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03 - Ship Case\"/>
    </mc:Choice>
  </mc:AlternateContent>
  <xr:revisionPtr revIDLastSave="0" documentId="8_{BBE533CC-64F6-4B9C-8997-C3F5E8CC3ABA}"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9" i="13" l="1"/>
  <c r="Q19" i="13"/>
  <c r="R19" i="13"/>
  <c r="S19" i="13"/>
  <c r="T19" i="13"/>
  <c r="U19" i="13"/>
  <c r="V19" i="13"/>
  <c r="W19" i="13"/>
  <c r="X19" i="13"/>
  <c r="Y19" i="13"/>
  <c r="Z19" i="13"/>
  <c r="AA19" i="13"/>
  <c r="AB19" i="13"/>
  <c r="AC19" i="13"/>
  <c r="AD19" i="13"/>
  <c r="AE19" i="13"/>
  <c r="AF19" i="13"/>
  <c r="AG19" i="13"/>
  <c r="AH19" i="13"/>
  <c r="AI19" i="13"/>
  <c r="AJ19" i="13"/>
  <c r="AK19" i="13"/>
  <c r="AL19" i="13"/>
  <c r="O19" i="13"/>
  <c r="V62" i="15"/>
  <c r="U61" i="15"/>
  <c r="U63" i="15"/>
  <c r="T63" i="15"/>
  <c r="S63" i="15"/>
  <c r="R63" i="15"/>
  <c r="Q63" i="15"/>
  <c r="P63" i="15"/>
  <c r="O63" i="15"/>
  <c r="AL44" i="15"/>
  <c r="AK44" i="15"/>
  <c r="AJ44" i="15"/>
  <c r="AI44" i="15"/>
  <c r="AH44" i="15"/>
  <c r="AG44" i="15"/>
  <c r="AF44" i="15"/>
  <c r="AE44" i="15"/>
  <c r="AD44" i="15"/>
  <c r="AC44" i="15"/>
  <c r="AB44" i="15"/>
  <c r="AA44" i="15"/>
  <c r="Z44" i="15"/>
  <c r="Y44" i="15"/>
  <c r="X44" i="15"/>
  <c r="W44" i="15"/>
  <c r="V44" i="15"/>
  <c r="U44" i="15"/>
  <c r="L44" i="15" s="1"/>
  <c r="T44" i="15"/>
  <c r="S44" i="15"/>
  <c r="R44" i="15"/>
  <c r="Q44" i="15"/>
  <c r="P44" i="15"/>
  <c r="AL43" i="15"/>
  <c r="AK43" i="15"/>
  <c r="AJ43" i="15"/>
  <c r="AI43" i="15"/>
  <c r="AH43" i="15"/>
  <c r="AG43" i="15"/>
  <c r="AF43" i="15"/>
  <c r="AE43" i="15"/>
  <c r="AD43" i="15"/>
  <c r="AC43" i="15"/>
  <c r="AB43" i="15"/>
  <c r="AA43" i="15"/>
  <c r="Z43" i="15"/>
  <c r="Y43" i="15"/>
  <c r="X43" i="15"/>
  <c r="W43" i="15"/>
  <c r="V43" i="15"/>
  <c r="U43" i="15"/>
  <c r="T43" i="15"/>
  <c r="L43" i="15" s="1"/>
  <c r="S43" i="15"/>
  <c r="R43" i="15"/>
  <c r="Q43" i="15"/>
  <c r="P43" i="15"/>
  <c r="AL42" i="15"/>
  <c r="AK42" i="15"/>
  <c r="AJ42" i="15"/>
  <c r="AI42" i="15"/>
  <c r="AH42" i="15"/>
  <c r="AG42" i="15"/>
  <c r="AF42" i="15"/>
  <c r="AE42" i="15"/>
  <c r="AD42" i="15"/>
  <c r="AC42" i="15"/>
  <c r="AB42" i="15"/>
  <c r="AA42" i="15"/>
  <c r="Z42" i="15"/>
  <c r="Y42" i="15"/>
  <c r="X42" i="15"/>
  <c r="W42" i="15"/>
  <c r="V42" i="15"/>
  <c r="U42" i="15"/>
  <c r="T42" i="15"/>
  <c r="S42" i="15"/>
  <c r="R42" i="15"/>
  <c r="Q42" i="15"/>
  <c r="P42" i="15"/>
  <c r="AL41" i="15"/>
  <c r="AK41" i="15"/>
  <c r="AJ41" i="15"/>
  <c r="AI41" i="15"/>
  <c r="AH41" i="15"/>
  <c r="AI57" i="15" s="1"/>
  <c r="AG41" i="15"/>
  <c r="AF41" i="15"/>
  <c r="AE41" i="15"/>
  <c r="AD41" i="15"/>
  <c r="AC41" i="15"/>
  <c r="AB41" i="15"/>
  <c r="AA41" i="15"/>
  <c r="Z41" i="15"/>
  <c r="AA57" i="15" s="1"/>
  <c r="Y41" i="15"/>
  <c r="X41" i="15"/>
  <c r="W41" i="15"/>
  <c r="V41" i="15"/>
  <c r="U41" i="15"/>
  <c r="T41" i="15"/>
  <c r="S41" i="15"/>
  <c r="R41" i="15"/>
  <c r="Q41" i="15"/>
  <c r="P41" i="15"/>
  <c r="AL40" i="15"/>
  <c r="AK40" i="15"/>
  <c r="AJ40" i="15"/>
  <c r="AI40" i="15"/>
  <c r="AH40" i="15"/>
  <c r="AG40" i="15"/>
  <c r="AF40" i="15"/>
  <c r="AE40" i="15"/>
  <c r="AD40" i="15"/>
  <c r="AC40" i="15"/>
  <c r="AB40" i="15"/>
  <c r="AA40" i="15"/>
  <c r="Z40" i="15"/>
  <c r="Y40" i="15"/>
  <c r="X40" i="15"/>
  <c r="W40" i="15"/>
  <c r="V40" i="15"/>
  <c r="U40" i="15"/>
  <c r="T40" i="15"/>
  <c r="S40" i="15"/>
  <c r="R40" i="15"/>
  <c r="Q40" i="15"/>
  <c r="L40" i="15" s="1"/>
  <c r="P40" i="15"/>
  <c r="AL39" i="15"/>
  <c r="AK39" i="15"/>
  <c r="AJ39" i="15"/>
  <c r="AI39" i="15"/>
  <c r="AH39" i="15"/>
  <c r="AG39" i="15"/>
  <c r="AF39" i="15"/>
  <c r="AE39" i="15"/>
  <c r="AD39" i="15"/>
  <c r="AC39" i="15"/>
  <c r="AB39" i="15"/>
  <c r="AA39" i="15"/>
  <c r="Z39" i="15"/>
  <c r="Y39" i="15"/>
  <c r="X39" i="15"/>
  <c r="W39" i="15"/>
  <c r="V39" i="15"/>
  <c r="U39" i="15"/>
  <c r="T39" i="15"/>
  <c r="S39" i="15"/>
  <c r="R39" i="15"/>
  <c r="Q39" i="15"/>
  <c r="P39" i="15"/>
  <c r="AL38" i="15"/>
  <c r="AK38" i="15"/>
  <c r="AJ38" i="15"/>
  <c r="AI38" i="15"/>
  <c r="AH38" i="15"/>
  <c r="AG38" i="15"/>
  <c r="AF38" i="15"/>
  <c r="AE38" i="15"/>
  <c r="AD38" i="15"/>
  <c r="AC38" i="15"/>
  <c r="AB38" i="15"/>
  <c r="AA38" i="15"/>
  <c r="Z38" i="15"/>
  <c r="Y38" i="15"/>
  <c r="X38" i="15"/>
  <c r="W38" i="15"/>
  <c r="V38" i="15"/>
  <c r="U38" i="15"/>
  <c r="T38" i="15"/>
  <c r="S38" i="15"/>
  <c r="R38" i="15"/>
  <c r="Q38" i="15"/>
  <c r="P38" i="15"/>
  <c r="AL37" i="15"/>
  <c r="AK37" i="15"/>
  <c r="AJ37" i="15"/>
  <c r="AI37" i="15"/>
  <c r="AH37" i="15"/>
  <c r="AG37" i="15"/>
  <c r="AF37" i="15"/>
  <c r="AE37" i="15"/>
  <c r="AD37" i="15"/>
  <c r="AC37" i="15"/>
  <c r="AB37" i="15"/>
  <c r="AA37" i="15"/>
  <c r="Z37" i="15"/>
  <c r="Y37" i="15"/>
  <c r="X37" i="15"/>
  <c r="W37" i="15"/>
  <c r="V37" i="15"/>
  <c r="L37" i="15" s="1"/>
  <c r="U37" i="15"/>
  <c r="T37" i="15"/>
  <c r="S37" i="15"/>
  <c r="R37" i="15"/>
  <c r="Q37" i="15"/>
  <c r="P37" i="15"/>
  <c r="AL36" i="15"/>
  <c r="AK36" i="15"/>
  <c r="AJ36" i="15"/>
  <c r="AI36" i="15"/>
  <c r="AH36" i="15"/>
  <c r="AG36" i="15"/>
  <c r="AF36" i="15"/>
  <c r="AE36" i="15"/>
  <c r="AD36" i="15"/>
  <c r="AC36" i="15"/>
  <c r="AB36" i="15"/>
  <c r="AA36" i="15"/>
  <c r="Z36" i="15"/>
  <c r="Y36" i="15"/>
  <c r="X36" i="15"/>
  <c r="W36" i="15"/>
  <c r="V36" i="15"/>
  <c r="U36" i="15"/>
  <c r="T36" i="15"/>
  <c r="S36" i="15"/>
  <c r="R36" i="15"/>
  <c r="Q36" i="15"/>
  <c r="P36" i="15"/>
  <c r="AL35" i="15"/>
  <c r="AK35" i="15"/>
  <c r="AJ35" i="15"/>
  <c r="AI35" i="15"/>
  <c r="AH35" i="15"/>
  <c r="AG35" i="15"/>
  <c r="AF35" i="15"/>
  <c r="AE35" i="15"/>
  <c r="AD35" i="15"/>
  <c r="AC35" i="15"/>
  <c r="AB35" i="15"/>
  <c r="AA35" i="15"/>
  <c r="Z35" i="15"/>
  <c r="Y35" i="15"/>
  <c r="X35" i="15"/>
  <c r="W35" i="15"/>
  <c r="V35" i="15"/>
  <c r="U35" i="15"/>
  <c r="T35" i="15"/>
  <c r="S35" i="15"/>
  <c r="R35" i="15"/>
  <c r="Q35" i="15"/>
  <c r="P35" i="15"/>
  <c r="O44" i="15"/>
  <c r="O43" i="15"/>
  <c r="O42" i="15"/>
  <c r="O41" i="15"/>
  <c r="O40" i="15"/>
  <c r="O39" i="15"/>
  <c r="O38" i="15"/>
  <c r="O37" i="15"/>
  <c r="O36" i="15"/>
  <c r="O35" i="15"/>
  <c r="Q32" i="15"/>
  <c r="Q31" i="15"/>
  <c r="Q30" i="15"/>
  <c r="Q29" i="15"/>
  <c r="Q28" i="15"/>
  <c r="Q27" i="15"/>
  <c r="Q26" i="15"/>
  <c r="Q25" i="15"/>
  <c r="Q24" i="15"/>
  <c r="Q23" i="15"/>
  <c r="Q22" i="15"/>
  <c r="Q21" i="15"/>
  <c r="O32" i="15"/>
  <c r="P32" i="15" s="1"/>
  <c r="O31" i="15"/>
  <c r="P31" i="15" s="1"/>
  <c r="O30" i="15"/>
  <c r="P30" i="15" s="1"/>
  <c r="O29" i="15"/>
  <c r="P29" i="15" s="1"/>
  <c r="O28" i="15"/>
  <c r="P28" i="15" s="1"/>
  <c r="O27" i="15"/>
  <c r="P27" i="15" s="1"/>
  <c r="O26" i="15"/>
  <c r="P26" i="15" s="1"/>
  <c r="O25" i="15"/>
  <c r="P25" i="15" s="1"/>
  <c r="O24" i="15"/>
  <c r="P24" i="15" s="1"/>
  <c r="O23" i="15"/>
  <c r="P23" i="15" s="1"/>
  <c r="O22" i="15"/>
  <c r="P22" i="15" s="1"/>
  <c r="O21" i="15"/>
  <c r="P21" i="15" s="1"/>
  <c r="C22" i="15"/>
  <c r="C23" i="15" s="1"/>
  <c r="C24" i="15" s="1"/>
  <c r="C25" i="15" s="1"/>
  <c r="C26" i="15" s="1"/>
  <c r="C27" i="15" s="1"/>
  <c r="C28" i="15" s="1"/>
  <c r="C29" i="15" s="1"/>
  <c r="C30" i="15" s="1"/>
  <c r="C31" i="15" s="1"/>
  <c r="C32" i="15" s="1"/>
  <c r="AL57" i="15"/>
  <c r="AK57" i="15"/>
  <c r="AJ57" i="15"/>
  <c r="AH57" i="15"/>
  <c r="AG57" i="15"/>
  <c r="AF57" i="15"/>
  <c r="AE57" i="15"/>
  <c r="AD57" i="15"/>
  <c r="AC57" i="15"/>
  <c r="AB57" i="15"/>
  <c r="Z57" i="15"/>
  <c r="Y57" i="15"/>
  <c r="C36" i="15"/>
  <c r="C37" i="15" s="1"/>
  <c r="C38" i="15" s="1"/>
  <c r="C39" i="15" s="1"/>
  <c r="C40" i="15" s="1"/>
  <c r="C41" i="15" s="1"/>
  <c r="C42" i="15" s="1"/>
  <c r="C43" i="15" s="1"/>
  <c r="C44" i="15" s="1"/>
  <c r="C45" i="15" s="1"/>
  <c r="C46" i="15" s="1"/>
  <c r="R60" i="15"/>
  <c r="S60" i="15" s="1"/>
  <c r="T60" i="15" s="1"/>
  <c r="Q60" i="15"/>
  <c r="P60" i="15"/>
  <c r="R59" i="15"/>
  <c r="S59" i="15" s="1"/>
  <c r="Q59" i="15"/>
  <c r="P59" i="15"/>
  <c r="R58" i="15"/>
  <c r="Q58" i="15"/>
  <c r="P58" i="15"/>
  <c r="R57" i="15"/>
  <c r="Q57" i="15"/>
  <c r="P57" i="15"/>
  <c r="R56" i="15"/>
  <c r="S56" i="15" s="1"/>
  <c r="T56" i="15" s="1"/>
  <c r="U56" i="15" s="1"/>
  <c r="V56" i="15" s="1"/>
  <c r="W56" i="15" s="1"/>
  <c r="X56" i="15" s="1"/>
  <c r="Y56" i="15" s="1"/>
  <c r="Z56" i="15" s="1"/>
  <c r="AA56" i="15" s="1"/>
  <c r="AB56" i="15" s="1"/>
  <c r="AC56" i="15" s="1"/>
  <c r="AD56" i="15" s="1"/>
  <c r="AE56" i="15" s="1"/>
  <c r="AF56" i="15" s="1"/>
  <c r="AG56" i="15" s="1"/>
  <c r="AH56" i="15" s="1"/>
  <c r="AI56" i="15" s="1"/>
  <c r="AJ56" i="15" s="1"/>
  <c r="AK56" i="15" s="1"/>
  <c r="AL56" i="15" s="1"/>
  <c r="Q56" i="15"/>
  <c r="P56" i="15"/>
  <c r="R55" i="15"/>
  <c r="S55" i="15" s="1"/>
  <c r="Q55" i="15"/>
  <c r="P55" i="15"/>
  <c r="R54" i="15"/>
  <c r="S54" i="15" s="1"/>
  <c r="T54" i="15" s="1"/>
  <c r="U54" i="15" s="1"/>
  <c r="V54" i="15" s="1"/>
  <c r="W54" i="15" s="1"/>
  <c r="Q54" i="15"/>
  <c r="P54" i="15"/>
  <c r="R53" i="15"/>
  <c r="S53" i="15" s="1"/>
  <c r="T53" i="15" s="1"/>
  <c r="U53" i="15" s="1"/>
  <c r="V53" i="15" s="1"/>
  <c r="Q53" i="15"/>
  <c r="P53" i="15"/>
  <c r="R52" i="15"/>
  <c r="S52" i="15" s="1"/>
  <c r="T52" i="15" s="1"/>
  <c r="U52" i="15" s="1"/>
  <c r="Q52" i="15"/>
  <c r="P52" i="15"/>
  <c r="R51" i="15"/>
  <c r="S51" i="15" s="1"/>
  <c r="T51" i="15" s="1"/>
  <c r="Q51" i="15"/>
  <c r="P51" i="15"/>
  <c r="O60" i="15"/>
  <c r="O59" i="15"/>
  <c r="O58" i="15"/>
  <c r="O57" i="15"/>
  <c r="O56" i="15"/>
  <c r="O55" i="15"/>
  <c r="O54" i="15"/>
  <c r="O53" i="15"/>
  <c r="O52" i="15"/>
  <c r="O51" i="15"/>
  <c r="K63" i="15"/>
  <c r="K62" i="15"/>
  <c r="K61" i="15"/>
  <c r="K60" i="15"/>
  <c r="K59" i="15"/>
  <c r="K58" i="15"/>
  <c r="K57" i="15"/>
  <c r="K56" i="15"/>
  <c r="K55" i="15"/>
  <c r="K54" i="15"/>
  <c r="K53" i="15"/>
  <c r="K52" i="15"/>
  <c r="C52" i="15"/>
  <c r="C53" i="15" s="1"/>
  <c r="C54" i="15" s="1"/>
  <c r="C55" i="15" s="1"/>
  <c r="C56" i="15" s="1"/>
  <c r="C57" i="15" s="1"/>
  <c r="C58" i="15" s="1"/>
  <c r="C59" i="15" s="1"/>
  <c r="C60" i="15" s="1"/>
  <c r="C61" i="15" s="1"/>
  <c r="C62" i="15" s="1"/>
  <c r="K51"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47" i="13"/>
  <c r="R37" i="14"/>
  <c r="Q37" i="14"/>
  <c r="P37" i="14"/>
  <c r="O37" i="14"/>
  <c r="U51" i="15" l="1"/>
  <c r="V51" i="15" s="1"/>
  <c r="W51" i="15" s="1"/>
  <c r="X51" i="15" s="1"/>
  <c r="Y51" i="15" s="1"/>
  <c r="Z51" i="15" s="1"/>
  <c r="AA51" i="15" s="1"/>
  <c r="AB51" i="15" s="1"/>
  <c r="AC51" i="15" s="1"/>
  <c r="AD51" i="15" s="1"/>
  <c r="AE51" i="15" s="1"/>
  <c r="AF51" i="15" s="1"/>
  <c r="AG51" i="15" s="1"/>
  <c r="AH51" i="15" s="1"/>
  <c r="AI51" i="15" s="1"/>
  <c r="AJ51" i="15" s="1"/>
  <c r="AK51" i="15" s="1"/>
  <c r="AL51" i="15" s="1"/>
  <c r="T59" i="15"/>
  <c r="U59" i="15" s="1"/>
  <c r="V59" i="15" s="1"/>
  <c r="W59" i="15" s="1"/>
  <c r="X59" i="15" s="1"/>
  <c r="Y59" i="15" s="1"/>
  <c r="Z59" i="15" s="1"/>
  <c r="AA59" i="15" s="1"/>
  <c r="AB59" i="15" s="1"/>
  <c r="AC59" i="15" s="1"/>
  <c r="AD59" i="15" s="1"/>
  <c r="AE59" i="15" s="1"/>
  <c r="AF59" i="15" s="1"/>
  <c r="AG59" i="15" s="1"/>
  <c r="AH59" i="15" s="1"/>
  <c r="AI59" i="15" s="1"/>
  <c r="AJ59" i="15" s="1"/>
  <c r="AK59" i="15" s="1"/>
  <c r="AL59" i="15" s="1"/>
  <c r="X54" i="15"/>
  <c r="Y54" i="15" s="1"/>
  <c r="Z54" i="15" s="1"/>
  <c r="AA54" i="15" s="1"/>
  <c r="AB54" i="15" s="1"/>
  <c r="AC54" i="15" s="1"/>
  <c r="AD54" i="15" s="1"/>
  <c r="AE54" i="15" s="1"/>
  <c r="AF54" i="15" s="1"/>
  <c r="AG54" i="15" s="1"/>
  <c r="AH54" i="15" s="1"/>
  <c r="AI54" i="15" s="1"/>
  <c r="AJ54" i="15" s="1"/>
  <c r="AK54" i="15" s="1"/>
  <c r="AL54" i="15" s="1"/>
  <c r="S57" i="15"/>
  <c r="T57" i="15" s="1"/>
  <c r="U57" i="15" s="1"/>
  <c r="V57" i="15" s="1"/>
  <c r="W57" i="15" s="1"/>
  <c r="X57" i="15" s="1"/>
  <c r="V52" i="15"/>
  <c r="W52" i="15" s="1"/>
  <c r="X52" i="15" s="1"/>
  <c r="Y52" i="15" s="1"/>
  <c r="Z52" i="15" s="1"/>
  <c r="AA52" i="15" s="1"/>
  <c r="AB52" i="15" s="1"/>
  <c r="AC52" i="15" s="1"/>
  <c r="AD52" i="15" s="1"/>
  <c r="AE52" i="15" s="1"/>
  <c r="AF52" i="15" s="1"/>
  <c r="AG52" i="15" s="1"/>
  <c r="AH52" i="15" s="1"/>
  <c r="AI52" i="15" s="1"/>
  <c r="AJ52" i="15" s="1"/>
  <c r="AK52" i="15" s="1"/>
  <c r="AL52" i="15" s="1"/>
  <c r="U60" i="15"/>
  <c r="V60" i="15" s="1"/>
  <c r="W60" i="15" s="1"/>
  <c r="X60" i="15" s="1"/>
  <c r="Y60" i="15" s="1"/>
  <c r="Z60" i="15" s="1"/>
  <c r="AA60" i="15" s="1"/>
  <c r="AB60" i="15" s="1"/>
  <c r="AC60" i="15" s="1"/>
  <c r="AD60" i="15" s="1"/>
  <c r="AE60" i="15" s="1"/>
  <c r="AF60" i="15" s="1"/>
  <c r="AG60" i="15" s="1"/>
  <c r="AH60" i="15" s="1"/>
  <c r="AI60" i="15" s="1"/>
  <c r="AJ60" i="15" s="1"/>
  <c r="AK60" i="15" s="1"/>
  <c r="AL60" i="15" s="1"/>
  <c r="L39" i="15"/>
  <c r="S58" i="15"/>
  <c r="T58" i="15" s="1"/>
  <c r="U58" i="15" s="1"/>
  <c r="V58" i="15" s="1"/>
  <c r="W58" i="15" s="1"/>
  <c r="X58" i="15" s="1"/>
  <c r="Y58" i="15" s="1"/>
  <c r="Z58" i="15" s="1"/>
  <c r="AA58" i="15" s="1"/>
  <c r="AB58" i="15" s="1"/>
  <c r="AC58" i="15" s="1"/>
  <c r="AD58" i="15" s="1"/>
  <c r="AE58" i="15" s="1"/>
  <c r="AF58" i="15" s="1"/>
  <c r="AG58" i="15" s="1"/>
  <c r="AH58" i="15" s="1"/>
  <c r="AI58" i="15" s="1"/>
  <c r="AJ58" i="15" s="1"/>
  <c r="AK58" i="15" s="1"/>
  <c r="AL58" i="15" s="1"/>
  <c r="W53" i="15"/>
  <c r="X53" i="15" s="1"/>
  <c r="Y53" i="15" s="1"/>
  <c r="Z53" i="15" s="1"/>
  <c r="AA53" i="15" s="1"/>
  <c r="AB53" i="15" s="1"/>
  <c r="AC53" i="15" s="1"/>
  <c r="AD53" i="15" s="1"/>
  <c r="AE53" i="15" s="1"/>
  <c r="AF53" i="15" s="1"/>
  <c r="AG53" i="15" s="1"/>
  <c r="AH53" i="15" s="1"/>
  <c r="AI53" i="15" s="1"/>
  <c r="AJ53" i="15" s="1"/>
  <c r="AK53" i="15" s="1"/>
  <c r="AL53" i="15" s="1"/>
  <c r="R21" i="15"/>
  <c r="R29" i="15"/>
  <c r="R22" i="15"/>
  <c r="R30" i="15"/>
  <c r="R27" i="15"/>
  <c r="R23" i="15"/>
  <c r="R31" i="15"/>
  <c r="R28" i="15"/>
  <c r="R24" i="15"/>
  <c r="R32" i="15"/>
  <c r="R25" i="15"/>
  <c r="R26" i="15"/>
  <c r="S47" i="13"/>
  <c r="T55" i="15"/>
  <c r="U55" i="15" s="1"/>
  <c r="V55" i="15" s="1"/>
  <c r="W55" i="15" s="1"/>
  <c r="X55" i="15" s="1"/>
  <c r="Y55" i="15" s="1"/>
  <c r="Z55" i="15" s="1"/>
  <c r="AA55" i="15" s="1"/>
  <c r="AB55" i="15" s="1"/>
  <c r="AC55" i="15" s="1"/>
  <c r="AD55" i="15" s="1"/>
  <c r="AE55" i="15" s="1"/>
  <c r="AF55" i="15" s="1"/>
  <c r="AG55" i="15" s="1"/>
  <c r="AH55" i="15" s="1"/>
  <c r="AI55" i="15" s="1"/>
  <c r="AJ55" i="15" s="1"/>
  <c r="AK55" i="15" s="1"/>
  <c r="AL55" i="15" s="1"/>
  <c r="L54" i="15"/>
  <c r="L58" i="15"/>
  <c r="L36" i="15"/>
  <c r="L42" i="15"/>
  <c r="L35" i="15"/>
  <c r="L38" i="15"/>
  <c r="L41" i="15"/>
  <c r="L52" i="15"/>
  <c r="L57" i="15"/>
  <c r="O47" i="13"/>
  <c r="L56" i="15"/>
  <c r="P47" i="13"/>
  <c r="Q47" i="13"/>
  <c r="R47" i="13"/>
  <c r="AJ46" i="15" l="1"/>
  <c r="AB46" i="15"/>
  <c r="T46" i="15"/>
  <c r="AI46" i="15"/>
  <c r="AA46" i="15"/>
  <c r="S46" i="15"/>
  <c r="AH46" i="15"/>
  <c r="Z46" i="15"/>
  <c r="R46" i="15"/>
  <c r="AG46" i="15"/>
  <c r="Y46" i="15"/>
  <c r="Q46" i="15"/>
  <c r="O46" i="15"/>
  <c r="AF46" i="15"/>
  <c r="X46" i="15"/>
  <c r="P46" i="15"/>
  <c r="AE46" i="15"/>
  <c r="W46" i="15"/>
  <c r="U46" i="15"/>
  <c r="AL46" i="15"/>
  <c r="AD46" i="15"/>
  <c r="V46" i="15"/>
  <c r="W62" i="15" s="1"/>
  <c r="X62" i="15" s="1"/>
  <c r="Y62" i="15" s="1"/>
  <c r="Z62" i="15" s="1"/>
  <c r="AA62" i="15" s="1"/>
  <c r="AB62" i="15" s="1"/>
  <c r="AC62" i="15" s="1"/>
  <c r="AD62" i="15" s="1"/>
  <c r="AE62" i="15" s="1"/>
  <c r="AF62" i="15" s="1"/>
  <c r="AG62" i="15" s="1"/>
  <c r="AH62" i="15" s="1"/>
  <c r="AI62" i="15" s="1"/>
  <c r="AJ62" i="15" s="1"/>
  <c r="AK62" i="15" s="1"/>
  <c r="AL62" i="15" s="1"/>
  <c r="L62" i="15" s="1"/>
  <c r="AK46" i="15"/>
  <c r="AC46" i="15"/>
  <c r="AI45" i="15"/>
  <c r="AA45" i="15"/>
  <c r="S45" i="15"/>
  <c r="AE45" i="15"/>
  <c r="AH45" i="15"/>
  <c r="Z45" i="15"/>
  <c r="R45" i="15"/>
  <c r="W45" i="15"/>
  <c r="AG45" i="15"/>
  <c r="Y45" i="15"/>
  <c r="Q45" i="15"/>
  <c r="AF45" i="15"/>
  <c r="X45" i="15"/>
  <c r="P45" i="15"/>
  <c r="O45" i="15"/>
  <c r="AL45" i="15"/>
  <c r="AD45" i="15"/>
  <c r="V45" i="15"/>
  <c r="AJ45" i="15"/>
  <c r="T45" i="15"/>
  <c r="AK45" i="15"/>
  <c r="AC45" i="15"/>
  <c r="U45" i="15"/>
  <c r="V61" i="15" s="1"/>
  <c r="V63" i="15" s="1"/>
  <c r="V47" i="13" s="1"/>
  <c r="AB45" i="15"/>
  <c r="L59" i="15"/>
  <c r="L53" i="15"/>
  <c r="L60" i="15"/>
  <c r="L55" i="15"/>
  <c r="T47" i="13"/>
  <c r="U47" i="13"/>
  <c r="W61" i="15" l="1"/>
  <c r="X61" i="15" s="1"/>
  <c r="Y61" i="15" s="1"/>
  <c r="Z61" i="15" s="1"/>
  <c r="AA61" i="15" s="1"/>
  <c r="AB61" i="15" s="1"/>
  <c r="AC61" i="15" s="1"/>
  <c r="AD61" i="15" s="1"/>
  <c r="L46" i="15"/>
  <c r="AE61" i="15"/>
  <c r="AF61" i="15" s="1"/>
  <c r="AG61" i="15" s="1"/>
  <c r="AH61" i="15" s="1"/>
  <c r="AI61" i="15" s="1"/>
  <c r="AJ61" i="15" s="1"/>
  <c r="AK61" i="15" s="1"/>
  <c r="AL61" i="15" s="1"/>
  <c r="L45" i="15"/>
  <c r="W63" i="15"/>
  <c r="L61" i="15" l="1"/>
  <c r="W47" i="13"/>
  <c r="X63" i="15"/>
  <c r="X47" i="13" s="1"/>
  <c r="Y63" i="15" l="1"/>
  <c r="Z63" i="15" l="1"/>
  <c r="Z47" i="13" s="1"/>
  <c r="Y47" i="13"/>
  <c r="AA63" i="15" l="1"/>
  <c r="AB63" i="15" l="1"/>
  <c r="AB47" i="13" s="1"/>
  <c r="AA47" i="13"/>
  <c r="AC63" i="15" l="1"/>
  <c r="AC47" i="13" l="1"/>
  <c r="AD63" i="15"/>
  <c r="AD47" i="13" s="1"/>
  <c r="AE63" i="15" l="1"/>
  <c r="AF63" i="15" l="1"/>
  <c r="AF47" i="13" s="1"/>
  <c r="AE47" i="13"/>
  <c r="AG63" i="15" l="1"/>
  <c r="AG47" i="13" s="1"/>
  <c r="AH63" i="15" l="1"/>
  <c r="AH47" i="13" s="1"/>
  <c r="AI63" i="15" l="1"/>
  <c r="AI47" i="13" s="1"/>
  <c r="AJ63" i="15" l="1"/>
  <c r="AJ47" i="13" s="1"/>
  <c r="AK63" i="15" l="1"/>
  <c r="AK47" i="13" s="1"/>
  <c r="AL63" i="15" l="1"/>
  <c r="L51" i="15"/>
  <c r="AL47" i="13" l="1"/>
  <c r="L47" i="13" s="1"/>
  <c r="L63" i="15"/>
  <c r="R21" i="14" l="1"/>
  <c r="Q21" i="14"/>
  <c r="P21" i="14"/>
  <c r="O21" i="14"/>
  <c r="R171" i="14"/>
  <c r="Q171" i="14"/>
  <c r="P171" i="14"/>
  <c r="O171" i="14"/>
  <c r="N171" i="14"/>
  <c r="K171" i="14"/>
  <c r="K170" i="14"/>
  <c r="K169" i="14"/>
  <c r="K168" i="14"/>
  <c r="K167" i="14"/>
  <c r="K166" i="14"/>
  <c r="K165" i="14"/>
  <c r="K164" i="14"/>
  <c r="K163" i="14"/>
  <c r="K162" i="14"/>
  <c r="K161" i="14"/>
  <c r="K160" i="14"/>
  <c r="C160" i="14"/>
  <c r="C161" i="14" s="1"/>
  <c r="C162" i="14" s="1"/>
  <c r="C163" i="14" s="1"/>
  <c r="C164" i="14" s="1"/>
  <c r="C165" i="14" s="1"/>
  <c r="C166" i="14" s="1"/>
  <c r="C167" i="14" s="1"/>
  <c r="C168" i="14" s="1"/>
  <c r="C169" i="14" s="1"/>
  <c r="C170" i="14" s="1"/>
  <c r="K159" i="14"/>
  <c r="C145" i="14"/>
  <c r="C146" i="14" s="1"/>
  <c r="C147" i="14" s="1"/>
  <c r="C148" i="14" s="1"/>
  <c r="C149" i="14" s="1"/>
  <c r="C150" i="14" s="1"/>
  <c r="C151" i="14" s="1"/>
  <c r="C152" i="14" s="1"/>
  <c r="C153" i="14" s="1"/>
  <c r="C154" i="14" s="1"/>
  <c r="C155" i="14" s="1"/>
  <c r="P143" i="14"/>
  <c r="R29" i="14" l="1"/>
  <c r="R33" i="14" s="1"/>
  <c r="R39" i="14" s="1"/>
  <c r="Q29" i="14"/>
  <c r="Q33" i="14" s="1"/>
  <c r="Q39" i="14" s="1"/>
  <c r="P29" i="14"/>
  <c r="P33" i="14" s="1"/>
  <c r="P39" i="14" s="1"/>
  <c r="O29" i="14"/>
  <c r="O33" i="14" s="1"/>
  <c r="O39" i="14" s="1"/>
  <c r="R135" i="14"/>
  <c r="Q135" i="14"/>
  <c r="P135" i="14"/>
  <c r="O135" i="14"/>
  <c r="R120" i="14"/>
  <c r="Q120" i="14"/>
  <c r="P120" i="14"/>
  <c r="O120" i="14"/>
  <c r="R105" i="14"/>
  <c r="Q105" i="14"/>
  <c r="P105" i="14"/>
  <c r="O105" i="14"/>
  <c r="R90" i="14"/>
  <c r="Q90" i="14"/>
  <c r="P90" i="14"/>
  <c r="O90" i="14"/>
  <c r="R74" i="14"/>
  <c r="Q74" i="14"/>
  <c r="P74" i="14"/>
  <c r="O74" i="14"/>
  <c r="R59" i="14"/>
  <c r="Q59" i="14"/>
  <c r="P59" i="14"/>
  <c r="O59" i="14"/>
  <c r="R21" i="13" l="1"/>
  <c r="R29" i="13" s="1"/>
  <c r="R33" i="13" s="1"/>
  <c r="R37" i="13" s="1"/>
  <c r="R39" i="13" s="1"/>
  <c r="Q21" i="13"/>
  <c r="Q29" i="13" s="1"/>
  <c r="Q33" i="13" s="1"/>
  <c r="Q37" i="13" s="1"/>
  <c r="Q39" i="13" s="1"/>
  <c r="P21" i="13"/>
  <c r="P29" i="13" s="1"/>
  <c r="P33" i="13" s="1"/>
  <c r="P37" i="13" s="1"/>
  <c r="P39" i="13" s="1"/>
  <c r="O21" i="13"/>
  <c r="O29" i="13" s="1"/>
  <c r="O33" i="13" s="1"/>
  <c r="O37" i="13" s="1"/>
  <c r="O39" i="13" s="1"/>
  <c r="K120" i="14" l="1"/>
  <c r="K119" i="14"/>
  <c r="K118" i="14"/>
  <c r="K117" i="14"/>
  <c r="K116" i="14"/>
  <c r="K115" i="14"/>
  <c r="K114" i="14"/>
  <c r="K113" i="14"/>
  <c r="K112" i="14"/>
  <c r="K111" i="14"/>
  <c r="K110" i="14"/>
  <c r="K109" i="14"/>
  <c r="C109" i="14"/>
  <c r="C110" i="14" s="1"/>
  <c r="C111" i="14" s="1"/>
  <c r="C112" i="14" s="1"/>
  <c r="C113" i="14" s="1"/>
  <c r="C114" i="14" s="1"/>
  <c r="C115" i="14" s="1"/>
  <c r="C116" i="14" s="1"/>
  <c r="C117" i="14" s="1"/>
  <c r="C118" i="14" s="1"/>
  <c r="C119" i="14" s="1"/>
  <c r="K108" i="14"/>
  <c r="AL8" i="13"/>
  <c r="AK8" i="13"/>
  <c r="AJ8" i="13"/>
  <c r="AI8" i="13"/>
  <c r="AH8" i="13"/>
  <c r="AG8" i="13"/>
  <c r="AF8" i="13"/>
  <c r="AE8" i="13"/>
  <c r="AD8" i="13"/>
  <c r="AC8" i="13"/>
  <c r="AB8" i="13"/>
  <c r="AA8" i="13"/>
  <c r="Z8" i="13"/>
  <c r="Y8" i="13"/>
  <c r="X8" i="13"/>
  <c r="K105" i="14"/>
  <c r="K104" i="14"/>
  <c r="K103" i="14"/>
  <c r="K102" i="14"/>
  <c r="K101" i="14"/>
  <c r="K100" i="14"/>
  <c r="K99" i="14"/>
  <c r="K98" i="14"/>
  <c r="K97" i="14"/>
  <c r="K96" i="14"/>
  <c r="K95" i="14"/>
  <c r="K94" i="14"/>
  <c r="C94" i="14"/>
  <c r="C95" i="14" s="1"/>
  <c r="C96" i="14" s="1"/>
  <c r="C97" i="14" s="1"/>
  <c r="C98" i="14" s="1"/>
  <c r="C99" i="14" s="1"/>
  <c r="C100" i="14" s="1"/>
  <c r="C101" i="14" s="1"/>
  <c r="C102" i="14" s="1"/>
  <c r="C103" i="14" s="1"/>
  <c r="C104" i="14" s="1"/>
  <c r="K93" i="14"/>
  <c r="L70" i="14"/>
  <c r="L51" i="14"/>
  <c r="L49" i="14"/>
  <c r="L48" i="14"/>
  <c r="L47" i="14"/>
  <c r="AE8" i="14"/>
  <c r="AD8" i="14"/>
  <c r="AG8" i="14"/>
  <c r="AF8" i="14"/>
  <c r="K135" i="14"/>
  <c r="K134" i="14"/>
  <c r="K133" i="14"/>
  <c r="K132" i="14"/>
  <c r="K131" i="14"/>
  <c r="K130" i="14"/>
  <c r="K129" i="14"/>
  <c r="K128" i="14"/>
  <c r="K127" i="14"/>
  <c r="K126" i="14"/>
  <c r="K125" i="14"/>
  <c r="K124" i="14"/>
  <c r="C124" i="14"/>
  <c r="C125" i="14" s="1"/>
  <c r="C126" i="14" s="1"/>
  <c r="C127" i="14" s="1"/>
  <c r="C128" i="14" s="1"/>
  <c r="C129" i="14" s="1"/>
  <c r="C130" i="14" s="1"/>
  <c r="C131" i="14" s="1"/>
  <c r="C132" i="14" s="1"/>
  <c r="C133" i="14" s="1"/>
  <c r="C134" i="14" s="1"/>
  <c r="K123" i="14"/>
  <c r="K90" i="14"/>
  <c r="K89" i="14"/>
  <c r="K88" i="14"/>
  <c r="K87" i="14"/>
  <c r="K86" i="14"/>
  <c r="K85" i="14"/>
  <c r="K84" i="14"/>
  <c r="K83" i="14"/>
  <c r="K82" i="14"/>
  <c r="K81" i="14"/>
  <c r="K80" i="14"/>
  <c r="K79" i="14"/>
  <c r="C79" i="14"/>
  <c r="C80" i="14" s="1"/>
  <c r="C81" i="14" s="1"/>
  <c r="C82" i="14" s="1"/>
  <c r="C83" i="14" s="1"/>
  <c r="C84" i="14" s="1"/>
  <c r="C85" i="14" s="1"/>
  <c r="C86" i="14" s="1"/>
  <c r="C87" i="14" s="1"/>
  <c r="C88" i="14" s="1"/>
  <c r="C89" i="14" s="1"/>
  <c r="K78" i="14"/>
  <c r="K74" i="14"/>
  <c r="K73" i="14"/>
  <c r="K72" i="14"/>
  <c r="K71" i="14"/>
  <c r="K70" i="14"/>
  <c r="K69" i="14"/>
  <c r="K68" i="14"/>
  <c r="L67" i="14"/>
  <c r="K67" i="14"/>
  <c r="K66" i="14"/>
  <c r="K65" i="14"/>
  <c r="K64" i="14"/>
  <c r="K63" i="14"/>
  <c r="C63" i="14"/>
  <c r="C64" i="14" s="1"/>
  <c r="C65" i="14" s="1"/>
  <c r="C66" i="14" s="1"/>
  <c r="C67" i="14" s="1"/>
  <c r="C68" i="14" s="1"/>
  <c r="C69" i="14" s="1"/>
  <c r="C70" i="14" s="1"/>
  <c r="C71" i="14" s="1"/>
  <c r="C72" i="14" s="1"/>
  <c r="C73" i="14" s="1"/>
  <c r="K62" i="14"/>
  <c r="K59" i="14"/>
  <c r="K58" i="14"/>
  <c r="K57" i="14"/>
  <c r="K56" i="14"/>
  <c r="K55" i="14"/>
  <c r="K54" i="14"/>
  <c r="K53" i="14"/>
  <c r="K52" i="14"/>
  <c r="K51" i="14"/>
  <c r="K50" i="14"/>
  <c r="K49" i="14"/>
  <c r="K48" i="14"/>
  <c r="C48" i="14"/>
  <c r="C49" i="14" s="1"/>
  <c r="C50" i="14" s="1"/>
  <c r="C51" i="14" s="1"/>
  <c r="C52" i="14" s="1"/>
  <c r="C53" i="14" s="1"/>
  <c r="C54" i="14" s="1"/>
  <c r="C55" i="14" s="1"/>
  <c r="C56" i="14" s="1"/>
  <c r="C57" i="14" s="1"/>
  <c r="C58" i="14" s="1"/>
  <c r="K47"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L38" i="13"/>
  <c r="K38" i="13"/>
  <c r="K37" i="13"/>
  <c r="L36"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L89" i="14" l="1"/>
  <c r="L23" i="13"/>
  <c r="L80" i="14"/>
  <c r="L88" i="14"/>
  <c r="L24" i="14"/>
  <c r="L79" i="14"/>
  <c r="L81" i="14"/>
  <c r="L73" i="14"/>
  <c r="L68" i="14"/>
  <c r="L69" i="14"/>
  <c r="L66" i="14"/>
  <c r="L71" i="14"/>
  <c r="L72" i="14"/>
  <c r="L52" i="14"/>
  <c r="L56" i="14"/>
  <c r="L53" i="14"/>
  <c r="L50" i="14"/>
  <c r="L82" i="14" l="1"/>
  <c r="L104" i="14"/>
  <c r="L103" i="14"/>
  <c r="L83" i="14"/>
  <c r="L20" i="14"/>
  <c r="L65" i="14"/>
  <c r="L63" i="14"/>
  <c r="L62" i="14"/>
  <c r="L54" i="14"/>
  <c r="L57" i="14"/>
  <c r="L55" i="14"/>
  <c r="L58" i="14"/>
  <c r="L85" i="14" l="1"/>
  <c r="L87" i="14"/>
  <c r="L78" i="14"/>
  <c r="L98" i="14"/>
  <c r="L59" i="14"/>
  <c r="L64" i="14"/>
  <c r="L74" i="14"/>
  <c r="L96" i="14" l="1"/>
  <c r="L100" i="14"/>
  <c r="L86" i="14"/>
  <c r="L102" i="14"/>
  <c r="L99" i="14"/>
  <c r="L95" i="14"/>
  <c r="L21" i="14"/>
  <c r="L19" i="14"/>
  <c r="A1" i="10"/>
  <c r="L97" i="14" l="1"/>
  <c r="L94" i="14"/>
  <c r="L101" i="14"/>
  <c r="S21" i="10"/>
  <c r="S18" i="10" s="1"/>
  <c r="S17" i="10" s="1"/>
  <c r="A3" i="10"/>
  <c r="J3" i="10" l="1"/>
  <c r="J3" i="3"/>
  <c r="L84" i="14" l="1"/>
  <c r="L22" i="14" l="1"/>
  <c r="L90" i="14"/>
  <c r="G4" i="6" l="1"/>
  <c r="G7" i="6"/>
  <c r="A3" i="7"/>
  <c r="A2" i="7"/>
  <c r="A1" i="7"/>
  <c r="O70" i="3" l="1"/>
  <c r="O92" i="3"/>
  <c r="O91" i="3"/>
  <c r="O115" i="3"/>
  <c r="O117" i="3"/>
  <c r="O116" i="3"/>
  <c r="M31" i="3" l="1"/>
  <c r="A14" i="15" s="1"/>
  <c r="A14" i="13" l="1"/>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O6" i="13" l="1"/>
  <c r="O6" i="14"/>
  <c r="O47" i="3"/>
  <c r="O7"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51" i="3" l="1"/>
  <c r="O10" i="15" s="1"/>
  <c r="O7" i="14"/>
  <c r="O50" i="3"/>
  <c r="O9" i="15" s="1"/>
  <c r="O7" i="13"/>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O9" i="14" l="1"/>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10" i="14" l="1"/>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P5" i="13" l="1"/>
  <c r="P5" i="14"/>
  <c r="Q7" i="13"/>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Q9" i="14" l="1"/>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Q5" i="13" l="1"/>
  <c r="Q5" i="14"/>
  <c r="R7" i="13"/>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R10" i="14" l="1"/>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R76" i="3"/>
  <c r="R5" i="13" l="1"/>
  <c r="R5" i="14"/>
  <c r="S7" i="13"/>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L35" i="14" l="1"/>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S5" i="13" l="1"/>
  <c r="S5" i="14"/>
  <c r="T7" i="13"/>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L118" i="14" l="1"/>
  <c r="L119" i="14"/>
  <c r="L113" i="14"/>
  <c r="L109" i="14"/>
  <c r="L117" i="14"/>
  <c r="L110" i="14"/>
  <c r="L114" i="14"/>
  <c r="L111" i="14"/>
  <c r="L115" i="14"/>
  <c r="L112" i="14"/>
  <c r="L116" i="14"/>
  <c r="L108"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S21" i="13" l="1"/>
  <c r="T5" i="13"/>
  <c r="T5" i="14"/>
  <c r="U7" i="13"/>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L120" i="14" l="1"/>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T21" i="13" l="1"/>
  <c r="V7" i="13"/>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V4" i="13" l="1"/>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U21" i="13" l="1"/>
  <c r="V5" i="13"/>
  <c r="V5" i="14"/>
  <c r="W7" i="13"/>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X6" i="13" l="1"/>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X7" i="13" l="1"/>
  <c r="X7" i="15"/>
  <c r="V21" i="13"/>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X9" i="13" l="1"/>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Y7" i="13" l="1"/>
  <c r="Y7" i="15"/>
  <c r="X5" i="13"/>
  <c r="X5" i="15"/>
  <c r="L35" i="13"/>
  <c r="W21" i="13"/>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Z6" i="13" l="1"/>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Y5" i="13" l="1"/>
  <c r="Y5" i="15"/>
  <c r="Z7" i="13"/>
  <c r="Z7" i="15"/>
  <c r="X21" i="13"/>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Z9" i="13" l="1"/>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Z5" i="13" l="1"/>
  <c r="Z5" i="15"/>
  <c r="AA7" i="13"/>
  <c r="AA7" i="15"/>
  <c r="Y21" i="13"/>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AA9" i="13" l="1"/>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5" i="13" l="1"/>
  <c r="AA5" i="15"/>
  <c r="AB7" i="13"/>
  <c r="AB7" i="15"/>
  <c r="Z21" i="13"/>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C6" i="13" l="1"/>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B5" i="13" l="1"/>
  <c r="AB5" i="15"/>
  <c r="AC7" i="13"/>
  <c r="AC7" i="15"/>
  <c r="AA21" i="13"/>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D6" i="13" l="1"/>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5" i="13" l="1"/>
  <c r="AC5" i="15"/>
  <c r="AD7" i="13"/>
  <c r="AD7" i="15"/>
  <c r="AB21" i="13"/>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D4" i="13" l="1"/>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D5" i="13" l="1"/>
  <c r="AD5" i="15"/>
  <c r="AE7" i="13"/>
  <c r="AE7" i="15"/>
  <c r="AC21" i="13"/>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F6" i="13" l="1"/>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F7" i="13" l="1"/>
  <c r="AF7" i="15"/>
  <c r="AE5" i="13"/>
  <c r="AE5" i="15"/>
  <c r="AD21" i="13"/>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F9" i="13" l="1"/>
  <c r="AF9" i="15"/>
  <c r="AF4" i="13"/>
  <c r="AF4" i="15"/>
  <c r="AG6" i="13"/>
  <c r="AG6" i="15"/>
  <c r="AF10" i="13"/>
  <c r="AF10" i="15"/>
  <c r="L26" i="13"/>
  <c r="AE21" i="13"/>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5" i="13" l="1"/>
  <c r="AF5" i="15"/>
  <c r="AG7" i="13"/>
  <c r="AG7" i="15"/>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G10" i="13" l="1"/>
  <c r="AG10" i="15"/>
  <c r="AG9" i="13"/>
  <c r="AG9" i="15"/>
  <c r="AG4" i="13"/>
  <c r="AG4" i="15"/>
  <c r="AH6" i="13"/>
  <c r="AH6" i="15"/>
  <c r="AG10" i="14"/>
  <c r="AG4" i="14"/>
  <c r="AG9" i="14"/>
  <c r="AH6" i="14"/>
  <c r="AF21" i="13"/>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H7" i="13" l="1"/>
  <c r="AH7" i="15"/>
  <c r="AG5" i="13"/>
  <c r="AG5" i="15"/>
  <c r="L28" i="13"/>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H9" i="13" l="1"/>
  <c r="AH9" i="15"/>
  <c r="AH10" i="13"/>
  <c r="AH10" i="15"/>
  <c r="AH4" i="13"/>
  <c r="AH4" i="15"/>
  <c r="AI6" i="13"/>
  <c r="AI6" i="15"/>
  <c r="AH10" i="14"/>
  <c r="AG21" i="13"/>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H5" i="13" l="1"/>
  <c r="AH5" i="15"/>
  <c r="AI7" i="13"/>
  <c r="AI7" i="15"/>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I9" i="13" l="1"/>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J7" i="13" l="1"/>
  <c r="AJ7" i="15"/>
  <c r="AI5" i="13"/>
  <c r="AI5" i="15"/>
  <c r="AH21" i="13"/>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J9" i="13" l="1"/>
  <c r="AJ9" i="15"/>
  <c r="AK6" i="13"/>
  <c r="AK6" i="15"/>
  <c r="AJ10" i="13"/>
  <c r="AJ10" i="15"/>
  <c r="AJ4" i="13"/>
  <c r="AJ4" i="15"/>
  <c r="AJ4" i="14"/>
  <c r="AK6" i="14"/>
  <c r="AJ52" i="3"/>
  <c r="AJ10" i="14"/>
  <c r="AJ9" i="14"/>
  <c r="L24" i="13"/>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K7" i="13" l="1"/>
  <c r="AK7" i="15"/>
  <c r="AJ5" i="13"/>
  <c r="AJ5" i="15"/>
  <c r="AI21" i="13"/>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K9" i="13" l="1"/>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5" i="13" l="1"/>
  <c r="AK5" i="15"/>
  <c r="AL7" i="13"/>
  <c r="AL7" i="15"/>
  <c r="AJ21" i="13"/>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L9" i="13" l="1"/>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L5" i="13" l="1"/>
  <c r="AL5" i="15"/>
  <c r="AK21" i="13"/>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L20" i="13" l="1"/>
  <c r="L134"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B29" i="13" l="1"/>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J29" i="13" l="1"/>
  <c r="U29" i="13"/>
  <c r="AD29" i="13"/>
  <c r="Z29" i="13"/>
  <c r="AK29" i="13"/>
  <c r="S29" i="13"/>
  <c r="L133" i="14"/>
  <c r="AE29" i="13"/>
  <c r="AC29" i="13"/>
  <c r="AH29" i="13"/>
  <c r="V29" i="13"/>
  <c r="AA29" i="13"/>
  <c r="W29" i="13"/>
  <c r="AF29" i="13"/>
  <c r="Y29" i="13"/>
  <c r="X29" i="13"/>
  <c r="AI29" i="13"/>
  <c r="AG29" i="13"/>
  <c r="AL21" i="13"/>
  <c r="AL29" i="13" s="1"/>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J33" i="13" l="1"/>
  <c r="AJ37" i="13" s="1"/>
  <c r="AI33" i="13"/>
  <c r="AI37" i="13" s="1"/>
  <c r="AA33" i="13"/>
  <c r="AA37" i="13" s="1"/>
  <c r="Y33" i="13"/>
  <c r="Y37" i="13" s="1"/>
  <c r="AC33" i="13"/>
  <c r="AC37" i="13" s="1"/>
  <c r="AD33" i="13"/>
  <c r="AD37" i="13" s="1"/>
  <c r="AE33" i="13"/>
  <c r="AE37" i="13" s="1"/>
  <c r="Z33" i="13"/>
  <c r="Z37" i="13" s="1"/>
  <c r="S33" i="13"/>
  <c r="S37" i="13" s="1"/>
  <c r="S39" i="13" s="1"/>
  <c r="V33" i="13"/>
  <c r="V37" i="13" s="1"/>
  <c r="AG33" i="13"/>
  <c r="AG37" i="13" s="1"/>
  <c r="AF33" i="13"/>
  <c r="AF37" i="13" s="1"/>
  <c r="W33" i="13"/>
  <c r="X33" i="13"/>
  <c r="X37" i="13" s="1"/>
  <c r="AB33" i="13"/>
  <c r="AB37" i="13" s="1"/>
  <c r="AH33" i="13"/>
  <c r="AH37" i="13" s="1"/>
  <c r="AK33" i="13"/>
  <c r="AK37" i="13" s="1"/>
  <c r="L128" i="14"/>
  <c r="L129" i="14"/>
  <c r="L131" i="14"/>
  <c r="L132" i="14"/>
  <c r="L130" i="14"/>
  <c r="L125" i="14"/>
  <c r="L127" i="14"/>
  <c r="L126" i="14"/>
  <c r="T29" i="13"/>
  <c r="T33" i="13" s="1"/>
  <c r="L22" i="13"/>
  <c r="L21" i="13"/>
  <c r="L123"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W37" i="13" l="1"/>
  <c r="W39" i="13" s="1"/>
  <c r="AK39" i="13"/>
  <c r="X39" i="13"/>
  <c r="V39" i="13"/>
  <c r="AB39" i="13"/>
  <c r="AJ39" i="13"/>
  <c r="Y39" i="13"/>
  <c r="Z39" i="13"/>
  <c r="AA39" i="13"/>
  <c r="AD39" i="13"/>
  <c r="AH39" i="13"/>
  <c r="AE39" i="13"/>
  <c r="AF39" i="13"/>
  <c r="AC39" i="13"/>
  <c r="AI39" i="13"/>
  <c r="AG39" i="13"/>
  <c r="T37" i="13"/>
  <c r="T39" i="13" s="1"/>
  <c r="L124" i="14"/>
  <c r="AL33" i="13"/>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L135" i="14" l="1"/>
  <c r="L27" i="14"/>
  <c r="AL37" i="13"/>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L38" i="14" l="1"/>
  <c r="U33" i="13"/>
  <c r="U37" i="13" s="1"/>
  <c r="L30" i="13"/>
  <c r="L27" i="13"/>
  <c r="AL39"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U39" i="13" l="1"/>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Q101" i="3" l="1"/>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R100" i="3" l="1"/>
  <c r="BU91" i="3"/>
  <c r="BU92" i="3"/>
  <c r="AS78" i="3"/>
  <c r="AS79" i="3" s="1"/>
  <c r="AR99" i="3"/>
  <c r="AR64" i="3"/>
  <c r="AR57" i="3"/>
  <c r="AR61" i="3" s="1"/>
  <c r="AQ62" i="3"/>
  <c r="AR51" i="3"/>
  <c r="AR52" i="3" s="1"/>
  <c r="BV65" i="3"/>
  <c r="BV89" i="3"/>
  <c r="BU83" i="3"/>
  <c r="AS95" i="3"/>
  <c r="AR98" i="3"/>
  <c r="BV111" i="3"/>
  <c r="BV104" i="3" s="1"/>
  <c r="AR53" i="3"/>
  <c r="AR49" i="3"/>
  <c r="AS46" i="3"/>
  <c r="AT73" i="3"/>
  <c r="AS76" i="3"/>
  <c r="AR101" i="3" l="1"/>
  <c r="BV91" i="3"/>
  <c r="BV92" i="3"/>
  <c r="AS103" i="3"/>
  <c r="AT81" i="3"/>
  <c r="AR60" i="3"/>
  <c r="AR62" i="3" s="1"/>
  <c r="AS56" i="3"/>
  <c r="AR59" i="3"/>
  <c r="BV83" i="3"/>
  <c r="AS96" i="3"/>
  <c r="AS47" i="3"/>
  <c r="AS50" i="3" s="1"/>
  <c r="AT74" i="3"/>
  <c r="AT77" i="3" s="1"/>
  <c r="AS99" i="3" l="1"/>
  <c r="AS64" i="3"/>
  <c r="AS57" i="3"/>
  <c r="AT78" i="3"/>
  <c r="AT79" i="3" s="1"/>
  <c r="AS100" i="3"/>
  <c r="AS51" i="3"/>
  <c r="AS52" i="3" s="1"/>
  <c r="AT95" i="3"/>
  <c r="AS98" i="3"/>
  <c r="AS53" i="3"/>
  <c r="AS49" i="3"/>
  <c r="AT46" i="3"/>
  <c r="AU73" i="3"/>
  <c r="AT76" i="3"/>
  <c r="AS60" i="3" l="1"/>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05" i="14" l="1"/>
  <c r="L93" i="14"/>
  <c r="L25" i="14" l="1"/>
  <c r="L29" i="14" l="1"/>
  <c r="L25" i="13"/>
  <c r="L29" i="13" l="1"/>
  <c r="L33" i="14"/>
  <c r="L37" i="14" l="1"/>
  <c r="L39" i="14"/>
  <c r="L33" i="13"/>
  <c r="L39" i="13" l="1"/>
  <c r="L37" i="13"/>
</calcChain>
</file>

<file path=xl/sharedStrings.xml><?xml version="1.0" encoding="utf-8"?>
<sst xmlns="http://schemas.openxmlformats.org/spreadsheetml/2006/main" count="574" uniqueCount="251">
  <si>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</si>
  <si>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</si>
  <si>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</si>
  <si>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</si>
  <si>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</si>
  <si>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</si>
  <si>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</si>
  <si>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</si>
  <si>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</si>
  <si>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</si>
  <si>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</si>
  <si>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</si>
  <si>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</si>
  <si>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</si>
  <si>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</si>
  <si>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</si>
  <si>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</si>
  <si>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</si>
  <si>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</si>
  <si>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</si>
  <si>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</si>
  <si>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</si>
  <si>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</si>
  <si>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</si>
  <si>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</si>
  <si>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</si>
  <si>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</si>
  <si>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</si>
  <si>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</si>
  <si>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</si>
  <si>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</si>
  <si>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</si>
  <si>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</si>
  <si>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</si>
  <si>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</si>
  <si>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</si>
  <si>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</si>
  <si>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</si>
  <si>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</si>
  <si>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</si>
  <si>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</si>
  <si>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</si>
  <si>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</si>
  <si>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</si>
  <si>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</si>
  <si>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</si>
  <si>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</si>
  <si>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</si>
  <si>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</si>
  <si>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</si>
  <si>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</si>
  <si>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</si>
  <si>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</si>
  <si>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</si>
  <si>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</si>
  <si>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</si>
  <si>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</si>
  <si>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</si>
  <si>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</si>
  <si>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</si>
  <si>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</si>
  <si>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</si>
  <si>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</si>
  <si>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</si>
  <si>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</si>
  <si>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</si>
  <si>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</si>
  <si>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</si>
  <si>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</si>
  <si>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</si>
  <si>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</si>
  <si>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</si>
  <si>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</si>
  <si>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</si>
  <si>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</si>
  <si>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</si>
  <si>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</si>
  <si>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</si>
  <si>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</si>
  <si>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</si>
  <si>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</si>
  <si>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</si>
  <si>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</si>
  <si>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</si>
  <si>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</si>
  <si>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</si>
  <si>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</si>
  <si>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</si>
  <si>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</si>
  <si>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</si>
  <si>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</si>
  <si>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</si>
  <si>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</si>
  <si>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</si>
  <si>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</si>
  <si>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</si>
  <si>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</si>
  <si>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</si>
  <si>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</si>
  <si>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</si>
  <si>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</si>
  <si>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</si>
  <si>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</si>
  <si>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</si>
  <si>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</si>
  <si>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</si>
  <si>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</si>
  <si>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</si>
  <si>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</si>
  <si>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</si>
  <si>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</si>
  <si>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</si>
  <si>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</si>
  <si>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</si>
  <si>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</si>
  <si>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</si>
  <si>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</si>
  <si>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</si>
  <si>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</si>
  <si>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</si>
  <si>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</si>
  <si>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</si>
  <si>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</si>
  <si>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</si>
  <si>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</si>
  <si>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</si>
  <si>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</si>
  <si>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</si>
  <si>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</si>
  <si>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</si>
  <si>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</si>
  <si>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</si>
  <si>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</si>
  <si>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</si>
  <si>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</si>
  <si>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</si>
  <si>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</si>
  <si>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</si>
  <si>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</si>
  <si>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</si>
  <si>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</si>
  <si>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</si>
  <si>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</si>
  <si>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</si>
  <si>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</si>
  <si>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</si>
  <si>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</si>
  <si>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</si>
  <si>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</si>
  <si>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</si>
  <si>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</si>
  <si>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</si>
  <si>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</si>
  <si>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</si>
  <si>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</si>
  <si>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</si>
  <si>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</si>
  <si>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</si>
  <si>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</si>
  <si>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</si>
  <si>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</si>
  <si>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</si>
  <si>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</si>
  <si>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</si>
  <si>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</si>
  <si>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</si>
  <si>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</si>
  <si>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</si>
  <si>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</si>
  <si>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</si>
  <si>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</si>
  <si>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</si>
  <si>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</si>
  <si>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</si>
  <si>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</si>
  <si>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</si>
  <si>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</si>
  <si>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</si>
  <si>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</si>
  <si>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</si>
  <si>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</si>
  <si>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</si>
  <si>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</si>
  <si>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</si>
  <si>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</si>
  <si>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</si>
  <si>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</si>
  <si>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</si>
  <si>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</si>
  <si>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</si>
  <si>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</si>
  <si>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</si>
  <si>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</si>
  <si>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</si>
  <si>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</si>
  <si>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</si>
  <si>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</si>
  <si>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</si>
  <si>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</si>
  <si>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</si>
  <si>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</si>
  <si>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</si>
  <si>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</si>
  <si>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</si>
  <si>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</si>
  <si>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</si>
  <si>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</si>
  <si>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</si>
  <si>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</si>
  <si>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</si>
  <si>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</si>
  <si>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</si>
  <si>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</si>
  <si>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</si>
  <si>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</si>
  <si>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</si>
  <si>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</si>
  <si>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</si>
  <si>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</si>
  <si>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</si>
  <si>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</si>
  <si>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</si>
  <si>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</si>
  <si>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</si>
  <si>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</si>
  <si>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</si>
  <si>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</si>
  <si>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</si>
  <si>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</si>
  <si>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</si>
  <si>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</si>
  <si>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</si>
  <si>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</si>
  <si>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</si>
  <si>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</si>
  <si>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</si>
  <si>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</si>
  <si>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</si>
  <si>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</si>
  <si>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</si>
  <si>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</si>
  <si>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事業計画 - 項目別</t>
    <rPh sb="0" eb="2">
      <t>ジギョウ</t>
    </rPh>
    <rPh sb="2" eb="4">
      <t>ケイカク</t>
    </rPh>
    <rPh sb="7" eb="9">
      <t>コウモク</t>
    </rPh>
    <rPh sb="9" eb="10">
      <t>ベツ</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</si>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</sst>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s>
  <fonts count="30"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94">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1" borderId="0" xfId="19" applyNumberFormat="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62">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8</xdr:col>
      <xdr:colOff>557388</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Normal="100" workbookViewId="0">
      <selection activeCell="G3" sqref="G3"/>
    </sheetView>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92" t="s">
        <v>150</v>
      </c>
      <c r="D21" s="93"/>
      <c r="E21" s="93"/>
      <c r="F21" s="93"/>
      <c r="G21" s="93"/>
      <c r="H21" s="93"/>
      <c r="I21" s="93"/>
      <c r="J21" s="93"/>
      <c r="K21" s="93"/>
      <c r="L21" s="35"/>
    </row>
    <row r="22" spans="2:12" ht="22.15" customHeight="1" x14ac:dyDescent="0.35">
      <c r="B22" s="34"/>
      <c r="C22" s="93"/>
      <c r="D22" s="93"/>
      <c r="E22" s="93"/>
      <c r="F22" s="93"/>
      <c r="G22" s="93"/>
      <c r="H22" s="93"/>
      <c r="I22" s="93"/>
      <c r="J22" s="93"/>
      <c r="K22" s="93"/>
      <c r="L22" s="35"/>
    </row>
    <row r="23" spans="2:12" ht="22.15" customHeight="1" x14ac:dyDescent="0.35">
      <c r="B23" s="34"/>
      <c r="C23" s="93"/>
      <c r="D23" s="93"/>
      <c r="E23" s="93"/>
      <c r="F23" s="93"/>
      <c r="G23" s="93"/>
      <c r="H23" s="93"/>
      <c r="I23" s="93"/>
      <c r="J23" s="93"/>
      <c r="K23" s="93"/>
      <c r="L23" s="35"/>
    </row>
    <row r="24" spans="2:12" ht="22.15" customHeight="1" x14ac:dyDescent="0.35">
      <c r="B24" s="34"/>
      <c r="C24" s="93"/>
      <c r="D24" s="93"/>
      <c r="E24" s="93"/>
      <c r="F24" s="93"/>
      <c r="G24" s="93"/>
      <c r="H24" s="93"/>
      <c r="I24" s="93"/>
      <c r="J24" s="93"/>
      <c r="K24" s="93"/>
      <c r="L24" s="35"/>
    </row>
    <row r="25" spans="2:12" ht="22.15" customHeight="1" x14ac:dyDescent="0.35">
      <c r="B25" s="34"/>
      <c r="C25" s="93"/>
      <c r="D25" s="93"/>
      <c r="E25" s="93"/>
      <c r="F25" s="93"/>
      <c r="G25" s="93"/>
      <c r="H25" s="93"/>
      <c r="I25" s="93"/>
      <c r="J25" s="93"/>
      <c r="K25" s="93"/>
      <c r="L25" s="35"/>
    </row>
    <row r="26" spans="2:12" ht="22.15" customHeight="1" x14ac:dyDescent="0.35">
      <c r="B26" s="34"/>
      <c r="C26" s="93"/>
      <c r="D26" s="93"/>
      <c r="E26" s="93"/>
      <c r="F26" s="93"/>
      <c r="G26" s="93"/>
      <c r="H26" s="93"/>
      <c r="I26" s="93"/>
      <c r="J26" s="93"/>
      <c r="K26" s="93"/>
      <c r="L26" s="35"/>
    </row>
    <row r="27" spans="2:12" ht="22.15" customHeight="1" x14ac:dyDescent="0.35">
      <c r="B27" s="34"/>
      <c r="C27" s="93"/>
      <c r="D27" s="93"/>
      <c r="E27" s="93"/>
      <c r="F27" s="93"/>
      <c r="G27" s="93"/>
      <c r="H27" s="93"/>
      <c r="I27" s="93"/>
      <c r="J27" s="93"/>
      <c r="K27" s="93"/>
      <c r="L27" s="35"/>
    </row>
    <row r="28" spans="2:12" ht="22.15" customHeight="1" x14ac:dyDescent="0.35">
      <c r="B28" s="34"/>
      <c r="C28" s="93"/>
      <c r="D28" s="93"/>
      <c r="E28" s="93"/>
      <c r="F28" s="93"/>
      <c r="G28" s="93"/>
      <c r="H28" s="93"/>
      <c r="I28" s="93"/>
      <c r="J28" s="93"/>
      <c r="K28" s="93"/>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56"/>
  <sheetViews>
    <sheetView showGridLines="0" tabSelected="1" zoomScale="110" zoomScaleNormal="110" workbookViewId="0">
      <pane xSplit="14" ySplit="14" topLeftCell="O17" activePane="bottomRight" state="frozen"/>
      <selection activeCell="O24" sqref="O24"/>
      <selection pane="topRight" activeCell="O24" sqref="O24"/>
      <selection pane="bottomLeft" activeCell="O24" sqref="O24"/>
      <selection pane="bottomRight" activeCell="R25" sqref="R25"/>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38" x14ac:dyDescent="0.35"/>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6">
        <f>O47</f>
        <v>2499</v>
      </c>
      <c r="P19" s="86">
        <f t="shared" ref="P19:AL19" si="9">P47</f>
        <v>1090</v>
      </c>
      <c r="Q19" s="86">
        <f t="shared" si="9"/>
        <v>1060</v>
      </c>
      <c r="R19" s="86">
        <f t="shared" si="9"/>
        <v>817</v>
      </c>
      <c r="S19" s="86">
        <f t="shared" si="9"/>
        <v>841.51</v>
      </c>
      <c r="T19" s="86">
        <f t="shared" si="9"/>
        <v>869.12997205479462</v>
      </c>
      <c r="U19" s="86">
        <f t="shared" si="9"/>
        <v>1042.3470000958905</v>
      </c>
      <c r="V19" s="86">
        <f t="shared" si="9"/>
        <v>1477.8557662631508</v>
      </c>
      <c r="W19" s="86">
        <f t="shared" si="9"/>
        <v>1693.6736896653974</v>
      </c>
      <c r="X19" s="86">
        <f t="shared" si="9"/>
        <v>1616.1307569155797</v>
      </c>
      <c r="Y19" s="86">
        <f t="shared" si="9"/>
        <v>1660.0665520830933</v>
      </c>
      <c r="Z19" s="86">
        <f t="shared" si="9"/>
        <v>1536.4538515037229</v>
      </c>
      <c r="AA19" s="86">
        <f t="shared" si="9"/>
        <v>1003.2689307579406</v>
      </c>
      <c r="AB19" s="86">
        <f t="shared" si="9"/>
        <v>574.0768937036114</v>
      </c>
      <c r="AC19" s="86">
        <f t="shared" si="9"/>
        <v>589.68362892861398</v>
      </c>
      <c r="AD19" s="86">
        <f t="shared" si="9"/>
        <v>290.42553955346148</v>
      </c>
      <c r="AE19" s="86">
        <f t="shared" si="9"/>
        <v>0</v>
      </c>
      <c r="AF19" s="86">
        <f t="shared" si="9"/>
        <v>0</v>
      </c>
      <c r="AG19" s="86">
        <f t="shared" si="9"/>
        <v>0</v>
      </c>
      <c r="AH19" s="86">
        <f t="shared" si="9"/>
        <v>0</v>
      </c>
      <c r="AI19" s="86">
        <f t="shared" si="9"/>
        <v>0</v>
      </c>
      <c r="AJ19" s="86">
        <f t="shared" si="9"/>
        <v>0</v>
      </c>
      <c r="AK19" s="86">
        <f t="shared" si="9"/>
        <v>0</v>
      </c>
      <c r="AL19" s="86">
        <f t="shared" si="9"/>
        <v>0</v>
      </c>
    </row>
    <row r="20" spans="2:38" x14ac:dyDescent="0.35">
      <c r="D20" s="17" t="s">
        <v>200</v>
      </c>
      <c r="K20" s="59" t="str">
        <f t="shared" si="7"/>
        <v>MMJPY</v>
      </c>
      <c r="L20" s="60">
        <f t="shared" si="8"/>
        <v>0</v>
      </c>
      <c r="O20" s="73">
        <v>0</v>
      </c>
      <c r="P20" s="73">
        <v>0</v>
      </c>
      <c r="Q20" s="73">
        <v>0</v>
      </c>
      <c r="R20" s="73">
        <v>0</v>
      </c>
      <c r="S20" s="73">
        <v>0</v>
      </c>
      <c r="T20" s="73">
        <v>0</v>
      </c>
      <c r="U20" s="73">
        <v>0</v>
      </c>
      <c r="V20" s="73">
        <v>0</v>
      </c>
      <c r="W20" s="73">
        <v>0</v>
      </c>
      <c r="X20" s="73">
        <v>0</v>
      </c>
      <c r="Y20" s="73">
        <v>0</v>
      </c>
      <c r="Z20" s="73">
        <v>0</v>
      </c>
      <c r="AA20" s="73">
        <v>0</v>
      </c>
      <c r="AB20" s="73">
        <v>0</v>
      </c>
      <c r="AC20" s="73">
        <v>0</v>
      </c>
      <c r="AD20" s="73">
        <v>0</v>
      </c>
      <c r="AE20" s="73">
        <v>0</v>
      </c>
      <c r="AF20" s="73">
        <v>0</v>
      </c>
      <c r="AG20" s="73">
        <v>0</v>
      </c>
      <c r="AH20" s="73">
        <v>0</v>
      </c>
      <c r="AI20" s="73">
        <v>0</v>
      </c>
      <c r="AJ20" s="73">
        <v>0</v>
      </c>
      <c r="AK20" s="73">
        <v>0</v>
      </c>
      <c r="AL20" s="73">
        <v>0</v>
      </c>
    </row>
    <row r="21" spans="2:38" x14ac:dyDescent="0.35">
      <c r="D21" s="8" t="s">
        <v>201</v>
      </c>
      <c r="E21" s="9"/>
      <c r="F21" s="9"/>
      <c r="G21" s="9"/>
      <c r="H21" s="9"/>
      <c r="I21" s="9"/>
      <c r="J21" s="9"/>
      <c r="K21" s="61" t="str">
        <f t="shared" si="7"/>
        <v>MMJPY</v>
      </c>
      <c r="L21" s="62">
        <f xml:space="preserve"> SUM(O21:AL21)</f>
        <v>18660.622581525258</v>
      </c>
      <c r="M21" s="9"/>
      <c r="N21" s="9"/>
      <c r="O21" s="13">
        <f>SUM(O19:O20)</f>
        <v>2499</v>
      </c>
      <c r="P21" s="13">
        <f>SUM(P19:P20)</f>
        <v>1090</v>
      </c>
      <c r="Q21" s="13">
        <f>SUM(Q19:Q20)</f>
        <v>1060</v>
      </c>
      <c r="R21" s="13">
        <f>SUM(R19:R20)</f>
        <v>817</v>
      </c>
      <c r="S21" s="13">
        <f t="shared" ref="S21:T21" si="10">SUM(S19:S20)</f>
        <v>841.51</v>
      </c>
      <c r="T21" s="13">
        <f t="shared" si="10"/>
        <v>869.12997205479462</v>
      </c>
      <c r="U21" s="13">
        <f t="shared" ref="U21:W21" si="11">SUM(U19:U20)</f>
        <v>1042.3470000958905</v>
      </c>
      <c r="V21" s="13">
        <f t="shared" si="11"/>
        <v>1477.8557662631508</v>
      </c>
      <c r="W21" s="13">
        <f t="shared" si="11"/>
        <v>1693.6736896653974</v>
      </c>
      <c r="X21" s="13">
        <f t="shared" ref="X21" si="12">SUM(X19:X20)</f>
        <v>1616.1307569155797</v>
      </c>
      <c r="Y21" s="13">
        <f t="shared" ref="Y21" si="13">SUM(Y19:Y20)</f>
        <v>1660.0665520830933</v>
      </c>
      <c r="Z21" s="13">
        <f t="shared" ref="Z21" si="14">SUM(Z19:Z20)</f>
        <v>1536.4538515037229</v>
      </c>
      <c r="AA21" s="13">
        <f t="shared" ref="AA21" si="15">SUM(AA19:AA20)</f>
        <v>1003.2689307579406</v>
      </c>
      <c r="AB21" s="13">
        <f t="shared" ref="AB21" si="16">SUM(AB19:AB20)</f>
        <v>574.0768937036114</v>
      </c>
      <c r="AC21" s="13">
        <f t="shared" ref="AC21" si="17">SUM(AC19:AC20)</f>
        <v>589.68362892861398</v>
      </c>
      <c r="AD21" s="13">
        <f t="shared" ref="AD21" si="18">SUM(AD19:AD20)</f>
        <v>290.42553955346148</v>
      </c>
      <c r="AE21" s="13">
        <f t="shared" ref="AE21" si="19">SUM(AE19:AE20)</f>
        <v>0</v>
      </c>
      <c r="AF21" s="13">
        <f t="shared" ref="AF21" si="20">SUM(AF19:AF20)</f>
        <v>0</v>
      </c>
      <c r="AG21" s="13">
        <f t="shared" ref="AG21" si="21">SUM(AG19:AG20)</f>
        <v>0</v>
      </c>
      <c r="AH21" s="13">
        <f t="shared" ref="AH21" si="22">SUM(AH19:AH20)</f>
        <v>0</v>
      </c>
      <c r="AI21" s="13">
        <f t="shared" ref="AI21" si="23">SUM(AI19:AI20)</f>
        <v>0</v>
      </c>
      <c r="AJ21" s="13">
        <f t="shared" ref="AJ21" si="24">SUM(AJ19:AJ20)</f>
        <v>0</v>
      </c>
      <c r="AK21" s="13">
        <f t="shared" ref="AK21" si="25">SUM(AK19:AK20)</f>
        <v>0</v>
      </c>
      <c r="AL21" s="13">
        <f t="shared" ref="AL21" si="26">SUM(AL19:AL20)</f>
        <v>0</v>
      </c>
    </row>
    <row r="22" spans="2:38" x14ac:dyDescent="0.35">
      <c r="D22" s="17" t="s">
        <v>202</v>
      </c>
      <c r="K22" s="59" t="str">
        <f t="shared" si="7"/>
        <v>MMJPY</v>
      </c>
      <c r="L22" s="60">
        <f t="shared" si="8"/>
        <v>0</v>
      </c>
      <c r="O22" s="73">
        <v>0</v>
      </c>
      <c r="P22" s="73">
        <v>0</v>
      </c>
      <c r="Q22" s="73">
        <v>0</v>
      </c>
      <c r="R22" s="73">
        <v>0</v>
      </c>
      <c r="S22" s="73">
        <v>0</v>
      </c>
      <c r="T22" s="73">
        <v>0</v>
      </c>
      <c r="U22" s="73">
        <v>0</v>
      </c>
      <c r="V22" s="73">
        <v>0</v>
      </c>
      <c r="W22" s="73">
        <v>0</v>
      </c>
      <c r="X22" s="73">
        <v>0</v>
      </c>
      <c r="Y22" s="73">
        <v>0</v>
      </c>
      <c r="Z22" s="73">
        <v>0</v>
      </c>
      <c r="AA22" s="73">
        <v>0</v>
      </c>
      <c r="AB22" s="73">
        <v>0</v>
      </c>
      <c r="AC22" s="73">
        <v>0</v>
      </c>
      <c r="AD22" s="73">
        <v>0</v>
      </c>
      <c r="AE22" s="73">
        <v>0</v>
      </c>
      <c r="AF22" s="73">
        <v>0</v>
      </c>
      <c r="AG22" s="73">
        <v>0</v>
      </c>
      <c r="AH22" s="73">
        <v>0</v>
      </c>
      <c r="AI22" s="73">
        <v>0</v>
      </c>
      <c r="AJ22" s="73">
        <v>0</v>
      </c>
      <c r="AK22" s="73">
        <v>0</v>
      </c>
      <c r="AL22" s="73">
        <v>0</v>
      </c>
    </row>
    <row r="23" spans="2:38" x14ac:dyDescent="0.35">
      <c r="D23" s="17" t="s">
        <v>203</v>
      </c>
      <c r="K23" s="59" t="str">
        <f t="shared" si="7"/>
        <v>MMJPY</v>
      </c>
      <c r="L23" s="60">
        <f t="shared" si="8"/>
        <v>0</v>
      </c>
      <c r="O23" s="73">
        <v>0</v>
      </c>
      <c r="P23" s="73">
        <v>0</v>
      </c>
      <c r="Q23" s="73">
        <v>0</v>
      </c>
      <c r="R23" s="73">
        <v>0</v>
      </c>
      <c r="S23" s="73">
        <v>0</v>
      </c>
      <c r="T23" s="73">
        <v>0</v>
      </c>
      <c r="U23" s="73">
        <v>0</v>
      </c>
      <c r="V23" s="73">
        <v>0</v>
      </c>
      <c r="W23" s="73">
        <v>0</v>
      </c>
      <c r="X23" s="73">
        <v>0</v>
      </c>
      <c r="Y23" s="73">
        <v>0</v>
      </c>
      <c r="Z23" s="73">
        <v>0</v>
      </c>
      <c r="AA23" s="73">
        <v>0</v>
      </c>
      <c r="AB23" s="73">
        <v>0</v>
      </c>
      <c r="AC23" s="73">
        <v>0</v>
      </c>
      <c r="AD23" s="73">
        <v>0</v>
      </c>
      <c r="AE23" s="73">
        <v>0</v>
      </c>
      <c r="AF23" s="73">
        <v>0</v>
      </c>
      <c r="AG23" s="73">
        <v>0</v>
      </c>
      <c r="AH23" s="73">
        <v>0</v>
      </c>
      <c r="AI23" s="73">
        <v>0</v>
      </c>
      <c r="AJ23" s="73">
        <v>0</v>
      </c>
      <c r="AK23" s="73">
        <v>0</v>
      </c>
      <c r="AL23" s="73">
        <v>0</v>
      </c>
    </row>
    <row r="24" spans="2:38" x14ac:dyDescent="0.35">
      <c r="D24" s="17" t="s">
        <v>210</v>
      </c>
      <c r="K24" s="59" t="str">
        <f t="shared" si="7"/>
        <v>MMJPY</v>
      </c>
      <c r="L24" s="60">
        <f t="shared" si="8"/>
        <v>0</v>
      </c>
      <c r="O24" s="73">
        <v>0</v>
      </c>
      <c r="P24" s="73">
        <v>0</v>
      </c>
      <c r="Q24" s="73">
        <v>0</v>
      </c>
      <c r="R24" s="73">
        <v>0</v>
      </c>
      <c r="S24" s="73">
        <v>0</v>
      </c>
      <c r="T24" s="73">
        <v>0</v>
      </c>
      <c r="U24" s="73">
        <v>0</v>
      </c>
      <c r="V24" s="73">
        <v>0</v>
      </c>
      <c r="W24" s="73">
        <v>0</v>
      </c>
      <c r="X24" s="73">
        <v>0</v>
      </c>
      <c r="Y24" s="73">
        <v>0</v>
      </c>
      <c r="Z24" s="73">
        <v>0</v>
      </c>
      <c r="AA24" s="73">
        <v>0</v>
      </c>
      <c r="AB24" s="73">
        <v>0</v>
      </c>
      <c r="AC24" s="73">
        <v>0</v>
      </c>
      <c r="AD24" s="73">
        <v>0</v>
      </c>
      <c r="AE24" s="73">
        <v>0</v>
      </c>
      <c r="AF24" s="73">
        <v>0</v>
      </c>
      <c r="AG24" s="73">
        <v>0</v>
      </c>
      <c r="AH24" s="73">
        <v>0</v>
      </c>
      <c r="AI24" s="73">
        <v>0</v>
      </c>
      <c r="AJ24" s="73">
        <v>0</v>
      </c>
      <c r="AK24" s="73">
        <v>0</v>
      </c>
      <c r="AL24" s="73">
        <v>0</v>
      </c>
    </row>
    <row r="25" spans="2:38" x14ac:dyDescent="0.35">
      <c r="D25" s="17" t="s">
        <v>204</v>
      </c>
      <c r="K25" s="59" t="str">
        <f t="shared" si="7"/>
        <v>MMJPY</v>
      </c>
      <c r="L25" s="60">
        <f t="shared" si="8"/>
        <v>0</v>
      </c>
      <c r="O25" s="73">
        <v>0</v>
      </c>
      <c r="P25" s="73">
        <v>0</v>
      </c>
      <c r="Q25" s="73">
        <v>0</v>
      </c>
      <c r="R25" s="73">
        <v>0</v>
      </c>
      <c r="S25" s="73">
        <v>0</v>
      </c>
      <c r="T25" s="73">
        <v>0</v>
      </c>
      <c r="U25" s="73">
        <v>0</v>
      </c>
      <c r="V25" s="73">
        <v>0</v>
      </c>
      <c r="W25" s="73">
        <v>0</v>
      </c>
      <c r="X25" s="73">
        <v>0</v>
      </c>
      <c r="Y25" s="73">
        <v>0</v>
      </c>
      <c r="Z25" s="73">
        <v>0</v>
      </c>
      <c r="AA25" s="73">
        <v>0</v>
      </c>
      <c r="AB25" s="73">
        <v>0</v>
      </c>
      <c r="AC25" s="73">
        <v>0</v>
      </c>
      <c r="AD25" s="73">
        <v>0</v>
      </c>
      <c r="AE25" s="73">
        <v>0</v>
      </c>
      <c r="AF25" s="73">
        <v>0</v>
      </c>
      <c r="AG25" s="73">
        <v>0</v>
      </c>
      <c r="AH25" s="73">
        <v>0</v>
      </c>
      <c r="AI25" s="73">
        <v>0</v>
      </c>
      <c r="AJ25" s="73">
        <v>0</v>
      </c>
      <c r="AK25" s="73">
        <v>0</v>
      </c>
      <c r="AL25" s="73">
        <v>0</v>
      </c>
    </row>
    <row r="26" spans="2:38" x14ac:dyDescent="0.35">
      <c r="D26" s="17" t="s">
        <v>205</v>
      </c>
      <c r="K26" s="59" t="str">
        <f t="shared" si="7"/>
        <v>MMJPY</v>
      </c>
      <c r="L26" s="60">
        <f t="shared" si="8"/>
        <v>0</v>
      </c>
      <c r="O26" s="73">
        <v>0</v>
      </c>
      <c r="P26" s="73">
        <v>0</v>
      </c>
      <c r="Q26" s="73">
        <v>0</v>
      </c>
      <c r="R26" s="73">
        <v>0</v>
      </c>
      <c r="S26" s="73">
        <v>0</v>
      </c>
      <c r="T26" s="73">
        <v>0</v>
      </c>
      <c r="U26" s="73">
        <v>0</v>
      </c>
      <c r="V26" s="73">
        <v>0</v>
      </c>
      <c r="W26" s="73">
        <v>0</v>
      </c>
      <c r="X26" s="73">
        <v>0</v>
      </c>
      <c r="Y26" s="73">
        <v>0</v>
      </c>
      <c r="Z26" s="73">
        <v>0</v>
      </c>
      <c r="AA26" s="73">
        <v>0</v>
      </c>
      <c r="AB26" s="73">
        <v>0</v>
      </c>
      <c r="AC26" s="73">
        <v>0</v>
      </c>
      <c r="AD26" s="73">
        <v>0</v>
      </c>
      <c r="AE26" s="73">
        <v>0</v>
      </c>
      <c r="AF26" s="73">
        <v>0</v>
      </c>
      <c r="AG26" s="73">
        <v>0</v>
      </c>
      <c r="AH26" s="73">
        <v>0</v>
      </c>
      <c r="AI26" s="73">
        <v>0</v>
      </c>
      <c r="AJ26" s="73">
        <v>0</v>
      </c>
      <c r="AK26" s="73">
        <v>0</v>
      </c>
      <c r="AL26" s="73">
        <v>0</v>
      </c>
    </row>
    <row r="27" spans="2:38" x14ac:dyDescent="0.35">
      <c r="D27" s="17" t="s">
        <v>206</v>
      </c>
      <c r="K27" s="59" t="str">
        <f t="shared" si="7"/>
        <v>MMJPY</v>
      </c>
      <c r="L27" s="60">
        <f t="shared" ref="L27" si="27" xml:space="preserve"> SUM(O27:AL27)</f>
        <v>0</v>
      </c>
      <c r="O27" s="73">
        <v>0</v>
      </c>
      <c r="P27" s="73">
        <v>0</v>
      </c>
      <c r="Q27" s="73">
        <v>0</v>
      </c>
      <c r="R27" s="73">
        <v>0</v>
      </c>
      <c r="S27" s="73">
        <v>0</v>
      </c>
      <c r="T27" s="73">
        <v>0</v>
      </c>
      <c r="U27" s="73">
        <v>0</v>
      </c>
      <c r="V27" s="73">
        <v>0</v>
      </c>
      <c r="W27" s="73">
        <v>0</v>
      </c>
      <c r="X27" s="73">
        <v>0</v>
      </c>
      <c r="Y27" s="73">
        <v>0</v>
      </c>
      <c r="Z27" s="73">
        <v>0</v>
      </c>
      <c r="AA27" s="73">
        <v>0</v>
      </c>
      <c r="AB27" s="73">
        <v>0</v>
      </c>
      <c r="AC27" s="73">
        <v>0</v>
      </c>
      <c r="AD27" s="73">
        <v>0</v>
      </c>
      <c r="AE27" s="73">
        <v>0</v>
      </c>
      <c r="AF27" s="73">
        <v>0</v>
      </c>
      <c r="AG27" s="73">
        <v>0</v>
      </c>
      <c r="AH27" s="73">
        <v>0</v>
      </c>
      <c r="AI27" s="73">
        <v>0</v>
      </c>
      <c r="AJ27" s="73">
        <v>0</v>
      </c>
      <c r="AK27" s="73">
        <v>0</v>
      </c>
      <c r="AL27" s="73">
        <v>0</v>
      </c>
    </row>
    <row r="28" spans="2:38" x14ac:dyDescent="0.35">
      <c r="D28" s="17" t="s">
        <v>207</v>
      </c>
      <c r="K28" s="59" t="str">
        <f t="shared" si="7"/>
        <v>MMJPY</v>
      </c>
      <c r="L28" s="60">
        <f t="shared" ref="L28" si="28" xml:space="preserve"> SUM(O28:AL28)</f>
        <v>0</v>
      </c>
      <c r="O28" s="73">
        <v>0</v>
      </c>
      <c r="P28" s="73">
        <v>0</v>
      </c>
      <c r="Q28" s="73">
        <v>0</v>
      </c>
      <c r="R28" s="73">
        <v>0</v>
      </c>
      <c r="S28" s="73">
        <v>0</v>
      </c>
      <c r="T28" s="73">
        <v>0</v>
      </c>
      <c r="U28" s="73">
        <v>0</v>
      </c>
      <c r="V28" s="73">
        <v>0</v>
      </c>
      <c r="W28" s="73">
        <v>0</v>
      </c>
      <c r="X28" s="73">
        <v>0</v>
      </c>
      <c r="Y28" s="73">
        <v>0</v>
      </c>
      <c r="Z28" s="73">
        <v>0</v>
      </c>
      <c r="AA28" s="73">
        <v>0</v>
      </c>
      <c r="AB28" s="73">
        <v>0</v>
      </c>
      <c r="AC28" s="73">
        <v>0</v>
      </c>
      <c r="AD28" s="73">
        <v>0</v>
      </c>
      <c r="AE28" s="73">
        <v>0</v>
      </c>
      <c r="AF28" s="73">
        <v>0</v>
      </c>
      <c r="AG28" s="73">
        <v>0</v>
      </c>
      <c r="AH28" s="73">
        <v>0</v>
      </c>
      <c r="AI28" s="73">
        <v>0</v>
      </c>
      <c r="AJ28" s="73">
        <v>0</v>
      </c>
      <c r="AK28" s="73">
        <v>0</v>
      </c>
      <c r="AL28" s="73">
        <v>0</v>
      </c>
    </row>
    <row r="29" spans="2:38" x14ac:dyDescent="0.35">
      <c r="D29" s="8" t="s">
        <v>221</v>
      </c>
      <c r="E29" s="9"/>
      <c r="F29" s="9"/>
      <c r="G29" s="9"/>
      <c r="H29" s="9"/>
      <c r="I29" s="9"/>
      <c r="J29" s="9"/>
      <c r="K29" s="61" t="str">
        <f t="shared" si="7"/>
        <v>MMJPY</v>
      </c>
      <c r="L29" s="62">
        <f xml:space="preserve"> SUM(O29:AL29)</f>
        <v>18660.622581525258</v>
      </c>
      <c r="M29" s="9"/>
      <c r="N29" s="9"/>
      <c r="O29" s="13">
        <f>SUM(O21:O28)</f>
        <v>2499</v>
      </c>
      <c r="P29" s="13">
        <f>SUM(P21:P28)</f>
        <v>1090</v>
      </c>
      <c r="Q29" s="13">
        <f>SUM(Q21:Q28)</f>
        <v>1060</v>
      </c>
      <c r="R29" s="13">
        <f>SUM(R21:R28)</f>
        <v>817</v>
      </c>
      <c r="S29" s="13">
        <f>SUM(S21:S28)</f>
        <v>841.51</v>
      </c>
      <c r="T29" s="13">
        <f t="shared" ref="T29:U29" si="29">SUM(T21:T28)</f>
        <v>869.12997205479462</v>
      </c>
      <c r="U29" s="13">
        <f t="shared" si="29"/>
        <v>1042.3470000958905</v>
      </c>
      <c r="V29" s="13">
        <f t="shared" ref="V29" si="30">SUM(V21:V28)</f>
        <v>1477.8557662631508</v>
      </c>
      <c r="W29" s="13">
        <f t="shared" ref="W29" si="31">SUM(W21:W28)</f>
        <v>1693.6736896653974</v>
      </c>
      <c r="X29" s="13">
        <f t="shared" ref="X29" si="32">SUM(X21:X28)</f>
        <v>1616.1307569155797</v>
      </c>
      <c r="Y29" s="13">
        <f t="shared" ref="Y29" si="33">SUM(Y21:Y28)</f>
        <v>1660.0665520830933</v>
      </c>
      <c r="Z29" s="13">
        <f t="shared" ref="Z29" si="34">SUM(Z21:Z28)</f>
        <v>1536.4538515037229</v>
      </c>
      <c r="AA29" s="13">
        <f t="shared" ref="AA29" si="35">SUM(AA21:AA28)</f>
        <v>1003.2689307579406</v>
      </c>
      <c r="AB29" s="13">
        <f t="shared" ref="AB29" si="36">SUM(AB21:AB28)</f>
        <v>574.0768937036114</v>
      </c>
      <c r="AC29" s="13">
        <f t="shared" ref="AC29" si="37">SUM(AC21:AC28)</f>
        <v>589.68362892861398</v>
      </c>
      <c r="AD29" s="13">
        <f t="shared" ref="AD29" si="38">SUM(AD21:AD28)</f>
        <v>290.42553955346148</v>
      </c>
      <c r="AE29" s="13">
        <f t="shared" ref="AE29" si="39">SUM(AE21:AE28)</f>
        <v>0</v>
      </c>
      <c r="AF29" s="13">
        <f t="shared" ref="AF29" si="40">SUM(AF21:AF28)</f>
        <v>0</v>
      </c>
      <c r="AG29" s="13">
        <f t="shared" ref="AG29" si="41">SUM(AG21:AG28)</f>
        <v>0</v>
      </c>
      <c r="AH29" s="13">
        <f t="shared" ref="AH29" si="42">SUM(AH21:AH28)</f>
        <v>0</v>
      </c>
      <c r="AI29" s="13">
        <f t="shared" ref="AI29" si="43">SUM(AI21:AI28)</f>
        <v>0</v>
      </c>
      <c r="AJ29" s="13">
        <f t="shared" ref="AJ29" si="44">SUM(AJ21:AJ28)</f>
        <v>0</v>
      </c>
      <c r="AK29" s="13">
        <f t="shared" ref="AK29" si="45">SUM(AK21:AK28)</f>
        <v>0</v>
      </c>
      <c r="AL29" s="13">
        <f>SUM(AL21:AL28)</f>
        <v>0</v>
      </c>
    </row>
    <row r="30" spans="2:38" x14ac:dyDescent="0.35">
      <c r="D30" s="17" t="s">
        <v>208</v>
      </c>
      <c r="K30" s="59" t="str">
        <f t="shared" si="7"/>
        <v>MMJPY</v>
      </c>
      <c r="L30" s="60">
        <f t="shared" ref="L30:L31" si="46" xml:space="preserve"> SUM(O30:AL30)</f>
        <v>0</v>
      </c>
      <c r="O30" s="73">
        <v>0</v>
      </c>
      <c r="P30" s="73">
        <v>0</v>
      </c>
      <c r="Q30" s="73">
        <v>0</v>
      </c>
      <c r="R30" s="73">
        <v>0</v>
      </c>
      <c r="S30" s="73">
        <v>0</v>
      </c>
      <c r="T30" s="73">
        <v>0</v>
      </c>
      <c r="U30" s="73">
        <v>0</v>
      </c>
      <c r="V30" s="73">
        <v>0</v>
      </c>
      <c r="W30" s="73">
        <v>0</v>
      </c>
      <c r="X30" s="73">
        <v>0</v>
      </c>
      <c r="Y30" s="73">
        <v>0</v>
      </c>
      <c r="Z30" s="73">
        <v>0</v>
      </c>
      <c r="AA30" s="73">
        <v>0</v>
      </c>
      <c r="AB30" s="73">
        <v>0</v>
      </c>
      <c r="AC30" s="73">
        <v>0</v>
      </c>
      <c r="AD30" s="73">
        <v>0</v>
      </c>
      <c r="AE30" s="73">
        <v>0</v>
      </c>
      <c r="AF30" s="73">
        <v>0</v>
      </c>
      <c r="AG30" s="73">
        <v>0</v>
      </c>
      <c r="AH30" s="73">
        <v>0</v>
      </c>
      <c r="AI30" s="73">
        <v>0</v>
      </c>
      <c r="AJ30" s="73">
        <v>0</v>
      </c>
      <c r="AK30" s="73">
        <v>0</v>
      </c>
      <c r="AL30" s="73">
        <v>0</v>
      </c>
    </row>
    <row r="31" spans="2:38" x14ac:dyDescent="0.35">
      <c r="D31" s="17" t="s">
        <v>209</v>
      </c>
      <c r="K31" s="59" t="str">
        <f t="shared" si="7"/>
        <v>MMJPY</v>
      </c>
      <c r="L31" s="60">
        <f t="shared" si="46"/>
        <v>0</v>
      </c>
      <c r="O31" s="73">
        <v>0</v>
      </c>
      <c r="P31" s="73">
        <v>0</v>
      </c>
      <c r="Q31" s="73">
        <v>0</v>
      </c>
      <c r="R31" s="73">
        <v>0</v>
      </c>
      <c r="S31" s="73">
        <v>0</v>
      </c>
      <c r="T31" s="73">
        <v>0</v>
      </c>
      <c r="U31" s="73">
        <v>0</v>
      </c>
      <c r="V31" s="73">
        <v>0</v>
      </c>
      <c r="W31" s="73">
        <v>0</v>
      </c>
      <c r="X31" s="73">
        <v>0</v>
      </c>
      <c r="Y31" s="73">
        <v>0</v>
      </c>
      <c r="Z31" s="73">
        <v>0</v>
      </c>
      <c r="AA31" s="73">
        <v>0</v>
      </c>
      <c r="AB31" s="73">
        <v>0</v>
      </c>
      <c r="AC31" s="73">
        <v>0</v>
      </c>
      <c r="AD31" s="73">
        <v>0</v>
      </c>
      <c r="AE31" s="73">
        <v>0</v>
      </c>
      <c r="AF31" s="73">
        <v>0</v>
      </c>
      <c r="AG31" s="73">
        <v>0</v>
      </c>
      <c r="AH31" s="73">
        <v>0</v>
      </c>
      <c r="AI31" s="73">
        <v>0</v>
      </c>
      <c r="AJ31" s="73">
        <v>0</v>
      </c>
      <c r="AK31" s="73">
        <v>0</v>
      </c>
      <c r="AL31" s="73">
        <v>0</v>
      </c>
    </row>
    <row r="32" spans="2:38" x14ac:dyDescent="0.35">
      <c r="D32" s="17" t="s">
        <v>211</v>
      </c>
      <c r="K32" s="59" t="str">
        <f t="shared" si="7"/>
        <v>MMJPY</v>
      </c>
      <c r="L32" s="60">
        <f t="shared" ref="L32" si="47" xml:space="preserve"> SUM(O32:AL32)</f>
        <v>0</v>
      </c>
      <c r="O32" s="73">
        <v>0</v>
      </c>
      <c r="P32" s="73">
        <v>0</v>
      </c>
      <c r="Q32" s="73">
        <v>0</v>
      </c>
      <c r="R32" s="73">
        <v>0</v>
      </c>
      <c r="S32" s="73">
        <v>0</v>
      </c>
      <c r="T32" s="73">
        <v>0</v>
      </c>
      <c r="U32" s="73">
        <v>0</v>
      </c>
      <c r="V32" s="73">
        <v>0</v>
      </c>
      <c r="W32" s="73">
        <v>0</v>
      </c>
      <c r="X32" s="73">
        <v>0</v>
      </c>
      <c r="Y32" s="73">
        <v>0</v>
      </c>
      <c r="Z32" s="73">
        <v>0</v>
      </c>
      <c r="AA32" s="73">
        <v>0</v>
      </c>
      <c r="AB32" s="73">
        <v>0</v>
      </c>
      <c r="AC32" s="73">
        <v>0</v>
      </c>
      <c r="AD32" s="73">
        <v>0</v>
      </c>
      <c r="AE32" s="73">
        <v>0</v>
      </c>
      <c r="AF32" s="73">
        <v>0</v>
      </c>
      <c r="AG32" s="73">
        <v>0</v>
      </c>
      <c r="AH32" s="73">
        <v>0</v>
      </c>
      <c r="AI32" s="73">
        <v>0</v>
      </c>
      <c r="AJ32" s="73">
        <v>0</v>
      </c>
      <c r="AK32" s="73">
        <v>0</v>
      </c>
      <c r="AL32" s="73">
        <v>0</v>
      </c>
    </row>
    <row r="33" spans="1:38" x14ac:dyDescent="0.35">
      <c r="D33" s="8" t="s">
        <v>212</v>
      </c>
      <c r="E33" s="9"/>
      <c r="F33" s="9"/>
      <c r="G33" s="9"/>
      <c r="H33" s="9"/>
      <c r="I33" s="9"/>
      <c r="J33" s="9"/>
      <c r="K33" s="61" t="str">
        <f t="shared" si="7"/>
        <v>MMJPY</v>
      </c>
      <c r="L33" s="62">
        <f xml:space="preserve"> SUM(O33:AL33)</f>
        <v>18660.622581525258</v>
      </c>
      <c r="M33" s="9"/>
      <c r="N33" s="9"/>
      <c r="O33" s="13">
        <f>SUM(O29:O32)</f>
        <v>2499</v>
      </c>
      <c r="P33" s="13">
        <f>SUM(P29:P32)</f>
        <v>1090</v>
      </c>
      <c r="Q33" s="13">
        <f>SUM(Q29:Q32)</f>
        <v>1060</v>
      </c>
      <c r="R33" s="13">
        <f>SUM(R29:R32)</f>
        <v>817</v>
      </c>
      <c r="S33" s="13">
        <f t="shared" ref="S33:T33" si="48">SUM(S29:S32)</f>
        <v>841.51</v>
      </c>
      <c r="T33" s="13">
        <f t="shared" si="48"/>
        <v>869.12997205479462</v>
      </c>
      <c r="U33" s="13">
        <f t="shared" ref="U33" si="49">SUM(U29:U32)</f>
        <v>1042.3470000958905</v>
      </c>
      <c r="V33" s="13">
        <f t="shared" ref="V33:W33" si="50">SUM(V29:V32)</f>
        <v>1477.8557662631508</v>
      </c>
      <c r="W33" s="13">
        <f t="shared" si="50"/>
        <v>1693.6736896653974</v>
      </c>
      <c r="X33" s="13">
        <f t="shared" ref="X33" si="51">SUM(X29:X32)</f>
        <v>1616.1307569155797</v>
      </c>
      <c r="Y33" s="13">
        <f t="shared" ref="Y33" si="52">SUM(Y29:Y32)</f>
        <v>1660.0665520830933</v>
      </c>
      <c r="Z33" s="13">
        <f t="shared" ref="Z33" si="53">SUM(Z29:Z32)</f>
        <v>1536.4538515037229</v>
      </c>
      <c r="AA33" s="13">
        <f t="shared" ref="AA33" si="54">SUM(AA29:AA32)</f>
        <v>1003.2689307579406</v>
      </c>
      <c r="AB33" s="13">
        <f t="shared" ref="AB33" si="55">SUM(AB29:AB32)</f>
        <v>574.0768937036114</v>
      </c>
      <c r="AC33" s="13">
        <f t="shared" ref="AC33" si="56">SUM(AC29:AC32)</f>
        <v>589.68362892861398</v>
      </c>
      <c r="AD33" s="13">
        <f t="shared" ref="AD33" si="57">SUM(AD29:AD32)</f>
        <v>290.42553955346148</v>
      </c>
      <c r="AE33" s="13">
        <f t="shared" ref="AE33" si="58">SUM(AE29:AE32)</f>
        <v>0</v>
      </c>
      <c r="AF33" s="13">
        <f t="shared" ref="AF33" si="59">SUM(AF29:AF32)</f>
        <v>0</v>
      </c>
      <c r="AG33" s="13">
        <f t="shared" ref="AG33" si="60">SUM(AG29:AG32)</f>
        <v>0</v>
      </c>
      <c r="AH33" s="13">
        <f t="shared" ref="AH33" si="61">SUM(AH29:AH32)</f>
        <v>0</v>
      </c>
      <c r="AI33" s="13">
        <f t="shared" ref="AI33" si="62">SUM(AI29:AI32)</f>
        <v>0</v>
      </c>
      <c r="AJ33" s="13">
        <f t="shared" ref="AJ33" si="63">SUM(AJ29:AJ32)</f>
        <v>0</v>
      </c>
      <c r="AK33" s="13">
        <f t="shared" ref="AK33" si="64">SUM(AK29:AK32)</f>
        <v>0</v>
      </c>
      <c r="AL33" s="13">
        <f t="shared" ref="AL33" si="65">SUM(AL29:AL32)</f>
        <v>0</v>
      </c>
    </row>
    <row r="34" spans="1:38" x14ac:dyDescent="0.35">
      <c r="D34" s="17" t="s">
        <v>213</v>
      </c>
      <c r="K34" s="59" t="str">
        <f t="shared" si="7"/>
        <v>MMJPY</v>
      </c>
      <c r="L34" s="60">
        <f t="shared" ref="L34:L35" si="66" xml:space="preserve"> SUM(O34:AL34)</f>
        <v>0</v>
      </c>
      <c r="O34" s="73">
        <v>0</v>
      </c>
      <c r="P34" s="73">
        <v>0</v>
      </c>
      <c r="Q34" s="73">
        <v>0</v>
      </c>
      <c r="R34" s="73">
        <v>0</v>
      </c>
      <c r="S34" s="73">
        <v>0</v>
      </c>
      <c r="T34" s="73">
        <v>0</v>
      </c>
      <c r="U34" s="73">
        <v>0</v>
      </c>
      <c r="V34" s="73">
        <v>0</v>
      </c>
      <c r="W34" s="73">
        <v>0</v>
      </c>
      <c r="X34" s="73">
        <v>0</v>
      </c>
      <c r="Y34" s="73">
        <v>0</v>
      </c>
      <c r="Z34" s="73">
        <v>0</v>
      </c>
      <c r="AA34" s="73">
        <v>0</v>
      </c>
      <c r="AB34" s="73">
        <v>0</v>
      </c>
      <c r="AC34" s="73">
        <v>0</v>
      </c>
      <c r="AD34" s="73">
        <v>0</v>
      </c>
      <c r="AE34" s="73">
        <v>0</v>
      </c>
      <c r="AF34" s="73">
        <v>0</v>
      </c>
      <c r="AG34" s="73">
        <v>0</v>
      </c>
      <c r="AH34" s="73">
        <v>0</v>
      </c>
      <c r="AI34" s="73">
        <v>0</v>
      </c>
      <c r="AJ34" s="73">
        <v>0</v>
      </c>
      <c r="AK34" s="73">
        <v>0</v>
      </c>
      <c r="AL34" s="73">
        <v>0</v>
      </c>
    </row>
    <row r="35" spans="1:38" x14ac:dyDescent="0.35">
      <c r="D35" s="17" t="s">
        <v>214</v>
      </c>
      <c r="K35" s="59" t="str">
        <f t="shared" si="7"/>
        <v>MMJPY</v>
      </c>
      <c r="L35" s="60">
        <f t="shared" si="66"/>
        <v>0</v>
      </c>
      <c r="O35" s="73">
        <v>0</v>
      </c>
      <c r="P35" s="73">
        <v>0</v>
      </c>
      <c r="Q35" s="73">
        <v>0</v>
      </c>
      <c r="R35" s="73">
        <v>0</v>
      </c>
      <c r="S35" s="73">
        <v>0</v>
      </c>
      <c r="T35" s="73">
        <v>0</v>
      </c>
      <c r="U35" s="73">
        <v>0</v>
      </c>
      <c r="V35" s="73">
        <v>0</v>
      </c>
      <c r="W35" s="73">
        <v>0</v>
      </c>
      <c r="X35" s="73">
        <v>0</v>
      </c>
      <c r="Y35" s="73">
        <v>0</v>
      </c>
      <c r="Z35" s="73">
        <v>0</v>
      </c>
      <c r="AA35" s="73">
        <v>0</v>
      </c>
      <c r="AB35" s="73">
        <v>0</v>
      </c>
      <c r="AC35" s="73">
        <v>0</v>
      </c>
      <c r="AD35" s="73">
        <v>0</v>
      </c>
      <c r="AE35" s="73">
        <v>0</v>
      </c>
      <c r="AF35" s="73">
        <v>0</v>
      </c>
      <c r="AG35" s="73">
        <v>0</v>
      </c>
      <c r="AH35" s="73">
        <v>0</v>
      </c>
      <c r="AI35" s="73">
        <v>0</v>
      </c>
      <c r="AJ35" s="73">
        <v>0</v>
      </c>
      <c r="AK35" s="73">
        <v>0</v>
      </c>
      <c r="AL35" s="73">
        <v>0</v>
      </c>
    </row>
    <row r="36" spans="1:38" x14ac:dyDescent="0.35">
      <c r="D36" s="17" t="s">
        <v>215</v>
      </c>
      <c r="K36" s="59" t="str">
        <f t="shared" si="7"/>
        <v>MMJPY</v>
      </c>
      <c r="L36" s="60">
        <f t="shared" ref="L36" si="67" xml:space="preserve"> SUM(O36:AL36)</f>
        <v>0</v>
      </c>
      <c r="O36" s="73">
        <v>0</v>
      </c>
      <c r="P36" s="73">
        <v>0</v>
      </c>
      <c r="Q36" s="73">
        <v>0</v>
      </c>
      <c r="R36" s="73">
        <v>0</v>
      </c>
      <c r="S36" s="73">
        <v>0</v>
      </c>
      <c r="T36" s="73">
        <v>0</v>
      </c>
      <c r="U36" s="73">
        <v>0</v>
      </c>
      <c r="V36" s="73">
        <v>0</v>
      </c>
      <c r="W36" s="73">
        <v>0</v>
      </c>
      <c r="X36" s="73">
        <v>0</v>
      </c>
      <c r="Y36" s="73">
        <v>0</v>
      </c>
      <c r="Z36" s="73">
        <v>0</v>
      </c>
      <c r="AA36" s="73">
        <v>0</v>
      </c>
      <c r="AB36" s="73">
        <v>0</v>
      </c>
      <c r="AC36" s="73">
        <v>0</v>
      </c>
      <c r="AD36" s="73">
        <v>0</v>
      </c>
      <c r="AE36" s="73">
        <v>0</v>
      </c>
      <c r="AF36" s="73">
        <v>0</v>
      </c>
      <c r="AG36" s="73">
        <v>0</v>
      </c>
      <c r="AH36" s="73">
        <v>0</v>
      </c>
      <c r="AI36" s="73">
        <v>0</v>
      </c>
      <c r="AJ36" s="73">
        <v>0</v>
      </c>
      <c r="AK36" s="73">
        <v>0</v>
      </c>
      <c r="AL36" s="73">
        <v>0</v>
      </c>
    </row>
    <row r="37" spans="1:38" x14ac:dyDescent="0.35">
      <c r="D37" s="8" t="s">
        <v>216</v>
      </c>
      <c r="E37" s="9"/>
      <c r="F37" s="9"/>
      <c r="G37" s="9"/>
      <c r="H37" s="9"/>
      <c r="I37" s="9"/>
      <c r="J37" s="9"/>
      <c r="K37" s="61" t="str">
        <f t="shared" si="7"/>
        <v>MMJPY</v>
      </c>
      <c r="L37" s="62">
        <f xml:space="preserve"> SUM(O37:AL37)</f>
        <v>18660.622581525258</v>
      </c>
      <c r="M37" s="9"/>
      <c r="N37" s="9"/>
      <c r="O37" s="78">
        <f>SUM(O33:O36)</f>
        <v>2499</v>
      </c>
      <c r="P37" s="13">
        <f>SUM(P33:P36)</f>
        <v>1090</v>
      </c>
      <c r="Q37" s="13">
        <f>SUM(Q33:Q36)</f>
        <v>1060</v>
      </c>
      <c r="R37" s="13">
        <f>SUM(R33:R36)</f>
        <v>817</v>
      </c>
      <c r="S37" s="78">
        <f t="shared" ref="S37:X37" si="68">SUM(S33:S36)</f>
        <v>841.51</v>
      </c>
      <c r="T37" s="13">
        <f t="shared" si="68"/>
        <v>869.12997205479462</v>
      </c>
      <c r="U37" s="13">
        <f t="shared" si="68"/>
        <v>1042.3470000958905</v>
      </c>
      <c r="V37" s="13">
        <f t="shared" si="68"/>
        <v>1477.8557662631508</v>
      </c>
      <c r="W37" s="13">
        <f t="shared" si="68"/>
        <v>1693.6736896653974</v>
      </c>
      <c r="X37" s="13">
        <f t="shared" si="68"/>
        <v>1616.1307569155797</v>
      </c>
      <c r="Y37" s="13">
        <f t="shared" ref="Y37:AL37" si="69">SUM(Y33:Y36)</f>
        <v>1660.0665520830933</v>
      </c>
      <c r="Z37" s="13">
        <f t="shared" si="69"/>
        <v>1536.4538515037229</v>
      </c>
      <c r="AA37" s="13">
        <f t="shared" si="69"/>
        <v>1003.2689307579406</v>
      </c>
      <c r="AB37" s="13">
        <f t="shared" si="69"/>
        <v>574.0768937036114</v>
      </c>
      <c r="AC37" s="13">
        <f t="shared" si="69"/>
        <v>589.68362892861398</v>
      </c>
      <c r="AD37" s="13">
        <f t="shared" si="69"/>
        <v>290.42553955346148</v>
      </c>
      <c r="AE37" s="13">
        <f t="shared" si="69"/>
        <v>0</v>
      </c>
      <c r="AF37" s="13">
        <f t="shared" si="69"/>
        <v>0</v>
      </c>
      <c r="AG37" s="13">
        <f t="shared" si="69"/>
        <v>0</v>
      </c>
      <c r="AH37" s="13">
        <f t="shared" si="69"/>
        <v>0</v>
      </c>
      <c r="AI37" s="13">
        <f t="shared" si="69"/>
        <v>0</v>
      </c>
      <c r="AJ37" s="13">
        <f t="shared" si="69"/>
        <v>0</v>
      </c>
      <c r="AK37" s="13">
        <f t="shared" si="69"/>
        <v>0</v>
      </c>
      <c r="AL37" s="13">
        <f t="shared" si="69"/>
        <v>0</v>
      </c>
    </row>
    <row r="38" spans="1:38" x14ac:dyDescent="0.35">
      <c r="D38" s="17" t="s">
        <v>217</v>
      </c>
      <c r="K38" s="59" t="str">
        <f t="shared" si="7"/>
        <v>MMJPY</v>
      </c>
      <c r="L38" s="60">
        <f t="shared" ref="L38" si="70" xml:space="preserve"> SUM(O38:AL38)</f>
        <v>0</v>
      </c>
      <c r="O38" s="73">
        <v>0</v>
      </c>
      <c r="P38" s="73">
        <v>0</v>
      </c>
      <c r="Q38" s="73">
        <v>0</v>
      </c>
      <c r="R38" s="73">
        <v>0</v>
      </c>
      <c r="S38" s="73">
        <v>0</v>
      </c>
      <c r="T38" s="73">
        <v>0</v>
      </c>
      <c r="U38" s="73">
        <v>0</v>
      </c>
      <c r="V38" s="73">
        <v>0</v>
      </c>
      <c r="W38" s="73">
        <v>0</v>
      </c>
      <c r="X38" s="73">
        <v>0</v>
      </c>
      <c r="Y38" s="73">
        <v>0</v>
      </c>
      <c r="Z38" s="73">
        <v>0</v>
      </c>
      <c r="AA38" s="73">
        <v>0</v>
      </c>
      <c r="AB38" s="73">
        <v>0</v>
      </c>
      <c r="AC38" s="73">
        <v>0</v>
      </c>
      <c r="AD38" s="73">
        <v>0</v>
      </c>
      <c r="AE38" s="73">
        <v>0</v>
      </c>
      <c r="AF38" s="73">
        <v>0</v>
      </c>
      <c r="AG38" s="73">
        <v>0</v>
      </c>
      <c r="AH38" s="73">
        <v>0</v>
      </c>
      <c r="AI38" s="73">
        <v>0</v>
      </c>
      <c r="AJ38" s="73">
        <v>0</v>
      </c>
      <c r="AK38" s="73">
        <v>0</v>
      </c>
      <c r="AL38" s="73">
        <v>0</v>
      </c>
    </row>
    <row r="39" spans="1:38" x14ac:dyDescent="0.35">
      <c r="D39" s="8" t="s">
        <v>218</v>
      </c>
      <c r="E39" s="9"/>
      <c r="F39" s="9"/>
      <c r="G39" s="9"/>
      <c r="H39" s="9"/>
      <c r="I39" s="9"/>
      <c r="J39" s="9"/>
      <c r="K39" s="61" t="str">
        <f t="shared" si="7"/>
        <v>MMJPY</v>
      </c>
      <c r="L39" s="62">
        <f xml:space="preserve"> SUM(O39:AL39)</f>
        <v>18660.622581525258</v>
      </c>
      <c r="M39" s="9"/>
      <c r="N39" s="9"/>
      <c r="O39" s="13">
        <f>SUM(O37:O38)</f>
        <v>2499</v>
      </c>
      <c r="P39" s="13">
        <f>SUM(P37:P38)</f>
        <v>1090</v>
      </c>
      <c r="Q39" s="13">
        <f>SUM(Q37:Q38)</f>
        <v>1060</v>
      </c>
      <c r="R39" s="13">
        <f>SUM(R37:R38)</f>
        <v>817</v>
      </c>
      <c r="S39" s="13">
        <f>SUM(S37:S38)</f>
        <v>841.51</v>
      </c>
      <c r="T39" s="13">
        <f t="shared" ref="T39:W39" si="71">SUM(T37:T38)</f>
        <v>869.12997205479462</v>
      </c>
      <c r="U39" s="13">
        <f t="shared" si="71"/>
        <v>1042.3470000958905</v>
      </c>
      <c r="V39" s="13">
        <f t="shared" si="71"/>
        <v>1477.8557662631508</v>
      </c>
      <c r="W39" s="13">
        <f t="shared" si="71"/>
        <v>1693.6736896653974</v>
      </c>
      <c r="X39" s="13">
        <f t="shared" ref="X39:AL39" si="72">SUM(X37:X38)</f>
        <v>1616.1307569155797</v>
      </c>
      <c r="Y39" s="13">
        <f t="shared" si="72"/>
        <v>1660.0665520830933</v>
      </c>
      <c r="Z39" s="13">
        <f t="shared" si="72"/>
        <v>1536.4538515037229</v>
      </c>
      <c r="AA39" s="13">
        <f t="shared" si="72"/>
        <v>1003.2689307579406</v>
      </c>
      <c r="AB39" s="13">
        <f t="shared" si="72"/>
        <v>574.0768937036114</v>
      </c>
      <c r="AC39" s="13">
        <f t="shared" si="72"/>
        <v>589.68362892861398</v>
      </c>
      <c r="AD39" s="13">
        <f t="shared" si="72"/>
        <v>290.42553955346148</v>
      </c>
      <c r="AE39" s="13">
        <f t="shared" si="72"/>
        <v>0</v>
      </c>
      <c r="AF39" s="13">
        <f t="shared" si="72"/>
        <v>0</v>
      </c>
      <c r="AG39" s="13">
        <f t="shared" si="72"/>
        <v>0</v>
      </c>
      <c r="AH39" s="13">
        <f t="shared" si="72"/>
        <v>0</v>
      </c>
      <c r="AI39" s="13">
        <f t="shared" si="72"/>
        <v>0</v>
      </c>
      <c r="AJ39" s="13">
        <f t="shared" si="72"/>
        <v>0</v>
      </c>
      <c r="AK39" s="13">
        <f t="shared" si="72"/>
        <v>0</v>
      </c>
      <c r="AL39" s="13">
        <f t="shared" si="72"/>
        <v>0</v>
      </c>
    </row>
    <row r="40" spans="1:38" x14ac:dyDescent="0.35"/>
    <row r="41" spans="1:38" x14ac:dyDescent="0.35"/>
    <row r="42" spans="1:38" ht="20.25" thickBot="1" x14ac:dyDescent="0.4">
      <c r="A42" s="72" t="s">
        <v>241</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spans="1:38" x14ac:dyDescent="0.35"/>
    <row r="44" spans="1:38" x14ac:dyDescent="0.35"/>
    <row r="45" spans="1:38" ht="19.5" x14ac:dyDescent="0.35">
      <c r="B45" s="51" t="s">
        <v>199</v>
      </c>
    </row>
    <row r="46" spans="1:38" x14ac:dyDescent="0.35">
      <c r="D46" s="85" t="s">
        <v>242</v>
      </c>
    </row>
    <row r="47" spans="1:38" x14ac:dyDescent="0.35">
      <c r="D47" s="17" t="s">
        <v>199</v>
      </c>
      <c r="K47" s="59" t="str">
        <f t="shared" ref="K47" si="73">CurrencyUnit.In</f>
        <v>MMJPY</v>
      </c>
      <c r="L47" s="60">
        <f t="shared" ref="L47" si="74" xml:space="preserve"> SUM(O47:AL47)</f>
        <v>18660.622581525258</v>
      </c>
      <c r="O47" s="86">
        <f>'Plan by Ship'!O63</f>
        <v>2499</v>
      </c>
      <c r="P47" s="86">
        <f>'Plan by Ship'!P63</f>
        <v>1090</v>
      </c>
      <c r="Q47" s="86">
        <f>'Plan by Ship'!Q63</f>
        <v>1060</v>
      </c>
      <c r="R47" s="86">
        <f>'Plan by Ship'!R63</f>
        <v>817</v>
      </c>
      <c r="S47" s="86">
        <f>'Plan by Ship'!S63</f>
        <v>841.51</v>
      </c>
      <c r="T47" s="86">
        <f>'Plan by Ship'!T63</f>
        <v>869.12997205479462</v>
      </c>
      <c r="U47" s="86">
        <f>'Plan by Ship'!U63</f>
        <v>1042.3470000958905</v>
      </c>
      <c r="V47" s="86">
        <f>'Plan by Ship'!V63</f>
        <v>1477.8557662631508</v>
      </c>
      <c r="W47" s="86">
        <f>'Plan by Ship'!W63</f>
        <v>1693.6736896653974</v>
      </c>
      <c r="X47" s="86">
        <f>'Plan by Ship'!X63</f>
        <v>1616.1307569155797</v>
      </c>
      <c r="Y47" s="86">
        <f>'Plan by Ship'!Y63</f>
        <v>1660.0665520830933</v>
      </c>
      <c r="Z47" s="86">
        <f>'Plan by Ship'!Z63</f>
        <v>1536.4538515037229</v>
      </c>
      <c r="AA47" s="86">
        <f>'Plan by Ship'!AA63</f>
        <v>1003.2689307579406</v>
      </c>
      <c r="AB47" s="86">
        <f>'Plan by Ship'!AB63</f>
        <v>574.0768937036114</v>
      </c>
      <c r="AC47" s="86">
        <f>'Plan by Ship'!AC63</f>
        <v>589.68362892861398</v>
      </c>
      <c r="AD47" s="86">
        <f>'Plan by Ship'!AD63</f>
        <v>290.42553955346148</v>
      </c>
      <c r="AE47" s="86">
        <f>'Plan by Ship'!AE63</f>
        <v>0</v>
      </c>
      <c r="AF47" s="86">
        <f>'Plan by Ship'!AF63</f>
        <v>0</v>
      </c>
      <c r="AG47" s="86">
        <f>'Plan by Ship'!AG63</f>
        <v>0</v>
      </c>
      <c r="AH47" s="86">
        <f>'Plan by Ship'!AH63</f>
        <v>0</v>
      </c>
      <c r="AI47" s="86">
        <f>'Plan by Ship'!AI63</f>
        <v>0</v>
      </c>
      <c r="AJ47" s="86">
        <f>'Plan by Ship'!AJ63</f>
        <v>0</v>
      </c>
      <c r="AK47" s="86">
        <f>'Plan by Ship'!AK63</f>
        <v>0</v>
      </c>
      <c r="AL47" s="86">
        <f>'Plan by Ship'!AL63</f>
        <v>0</v>
      </c>
    </row>
    <row r="48" spans="1:38" x14ac:dyDescent="0.35"/>
    <row r="49" spans="1:38" x14ac:dyDescent="0.35"/>
    <row r="50" spans="1:38" x14ac:dyDescent="0.35"/>
    <row r="51" spans="1:38" x14ac:dyDescent="0.35"/>
    <row r="52" spans="1:38" x14ac:dyDescent="0.35"/>
    <row r="53" spans="1:38" x14ac:dyDescent="0.35"/>
    <row r="54" spans="1:38" x14ac:dyDescent="0.35"/>
    <row r="55" spans="1:38" x14ac:dyDescent="0.35"/>
    <row r="56" spans="1:38" ht="20.25" thickBot="1" x14ac:dyDescent="0.4">
      <c r="A56" s="72" t="s">
        <v>233</v>
      </c>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row>
  </sheetData>
  <phoneticPr fontId="2"/>
  <conditionalFormatting sqref="O5:AL5">
    <cfRule type="expression" dxfId="261" priority="505">
      <formula>O5="Fcst"</formula>
    </cfRule>
    <cfRule type="expression" dxfId="260" priority="506">
      <formula>O5="Act"</formula>
    </cfRule>
  </conditionalFormatting>
  <conditionalFormatting sqref="J4">
    <cfRule type="expression" dxfId="259" priority="503">
      <formula>J4=TRUE</formula>
    </cfRule>
    <cfRule type="expression" dxfId="258" priority="504">
      <formula>J4=FALSE</formula>
    </cfRule>
  </conditionalFormatting>
  <conditionalFormatting sqref="J3">
    <cfRule type="expression" dxfId="257" priority="501">
      <formula>J3="OK"</formula>
    </cfRule>
    <cfRule type="expression" dxfId="256" priority="502">
      <formula>J3="ERROR"</formula>
    </cfRule>
  </conditionalFormatting>
  <conditionalFormatting sqref="O9:AL10">
    <cfRule type="cellIs" dxfId="255" priority="507" stopIfTrue="1" operator="equal">
      <formula>TRUE</formula>
    </cfRule>
    <cfRule type="cellIs" dxfId="254" priority="508" stopIfTrue="1" operator="equal">
      <formula>FALSE</formula>
    </cfRule>
  </conditionalFormatting>
  <conditionalFormatting sqref="AA5:AD5">
    <cfRule type="expression" dxfId="253" priority="93">
      <formula>AA5="Fcst"</formula>
    </cfRule>
    <cfRule type="expression" dxfId="252" priority="94">
      <formula>AA5="Act"</formula>
    </cfRule>
  </conditionalFormatting>
  <conditionalFormatting sqref="AA9:AD10">
    <cfRule type="cellIs" dxfId="251" priority="95" stopIfTrue="1" operator="equal">
      <formula>TRUE</formula>
    </cfRule>
    <cfRule type="cellIs" dxfId="250" priority="9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116"/>
  <sheetViews>
    <sheetView showGridLines="0" zoomScale="110" zoomScaleNormal="110" workbookViewId="0">
      <pane xSplit="14" ySplit="14" topLeftCell="O43" activePane="bottomRight" state="frozen"/>
      <selection activeCell="O24" sqref="O24"/>
      <selection pane="topRight" activeCell="O24" sqref="O24"/>
      <selection pane="bottomLeft" activeCell="O24" sqref="O24"/>
      <selection pane="bottomRight" activeCell="O63" sqref="O63"/>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243</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23" x14ac:dyDescent="0.35"/>
    <row r="18" spans="2:23" ht="19.5" x14ac:dyDescent="0.35">
      <c r="B18" s="51" t="s">
        <v>244</v>
      </c>
    </row>
    <row r="19" spans="2:23" x14ac:dyDescent="0.35">
      <c r="D19" s="16" t="s">
        <v>228</v>
      </c>
      <c r="O19" s="79" t="s">
        <v>235</v>
      </c>
      <c r="P19" s="79" t="s">
        <v>248</v>
      </c>
      <c r="Q19" s="79" t="s">
        <v>237</v>
      </c>
      <c r="R19" s="79" t="s">
        <v>249</v>
      </c>
    </row>
    <row r="20" spans="2:23" x14ac:dyDescent="0.35">
      <c r="D20" s="59" t="s">
        <v>60</v>
      </c>
      <c r="O20" s="80" t="s">
        <v>26</v>
      </c>
      <c r="P20" s="80" t="s">
        <v>26</v>
      </c>
      <c r="Q20" s="80" t="s">
        <v>63</v>
      </c>
      <c r="R20" s="80" t="s">
        <v>26</v>
      </c>
    </row>
    <row r="21" spans="2:23" x14ac:dyDescent="0.35">
      <c r="C21" s="25">
        <v>1</v>
      </c>
      <c r="D21" s="17" t="s">
        <v>185</v>
      </c>
      <c r="O21" s="88">
        <f>'Actual Data'!O144</f>
        <v>37605</v>
      </c>
      <c r="P21" s="90">
        <f>EOMONTH(O21,-1)+1</f>
        <v>37591</v>
      </c>
      <c r="Q21" s="89">
        <f>'Actual Data'!Q144</f>
        <v>15</v>
      </c>
      <c r="R21" s="90">
        <f t="shared" ref="R21:R32" si="7">EOMONTH(P21,12*Q21-1)</f>
        <v>43069</v>
      </c>
      <c r="V21" s="82"/>
      <c r="W21" s="82"/>
    </row>
    <row r="22" spans="2:23" x14ac:dyDescent="0.35">
      <c r="C22" s="25">
        <f>C21+1</f>
        <v>2</v>
      </c>
      <c r="D22" s="17" t="s">
        <v>186</v>
      </c>
      <c r="O22" s="88">
        <f>'Actual Data'!O145</f>
        <v>38049</v>
      </c>
      <c r="P22" s="90">
        <f t="shared" ref="P22:P32" si="8">EOMONTH(O22,-1)+1</f>
        <v>38047</v>
      </c>
      <c r="Q22" s="89">
        <f>'Actual Data'!Q145</f>
        <v>15</v>
      </c>
      <c r="R22" s="90">
        <f t="shared" si="7"/>
        <v>43524</v>
      </c>
      <c r="V22" s="82"/>
      <c r="W22" s="82"/>
    </row>
    <row r="23" spans="2:23" x14ac:dyDescent="0.35">
      <c r="C23" s="25">
        <f t="shared" ref="C23:C32" si="9">C22+1</f>
        <v>3</v>
      </c>
      <c r="D23" s="17" t="s">
        <v>187</v>
      </c>
      <c r="O23" s="88">
        <f>'Actual Data'!O146</f>
        <v>38316</v>
      </c>
      <c r="P23" s="90">
        <f t="shared" si="8"/>
        <v>38292</v>
      </c>
      <c r="Q23" s="89">
        <f>'Actual Data'!Q146</f>
        <v>15</v>
      </c>
      <c r="R23" s="90">
        <f t="shared" si="7"/>
        <v>43769</v>
      </c>
      <c r="V23" s="82"/>
      <c r="W23" s="82"/>
    </row>
    <row r="24" spans="2:23" x14ac:dyDescent="0.35">
      <c r="C24" s="25">
        <f t="shared" si="9"/>
        <v>4</v>
      </c>
      <c r="D24" s="17" t="s">
        <v>188</v>
      </c>
      <c r="O24" s="88">
        <f>'Actual Data'!O147</f>
        <v>38459</v>
      </c>
      <c r="P24" s="90">
        <f t="shared" si="8"/>
        <v>38443</v>
      </c>
      <c r="Q24" s="89">
        <f>'Actual Data'!Q147</f>
        <v>15</v>
      </c>
      <c r="R24" s="90">
        <f t="shared" si="7"/>
        <v>43921</v>
      </c>
      <c r="V24" s="82"/>
      <c r="W24" s="82"/>
    </row>
    <row r="25" spans="2:23" x14ac:dyDescent="0.35">
      <c r="C25" s="25">
        <f t="shared" si="9"/>
        <v>5</v>
      </c>
      <c r="D25" s="17" t="s">
        <v>189</v>
      </c>
      <c r="O25" s="88">
        <f>'Actual Data'!O148</f>
        <v>39088</v>
      </c>
      <c r="P25" s="90">
        <f t="shared" si="8"/>
        <v>39083</v>
      </c>
      <c r="Q25" s="89">
        <f>'Actual Data'!Q148</f>
        <v>15</v>
      </c>
      <c r="R25" s="90">
        <f t="shared" si="7"/>
        <v>44561</v>
      </c>
      <c r="V25" s="82"/>
      <c r="W25" s="82"/>
    </row>
    <row r="26" spans="2:23" x14ac:dyDescent="0.35">
      <c r="C26" s="25">
        <f t="shared" si="9"/>
        <v>6</v>
      </c>
      <c r="D26" s="17" t="s">
        <v>190</v>
      </c>
      <c r="O26" s="88">
        <f>'Actual Data'!O149</f>
        <v>40809</v>
      </c>
      <c r="P26" s="90">
        <f t="shared" si="8"/>
        <v>40787</v>
      </c>
      <c r="Q26" s="89">
        <f>'Actual Data'!Q149</f>
        <v>15</v>
      </c>
      <c r="R26" s="90">
        <f t="shared" si="7"/>
        <v>46265</v>
      </c>
      <c r="V26" s="82"/>
      <c r="W26" s="82"/>
    </row>
    <row r="27" spans="2:23" x14ac:dyDescent="0.35">
      <c r="C27" s="25">
        <f t="shared" si="9"/>
        <v>7</v>
      </c>
      <c r="D27" s="17" t="s">
        <v>191</v>
      </c>
      <c r="O27" s="88">
        <f>'Actual Data'!O150</f>
        <v>40991</v>
      </c>
      <c r="P27" s="90">
        <f t="shared" si="8"/>
        <v>40969</v>
      </c>
      <c r="Q27" s="89">
        <f>'Actual Data'!Q150</f>
        <v>15</v>
      </c>
      <c r="R27" s="90">
        <f t="shared" si="7"/>
        <v>46446</v>
      </c>
      <c r="V27" s="82"/>
      <c r="W27" s="82"/>
    </row>
    <row r="28" spans="2:23" x14ac:dyDescent="0.35">
      <c r="C28" s="25">
        <f t="shared" si="9"/>
        <v>8</v>
      </c>
      <c r="D28" s="17" t="s">
        <v>192</v>
      </c>
      <c r="O28" s="88">
        <f>'Actual Data'!O151</f>
        <v>42332</v>
      </c>
      <c r="P28" s="90">
        <f t="shared" si="8"/>
        <v>42309</v>
      </c>
      <c r="Q28" s="89">
        <f>'Actual Data'!Q151</f>
        <v>15</v>
      </c>
      <c r="R28" s="90">
        <f t="shared" si="7"/>
        <v>47787</v>
      </c>
      <c r="V28" s="82"/>
      <c r="W28" s="82"/>
    </row>
    <row r="29" spans="2:23" x14ac:dyDescent="0.35">
      <c r="C29" s="25">
        <f t="shared" si="9"/>
        <v>9</v>
      </c>
      <c r="D29" s="17" t="s">
        <v>193</v>
      </c>
      <c r="O29" s="88">
        <f>'Actual Data'!O152</f>
        <v>43279</v>
      </c>
      <c r="P29" s="90">
        <f t="shared" si="8"/>
        <v>43252</v>
      </c>
      <c r="Q29" s="89">
        <f>'Actual Data'!Q152</f>
        <v>15</v>
      </c>
      <c r="R29" s="90">
        <f t="shared" si="7"/>
        <v>48730</v>
      </c>
      <c r="V29" s="82"/>
      <c r="W29" s="82"/>
    </row>
    <row r="30" spans="2:23" x14ac:dyDescent="0.35">
      <c r="C30" s="25">
        <f t="shared" si="9"/>
        <v>10</v>
      </c>
      <c r="D30" s="17" t="s">
        <v>194</v>
      </c>
      <c r="O30" s="88">
        <f>'Actual Data'!O153</f>
        <v>43478</v>
      </c>
      <c r="P30" s="90">
        <f t="shared" si="8"/>
        <v>43466</v>
      </c>
      <c r="Q30" s="89">
        <f>'Actual Data'!Q153</f>
        <v>15</v>
      </c>
      <c r="R30" s="90">
        <f t="shared" si="7"/>
        <v>48944</v>
      </c>
      <c r="V30" s="82"/>
      <c r="W30" s="82"/>
    </row>
    <row r="31" spans="2:23" x14ac:dyDescent="0.35">
      <c r="C31" s="25">
        <f t="shared" si="9"/>
        <v>11</v>
      </c>
      <c r="D31" s="17" t="s">
        <v>195</v>
      </c>
      <c r="O31" s="88">
        <f>'Actual Data'!O154</f>
        <v>45566</v>
      </c>
      <c r="P31" s="90">
        <f t="shared" si="8"/>
        <v>45566</v>
      </c>
      <c r="Q31" s="89">
        <f>'Actual Data'!Q154</f>
        <v>5</v>
      </c>
      <c r="R31" s="90">
        <f t="shared" si="7"/>
        <v>47391</v>
      </c>
      <c r="V31" s="82"/>
      <c r="W31" s="82"/>
    </row>
    <row r="32" spans="2:23" x14ac:dyDescent="0.35">
      <c r="C32" s="25">
        <f t="shared" si="9"/>
        <v>12</v>
      </c>
      <c r="D32" s="17" t="s">
        <v>196</v>
      </c>
      <c r="O32" s="88">
        <f>'Actual Data'!O155</f>
        <v>45931</v>
      </c>
      <c r="P32" s="90">
        <f t="shared" si="8"/>
        <v>45931</v>
      </c>
      <c r="Q32" s="89">
        <f>'Actual Data'!Q155</f>
        <v>5</v>
      </c>
      <c r="R32" s="90">
        <f t="shared" si="7"/>
        <v>47756</v>
      </c>
      <c r="V32" s="82"/>
      <c r="W32" s="82"/>
    </row>
    <row r="33" spans="3:38" x14ac:dyDescent="0.35"/>
    <row r="34" spans="3:38" x14ac:dyDescent="0.35">
      <c r="C34" s="16" t="s">
        <v>245</v>
      </c>
    </row>
    <row r="35" spans="3:38" x14ac:dyDescent="0.35">
      <c r="C35" s="25">
        <v>1</v>
      </c>
      <c r="D35" s="17" t="s">
        <v>185</v>
      </c>
      <c r="K35" s="59" t="s">
        <v>250</v>
      </c>
      <c r="L35" s="60">
        <f t="shared" ref="L35:L46" si="10" xml:space="preserve"> SUM(O35:AL35)</f>
        <v>0</v>
      </c>
      <c r="O35" s="86">
        <f>MAX(MIN($R21,O$7)-MAX($O21,O$6)+1,0)</f>
        <v>0</v>
      </c>
      <c r="P35" s="86">
        <f t="shared" ref="P35:AL46" si="11">MAX(MIN($R21,P$7)-MAX($O21,P$6)+1,0)</f>
        <v>0</v>
      </c>
      <c r="Q35" s="86">
        <f t="shared" si="11"/>
        <v>0</v>
      </c>
      <c r="R35" s="86">
        <f t="shared" si="11"/>
        <v>0</v>
      </c>
      <c r="S35" s="86">
        <f t="shared" si="11"/>
        <v>0</v>
      </c>
      <c r="T35" s="86">
        <f t="shared" si="11"/>
        <v>0</v>
      </c>
      <c r="U35" s="86">
        <f t="shared" si="11"/>
        <v>0</v>
      </c>
      <c r="V35" s="86">
        <f t="shared" si="11"/>
        <v>0</v>
      </c>
      <c r="W35" s="86">
        <f t="shared" si="11"/>
        <v>0</v>
      </c>
      <c r="X35" s="86">
        <f t="shared" si="11"/>
        <v>0</v>
      </c>
      <c r="Y35" s="86">
        <f t="shared" si="11"/>
        <v>0</v>
      </c>
      <c r="Z35" s="86">
        <f t="shared" si="11"/>
        <v>0</v>
      </c>
      <c r="AA35" s="86">
        <f t="shared" si="11"/>
        <v>0</v>
      </c>
      <c r="AB35" s="86">
        <f t="shared" si="11"/>
        <v>0</v>
      </c>
      <c r="AC35" s="86">
        <f t="shared" si="11"/>
        <v>0</v>
      </c>
      <c r="AD35" s="86">
        <f t="shared" si="11"/>
        <v>0</v>
      </c>
      <c r="AE35" s="86">
        <f t="shared" si="11"/>
        <v>0</v>
      </c>
      <c r="AF35" s="86">
        <f t="shared" si="11"/>
        <v>0</v>
      </c>
      <c r="AG35" s="86">
        <f t="shared" si="11"/>
        <v>0</v>
      </c>
      <c r="AH35" s="86">
        <f t="shared" si="11"/>
        <v>0</v>
      </c>
      <c r="AI35" s="86">
        <f t="shared" si="11"/>
        <v>0</v>
      </c>
      <c r="AJ35" s="86">
        <f t="shared" si="11"/>
        <v>0</v>
      </c>
      <c r="AK35" s="86">
        <f t="shared" si="11"/>
        <v>0</v>
      </c>
      <c r="AL35" s="86">
        <f t="shared" si="11"/>
        <v>0</v>
      </c>
    </row>
    <row r="36" spans="3:38" x14ac:dyDescent="0.35">
      <c r="C36" s="25">
        <f t="shared" ref="C36:C46" si="12">C35+1</f>
        <v>2</v>
      </c>
      <c r="D36" s="17" t="s">
        <v>186</v>
      </c>
      <c r="K36" s="59" t="s">
        <v>250</v>
      </c>
      <c r="L36" s="60">
        <f t="shared" si="10"/>
        <v>334</v>
      </c>
      <c r="O36" s="86">
        <f t="shared" ref="O36:AD46" si="13">MAX(MIN($R22,O$7)-MAX($O22,O$6)+1,0)</f>
        <v>334</v>
      </c>
      <c r="P36" s="86">
        <f t="shared" si="13"/>
        <v>0</v>
      </c>
      <c r="Q36" s="86">
        <f t="shared" si="13"/>
        <v>0</v>
      </c>
      <c r="R36" s="86">
        <f t="shared" si="13"/>
        <v>0</v>
      </c>
      <c r="S36" s="86">
        <f t="shared" si="13"/>
        <v>0</v>
      </c>
      <c r="T36" s="86">
        <f t="shared" si="13"/>
        <v>0</v>
      </c>
      <c r="U36" s="86">
        <f t="shared" si="13"/>
        <v>0</v>
      </c>
      <c r="V36" s="86">
        <f t="shared" si="13"/>
        <v>0</v>
      </c>
      <c r="W36" s="86">
        <f t="shared" si="13"/>
        <v>0</v>
      </c>
      <c r="X36" s="86">
        <f t="shared" si="13"/>
        <v>0</v>
      </c>
      <c r="Y36" s="86">
        <f t="shared" si="13"/>
        <v>0</v>
      </c>
      <c r="Z36" s="86">
        <f t="shared" si="13"/>
        <v>0</v>
      </c>
      <c r="AA36" s="86">
        <f t="shared" si="13"/>
        <v>0</v>
      </c>
      <c r="AB36" s="86">
        <f t="shared" si="13"/>
        <v>0</v>
      </c>
      <c r="AC36" s="86">
        <f t="shared" si="13"/>
        <v>0</v>
      </c>
      <c r="AD36" s="86">
        <f t="shared" si="13"/>
        <v>0</v>
      </c>
      <c r="AE36" s="86">
        <f t="shared" si="11"/>
        <v>0</v>
      </c>
      <c r="AF36" s="86">
        <f t="shared" si="11"/>
        <v>0</v>
      </c>
      <c r="AG36" s="86">
        <f t="shared" si="11"/>
        <v>0</v>
      </c>
      <c r="AH36" s="86">
        <f t="shared" si="11"/>
        <v>0</v>
      </c>
      <c r="AI36" s="86">
        <f t="shared" si="11"/>
        <v>0</v>
      </c>
      <c r="AJ36" s="86">
        <f t="shared" si="11"/>
        <v>0</v>
      </c>
      <c r="AK36" s="86">
        <f t="shared" si="11"/>
        <v>0</v>
      </c>
      <c r="AL36" s="86">
        <f t="shared" si="11"/>
        <v>0</v>
      </c>
    </row>
    <row r="37" spans="3:38" x14ac:dyDescent="0.35">
      <c r="C37" s="25">
        <f t="shared" si="12"/>
        <v>3</v>
      </c>
      <c r="D37" s="17" t="s">
        <v>187</v>
      </c>
      <c r="K37" s="59" t="s">
        <v>250</v>
      </c>
      <c r="L37" s="60">
        <f t="shared" si="10"/>
        <v>579</v>
      </c>
      <c r="O37" s="86">
        <f t="shared" si="13"/>
        <v>365</v>
      </c>
      <c r="P37" s="86">
        <f t="shared" si="11"/>
        <v>214</v>
      </c>
      <c r="Q37" s="86">
        <f t="shared" si="11"/>
        <v>0</v>
      </c>
      <c r="R37" s="86">
        <f t="shared" si="11"/>
        <v>0</v>
      </c>
      <c r="S37" s="86">
        <f t="shared" si="11"/>
        <v>0</v>
      </c>
      <c r="T37" s="86">
        <f t="shared" si="11"/>
        <v>0</v>
      </c>
      <c r="U37" s="86">
        <f t="shared" si="11"/>
        <v>0</v>
      </c>
      <c r="V37" s="86">
        <f t="shared" si="11"/>
        <v>0</v>
      </c>
      <c r="W37" s="86">
        <f t="shared" si="11"/>
        <v>0</v>
      </c>
      <c r="X37" s="86">
        <f t="shared" si="11"/>
        <v>0</v>
      </c>
      <c r="Y37" s="86">
        <f t="shared" si="11"/>
        <v>0</v>
      </c>
      <c r="Z37" s="86">
        <f t="shared" si="11"/>
        <v>0</v>
      </c>
      <c r="AA37" s="86">
        <f t="shared" si="11"/>
        <v>0</v>
      </c>
      <c r="AB37" s="86">
        <f t="shared" si="11"/>
        <v>0</v>
      </c>
      <c r="AC37" s="86">
        <f t="shared" si="11"/>
        <v>0</v>
      </c>
      <c r="AD37" s="86">
        <f t="shared" si="11"/>
        <v>0</v>
      </c>
      <c r="AE37" s="86">
        <f t="shared" si="11"/>
        <v>0</v>
      </c>
      <c r="AF37" s="86">
        <f t="shared" si="11"/>
        <v>0</v>
      </c>
      <c r="AG37" s="86">
        <f t="shared" si="11"/>
        <v>0</v>
      </c>
      <c r="AH37" s="86">
        <f t="shared" si="11"/>
        <v>0</v>
      </c>
      <c r="AI37" s="86">
        <f t="shared" si="11"/>
        <v>0</v>
      </c>
      <c r="AJ37" s="86">
        <f t="shared" si="11"/>
        <v>0</v>
      </c>
      <c r="AK37" s="86">
        <f t="shared" si="11"/>
        <v>0</v>
      </c>
      <c r="AL37" s="86">
        <f t="shared" si="11"/>
        <v>0</v>
      </c>
    </row>
    <row r="38" spans="3:38" x14ac:dyDescent="0.35">
      <c r="C38" s="25">
        <f t="shared" si="12"/>
        <v>4</v>
      </c>
      <c r="D38" s="17" t="s">
        <v>188</v>
      </c>
      <c r="K38" s="59" t="s">
        <v>250</v>
      </c>
      <c r="L38" s="60">
        <f t="shared" si="10"/>
        <v>731</v>
      </c>
      <c r="O38" s="86">
        <f t="shared" si="13"/>
        <v>365</v>
      </c>
      <c r="P38" s="86">
        <f t="shared" si="11"/>
        <v>366</v>
      </c>
      <c r="Q38" s="86">
        <f t="shared" si="11"/>
        <v>0</v>
      </c>
      <c r="R38" s="86">
        <f t="shared" si="11"/>
        <v>0</v>
      </c>
      <c r="S38" s="86">
        <f t="shared" si="11"/>
        <v>0</v>
      </c>
      <c r="T38" s="86">
        <f t="shared" si="11"/>
        <v>0</v>
      </c>
      <c r="U38" s="86">
        <f t="shared" si="11"/>
        <v>0</v>
      </c>
      <c r="V38" s="86">
        <f t="shared" si="11"/>
        <v>0</v>
      </c>
      <c r="W38" s="86">
        <f t="shared" si="11"/>
        <v>0</v>
      </c>
      <c r="X38" s="86">
        <f t="shared" si="11"/>
        <v>0</v>
      </c>
      <c r="Y38" s="86">
        <f t="shared" si="11"/>
        <v>0</v>
      </c>
      <c r="Z38" s="86">
        <f t="shared" si="11"/>
        <v>0</v>
      </c>
      <c r="AA38" s="86">
        <f t="shared" si="11"/>
        <v>0</v>
      </c>
      <c r="AB38" s="86">
        <f t="shared" si="11"/>
        <v>0</v>
      </c>
      <c r="AC38" s="86">
        <f t="shared" si="11"/>
        <v>0</v>
      </c>
      <c r="AD38" s="86">
        <f t="shared" si="11"/>
        <v>0</v>
      </c>
      <c r="AE38" s="86">
        <f t="shared" si="11"/>
        <v>0</v>
      </c>
      <c r="AF38" s="86">
        <f t="shared" si="11"/>
        <v>0</v>
      </c>
      <c r="AG38" s="86">
        <f t="shared" si="11"/>
        <v>0</v>
      </c>
      <c r="AH38" s="86">
        <f t="shared" si="11"/>
        <v>0</v>
      </c>
      <c r="AI38" s="86">
        <f t="shared" si="11"/>
        <v>0</v>
      </c>
      <c r="AJ38" s="86">
        <f t="shared" si="11"/>
        <v>0</v>
      </c>
      <c r="AK38" s="86">
        <f t="shared" si="11"/>
        <v>0</v>
      </c>
      <c r="AL38" s="86">
        <f t="shared" si="11"/>
        <v>0</v>
      </c>
    </row>
    <row r="39" spans="3:38" x14ac:dyDescent="0.35">
      <c r="C39" s="25">
        <f t="shared" si="12"/>
        <v>5</v>
      </c>
      <c r="D39" s="17" t="s">
        <v>189</v>
      </c>
      <c r="K39" s="59" t="s">
        <v>250</v>
      </c>
      <c r="L39" s="60">
        <f t="shared" si="10"/>
        <v>1371</v>
      </c>
      <c r="O39" s="86">
        <f t="shared" si="13"/>
        <v>365</v>
      </c>
      <c r="P39" s="86">
        <f t="shared" si="11"/>
        <v>366</v>
      </c>
      <c r="Q39" s="86">
        <f t="shared" si="11"/>
        <v>365</v>
      </c>
      <c r="R39" s="86">
        <f t="shared" si="11"/>
        <v>275</v>
      </c>
      <c r="S39" s="86">
        <f t="shared" si="11"/>
        <v>0</v>
      </c>
      <c r="T39" s="86">
        <f t="shared" si="11"/>
        <v>0</v>
      </c>
      <c r="U39" s="86">
        <f t="shared" si="11"/>
        <v>0</v>
      </c>
      <c r="V39" s="86">
        <f t="shared" si="11"/>
        <v>0</v>
      </c>
      <c r="W39" s="86">
        <f t="shared" si="11"/>
        <v>0</v>
      </c>
      <c r="X39" s="86">
        <f t="shared" si="11"/>
        <v>0</v>
      </c>
      <c r="Y39" s="86">
        <f t="shared" si="11"/>
        <v>0</v>
      </c>
      <c r="Z39" s="86">
        <f t="shared" si="11"/>
        <v>0</v>
      </c>
      <c r="AA39" s="86">
        <f t="shared" si="11"/>
        <v>0</v>
      </c>
      <c r="AB39" s="86">
        <f t="shared" si="11"/>
        <v>0</v>
      </c>
      <c r="AC39" s="86">
        <f t="shared" si="11"/>
        <v>0</v>
      </c>
      <c r="AD39" s="86">
        <f t="shared" si="11"/>
        <v>0</v>
      </c>
      <c r="AE39" s="86">
        <f t="shared" si="11"/>
        <v>0</v>
      </c>
      <c r="AF39" s="86">
        <f t="shared" si="11"/>
        <v>0</v>
      </c>
      <c r="AG39" s="86">
        <f t="shared" si="11"/>
        <v>0</v>
      </c>
      <c r="AH39" s="86">
        <f t="shared" si="11"/>
        <v>0</v>
      </c>
      <c r="AI39" s="86">
        <f t="shared" si="11"/>
        <v>0</v>
      </c>
      <c r="AJ39" s="86">
        <f t="shared" si="11"/>
        <v>0</v>
      </c>
      <c r="AK39" s="86">
        <f t="shared" si="11"/>
        <v>0</v>
      </c>
      <c r="AL39" s="86">
        <f t="shared" si="11"/>
        <v>0</v>
      </c>
    </row>
    <row r="40" spans="3:38" x14ac:dyDescent="0.35">
      <c r="C40" s="25">
        <f t="shared" si="12"/>
        <v>6</v>
      </c>
      <c r="D40" s="17" t="s">
        <v>190</v>
      </c>
      <c r="K40" s="59" t="s">
        <v>250</v>
      </c>
      <c r="L40" s="60">
        <f t="shared" si="10"/>
        <v>3075</v>
      </c>
      <c r="O40" s="86">
        <f t="shared" si="13"/>
        <v>365</v>
      </c>
      <c r="P40" s="86">
        <f t="shared" si="11"/>
        <v>366</v>
      </c>
      <c r="Q40" s="86">
        <f t="shared" si="11"/>
        <v>365</v>
      </c>
      <c r="R40" s="86">
        <f t="shared" si="11"/>
        <v>365</v>
      </c>
      <c r="S40" s="86">
        <f t="shared" si="11"/>
        <v>365</v>
      </c>
      <c r="T40" s="86">
        <f t="shared" si="11"/>
        <v>366</v>
      </c>
      <c r="U40" s="86">
        <f t="shared" si="11"/>
        <v>365</v>
      </c>
      <c r="V40" s="86">
        <f t="shared" si="11"/>
        <v>365</v>
      </c>
      <c r="W40" s="86">
        <f t="shared" si="11"/>
        <v>153</v>
      </c>
      <c r="X40" s="86">
        <f t="shared" si="11"/>
        <v>0</v>
      </c>
      <c r="Y40" s="86">
        <f t="shared" si="11"/>
        <v>0</v>
      </c>
      <c r="Z40" s="86">
        <f t="shared" si="11"/>
        <v>0</v>
      </c>
      <c r="AA40" s="86">
        <f t="shared" si="11"/>
        <v>0</v>
      </c>
      <c r="AB40" s="86">
        <f t="shared" si="11"/>
        <v>0</v>
      </c>
      <c r="AC40" s="86">
        <f t="shared" si="11"/>
        <v>0</v>
      </c>
      <c r="AD40" s="86">
        <f t="shared" si="11"/>
        <v>0</v>
      </c>
      <c r="AE40" s="86">
        <f t="shared" si="11"/>
        <v>0</v>
      </c>
      <c r="AF40" s="86">
        <f t="shared" si="11"/>
        <v>0</v>
      </c>
      <c r="AG40" s="86">
        <f t="shared" si="11"/>
        <v>0</v>
      </c>
      <c r="AH40" s="86">
        <f t="shared" si="11"/>
        <v>0</v>
      </c>
      <c r="AI40" s="86">
        <f t="shared" si="11"/>
        <v>0</v>
      </c>
      <c r="AJ40" s="86">
        <f t="shared" si="11"/>
        <v>0</v>
      </c>
      <c r="AK40" s="86">
        <f t="shared" si="11"/>
        <v>0</v>
      </c>
      <c r="AL40" s="86">
        <f t="shared" si="11"/>
        <v>0</v>
      </c>
    </row>
    <row r="41" spans="3:38" x14ac:dyDescent="0.35">
      <c r="C41" s="25">
        <f t="shared" si="12"/>
        <v>7</v>
      </c>
      <c r="D41" s="17" t="s">
        <v>191</v>
      </c>
      <c r="K41" s="59" t="s">
        <v>250</v>
      </c>
      <c r="L41" s="60">
        <f t="shared" si="10"/>
        <v>3256</v>
      </c>
      <c r="O41" s="86">
        <f t="shared" si="13"/>
        <v>365</v>
      </c>
      <c r="P41" s="86">
        <f t="shared" si="11"/>
        <v>366</v>
      </c>
      <c r="Q41" s="86">
        <f t="shared" si="11"/>
        <v>365</v>
      </c>
      <c r="R41" s="86">
        <f t="shared" si="11"/>
        <v>365</v>
      </c>
      <c r="S41" s="86">
        <f t="shared" si="11"/>
        <v>365</v>
      </c>
      <c r="T41" s="86">
        <f t="shared" si="11"/>
        <v>366</v>
      </c>
      <c r="U41" s="86">
        <f t="shared" si="11"/>
        <v>365</v>
      </c>
      <c r="V41" s="86">
        <f t="shared" si="11"/>
        <v>365</v>
      </c>
      <c r="W41" s="86">
        <f t="shared" si="11"/>
        <v>334</v>
      </c>
      <c r="X41" s="86">
        <f t="shared" si="11"/>
        <v>0</v>
      </c>
      <c r="Y41" s="86">
        <f t="shared" si="11"/>
        <v>0</v>
      </c>
      <c r="Z41" s="86">
        <f t="shared" si="11"/>
        <v>0</v>
      </c>
      <c r="AA41" s="86">
        <f t="shared" si="11"/>
        <v>0</v>
      </c>
      <c r="AB41" s="86">
        <f t="shared" si="11"/>
        <v>0</v>
      </c>
      <c r="AC41" s="86">
        <f t="shared" si="11"/>
        <v>0</v>
      </c>
      <c r="AD41" s="86">
        <f t="shared" si="11"/>
        <v>0</v>
      </c>
      <c r="AE41" s="86">
        <f t="shared" si="11"/>
        <v>0</v>
      </c>
      <c r="AF41" s="86">
        <f t="shared" si="11"/>
        <v>0</v>
      </c>
      <c r="AG41" s="86">
        <f t="shared" si="11"/>
        <v>0</v>
      </c>
      <c r="AH41" s="86">
        <f t="shared" si="11"/>
        <v>0</v>
      </c>
      <c r="AI41" s="86">
        <f t="shared" si="11"/>
        <v>0</v>
      </c>
      <c r="AJ41" s="86">
        <f t="shared" si="11"/>
        <v>0</v>
      </c>
      <c r="AK41" s="86">
        <f t="shared" si="11"/>
        <v>0</v>
      </c>
      <c r="AL41" s="86">
        <f t="shared" si="11"/>
        <v>0</v>
      </c>
    </row>
    <row r="42" spans="3:38" x14ac:dyDescent="0.35">
      <c r="C42" s="25">
        <f t="shared" si="12"/>
        <v>8</v>
      </c>
      <c r="D42" s="17" t="s">
        <v>192</v>
      </c>
      <c r="K42" s="59" t="s">
        <v>250</v>
      </c>
      <c r="L42" s="60">
        <f t="shared" si="10"/>
        <v>4597</v>
      </c>
      <c r="O42" s="86">
        <f t="shared" si="13"/>
        <v>365</v>
      </c>
      <c r="P42" s="86">
        <f t="shared" si="11"/>
        <v>366</v>
      </c>
      <c r="Q42" s="86">
        <f t="shared" si="11"/>
        <v>365</v>
      </c>
      <c r="R42" s="86">
        <f t="shared" si="11"/>
        <v>365</v>
      </c>
      <c r="S42" s="86">
        <f t="shared" si="11"/>
        <v>365</v>
      </c>
      <c r="T42" s="86">
        <f t="shared" si="11"/>
        <v>366</v>
      </c>
      <c r="U42" s="86">
        <f t="shared" si="11"/>
        <v>365</v>
      </c>
      <c r="V42" s="86">
        <f t="shared" si="11"/>
        <v>365</v>
      </c>
      <c r="W42" s="86">
        <f t="shared" si="11"/>
        <v>365</v>
      </c>
      <c r="X42" s="86">
        <f t="shared" si="11"/>
        <v>366</v>
      </c>
      <c r="Y42" s="86">
        <f t="shared" si="11"/>
        <v>365</v>
      </c>
      <c r="Z42" s="86">
        <f t="shared" si="11"/>
        <v>365</v>
      </c>
      <c r="AA42" s="86">
        <f t="shared" si="11"/>
        <v>214</v>
      </c>
      <c r="AB42" s="86">
        <f t="shared" si="11"/>
        <v>0</v>
      </c>
      <c r="AC42" s="86">
        <f t="shared" si="11"/>
        <v>0</v>
      </c>
      <c r="AD42" s="86">
        <f t="shared" si="11"/>
        <v>0</v>
      </c>
      <c r="AE42" s="86">
        <f t="shared" si="11"/>
        <v>0</v>
      </c>
      <c r="AF42" s="86">
        <f t="shared" si="11"/>
        <v>0</v>
      </c>
      <c r="AG42" s="86">
        <f t="shared" si="11"/>
        <v>0</v>
      </c>
      <c r="AH42" s="86">
        <f t="shared" si="11"/>
        <v>0</v>
      </c>
      <c r="AI42" s="86">
        <f t="shared" si="11"/>
        <v>0</v>
      </c>
      <c r="AJ42" s="86">
        <f t="shared" si="11"/>
        <v>0</v>
      </c>
      <c r="AK42" s="86">
        <f t="shared" si="11"/>
        <v>0</v>
      </c>
      <c r="AL42" s="86">
        <f t="shared" si="11"/>
        <v>0</v>
      </c>
    </row>
    <row r="43" spans="3:38" x14ac:dyDescent="0.35">
      <c r="C43" s="25">
        <f t="shared" si="12"/>
        <v>9</v>
      </c>
      <c r="D43" s="17" t="s">
        <v>193</v>
      </c>
      <c r="K43" s="59" t="s">
        <v>250</v>
      </c>
      <c r="L43" s="60">
        <f t="shared" si="10"/>
        <v>5452</v>
      </c>
      <c r="O43" s="86">
        <f t="shared" si="13"/>
        <v>277</v>
      </c>
      <c r="P43" s="86">
        <f t="shared" si="11"/>
        <v>366</v>
      </c>
      <c r="Q43" s="86">
        <f t="shared" si="11"/>
        <v>365</v>
      </c>
      <c r="R43" s="86">
        <f t="shared" si="11"/>
        <v>365</v>
      </c>
      <c r="S43" s="86">
        <f t="shared" si="11"/>
        <v>365</v>
      </c>
      <c r="T43" s="86">
        <f t="shared" si="11"/>
        <v>366</v>
      </c>
      <c r="U43" s="86">
        <f t="shared" si="11"/>
        <v>365</v>
      </c>
      <c r="V43" s="86">
        <f t="shared" si="11"/>
        <v>365</v>
      </c>
      <c r="W43" s="86">
        <f t="shared" si="11"/>
        <v>365</v>
      </c>
      <c r="X43" s="86">
        <f t="shared" si="11"/>
        <v>366</v>
      </c>
      <c r="Y43" s="86">
        <f t="shared" si="11"/>
        <v>365</v>
      </c>
      <c r="Z43" s="86">
        <f t="shared" si="11"/>
        <v>365</v>
      </c>
      <c r="AA43" s="86">
        <f t="shared" si="11"/>
        <v>365</v>
      </c>
      <c r="AB43" s="86">
        <f t="shared" si="11"/>
        <v>366</v>
      </c>
      <c r="AC43" s="86">
        <f t="shared" si="11"/>
        <v>365</v>
      </c>
      <c r="AD43" s="86">
        <f t="shared" si="11"/>
        <v>61</v>
      </c>
      <c r="AE43" s="86">
        <f t="shared" si="11"/>
        <v>0</v>
      </c>
      <c r="AF43" s="86">
        <f t="shared" si="11"/>
        <v>0</v>
      </c>
      <c r="AG43" s="86">
        <f t="shared" si="11"/>
        <v>0</v>
      </c>
      <c r="AH43" s="86">
        <f t="shared" si="11"/>
        <v>0</v>
      </c>
      <c r="AI43" s="86">
        <f t="shared" si="11"/>
        <v>0</v>
      </c>
      <c r="AJ43" s="86">
        <f t="shared" si="11"/>
        <v>0</v>
      </c>
      <c r="AK43" s="86">
        <f t="shared" si="11"/>
        <v>0</v>
      </c>
      <c r="AL43" s="86">
        <f t="shared" si="11"/>
        <v>0</v>
      </c>
    </row>
    <row r="44" spans="3:38" x14ac:dyDescent="0.35">
      <c r="C44" s="25">
        <f t="shared" si="12"/>
        <v>10</v>
      </c>
      <c r="D44" s="17" t="s">
        <v>194</v>
      </c>
      <c r="K44" s="59" t="s">
        <v>250</v>
      </c>
      <c r="L44" s="60">
        <f t="shared" si="10"/>
        <v>5467</v>
      </c>
      <c r="O44" s="86">
        <f t="shared" si="13"/>
        <v>78</v>
      </c>
      <c r="P44" s="86">
        <f t="shared" si="11"/>
        <v>366</v>
      </c>
      <c r="Q44" s="86">
        <f t="shared" si="11"/>
        <v>365</v>
      </c>
      <c r="R44" s="86">
        <f t="shared" si="11"/>
        <v>365</v>
      </c>
      <c r="S44" s="86">
        <f t="shared" si="11"/>
        <v>365</v>
      </c>
      <c r="T44" s="86">
        <f t="shared" si="11"/>
        <v>366</v>
      </c>
      <c r="U44" s="86">
        <f t="shared" si="11"/>
        <v>365</v>
      </c>
      <c r="V44" s="86">
        <f t="shared" si="11"/>
        <v>365</v>
      </c>
      <c r="W44" s="86">
        <f t="shared" si="11"/>
        <v>365</v>
      </c>
      <c r="X44" s="86">
        <f t="shared" si="11"/>
        <v>366</v>
      </c>
      <c r="Y44" s="86">
        <f t="shared" si="11"/>
        <v>365</v>
      </c>
      <c r="Z44" s="86">
        <f t="shared" si="11"/>
        <v>365</v>
      </c>
      <c r="AA44" s="86">
        <f t="shared" si="11"/>
        <v>365</v>
      </c>
      <c r="AB44" s="86">
        <f t="shared" si="11"/>
        <v>366</v>
      </c>
      <c r="AC44" s="86">
        <f t="shared" si="11"/>
        <v>365</v>
      </c>
      <c r="AD44" s="86">
        <f t="shared" si="11"/>
        <v>275</v>
      </c>
      <c r="AE44" s="86">
        <f t="shared" si="11"/>
        <v>0</v>
      </c>
      <c r="AF44" s="86">
        <f t="shared" si="11"/>
        <v>0</v>
      </c>
      <c r="AG44" s="86">
        <f t="shared" si="11"/>
        <v>0</v>
      </c>
      <c r="AH44" s="86">
        <f t="shared" si="11"/>
        <v>0</v>
      </c>
      <c r="AI44" s="86">
        <f t="shared" si="11"/>
        <v>0</v>
      </c>
      <c r="AJ44" s="86">
        <f t="shared" si="11"/>
        <v>0</v>
      </c>
      <c r="AK44" s="86">
        <f t="shared" si="11"/>
        <v>0</v>
      </c>
      <c r="AL44" s="86">
        <f t="shared" si="11"/>
        <v>0</v>
      </c>
    </row>
    <row r="45" spans="3:38" x14ac:dyDescent="0.35">
      <c r="C45" s="25">
        <f t="shared" si="12"/>
        <v>11</v>
      </c>
      <c r="D45" s="17" t="s">
        <v>195</v>
      </c>
      <c r="K45" s="59" t="s">
        <v>250</v>
      </c>
      <c r="L45" s="60">
        <f t="shared" si="10"/>
        <v>1826</v>
      </c>
      <c r="O45" s="86">
        <f t="shared" si="13"/>
        <v>0</v>
      </c>
      <c r="P45" s="86">
        <f t="shared" si="11"/>
        <v>0</v>
      </c>
      <c r="Q45" s="86">
        <f t="shared" si="11"/>
        <v>0</v>
      </c>
      <c r="R45" s="86">
        <f t="shared" si="11"/>
        <v>0</v>
      </c>
      <c r="S45" s="86">
        <f t="shared" si="11"/>
        <v>0</v>
      </c>
      <c r="T45" s="86">
        <f t="shared" si="11"/>
        <v>0</v>
      </c>
      <c r="U45" s="86">
        <f t="shared" si="11"/>
        <v>182</v>
      </c>
      <c r="V45" s="86">
        <f t="shared" si="11"/>
        <v>365</v>
      </c>
      <c r="W45" s="86">
        <f t="shared" si="11"/>
        <v>365</v>
      </c>
      <c r="X45" s="86">
        <f t="shared" si="11"/>
        <v>366</v>
      </c>
      <c r="Y45" s="86">
        <f t="shared" si="11"/>
        <v>365</v>
      </c>
      <c r="Z45" s="86">
        <f t="shared" si="11"/>
        <v>183</v>
      </c>
      <c r="AA45" s="86">
        <f t="shared" si="11"/>
        <v>0</v>
      </c>
      <c r="AB45" s="86">
        <f t="shared" si="11"/>
        <v>0</v>
      </c>
      <c r="AC45" s="86">
        <f t="shared" si="11"/>
        <v>0</v>
      </c>
      <c r="AD45" s="86">
        <f t="shared" si="11"/>
        <v>0</v>
      </c>
      <c r="AE45" s="86">
        <f t="shared" si="11"/>
        <v>0</v>
      </c>
      <c r="AF45" s="86">
        <f t="shared" si="11"/>
        <v>0</v>
      </c>
      <c r="AG45" s="86">
        <f t="shared" si="11"/>
        <v>0</v>
      </c>
      <c r="AH45" s="86">
        <f t="shared" si="11"/>
        <v>0</v>
      </c>
      <c r="AI45" s="86">
        <f t="shared" si="11"/>
        <v>0</v>
      </c>
      <c r="AJ45" s="86">
        <f t="shared" si="11"/>
        <v>0</v>
      </c>
      <c r="AK45" s="86">
        <f t="shared" si="11"/>
        <v>0</v>
      </c>
      <c r="AL45" s="86">
        <f t="shared" si="11"/>
        <v>0</v>
      </c>
    </row>
    <row r="46" spans="3:38" x14ac:dyDescent="0.35">
      <c r="C46" s="25">
        <f t="shared" si="12"/>
        <v>12</v>
      </c>
      <c r="D46" s="17" t="s">
        <v>196</v>
      </c>
      <c r="K46" s="59" t="s">
        <v>250</v>
      </c>
      <c r="L46" s="60">
        <f t="shared" si="10"/>
        <v>1826</v>
      </c>
      <c r="O46" s="86">
        <f t="shared" si="13"/>
        <v>0</v>
      </c>
      <c r="P46" s="86">
        <f t="shared" si="11"/>
        <v>0</v>
      </c>
      <c r="Q46" s="86">
        <f t="shared" si="11"/>
        <v>0</v>
      </c>
      <c r="R46" s="86">
        <f t="shared" si="11"/>
        <v>0</v>
      </c>
      <c r="S46" s="86">
        <f t="shared" si="11"/>
        <v>0</v>
      </c>
      <c r="T46" s="86">
        <f t="shared" si="11"/>
        <v>0</v>
      </c>
      <c r="U46" s="86">
        <f t="shared" si="11"/>
        <v>0</v>
      </c>
      <c r="V46" s="86">
        <f t="shared" si="11"/>
        <v>182</v>
      </c>
      <c r="W46" s="86">
        <f t="shared" si="11"/>
        <v>365</v>
      </c>
      <c r="X46" s="86">
        <f t="shared" si="11"/>
        <v>366</v>
      </c>
      <c r="Y46" s="86">
        <f t="shared" si="11"/>
        <v>365</v>
      </c>
      <c r="Z46" s="86">
        <f t="shared" si="11"/>
        <v>365</v>
      </c>
      <c r="AA46" s="86">
        <f t="shared" si="11"/>
        <v>183</v>
      </c>
      <c r="AB46" s="86">
        <f t="shared" si="11"/>
        <v>0</v>
      </c>
      <c r="AC46" s="86">
        <f t="shared" si="11"/>
        <v>0</v>
      </c>
      <c r="AD46" s="86">
        <f t="shared" si="11"/>
        <v>0</v>
      </c>
      <c r="AE46" s="86">
        <f t="shared" si="11"/>
        <v>0</v>
      </c>
      <c r="AF46" s="86">
        <f t="shared" si="11"/>
        <v>0</v>
      </c>
      <c r="AG46" s="86">
        <f t="shared" ref="AG46:AL46" si="14">MAX(MIN($R32,AG$7)-MAX($O32,AG$6)+1,0)</f>
        <v>0</v>
      </c>
      <c r="AH46" s="86">
        <f t="shared" si="14"/>
        <v>0</v>
      </c>
      <c r="AI46" s="86">
        <f t="shared" si="14"/>
        <v>0</v>
      </c>
      <c r="AJ46" s="86">
        <f t="shared" si="14"/>
        <v>0</v>
      </c>
      <c r="AK46" s="86">
        <f t="shared" si="14"/>
        <v>0</v>
      </c>
      <c r="AL46" s="86">
        <f t="shared" si="14"/>
        <v>0</v>
      </c>
    </row>
    <row r="47" spans="3:38" x14ac:dyDescent="0.35"/>
    <row r="48" spans="3:38" x14ac:dyDescent="0.35">
      <c r="C48" s="16" t="s">
        <v>197</v>
      </c>
    </row>
    <row r="49" spans="3:38" x14ac:dyDescent="0.35">
      <c r="D49" s="17" t="s">
        <v>246</v>
      </c>
      <c r="K49" s="59" t="s">
        <v>247</v>
      </c>
      <c r="M49" s="1">
        <v>0.03</v>
      </c>
    </row>
    <row r="50" spans="3:38" x14ac:dyDescent="0.35"/>
    <row r="51" spans="3:38" x14ac:dyDescent="0.35">
      <c r="C51" s="25">
        <v>1</v>
      </c>
      <c r="D51" s="17" t="s">
        <v>185</v>
      </c>
      <c r="K51" s="59" t="str">
        <f t="shared" ref="K51:K63" si="15">CurrencyUnit.In</f>
        <v>MMJPY</v>
      </c>
      <c r="L51" s="60">
        <f t="shared" ref="L51:L63" si="16" xml:space="preserve"> SUM(O51:AL51)</f>
        <v>0</v>
      </c>
      <c r="O51" s="87">
        <f>'Actual Data'!O47</f>
        <v>0</v>
      </c>
      <c r="P51" s="87">
        <f>'Actual Data'!P47</f>
        <v>0</v>
      </c>
      <c r="Q51" s="87">
        <f>'Actual Data'!Q47</f>
        <v>0</v>
      </c>
      <c r="R51" s="87">
        <f>'Actual Data'!R47</f>
        <v>0</v>
      </c>
      <c r="S51" s="86">
        <f t="shared" ref="S51:AH60" si="17">IF(R35=0,0,R51/R35*S35*(1+$M$49))</f>
        <v>0</v>
      </c>
      <c r="T51" s="86">
        <f t="shared" si="17"/>
        <v>0</v>
      </c>
      <c r="U51" s="86">
        <f t="shared" si="17"/>
        <v>0</v>
      </c>
      <c r="V51" s="86">
        <f t="shared" si="17"/>
        <v>0</v>
      </c>
      <c r="W51" s="86">
        <f t="shared" si="17"/>
        <v>0</v>
      </c>
      <c r="X51" s="86">
        <f t="shared" si="17"/>
        <v>0</v>
      </c>
      <c r="Y51" s="86">
        <f t="shared" si="17"/>
        <v>0</v>
      </c>
      <c r="Z51" s="86">
        <f t="shared" si="17"/>
        <v>0</v>
      </c>
      <c r="AA51" s="86">
        <f t="shared" si="17"/>
        <v>0</v>
      </c>
      <c r="AB51" s="86">
        <f t="shared" si="17"/>
        <v>0</v>
      </c>
      <c r="AC51" s="86">
        <f t="shared" si="17"/>
        <v>0</v>
      </c>
      <c r="AD51" s="86">
        <f t="shared" si="17"/>
        <v>0</v>
      </c>
      <c r="AE51" s="86">
        <f t="shared" si="17"/>
        <v>0</v>
      </c>
      <c r="AF51" s="86">
        <f t="shared" si="17"/>
        <v>0</v>
      </c>
      <c r="AG51" s="86">
        <f t="shared" si="17"/>
        <v>0</v>
      </c>
      <c r="AH51" s="86">
        <f t="shared" si="17"/>
        <v>0</v>
      </c>
      <c r="AI51" s="86">
        <f t="shared" ref="T51:AL62" si="18">IF(AH35=0,0,AH51/AH35*AI35*(1+$M$49))</f>
        <v>0</v>
      </c>
      <c r="AJ51" s="86">
        <f t="shared" si="18"/>
        <v>0</v>
      </c>
      <c r="AK51" s="86">
        <f t="shared" si="18"/>
        <v>0</v>
      </c>
      <c r="AL51" s="86">
        <f t="shared" si="18"/>
        <v>0</v>
      </c>
    </row>
    <row r="52" spans="3:38" x14ac:dyDescent="0.35">
      <c r="C52" s="25">
        <f t="shared" ref="C52:C62" si="19">C51+1</f>
        <v>2</v>
      </c>
      <c r="D52" s="17" t="s">
        <v>186</v>
      </c>
      <c r="K52" s="59" t="str">
        <f t="shared" si="15"/>
        <v>MMJPY</v>
      </c>
      <c r="L52" s="60">
        <f t="shared" si="16"/>
        <v>0</v>
      </c>
      <c r="O52" s="87">
        <f>'Actual Data'!O48</f>
        <v>0</v>
      </c>
      <c r="P52" s="87">
        <f>'Actual Data'!P48</f>
        <v>0</v>
      </c>
      <c r="Q52" s="87">
        <f>'Actual Data'!Q48</f>
        <v>0</v>
      </c>
      <c r="R52" s="87">
        <f>'Actual Data'!R48</f>
        <v>0</v>
      </c>
      <c r="S52" s="86">
        <f t="shared" si="17"/>
        <v>0</v>
      </c>
      <c r="T52" s="86">
        <f t="shared" si="18"/>
        <v>0</v>
      </c>
      <c r="U52" s="86">
        <f t="shared" si="18"/>
        <v>0</v>
      </c>
      <c r="V52" s="86">
        <f t="shared" si="18"/>
        <v>0</v>
      </c>
      <c r="W52" s="86">
        <f t="shared" si="18"/>
        <v>0</v>
      </c>
      <c r="X52" s="86">
        <f t="shared" si="18"/>
        <v>0</v>
      </c>
      <c r="Y52" s="86">
        <f t="shared" si="18"/>
        <v>0</v>
      </c>
      <c r="Z52" s="86">
        <f t="shared" si="18"/>
        <v>0</v>
      </c>
      <c r="AA52" s="86">
        <f t="shared" si="18"/>
        <v>0</v>
      </c>
      <c r="AB52" s="86">
        <f t="shared" si="18"/>
        <v>0</v>
      </c>
      <c r="AC52" s="86">
        <f t="shared" si="18"/>
        <v>0</v>
      </c>
      <c r="AD52" s="86">
        <f t="shared" si="18"/>
        <v>0</v>
      </c>
      <c r="AE52" s="86">
        <f t="shared" si="18"/>
        <v>0</v>
      </c>
      <c r="AF52" s="86">
        <f t="shared" si="18"/>
        <v>0</v>
      </c>
      <c r="AG52" s="86">
        <f t="shared" si="18"/>
        <v>0</v>
      </c>
      <c r="AH52" s="86">
        <f t="shared" si="18"/>
        <v>0</v>
      </c>
      <c r="AI52" s="86">
        <f t="shared" si="18"/>
        <v>0</v>
      </c>
      <c r="AJ52" s="86">
        <f t="shared" si="18"/>
        <v>0</v>
      </c>
      <c r="AK52" s="86">
        <f t="shared" si="18"/>
        <v>0</v>
      </c>
      <c r="AL52" s="86">
        <f t="shared" si="18"/>
        <v>0</v>
      </c>
    </row>
    <row r="53" spans="3:38" x14ac:dyDescent="0.35">
      <c r="C53" s="25">
        <f t="shared" si="19"/>
        <v>3</v>
      </c>
      <c r="D53" s="17" t="s">
        <v>187</v>
      </c>
      <c r="K53" s="59" t="str">
        <f t="shared" si="15"/>
        <v>MMJPY</v>
      </c>
      <c r="L53" s="60">
        <f t="shared" si="16"/>
        <v>590</v>
      </c>
      <c r="O53" s="87">
        <f>'Actual Data'!O49</f>
        <v>590</v>
      </c>
      <c r="P53" s="87">
        <f>'Actual Data'!P49</f>
        <v>0</v>
      </c>
      <c r="Q53" s="87">
        <f>'Actual Data'!Q49</f>
        <v>0</v>
      </c>
      <c r="R53" s="87">
        <f>'Actual Data'!R49</f>
        <v>0</v>
      </c>
      <c r="S53" s="86">
        <f t="shared" si="17"/>
        <v>0</v>
      </c>
      <c r="T53" s="86">
        <f t="shared" si="18"/>
        <v>0</v>
      </c>
      <c r="U53" s="86">
        <f t="shared" si="18"/>
        <v>0</v>
      </c>
      <c r="V53" s="86">
        <f t="shared" si="18"/>
        <v>0</v>
      </c>
      <c r="W53" s="86">
        <f t="shared" si="18"/>
        <v>0</v>
      </c>
      <c r="X53" s="86">
        <f t="shared" si="18"/>
        <v>0</v>
      </c>
      <c r="Y53" s="86">
        <f t="shared" si="18"/>
        <v>0</v>
      </c>
      <c r="Z53" s="86">
        <f t="shared" si="18"/>
        <v>0</v>
      </c>
      <c r="AA53" s="86">
        <f t="shared" si="18"/>
        <v>0</v>
      </c>
      <c r="AB53" s="86">
        <f t="shared" si="18"/>
        <v>0</v>
      </c>
      <c r="AC53" s="86">
        <f t="shared" si="18"/>
        <v>0</v>
      </c>
      <c r="AD53" s="86">
        <f t="shared" si="18"/>
        <v>0</v>
      </c>
      <c r="AE53" s="86">
        <f t="shared" si="18"/>
        <v>0</v>
      </c>
      <c r="AF53" s="86">
        <f t="shared" si="18"/>
        <v>0</v>
      </c>
      <c r="AG53" s="86">
        <f t="shared" si="18"/>
        <v>0</v>
      </c>
      <c r="AH53" s="86">
        <f t="shared" si="18"/>
        <v>0</v>
      </c>
      <c r="AI53" s="86">
        <f t="shared" si="18"/>
        <v>0</v>
      </c>
      <c r="AJ53" s="86">
        <f t="shared" si="18"/>
        <v>0</v>
      </c>
      <c r="AK53" s="86">
        <f t="shared" si="18"/>
        <v>0</v>
      </c>
      <c r="AL53" s="86">
        <f t="shared" si="18"/>
        <v>0</v>
      </c>
    </row>
    <row r="54" spans="3:38" x14ac:dyDescent="0.35">
      <c r="C54" s="25">
        <f t="shared" si="19"/>
        <v>4</v>
      </c>
      <c r="D54" s="17" t="s">
        <v>188</v>
      </c>
      <c r="K54" s="59" t="str">
        <f t="shared" si="15"/>
        <v>MMJPY</v>
      </c>
      <c r="L54" s="60">
        <f t="shared" si="16"/>
        <v>806</v>
      </c>
      <c r="O54" s="87">
        <f>'Actual Data'!O50</f>
        <v>806</v>
      </c>
      <c r="P54" s="87">
        <f>'Actual Data'!P50</f>
        <v>0</v>
      </c>
      <c r="Q54" s="87">
        <f>'Actual Data'!Q50</f>
        <v>0</v>
      </c>
      <c r="R54" s="87">
        <f>'Actual Data'!R50</f>
        <v>0</v>
      </c>
      <c r="S54" s="86">
        <f t="shared" si="17"/>
        <v>0</v>
      </c>
      <c r="T54" s="86">
        <f t="shared" si="18"/>
        <v>0</v>
      </c>
      <c r="U54" s="86">
        <f t="shared" si="18"/>
        <v>0</v>
      </c>
      <c r="V54" s="86">
        <f t="shared" si="18"/>
        <v>0</v>
      </c>
      <c r="W54" s="86">
        <f t="shared" si="18"/>
        <v>0</v>
      </c>
      <c r="X54" s="86">
        <f t="shared" si="18"/>
        <v>0</v>
      </c>
      <c r="Y54" s="86">
        <f t="shared" si="18"/>
        <v>0</v>
      </c>
      <c r="Z54" s="86">
        <f t="shared" si="18"/>
        <v>0</v>
      </c>
      <c r="AA54" s="86">
        <f t="shared" si="18"/>
        <v>0</v>
      </c>
      <c r="AB54" s="86">
        <f t="shared" si="18"/>
        <v>0</v>
      </c>
      <c r="AC54" s="86">
        <f t="shared" si="18"/>
        <v>0</v>
      </c>
      <c r="AD54" s="86">
        <f t="shared" si="18"/>
        <v>0</v>
      </c>
      <c r="AE54" s="86">
        <f t="shared" si="18"/>
        <v>0</v>
      </c>
      <c r="AF54" s="86">
        <f t="shared" si="18"/>
        <v>0</v>
      </c>
      <c r="AG54" s="86">
        <f t="shared" si="18"/>
        <v>0</v>
      </c>
      <c r="AH54" s="86">
        <f t="shared" si="18"/>
        <v>0</v>
      </c>
      <c r="AI54" s="86">
        <f t="shared" si="18"/>
        <v>0</v>
      </c>
      <c r="AJ54" s="86">
        <f t="shared" si="18"/>
        <v>0</v>
      </c>
      <c r="AK54" s="86">
        <f t="shared" si="18"/>
        <v>0</v>
      </c>
      <c r="AL54" s="86">
        <f t="shared" si="18"/>
        <v>0</v>
      </c>
    </row>
    <row r="55" spans="3:38" x14ac:dyDescent="0.35">
      <c r="C55" s="25">
        <f t="shared" si="19"/>
        <v>5</v>
      </c>
      <c r="D55" s="17" t="s">
        <v>189</v>
      </c>
      <c r="K55" s="59" t="str">
        <f t="shared" si="15"/>
        <v>MMJPY</v>
      </c>
      <c r="L55" s="60">
        <f t="shared" si="16"/>
        <v>657</v>
      </c>
      <c r="O55" s="87">
        <f>'Actual Data'!O51</f>
        <v>202</v>
      </c>
      <c r="P55" s="87">
        <f>'Actual Data'!P51</f>
        <v>211</v>
      </c>
      <c r="Q55" s="87">
        <f>'Actual Data'!Q51</f>
        <v>244</v>
      </c>
      <c r="R55" s="87">
        <f>'Actual Data'!R51</f>
        <v>0</v>
      </c>
      <c r="S55" s="86">
        <f t="shared" si="17"/>
        <v>0</v>
      </c>
      <c r="T55" s="86">
        <f t="shared" si="18"/>
        <v>0</v>
      </c>
      <c r="U55" s="86">
        <f t="shared" si="18"/>
        <v>0</v>
      </c>
      <c r="V55" s="86">
        <f t="shared" si="18"/>
        <v>0</v>
      </c>
      <c r="W55" s="86">
        <f t="shared" si="18"/>
        <v>0</v>
      </c>
      <c r="X55" s="86">
        <f t="shared" si="18"/>
        <v>0</v>
      </c>
      <c r="Y55" s="86">
        <f t="shared" si="18"/>
        <v>0</v>
      </c>
      <c r="Z55" s="86">
        <f t="shared" si="18"/>
        <v>0</v>
      </c>
      <c r="AA55" s="86">
        <f t="shared" si="18"/>
        <v>0</v>
      </c>
      <c r="AB55" s="86">
        <f t="shared" si="18"/>
        <v>0</v>
      </c>
      <c r="AC55" s="86">
        <f t="shared" si="18"/>
        <v>0</v>
      </c>
      <c r="AD55" s="86">
        <f t="shared" si="18"/>
        <v>0</v>
      </c>
      <c r="AE55" s="86">
        <f t="shared" si="18"/>
        <v>0</v>
      </c>
      <c r="AF55" s="86">
        <f t="shared" si="18"/>
        <v>0</v>
      </c>
      <c r="AG55" s="86">
        <f t="shared" si="18"/>
        <v>0</v>
      </c>
      <c r="AH55" s="86">
        <f t="shared" si="18"/>
        <v>0</v>
      </c>
      <c r="AI55" s="86">
        <f t="shared" si="18"/>
        <v>0</v>
      </c>
      <c r="AJ55" s="86">
        <f t="shared" si="18"/>
        <v>0</v>
      </c>
      <c r="AK55" s="86">
        <f t="shared" si="18"/>
        <v>0</v>
      </c>
      <c r="AL55" s="86">
        <f t="shared" si="18"/>
        <v>0</v>
      </c>
    </row>
    <row r="56" spans="3:38" x14ac:dyDescent="0.35">
      <c r="C56" s="25">
        <f t="shared" si="19"/>
        <v>6</v>
      </c>
      <c r="D56" s="17" t="s">
        <v>190</v>
      </c>
      <c r="K56" s="59" t="str">
        <f t="shared" si="15"/>
        <v>MMJPY</v>
      </c>
      <c r="L56" s="60">
        <f t="shared" si="16"/>
        <v>1051.9601755565211</v>
      </c>
      <c r="O56" s="87">
        <f>'Actual Data'!O52</f>
        <v>103</v>
      </c>
      <c r="P56" s="87">
        <f>'Actual Data'!P52</f>
        <v>145</v>
      </c>
      <c r="Q56" s="87">
        <f>'Actual Data'!Q52</f>
        <v>114</v>
      </c>
      <c r="R56" s="87">
        <f>'Actual Data'!R52</f>
        <v>119</v>
      </c>
      <c r="S56" s="86">
        <f t="shared" si="17"/>
        <v>122.57000000000001</v>
      </c>
      <c r="T56" s="86">
        <f t="shared" si="18"/>
        <v>126.59298246575345</v>
      </c>
      <c r="U56" s="86">
        <f t="shared" si="18"/>
        <v>130.03451300000003</v>
      </c>
      <c r="V56" s="86">
        <f t="shared" si="18"/>
        <v>133.93554839000004</v>
      </c>
      <c r="W56" s="86">
        <f t="shared" si="18"/>
        <v>57.82713170076741</v>
      </c>
      <c r="X56" s="86">
        <f t="shared" si="18"/>
        <v>0</v>
      </c>
      <c r="Y56" s="86">
        <f t="shared" si="18"/>
        <v>0</v>
      </c>
      <c r="Z56" s="86">
        <f t="shared" si="18"/>
        <v>0</v>
      </c>
      <c r="AA56" s="86">
        <f t="shared" si="18"/>
        <v>0</v>
      </c>
      <c r="AB56" s="86">
        <f t="shared" si="18"/>
        <v>0</v>
      </c>
      <c r="AC56" s="86">
        <f t="shared" si="18"/>
        <v>0</v>
      </c>
      <c r="AD56" s="86">
        <f t="shared" si="18"/>
        <v>0</v>
      </c>
      <c r="AE56" s="86">
        <f t="shared" si="18"/>
        <v>0</v>
      </c>
      <c r="AF56" s="86">
        <f t="shared" si="18"/>
        <v>0</v>
      </c>
      <c r="AG56" s="86">
        <f t="shared" si="18"/>
        <v>0</v>
      </c>
      <c r="AH56" s="86">
        <f t="shared" si="18"/>
        <v>0</v>
      </c>
      <c r="AI56" s="86">
        <f t="shared" si="18"/>
        <v>0</v>
      </c>
      <c r="AJ56" s="86">
        <f t="shared" si="18"/>
        <v>0</v>
      </c>
      <c r="AK56" s="86">
        <f t="shared" si="18"/>
        <v>0</v>
      </c>
      <c r="AL56" s="86">
        <f t="shared" si="18"/>
        <v>0</v>
      </c>
    </row>
    <row r="57" spans="3:38" x14ac:dyDescent="0.35">
      <c r="C57" s="25">
        <f t="shared" si="19"/>
        <v>7</v>
      </c>
      <c r="D57" s="17" t="s">
        <v>191</v>
      </c>
      <c r="K57" s="59" t="str">
        <f t="shared" si="15"/>
        <v>MMJPY</v>
      </c>
      <c r="L57" s="60">
        <f t="shared" si="16"/>
        <v>709.98145689927503</v>
      </c>
      <c r="O57" s="87">
        <f>'Actual Data'!O53</f>
        <v>112</v>
      </c>
      <c r="P57" s="87">
        <f>'Actual Data'!P53</f>
        <v>77</v>
      </c>
      <c r="Q57" s="87">
        <f>'Actual Data'!Q53</f>
        <v>94</v>
      </c>
      <c r="R57" s="87">
        <f>'Actual Data'!R53</f>
        <v>67</v>
      </c>
      <c r="S57" s="86">
        <f t="shared" si="17"/>
        <v>69.010000000000005</v>
      </c>
      <c r="T57" s="86">
        <f t="shared" si="18"/>
        <v>71.27504054794521</v>
      </c>
      <c r="U57" s="86">
        <f t="shared" si="18"/>
        <v>73.212709000000004</v>
      </c>
      <c r="V57" s="86">
        <f t="shared" si="18"/>
        <v>75.409090270000007</v>
      </c>
      <c r="W57" s="86">
        <f t="shared" si="18"/>
        <v>71.074617081329876</v>
      </c>
      <c r="X57" s="86">
        <f t="shared" si="18"/>
        <v>0</v>
      </c>
      <c r="Y57" s="86">
        <f t="shared" si="18"/>
        <v>0</v>
      </c>
      <c r="Z57" s="86">
        <f t="shared" si="18"/>
        <v>0</v>
      </c>
      <c r="AA57" s="86">
        <f t="shared" si="18"/>
        <v>0</v>
      </c>
      <c r="AB57" s="86">
        <f t="shared" si="18"/>
        <v>0</v>
      </c>
      <c r="AC57" s="86">
        <f t="shared" si="18"/>
        <v>0</v>
      </c>
      <c r="AD57" s="86">
        <f t="shared" si="18"/>
        <v>0</v>
      </c>
      <c r="AE57" s="86">
        <f t="shared" si="18"/>
        <v>0</v>
      </c>
      <c r="AF57" s="86">
        <f t="shared" si="18"/>
        <v>0</v>
      </c>
      <c r="AG57" s="86">
        <f t="shared" si="18"/>
        <v>0</v>
      </c>
      <c r="AH57" s="86">
        <f t="shared" si="18"/>
        <v>0</v>
      </c>
      <c r="AI57" s="86">
        <f t="shared" si="18"/>
        <v>0</v>
      </c>
      <c r="AJ57" s="86">
        <f t="shared" si="18"/>
        <v>0</v>
      </c>
      <c r="AK57" s="86">
        <f t="shared" si="18"/>
        <v>0</v>
      </c>
      <c r="AL57" s="86">
        <f t="shared" si="18"/>
        <v>0</v>
      </c>
    </row>
    <row r="58" spans="3:38" x14ac:dyDescent="0.35">
      <c r="C58" s="25">
        <f t="shared" si="19"/>
        <v>8</v>
      </c>
      <c r="D58" s="17" t="s">
        <v>192</v>
      </c>
      <c r="K58" s="59" t="str">
        <f t="shared" si="15"/>
        <v>MMJPY</v>
      </c>
      <c r="L58" s="60">
        <f t="shared" si="16"/>
        <v>2850.7062487565809</v>
      </c>
      <c r="O58" s="87">
        <f>'Actual Data'!O54</f>
        <v>238</v>
      </c>
      <c r="P58" s="87">
        <f>'Actual Data'!P54</f>
        <v>183</v>
      </c>
      <c r="Q58" s="87">
        <f>'Actual Data'!Q54</f>
        <v>189</v>
      </c>
      <c r="R58" s="87">
        <f>'Actual Data'!R54</f>
        <v>205</v>
      </c>
      <c r="S58" s="86">
        <f t="shared" si="17"/>
        <v>211.15</v>
      </c>
      <c r="T58" s="86">
        <f t="shared" si="18"/>
        <v>218.08034794520552</v>
      </c>
      <c r="U58" s="86">
        <f t="shared" si="18"/>
        <v>224.00903500000007</v>
      </c>
      <c r="V58" s="86">
        <f t="shared" si="18"/>
        <v>230.72930605000008</v>
      </c>
      <c r="W58" s="86">
        <f t="shared" si="18"/>
        <v>237.65118523150008</v>
      </c>
      <c r="X58" s="86">
        <f t="shared" si="18"/>
        <v>245.45135290019425</v>
      </c>
      <c r="Y58" s="86">
        <f t="shared" si="18"/>
        <v>252.12414241209845</v>
      </c>
      <c r="Z58" s="86">
        <f t="shared" si="18"/>
        <v>259.68786668446143</v>
      </c>
      <c r="AA58" s="86">
        <f t="shared" si="18"/>
        <v>156.8230125331205</v>
      </c>
      <c r="AB58" s="86">
        <f t="shared" si="18"/>
        <v>0</v>
      </c>
      <c r="AC58" s="86">
        <f t="shared" si="18"/>
        <v>0</v>
      </c>
      <c r="AD58" s="86">
        <f t="shared" si="18"/>
        <v>0</v>
      </c>
      <c r="AE58" s="86">
        <f t="shared" si="18"/>
        <v>0</v>
      </c>
      <c r="AF58" s="86">
        <f t="shared" si="18"/>
        <v>0</v>
      </c>
      <c r="AG58" s="86">
        <f t="shared" si="18"/>
        <v>0</v>
      </c>
      <c r="AH58" s="86">
        <f t="shared" si="18"/>
        <v>0</v>
      </c>
      <c r="AI58" s="86">
        <f t="shared" si="18"/>
        <v>0</v>
      </c>
      <c r="AJ58" s="86">
        <f t="shared" si="18"/>
        <v>0</v>
      </c>
      <c r="AK58" s="86">
        <f t="shared" si="18"/>
        <v>0</v>
      </c>
      <c r="AL58" s="86">
        <f t="shared" si="18"/>
        <v>0</v>
      </c>
    </row>
    <row r="59" spans="3:38" x14ac:dyDescent="0.35">
      <c r="C59" s="25">
        <f t="shared" si="19"/>
        <v>9</v>
      </c>
      <c r="D59" s="17" t="s">
        <v>193</v>
      </c>
      <c r="K59" s="59" t="str">
        <f t="shared" si="15"/>
        <v>MMJPY</v>
      </c>
      <c r="L59" s="60">
        <f t="shared" si="16"/>
        <v>3470.0334645125113</v>
      </c>
      <c r="O59" s="87">
        <f>'Actual Data'!O55</f>
        <v>207</v>
      </c>
      <c r="P59" s="87">
        <f>'Actual Data'!P55</f>
        <v>230</v>
      </c>
      <c r="Q59" s="87">
        <f>'Actual Data'!Q55</f>
        <v>145</v>
      </c>
      <c r="R59" s="87">
        <f>'Actual Data'!R55</f>
        <v>200</v>
      </c>
      <c r="S59" s="86">
        <f t="shared" si="17"/>
        <v>206</v>
      </c>
      <c r="T59" s="86">
        <f t="shared" si="18"/>
        <v>212.76131506849316</v>
      </c>
      <c r="U59" s="86">
        <f t="shared" si="18"/>
        <v>218.5454</v>
      </c>
      <c r="V59" s="86">
        <f t="shared" si="18"/>
        <v>225.10176200000001</v>
      </c>
      <c r="W59" s="86">
        <f t="shared" si="18"/>
        <v>231.85481486</v>
      </c>
      <c r="X59" s="86">
        <f t="shared" si="18"/>
        <v>239.46473453677478</v>
      </c>
      <c r="Y59" s="86">
        <f t="shared" si="18"/>
        <v>245.97477308497398</v>
      </c>
      <c r="Z59" s="86">
        <f t="shared" si="18"/>
        <v>253.35401627752321</v>
      </c>
      <c r="AA59" s="86">
        <f t="shared" si="18"/>
        <v>260.95463676584893</v>
      </c>
      <c r="AB59" s="86">
        <f t="shared" si="18"/>
        <v>269.51966840545128</v>
      </c>
      <c r="AC59" s="86">
        <f t="shared" si="18"/>
        <v>276.84677414488914</v>
      </c>
      <c r="AD59" s="86">
        <f t="shared" si="18"/>
        <v>47.655569368557224</v>
      </c>
      <c r="AE59" s="86">
        <f t="shared" si="18"/>
        <v>0</v>
      </c>
      <c r="AF59" s="86">
        <f t="shared" si="18"/>
        <v>0</v>
      </c>
      <c r="AG59" s="86">
        <f t="shared" si="18"/>
        <v>0</v>
      </c>
      <c r="AH59" s="86">
        <f t="shared" si="18"/>
        <v>0</v>
      </c>
      <c r="AI59" s="86">
        <f t="shared" si="18"/>
        <v>0</v>
      </c>
      <c r="AJ59" s="86">
        <f t="shared" si="18"/>
        <v>0</v>
      </c>
      <c r="AK59" s="86">
        <f t="shared" si="18"/>
        <v>0</v>
      </c>
      <c r="AL59" s="86">
        <f t="shared" si="18"/>
        <v>0</v>
      </c>
    </row>
    <row r="60" spans="3:38" x14ac:dyDescent="0.35">
      <c r="C60" s="25">
        <f t="shared" si="19"/>
        <v>10</v>
      </c>
      <c r="D60" s="17" t="s">
        <v>194</v>
      </c>
      <c r="K60" s="59" t="str">
        <f t="shared" si="15"/>
        <v>MMJPY</v>
      </c>
      <c r="L60" s="60">
        <f t="shared" si="16"/>
        <v>4211.396991697573</v>
      </c>
      <c r="O60" s="87">
        <f>'Actual Data'!O56</f>
        <v>241</v>
      </c>
      <c r="P60" s="87">
        <f>'Actual Data'!P56</f>
        <v>244</v>
      </c>
      <c r="Q60" s="87">
        <f>'Actual Data'!Q56</f>
        <v>274</v>
      </c>
      <c r="R60" s="87">
        <f>'Actual Data'!R56</f>
        <v>226</v>
      </c>
      <c r="S60" s="86">
        <f t="shared" si="17"/>
        <v>232.78</v>
      </c>
      <c r="T60" s="86">
        <f t="shared" si="18"/>
        <v>240.42028602739728</v>
      </c>
      <c r="U60" s="86">
        <f t="shared" si="18"/>
        <v>246.95630200000002</v>
      </c>
      <c r="V60" s="86">
        <f t="shared" si="18"/>
        <v>254.36499106000002</v>
      </c>
      <c r="W60" s="86">
        <f t="shared" si="18"/>
        <v>261.99594079180002</v>
      </c>
      <c r="X60" s="86">
        <f t="shared" si="18"/>
        <v>270.59515002655559</v>
      </c>
      <c r="Y60" s="86">
        <f t="shared" si="18"/>
        <v>277.95149358602072</v>
      </c>
      <c r="Z60" s="86">
        <f t="shared" si="18"/>
        <v>286.29003839360132</v>
      </c>
      <c r="AA60" s="86">
        <f t="shared" si="18"/>
        <v>294.87873954540936</v>
      </c>
      <c r="AB60" s="86">
        <f t="shared" si="18"/>
        <v>304.55722529816012</v>
      </c>
      <c r="AC60" s="86">
        <f t="shared" si="18"/>
        <v>312.83685478372485</v>
      </c>
      <c r="AD60" s="86">
        <f t="shared" si="18"/>
        <v>242.76997018490428</v>
      </c>
      <c r="AE60" s="86">
        <f t="shared" si="18"/>
        <v>0</v>
      </c>
      <c r="AF60" s="86">
        <f t="shared" si="18"/>
        <v>0</v>
      </c>
      <c r="AG60" s="86">
        <f t="shared" si="18"/>
        <v>0</v>
      </c>
      <c r="AH60" s="86">
        <f t="shared" si="18"/>
        <v>0</v>
      </c>
      <c r="AI60" s="86">
        <f t="shared" si="18"/>
        <v>0</v>
      </c>
      <c r="AJ60" s="86">
        <f t="shared" si="18"/>
        <v>0</v>
      </c>
      <c r="AK60" s="86">
        <f t="shared" si="18"/>
        <v>0</v>
      </c>
      <c r="AL60" s="86">
        <f t="shared" si="18"/>
        <v>0</v>
      </c>
    </row>
    <row r="61" spans="3:38" x14ac:dyDescent="0.35">
      <c r="C61" s="25">
        <f t="shared" si="19"/>
        <v>11</v>
      </c>
      <c r="D61" s="17" t="s">
        <v>195</v>
      </c>
      <c r="K61" s="59" t="str">
        <f t="shared" si="15"/>
        <v>MMJPY</v>
      </c>
      <c r="L61" s="60">
        <f t="shared" si="16"/>
        <v>1617.5954410248492</v>
      </c>
      <c r="O61" s="91"/>
      <c r="P61" s="91"/>
      <c r="Q61" s="91"/>
      <c r="R61" s="91"/>
      <c r="S61" s="91"/>
      <c r="T61" s="91"/>
      <c r="U61" s="81">
        <f>300/365*U45</f>
        <v>149.58904109589039</v>
      </c>
      <c r="V61" s="86">
        <f t="shared" si="18"/>
        <v>309</v>
      </c>
      <c r="W61" s="86">
        <f t="shared" si="18"/>
        <v>318.27</v>
      </c>
      <c r="X61" s="86">
        <f t="shared" si="18"/>
        <v>328.71623178082189</v>
      </c>
      <c r="Y61" s="86">
        <f t="shared" si="18"/>
        <v>337.65264299999996</v>
      </c>
      <c r="Z61" s="86">
        <f t="shared" si="18"/>
        <v>174.36752514813696</v>
      </c>
      <c r="AA61" s="86">
        <f t="shared" si="18"/>
        <v>0</v>
      </c>
      <c r="AB61" s="86">
        <f t="shared" si="18"/>
        <v>0</v>
      </c>
      <c r="AC61" s="86">
        <f t="shared" si="18"/>
        <v>0</v>
      </c>
      <c r="AD61" s="86">
        <f t="shared" si="18"/>
        <v>0</v>
      </c>
      <c r="AE61" s="86">
        <f t="shared" si="18"/>
        <v>0</v>
      </c>
      <c r="AF61" s="86">
        <f t="shared" si="18"/>
        <v>0</v>
      </c>
      <c r="AG61" s="86">
        <f t="shared" si="18"/>
        <v>0</v>
      </c>
      <c r="AH61" s="86">
        <f t="shared" si="18"/>
        <v>0</v>
      </c>
      <c r="AI61" s="86">
        <f t="shared" si="18"/>
        <v>0</v>
      </c>
      <c r="AJ61" s="86">
        <f t="shared" si="18"/>
        <v>0</v>
      </c>
      <c r="AK61" s="86">
        <f t="shared" si="18"/>
        <v>0</v>
      </c>
      <c r="AL61" s="86">
        <f t="shared" si="18"/>
        <v>0</v>
      </c>
    </row>
    <row r="62" spans="3:38" x14ac:dyDescent="0.35">
      <c r="C62" s="25">
        <f t="shared" si="19"/>
        <v>12</v>
      </c>
      <c r="D62" s="17" t="s">
        <v>196</v>
      </c>
      <c r="K62" s="59" t="str">
        <f t="shared" si="15"/>
        <v>MMJPY</v>
      </c>
      <c r="L62" s="60">
        <f t="shared" si="16"/>
        <v>2695.9488030779462</v>
      </c>
      <c r="O62" s="91"/>
      <c r="P62" s="91"/>
      <c r="Q62" s="91"/>
      <c r="R62" s="91"/>
      <c r="S62" s="91"/>
      <c r="T62" s="91"/>
      <c r="U62" s="91"/>
      <c r="V62" s="81">
        <f>500/365*V46</f>
        <v>249.31506849315068</v>
      </c>
      <c r="W62" s="86">
        <f t="shared" si="18"/>
        <v>515</v>
      </c>
      <c r="X62" s="86">
        <f t="shared" si="18"/>
        <v>531.90328767123299</v>
      </c>
      <c r="Y62" s="86">
        <f t="shared" si="18"/>
        <v>546.36350000000016</v>
      </c>
      <c r="Z62" s="86">
        <f t="shared" si="18"/>
        <v>562.75440500000013</v>
      </c>
      <c r="AA62" s="86">
        <f t="shared" si="18"/>
        <v>290.61254191356176</v>
      </c>
      <c r="AB62" s="86">
        <f t="shared" si="18"/>
        <v>0</v>
      </c>
      <c r="AC62" s="86">
        <f t="shared" si="18"/>
        <v>0</v>
      </c>
      <c r="AD62" s="86">
        <f t="shared" si="18"/>
        <v>0</v>
      </c>
      <c r="AE62" s="86">
        <f t="shared" si="18"/>
        <v>0</v>
      </c>
      <c r="AF62" s="86">
        <f t="shared" si="18"/>
        <v>0</v>
      </c>
      <c r="AG62" s="86">
        <f t="shared" si="18"/>
        <v>0</v>
      </c>
      <c r="AH62" s="86">
        <f t="shared" si="18"/>
        <v>0</v>
      </c>
      <c r="AI62" s="86">
        <f t="shared" si="18"/>
        <v>0</v>
      </c>
      <c r="AJ62" s="86">
        <f t="shared" si="18"/>
        <v>0</v>
      </c>
      <c r="AK62" s="86">
        <f t="shared" si="18"/>
        <v>0</v>
      </c>
      <c r="AL62" s="86">
        <f t="shared" si="18"/>
        <v>0</v>
      </c>
    </row>
    <row r="63" spans="3:38" x14ac:dyDescent="0.35">
      <c r="D63" s="8" t="s">
        <v>219</v>
      </c>
      <c r="E63" s="9"/>
      <c r="F63" s="9"/>
      <c r="G63" s="9"/>
      <c r="H63" s="9"/>
      <c r="I63" s="9"/>
      <c r="J63" s="9"/>
      <c r="K63" s="61" t="str">
        <f t="shared" si="15"/>
        <v>MMJPY</v>
      </c>
      <c r="L63" s="62">
        <f t="shared" si="16"/>
        <v>18660.622581525258</v>
      </c>
      <c r="M63" s="9"/>
      <c r="N63" s="9"/>
      <c r="O63" s="78">
        <f t="shared" ref="O63:U63" si="20">SUM(O51:O62)</f>
        <v>2499</v>
      </c>
      <c r="P63" s="78">
        <f t="shared" si="20"/>
        <v>1090</v>
      </c>
      <c r="Q63" s="78">
        <f t="shared" si="20"/>
        <v>1060</v>
      </c>
      <c r="R63" s="78">
        <f t="shared" si="20"/>
        <v>817</v>
      </c>
      <c r="S63" s="78">
        <f t="shared" si="20"/>
        <v>841.51</v>
      </c>
      <c r="T63" s="78">
        <f t="shared" si="20"/>
        <v>869.12997205479462</v>
      </c>
      <c r="U63" s="78">
        <f t="shared" si="20"/>
        <v>1042.3470000958905</v>
      </c>
      <c r="V63" s="78">
        <f t="shared" ref="V63:AL63" si="21">SUM(V51:V62)</f>
        <v>1477.8557662631508</v>
      </c>
      <c r="W63" s="78">
        <f t="shared" si="21"/>
        <v>1693.6736896653974</v>
      </c>
      <c r="X63" s="78">
        <f t="shared" si="21"/>
        <v>1616.1307569155797</v>
      </c>
      <c r="Y63" s="78">
        <f t="shared" si="21"/>
        <v>1660.0665520830933</v>
      </c>
      <c r="Z63" s="78">
        <f t="shared" si="21"/>
        <v>1536.4538515037229</v>
      </c>
      <c r="AA63" s="78">
        <f t="shared" si="21"/>
        <v>1003.2689307579406</v>
      </c>
      <c r="AB63" s="78">
        <f t="shared" si="21"/>
        <v>574.0768937036114</v>
      </c>
      <c r="AC63" s="78">
        <f t="shared" si="21"/>
        <v>589.68362892861398</v>
      </c>
      <c r="AD63" s="78">
        <f t="shared" si="21"/>
        <v>290.42553955346148</v>
      </c>
      <c r="AE63" s="78">
        <f t="shared" si="21"/>
        <v>0</v>
      </c>
      <c r="AF63" s="78">
        <f t="shared" si="21"/>
        <v>0</v>
      </c>
      <c r="AG63" s="78">
        <f t="shared" si="21"/>
        <v>0</v>
      </c>
      <c r="AH63" s="78">
        <f t="shared" si="21"/>
        <v>0</v>
      </c>
      <c r="AI63" s="78">
        <f t="shared" si="21"/>
        <v>0</v>
      </c>
      <c r="AJ63" s="78">
        <f t="shared" si="21"/>
        <v>0</v>
      </c>
      <c r="AK63" s="78">
        <f t="shared" si="21"/>
        <v>0</v>
      </c>
      <c r="AL63" s="78">
        <f t="shared" si="21"/>
        <v>0</v>
      </c>
    </row>
    <row r="64" spans="3:38"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sheetData>
  <phoneticPr fontId="2"/>
  <conditionalFormatting sqref="O5:AL5">
    <cfRule type="expression" dxfId="249" priority="9">
      <formula>O5="Fcst"</formula>
    </cfRule>
    <cfRule type="expression" dxfId="248" priority="10">
      <formula>O5="Act"</formula>
    </cfRule>
  </conditionalFormatting>
  <conditionalFormatting sqref="J4">
    <cfRule type="expression" dxfId="247" priority="7">
      <formula>J4=TRUE</formula>
    </cfRule>
    <cfRule type="expression" dxfId="246" priority="8">
      <formula>J4=FALSE</formula>
    </cfRule>
  </conditionalFormatting>
  <conditionalFormatting sqref="J3">
    <cfRule type="expression" dxfId="245" priority="5">
      <formula>J3="OK"</formula>
    </cfRule>
    <cfRule type="expression" dxfId="244" priority="6">
      <formula>J3="ERROR"</formula>
    </cfRule>
  </conditionalFormatting>
  <conditionalFormatting sqref="O9:AL10">
    <cfRule type="cellIs" dxfId="243" priority="11" stopIfTrue="1" operator="equal">
      <formula>TRUE</formula>
    </cfRule>
    <cfRule type="cellIs" dxfId="242" priority="12" stopIfTrue="1" operator="equal">
      <formula>FALSE</formula>
    </cfRule>
  </conditionalFormatting>
  <conditionalFormatting sqref="AA5:AD5">
    <cfRule type="expression" dxfId="241" priority="1">
      <formula>AA5="Fcst"</formula>
    </cfRule>
    <cfRule type="expression" dxfId="240" priority="2">
      <formula>AA5="Act"</formula>
    </cfRule>
  </conditionalFormatting>
  <conditionalFormatting sqref="AA9:AD10">
    <cfRule type="cellIs" dxfId="239" priority="3" stopIfTrue="1" operator="equal">
      <formula>TRUE</formula>
    </cfRule>
    <cfRule type="cellIs" dxfId="238" priority="4"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174"/>
  <sheetViews>
    <sheetView showGridLines="0" zoomScale="110" zoomScaleNormal="110" workbookViewId="0">
      <pane xSplit="14" ySplit="14" topLeftCell="O139" activePane="bottomRight" state="frozen"/>
      <selection activeCell="O24" sqref="O24"/>
      <selection pane="topRight" activeCell="O24" sqref="O24"/>
      <selection pane="bottomLeft" activeCell="O24" sqref="O24"/>
      <selection pane="bottomRight" activeCell="O156" sqref="O156"/>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6"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38" x14ac:dyDescent="0.35"/>
    <row r="18" spans="2:38" ht="19.5" x14ac:dyDescent="0.35">
      <c r="B18" s="51" t="s">
        <v>198</v>
      </c>
    </row>
    <row r="19" spans="2:38" x14ac:dyDescent="0.35">
      <c r="D19" s="17" t="s">
        <v>199</v>
      </c>
      <c r="K19" s="59" t="str">
        <f t="shared" ref="K19:K39" si="7">CurrencyUnit.In</f>
        <v>MMJPY</v>
      </c>
      <c r="L19" s="60">
        <f t="shared" ref="L19:L39" si="8" xml:space="preserve"> SUM(O19:AL19)</f>
        <v>5466</v>
      </c>
      <c r="O19" s="84">
        <v>2499</v>
      </c>
      <c r="P19" s="81">
        <v>1090</v>
      </c>
      <c r="Q19" s="81">
        <v>1060</v>
      </c>
      <c r="R19" s="81">
        <v>817</v>
      </c>
      <c r="S19" s="74"/>
      <c r="T19" s="74"/>
      <c r="U19" s="74"/>
      <c r="V19" s="74"/>
      <c r="W19" s="74"/>
      <c r="X19" s="74"/>
      <c r="Y19" s="74"/>
      <c r="Z19" s="74"/>
      <c r="AA19" s="74"/>
      <c r="AB19" s="74"/>
      <c r="AC19" s="74"/>
      <c r="AD19" s="74"/>
      <c r="AE19" s="74"/>
      <c r="AF19" s="74"/>
      <c r="AG19" s="74"/>
      <c r="AH19" s="74"/>
      <c r="AI19" s="74"/>
      <c r="AJ19" s="74"/>
      <c r="AK19" s="74"/>
      <c r="AL19" s="74"/>
    </row>
    <row r="20" spans="2:38" x14ac:dyDescent="0.35">
      <c r="D20" s="17" t="s">
        <v>200</v>
      </c>
      <c r="K20" s="59" t="str">
        <f t="shared" si="7"/>
        <v>MMJPY</v>
      </c>
      <c r="L20" s="60">
        <f t="shared" si="8"/>
        <v>4885</v>
      </c>
      <c r="O20" s="84">
        <v>434</v>
      </c>
      <c r="P20" s="81">
        <v>1402</v>
      </c>
      <c r="Q20" s="81">
        <v>1444</v>
      </c>
      <c r="R20" s="81">
        <v>1605</v>
      </c>
      <c r="S20" s="74"/>
      <c r="T20" s="74"/>
      <c r="U20" s="74"/>
      <c r="V20" s="74"/>
      <c r="W20" s="74"/>
      <c r="X20" s="74"/>
      <c r="Y20" s="74"/>
      <c r="Z20" s="74"/>
      <c r="AA20" s="74"/>
      <c r="AB20" s="74"/>
      <c r="AC20" s="74"/>
      <c r="AD20" s="74"/>
      <c r="AE20" s="74"/>
      <c r="AF20" s="74"/>
      <c r="AG20" s="74"/>
      <c r="AH20" s="74"/>
      <c r="AI20" s="74"/>
      <c r="AJ20" s="74"/>
      <c r="AK20" s="74"/>
      <c r="AL20" s="74"/>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7"/>
      <c r="T21" s="77"/>
      <c r="U21" s="77"/>
      <c r="V21" s="77"/>
      <c r="W21" s="77"/>
      <c r="X21" s="77"/>
      <c r="Y21" s="77"/>
      <c r="Z21" s="77"/>
      <c r="AA21" s="77"/>
      <c r="AB21" s="77"/>
      <c r="AC21" s="77"/>
      <c r="AD21" s="77"/>
      <c r="AE21" s="77"/>
      <c r="AF21" s="77"/>
      <c r="AG21" s="77"/>
      <c r="AH21" s="77"/>
      <c r="AI21" s="77"/>
      <c r="AJ21" s="77"/>
      <c r="AK21" s="77"/>
      <c r="AL21" s="77"/>
    </row>
    <row r="22" spans="2:38" x14ac:dyDescent="0.35">
      <c r="D22" s="17" t="s">
        <v>202</v>
      </c>
      <c r="K22" s="59" t="str">
        <f t="shared" si="7"/>
        <v>MMJPY</v>
      </c>
      <c r="L22" s="60">
        <f t="shared" si="8"/>
        <v>-2188</v>
      </c>
      <c r="O22" s="84">
        <v>-999</v>
      </c>
      <c r="P22" s="81">
        <v>-436</v>
      </c>
      <c r="Q22" s="81">
        <v>-426</v>
      </c>
      <c r="R22" s="81">
        <v>-327</v>
      </c>
      <c r="S22" s="74"/>
      <c r="T22" s="74"/>
      <c r="U22" s="74"/>
      <c r="V22" s="74"/>
      <c r="W22" s="74"/>
      <c r="X22" s="74"/>
      <c r="Y22" s="74"/>
      <c r="Z22" s="74"/>
      <c r="AA22" s="74"/>
      <c r="AB22" s="74"/>
      <c r="AC22" s="74"/>
      <c r="AD22" s="74"/>
      <c r="AE22" s="74"/>
      <c r="AF22" s="74"/>
      <c r="AG22" s="74"/>
      <c r="AH22" s="74"/>
      <c r="AI22" s="74"/>
      <c r="AJ22" s="74"/>
      <c r="AK22" s="74"/>
      <c r="AL22" s="74"/>
    </row>
    <row r="23" spans="2:38" x14ac:dyDescent="0.35">
      <c r="D23" s="17" t="s">
        <v>203</v>
      </c>
      <c r="K23" s="59" t="str">
        <f t="shared" si="7"/>
        <v>MMJPY</v>
      </c>
      <c r="L23" s="60">
        <f t="shared" si="8"/>
        <v>-76</v>
      </c>
      <c r="O23" s="84">
        <v>-18</v>
      </c>
      <c r="P23" s="81">
        <v>-19</v>
      </c>
      <c r="Q23" s="81">
        <v>-19</v>
      </c>
      <c r="R23" s="81">
        <v>-20</v>
      </c>
      <c r="S23" s="74"/>
      <c r="T23" s="74"/>
      <c r="U23" s="74"/>
      <c r="V23" s="74"/>
      <c r="W23" s="74"/>
      <c r="X23" s="74"/>
      <c r="Y23" s="74"/>
      <c r="Z23" s="74"/>
      <c r="AA23" s="74"/>
      <c r="AB23" s="74"/>
      <c r="AC23" s="74"/>
      <c r="AD23" s="74"/>
      <c r="AE23" s="74"/>
      <c r="AF23" s="74"/>
      <c r="AG23" s="74"/>
      <c r="AH23" s="74"/>
      <c r="AI23" s="74"/>
      <c r="AJ23" s="74"/>
      <c r="AK23" s="74"/>
      <c r="AL23" s="74"/>
    </row>
    <row r="24" spans="2:38" x14ac:dyDescent="0.35">
      <c r="D24" s="17" t="s">
        <v>210</v>
      </c>
      <c r="K24" s="59" t="str">
        <f t="shared" si="7"/>
        <v>MMJPY</v>
      </c>
      <c r="L24" s="60">
        <f t="shared" si="8"/>
        <v>-1567.421324271636</v>
      </c>
      <c r="O24" s="84">
        <v>-382</v>
      </c>
      <c r="P24" s="81">
        <v>-394.878058477965</v>
      </c>
      <c r="Q24" s="81">
        <v>-404.90749830406997</v>
      </c>
      <c r="R24" s="81">
        <v>-385.63576748960099</v>
      </c>
      <c r="S24" s="74"/>
      <c r="T24" s="74"/>
      <c r="U24" s="74"/>
      <c r="V24" s="74"/>
      <c r="W24" s="74"/>
      <c r="X24" s="74"/>
      <c r="Y24" s="74"/>
      <c r="Z24" s="74"/>
      <c r="AA24" s="74"/>
      <c r="AB24" s="74"/>
      <c r="AC24" s="74"/>
      <c r="AD24" s="74"/>
      <c r="AE24" s="74"/>
      <c r="AF24" s="74"/>
      <c r="AG24" s="74"/>
      <c r="AH24" s="74"/>
      <c r="AI24" s="74"/>
      <c r="AJ24" s="74"/>
      <c r="AK24" s="74"/>
      <c r="AL24" s="74"/>
    </row>
    <row r="25" spans="2:38" x14ac:dyDescent="0.35">
      <c r="D25" s="17" t="s">
        <v>204</v>
      </c>
      <c r="K25" s="59" t="str">
        <f t="shared" si="7"/>
        <v>MMJPY</v>
      </c>
      <c r="L25" s="60">
        <f t="shared" si="8"/>
        <v>-1492</v>
      </c>
      <c r="O25" s="84">
        <v>-396</v>
      </c>
      <c r="P25" s="81">
        <v>-374</v>
      </c>
      <c r="Q25" s="81">
        <v>-310</v>
      </c>
      <c r="R25" s="81">
        <v>-412</v>
      </c>
      <c r="S25" s="74"/>
      <c r="T25" s="74"/>
      <c r="U25" s="74"/>
      <c r="V25" s="74"/>
      <c r="W25" s="74"/>
      <c r="X25" s="74"/>
      <c r="Y25" s="74"/>
      <c r="Z25" s="74"/>
      <c r="AA25" s="74"/>
      <c r="AB25" s="74"/>
      <c r="AC25" s="74"/>
      <c r="AD25" s="74"/>
      <c r="AE25" s="74"/>
      <c r="AF25" s="74"/>
      <c r="AG25" s="74"/>
      <c r="AH25" s="74"/>
      <c r="AI25" s="74"/>
      <c r="AJ25" s="74"/>
      <c r="AK25" s="74"/>
      <c r="AL25" s="74"/>
    </row>
    <row r="26" spans="2:38" x14ac:dyDescent="0.35">
      <c r="D26" s="17" t="s">
        <v>205</v>
      </c>
      <c r="K26" s="59" t="str">
        <f t="shared" si="7"/>
        <v>MMJPY</v>
      </c>
      <c r="L26" s="60">
        <f t="shared" si="8"/>
        <v>-804</v>
      </c>
      <c r="O26" s="84">
        <v>-342</v>
      </c>
      <c r="P26" s="81">
        <v>-166</v>
      </c>
      <c r="Q26" s="81">
        <v>-159</v>
      </c>
      <c r="R26" s="81">
        <v>-137</v>
      </c>
      <c r="S26" s="74"/>
      <c r="T26" s="74"/>
      <c r="U26" s="74"/>
      <c r="V26" s="74"/>
      <c r="W26" s="74"/>
      <c r="X26" s="74"/>
      <c r="Y26" s="74"/>
      <c r="Z26" s="74"/>
      <c r="AA26" s="74"/>
      <c r="AB26" s="74"/>
      <c r="AC26" s="74"/>
      <c r="AD26" s="74"/>
      <c r="AE26" s="74"/>
      <c r="AF26" s="74"/>
      <c r="AG26" s="74"/>
      <c r="AH26" s="74"/>
      <c r="AI26" s="74"/>
      <c r="AJ26" s="74"/>
      <c r="AK26" s="74"/>
      <c r="AL26" s="74"/>
    </row>
    <row r="27" spans="2:38" x14ac:dyDescent="0.35">
      <c r="D27" s="17" t="s">
        <v>206</v>
      </c>
      <c r="K27" s="59" t="str">
        <f t="shared" si="7"/>
        <v>MMJPY</v>
      </c>
      <c r="L27" s="60">
        <f t="shared" si="8"/>
        <v>-57</v>
      </c>
      <c r="O27" s="84">
        <v>-18</v>
      </c>
      <c r="P27" s="81">
        <v>-16</v>
      </c>
      <c r="Q27" s="81">
        <v>-14</v>
      </c>
      <c r="R27" s="81">
        <v>-9</v>
      </c>
      <c r="S27" s="74"/>
      <c r="T27" s="74"/>
      <c r="U27" s="74"/>
      <c r="V27" s="74"/>
      <c r="W27" s="74"/>
      <c r="X27" s="74"/>
      <c r="Y27" s="74"/>
      <c r="Z27" s="74"/>
      <c r="AA27" s="74"/>
      <c r="AB27" s="74"/>
      <c r="AC27" s="74"/>
      <c r="AD27" s="74"/>
      <c r="AE27" s="74"/>
      <c r="AF27" s="74"/>
      <c r="AG27" s="74"/>
      <c r="AH27" s="74"/>
      <c r="AI27" s="74"/>
      <c r="AJ27" s="74"/>
      <c r="AK27" s="74"/>
      <c r="AL27" s="74"/>
    </row>
    <row r="28" spans="2:38" x14ac:dyDescent="0.35">
      <c r="D28" s="17" t="s">
        <v>207</v>
      </c>
      <c r="K28" s="59" t="str">
        <f t="shared" si="7"/>
        <v>MMJPY</v>
      </c>
      <c r="L28" s="60">
        <f t="shared" si="8"/>
        <v>-556</v>
      </c>
      <c r="O28" s="84">
        <v>-124</v>
      </c>
      <c r="P28" s="81">
        <v>-140</v>
      </c>
      <c r="Q28" s="81">
        <v>-142</v>
      </c>
      <c r="R28" s="81">
        <v>-150</v>
      </c>
      <c r="S28" s="74"/>
      <c r="T28" s="74"/>
      <c r="U28" s="74"/>
      <c r="V28" s="74"/>
      <c r="W28" s="74"/>
      <c r="X28" s="74"/>
      <c r="Y28" s="74"/>
      <c r="Z28" s="74"/>
      <c r="AA28" s="74"/>
      <c r="AB28" s="74"/>
      <c r="AC28" s="74"/>
      <c r="AD28" s="74"/>
      <c r="AE28" s="74"/>
      <c r="AF28" s="74"/>
      <c r="AG28" s="74"/>
      <c r="AH28" s="74"/>
      <c r="AI28" s="74"/>
      <c r="AJ28" s="74"/>
      <c r="AK28" s="74"/>
      <c r="AL28" s="74"/>
    </row>
    <row r="29" spans="2:38" x14ac:dyDescent="0.35">
      <c r="D29" s="8" t="s">
        <v>221</v>
      </c>
      <c r="E29" s="9"/>
      <c r="F29" s="9"/>
      <c r="G29" s="9"/>
      <c r="H29" s="9"/>
      <c r="I29" s="9"/>
      <c r="J29" s="9"/>
      <c r="K29" s="61" t="str">
        <f t="shared" si="7"/>
        <v>MMJPY</v>
      </c>
      <c r="L29" s="62">
        <f t="shared" si="8"/>
        <v>3610.578675728364</v>
      </c>
      <c r="M29" s="9"/>
      <c r="N29" s="9"/>
      <c r="O29" s="13">
        <f>SUM(O21:O28)</f>
        <v>654</v>
      </c>
      <c r="P29" s="13">
        <f>SUM(P21:P28)</f>
        <v>946.12194152203506</v>
      </c>
      <c r="Q29" s="13">
        <f>SUM(Q21:Q28)</f>
        <v>1029.09250169593</v>
      </c>
      <c r="R29" s="13">
        <f>SUM(R21:R28)</f>
        <v>981.36423251039901</v>
      </c>
      <c r="S29" s="77"/>
      <c r="T29" s="77"/>
      <c r="U29" s="77"/>
      <c r="V29" s="77"/>
      <c r="W29" s="77"/>
      <c r="X29" s="77"/>
      <c r="Y29" s="77"/>
      <c r="Z29" s="77"/>
      <c r="AA29" s="77"/>
      <c r="AB29" s="77"/>
      <c r="AC29" s="77"/>
      <c r="AD29" s="77"/>
      <c r="AE29" s="77"/>
      <c r="AF29" s="77"/>
      <c r="AG29" s="77"/>
      <c r="AH29" s="77"/>
      <c r="AI29" s="77"/>
      <c r="AJ29" s="77"/>
      <c r="AK29" s="77"/>
      <c r="AL29" s="77"/>
    </row>
    <row r="30" spans="2:38" x14ac:dyDescent="0.35">
      <c r="D30" s="17" t="s">
        <v>208</v>
      </c>
      <c r="K30" s="59" t="str">
        <f t="shared" si="7"/>
        <v>MMJPY</v>
      </c>
      <c r="L30" s="60">
        <f t="shared" si="8"/>
        <v>-374</v>
      </c>
      <c r="O30" s="84">
        <v>-112</v>
      </c>
      <c r="P30" s="81">
        <v>-65</v>
      </c>
      <c r="Q30" s="81">
        <v>-94</v>
      </c>
      <c r="R30" s="81">
        <v>-103</v>
      </c>
      <c r="S30" s="74"/>
      <c r="T30" s="74"/>
      <c r="U30" s="74"/>
      <c r="V30" s="74"/>
      <c r="W30" s="74"/>
      <c r="X30" s="74"/>
      <c r="Y30" s="74"/>
      <c r="Z30" s="74"/>
      <c r="AA30" s="74"/>
      <c r="AB30" s="74"/>
      <c r="AC30" s="74"/>
      <c r="AD30" s="74"/>
      <c r="AE30" s="74"/>
      <c r="AF30" s="74"/>
      <c r="AG30" s="74"/>
      <c r="AH30" s="74"/>
      <c r="AI30" s="74"/>
      <c r="AJ30" s="74"/>
      <c r="AK30" s="74"/>
      <c r="AL30" s="74"/>
    </row>
    <row r="31" spans="2:38" x14ac:dyDescent="0.35">
      <c r="D31" s="17" t="s">
        <v>209</v>
      </c>
      <c r="K31" s="59" t="str">
        <f t="shared" si="7"/>
        <v>MMJPY</v>
      </c>
      <c r="L31" s="60">
        <f t="shared" si="8"/>
        <v>-632</v>
      </c>
      <c r="O31" s="84">
        <v>-153</v>
      </c>
      <c r="P31" s="81">
        <v>-164</v>
      </c>
      <c r="Q31" s="81">
        <v>-160</v>
      </c>
      <c r="R31" s="81">
        <v>-155</v>
      </c>
      <c r="S31" s="74"/>
      <c r="T31" s="74"/>
      <c r="U31" s="74"/>
      <c r="V31" s="74"/>
      <c r="W31" s="74"/>
      <c r="X31" s="74"/>
      <c r="Y31" s="74"/>
      <c r="Z31" s="74"/>
      <c r="AA31" s="74"/>
      <c r="AB31" s="74"/>
      <c r="AC31" s="74"/>
      <c r="AD31" s="74"/>
      <c r="AE31" s="74"/>
      <c r="AF31" s="74"/>
      <c r="AG31" s="74"/>
      <c r="AH31" s="74"/>
      <c r="AI31" s="74"/>
      <c r="AJ31" s="74"/>
      <c r="AK31" s="74"/>
      <c r="AL31" s="74"/>
    </row>
    <row r="32" spans="2:38" x14ac:dyDescent="0.35">
      <c r="D32" s="17" t="s">
        <v>211</v>
      </c>
      <c r="K32" s="59" t="str">
        <f t="shared" si="7"/>
        <v>MMJPY</v>
      </c>
      <c r="L32" s="60">
        <f t="shared" si="8"/>
        <v>-344</v>
      </c>
      <c r="O32" s="84">
        <v>-80</v>
      </c>
      <c r="P32" s="81">
        <v>-79</v>
      </c>
      <c r="Q32" s="81">
        <v>-95</v>
      </c>
      <c r="R32" s="81">
        <v>-90</v>
      </c>
      <c r="S32" s="74"/>
      <c r="T32" s="74"/>
      <c r="U32" s="74"/>
      <c r="V32" s="74"/>
      <c r="W32" s="74"/>
      <c r="X32" s="74"/>
      <c r="Y32" s="74"/>
      <c r="Z32" s="74"/>
      <c r="AA32" s="74"/>
      <c r="AB32" s="74"/>
      <c r="AC32" s="74"/>
      <c r="AD32" s="74"/>
      <c r="AE32" s="74"/>
      <c r="AF32" s="74"/>
      <c r="AG32" s="74"/>
      <c r="AH32" s="74"/>
      <c r="AI32" s="74"/>
      <c r="AJ32" s="74"/>
      <c r="AK32" s="74"/>
      <c r="AL32" s="74"/>
    </row>
    <row r="33" spans="1:38" x14ac:dyDescent="0.35">
      <c r="D33" s="8" t="s">
        <v>212</v>
      </c>
      <c r="E33" s="9"/>
      <c r="F33" s="9"/>
      <c r="G33" s="9"/>
      <c r="H33" s="9"/>
      <c r="I33" s="9"/>
      <c r="J33" s="9"/>
      <c r="K33" s="61" t="str">
        <f t="shared" si="7"/>
        <v>MMJPY</v>
      </c>
      <c r="L33" s="62">
        <f t="shared" si="8"/>
        <v>2260.578675728364</v>
      </c>
      <c r="M33" s="9"/>
      <c r="N33" s="9"/>
      <c r="O33" s="13">
        <f>SUM(O29:O32)</f>
        <v>309</v>
      </c>
      <c r="P33" s="13">
        <f>SUM(P29:P32)</f>
        <v>638.12194152203506</v>
      </c>
      <c r="Q33" s="13">
        <f>SUM(Q29:Q32)</f>
        <v>680.09250169592997</v>
      </c>
      <c r="R33" s="13">
        <f>SUM(R29:R32)</f>
        <v>633.36423251039901</v>
      </c>
      <c r="S33" s="77"/>
      <c r="T33" s="77"/>
      <c r="U33" s="77"/>
      <c r="V33" s="77"/>
      <c r="W33" s="77"/>
      <c r="X33" s="77"/>
      <c r="Y33" s="77"/>
      <c r="Z33" s="77"/>
      <c r="AA33" s="77"/>
      <c r="AB33" s="77"/>
      <c r="AC33" s="77"/>
      <c r="AD33" s="77"/>
      <c r="AE33" s="77"/>
      <c r="AF33" s="77"/>
      <c r="AG33" s="77"/>
      <c r="AH33" s="77"/>
      <c r="AI33" s="77"/>
      <c r="AJ33" s="77"/>
      <c r="AK33" s="77"/>
      <c r="AL33" s="77"/>
    </row>
    <row r="34" spans="1:38" x14ac:dyDescent="0.35">
      <c r="D34" s="17" t="s">
        <v>213</v>
      </c>
      <c r="K34" s="59" t="str">
        <f t="shared" si="7"/>
        <v>MMJPY</v>
      </c>
      <c r="L34" s="60">
        <f t="shared" si="8"/>
        <v>0</v>
      </c>
      <c r="O34" s="84">
        <v>0</v>
      </c>
      <c r="P34" s="84">
        <v>0</v>
      </c>
      <c r="Q34" s="84">
        <v>0</v>
      </c>
      <c r="R34" s="84">
        <v>0</v>
      </c>
      <c r="S34" s="74"/>
      <c r="T34" s="74"/>
      <c r="U34" s="74"/>
      <c r="V34" s="74"/>
      <c r="W34" s="74"/>
      <c r="X34" s="74"/>
      <c r="Y34" s="74"/>
      <c r="Z34" s="74"/>
      <c r="AA34" s="74"/>
      <c r="AB34" s="74"/>
      <c r="AC34" s="74"/>
      <c r="AD34" s="74"/>
      <c r="AE34" s="74"/>
      <c r="AF34" s="74"/>
      <c r="AG34" s="74"/>
      <c r="AH34" s="74"/>
      <c r="AI34" s="74"/>
      <c r="AJ34" s="74"/>
      <c r="AK34" s="74"/>
      <c r="AL34" s="74"/>
    </row>
    <row r="35" spans="1:38" x14ac:dyDescent="0.35">
      <c r="D35" s="17" t="s">
        <v>214</v>
      </c>
      <c r="K35" s="59" t="str">
        <f t="shared" si="7"/>
        <v>MMJPY</v>
      </c>
      <c r="L35" s="60">
        <f t="shared" si="8"/>
        <v>-87.038568822734234</v>
      </c>
      <c r="O35" s="84">
        <v>-23.669874612034036</v>
      </c>
      <c r="P35" s="84">
        <v>-22.417391526218736</v>
      </c>
      <c r="Q35" s="84">
        <v>-21.133596363258071</v>
      </c>
      <c r="R35" s="84">
        <v>-19.817706321223383</v>
      </c>
      <c r="S35" s="74"/>
      <c r="T35" s="74"/>
      <c r="U35" s="74"/>
      <c r="V35" s="74"/>
      <c r="W35" s="74"/>
      <c r="X35" s="74"/>
      <c r="Y35" s="74"/>
      <c r="Z35" s="74"/>
      <c r="AA35" s="74"/>
      <c r="AB35" s="74"/>
      <c r="AC35" s="74"/>
      <c r="AD35" s="74"/>
      <c r="AE35" s="74"/>
      <c r="AF35" s="74"/>
      <c r="AG35" s="74"/>
      <c r="AH35" s="74"/>
      <c r="AI35" s="74"/>
      <c r="AJ35" s="74"/>
      <c r="AK35" s="74"/>
      <c r="AL35" s="74"/>
    </row>
    <row r="36" spans="1:38" x14ac:dyDescent="0.35">
      <c r="D36" s="17" t="s">
        <v>215</v>
      </c>
      <c r="K36" s="59" t="str">
        <f t="shared" si="7"/>
        <v>MMJPY</v>
      </c>
      <c r="L36" s="60">
        <f t="shared" si="8"/>
        <v>0</v>
      </c>
      <c r="O36" s="84">
        <v>0</v>
      </c>
      <c r="P36" s="84">
        <v>0</v>
      </c>
      <c r="Q36" s="84">
        <v>0</v>
      </c>
      <c r="R36" s="84">
        <v>0</v>
      </c>
      <c r="S36" s="74"/>
      <c r="T36" s="74"/>
      <c r="U36" s="74"/>
      <c r="V36" s="74"/>
      <c r="W36" s="74"/>
      <c r="X36" s="74"/>
      <c r="Y36" s="74"/>
      <c r="Z36" s="74"/>
      <c r="AA36" s="74"/>
      <c r="AB36" s="74"/>
      <c r="AC36" s="74"/>
      <c r="AD36" s="74"/>
      <c r="AE36" s="74"/>
      <c r="AF36" s="74"/>
      <c r="AG36" s="74"/>
      <c r="AH36" s="74"/>
      <c r="AI36" s="74"/>
      <c r="AJ36" s="74"/>
      <c r="AK36" s="74"/>
      <c r="AL36" s="74"/>
    </row>
    <row r="37" spans="1:38" x14ac:dyDescent="0.35">
      <c r="D37" s="8" t="s">
        <v>216</v>
      </c>
      <c r="E37" s="9"/>
      <c r="F37" s="9"/>
      <c r="G37" s="9"/>
      <c r="H37" s="9"/>
      <c r="I37" s="9"/>
      <c r="J37" s="9"/>
      <c r="K37" s="61" t="str">
        <f t="shared" si="7"/>
        <v>MMJPY</v>
      </c>
      <c r="L37" s="62">
        <f t="shared" si="8"/>
        <v>2173.5401069056297</v>
      </c>
      <c r="M37" s="9"/>
      <c r="N37" s="9"/>
      <c r="O37" s="13">
        <f>SUM(O33:O36)</f>
        <v>285.33012538796595</v>
      </c>
      <c r="P37" s="13">
        <f>SUM(P33:P36)</f>
        <v>615.70454999581636</v>
      </c>
      <c r="Q37" s="13">
        <f>SUM(Q33:Q36)</f>
        <v>658.95890533267186</v>
      </c>
      <c r="R37" s="13">
        <f>SUM(R33:R36)</f>
        <v>613.54652618917567</v>
      </c>
      <c r="S37" s="77"/>
      <c r="T37" s="77"/>
      <c r="U37" s="77"/>
      <c r="V37" s="77"/>
      <c r="W37" s="77"/>
      <c r="X37" s="77"/>
      <c r="Y37" s="77"/>
      <c r="Z37" s="77"/>
      <c r="AA37" s="77"/>
      <c r="AB37" s="77"/>
      <c r="AC37" s="77"/>
      <c r="AD37" s="77"/>
      <c r="AE37" s="77"/>
      <c r="AF37" s="77"/>
      <c r="AG37" s="77"/>
      <c r="AH37" s="77"/>
      <c r="AI37" s="77"/>
      <c r="AJ37" s="77"/>
      <c r="AK37" s="77"/>
      <c r="AL37" s="77"/>
    </row>
    <row r="38" spans="1:38" x14ac:dyDescent="0.35">
      <c r="D38" s="17" t="s">
        <v>217</v>
      </c>
      <c r="K38" s="59" t="str">
        <f t="shared" si="7"/>
        <v>MMJPY</v>
      </c>
      <c r="L38" s="60">
        <f t="shared" si="8"/>
        <v>-665.53798073450389</v>
      </c>
      <c r="O38" s="84">
        <v>-87.368084393795186</v>
      </c>
      <c r="P38" s="84">
        <v>-188.52873320871899</v>
      </c>
      <c r="Q38" s="84">
        <v>-201.77321681286415</v>
      </c>
      <c r="R38" s="84">
        <v>-187.86794631912559</v>
      </c>
      <c r="S38" s="74"/>
      <c r="T38" s="74"/>
      <c r="U38" s="74"/>
      <c r="V38" s="74"/>
      <c r="W38" s="74"/>
      <c r="X38" s="74"/>
      <c r="Y38" s="74"/>
      <c r="Z38" s="74"/>
      <c r="AA38" s="74"/>
      <c r="AB38" s="74"/>
      <c r="AC38" s="74"/>
      <c r="AD38" s="74"/>
      <c r="AE38" s="74"/>
      <c r="AF38" s="74"/>
      <c r="AG38" s="74"/>
      <c r="AH38" s="74"/>
      <c r="AI38" s="74"/>
      <c r="AJ38" s="74"/>
      <c r="AK38" s="74"/>
      <c r="AL38" s="74"/>
    </row>
    <row r="39" spans="1:38" x14ac:dyDescent="0.35">
      <c r="D39" s="8" t="s">
        <v>218</v>
      </c>
      <c r="E39" s="9"/>
      <c r="F39" s="9"/>
      <c r="G39" s="9"/>
      <c r="H39" s="9"/>
      <c r="I39" s="9"/>
      <c r="J39" s="9"/>
      <c r="K39" s="61" t="str">
        <f t="shared" si="7"/>
        <v>MMJPY</v>
      </c>
      <c r="L39" s="62">
        <f t="shared" si="8"/>
        <v>1508.0021261711261</v>
      </c>
      <c r="M39" s="9"/>
      <c r="N39" s="9"/>
      <c r="O39" s="13">
        <f>SUM(O37:O38)</f>
        <v>197.96204099417076</v>
      </c>
      <c r="P39" s="13">
        <f>SUM(P37:P38)</f>
        <v>427.17581678709735</v>
      </c>
      <c r="Q39" s="13">
        <f>SUM(Q37:Q38)</f>
        <v>457.18568851980774</v>
      </c>
      <c r="R39" s="13">
        <f>SUM(R37:R38)</f>
        <v>425.67857987005004</v>
      </c>
      <c r="S39" s="77"/>
      <c r="T39" s="77"/>
      <c r="U39" s="77"/>
      <c r="V39" s="77"/>
      <c r="W39" s="77"/>
      <c r="X39" s="77"/>
      <c r="Y39" s="77"/>
      <c r="Z39" s="77"/>
      <c r="AA39" s="77"/>
      <c r="AB39" s="77"/>
      <c r="AC39" s="77"/>
      <c r="AD39" s="77"/>
      <c r="AE39" s="77"/>
      <c r="AF39" s="77"/>
      <c r="AG39" s="77"/>
      <c r="AH39" s="77"/>
      <c r="AI39" s="77"/>
      <c r="AJ39" s="77"/>
      <c r="AK39" s="77"/>
      <c r="AL39" s="77"/>
    </row>
    <row r="40" spans="1:38" x14ac:dyDescent="0.35"/>
    <row r="41" spans="1:38" x14ac:dyDescent="0.35"/>
    <row r="42" spans="1:38" ht="20.25" thickBot="1" x14ac:dyDescent="0.4">
      <c r="A42" s="72" t="s">
        <v>231</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spans="1:38" x14ac:dyDescent="0.35"/>
    <row r="44" spans="1:38" x14ac:dyDescent="0.35"/>
    <row r="45" spans="1:38" ht="19.5" x14ac:dyDescent="0.35">
      <c r="B45" s="51" t="s">
        <v>223</v>
      </c>
    </row>
    <row r="46" spans="1:38" x14ac:dyDescent="0.35">
      <c r="C46" s="16" t="s">
        <v>197</v>
      </c>
    </row>
    <row r="47" spans="1:38" x14ac:dyDescent="0.35">
      <c r="C47" s="25">
        <v>1</v>
      </c>
      <c r="D47" s="17" t="s">
        <v>185</v>
      </c>
      <c r="K47" s="59" t="str">
        <f t="shared" ref="K47:K59" si="9">CurrencyUnit.In</f>
        <v>MMJPY</v>
      </c>
      <c r="L47" s="60">
        <f t="shared" ref="L47:L59" si="10" xml:space="preserve"> SUM(O47:AL47)</f>
        <v>0</v>
      </c>
      <c r="O47" s="84">
        <v>0</v>
      </c>
      <c r="P47" s="81">
        <v>0</v>
      </c>
      <c r="Q47" s="81">
        <v>0</v>
      </c>
      <c r="R47" s="81">
        <v>0</v>
      </c>
      <c r="S47" s="74"/>
      <c r="T47" s="74"/>
      <c r="U47" s="74"/>
      <c r="V47" s="74"/>
      <c r="W47" s="74"/>
      <c r="X47" s="74"/>
      <c r="Y47" s="74"/>
      <c r="Z47" s="74"/>
      <c r="AA47" s="74"/>
      <c r="AB47" s="74"/>
      <c r="AC47" s="74"/>
      <c r="AD47" s="74"/>
      <c r="AE47" s="74"/>
      <c r="AF47" s="74"/>
      <c r="AG47" s="74"/>
      <c r="AH47" s="74"/>
      <c r="AI47" s="74"/>
      <c r="AJ47" s="74"/>
      <c r="AK47" s="74"/>
      <c r="AL47" s="74"/>
    </row>
    <row r="48" spans="1:38" x14ac:dyDescent="0.35">
      <c r="C48" s="25">
        <f t="shared" ref="C48:C58" si="11">C47+1</f>
        <v>2</v>
      </c>
      <c r="D48" s="17" t="s">
        <v>186</v>
      </c>
      <c r="K48" s="59" t="str">
        <f t="shared" si="9"/>
        <v>MMJPY</v>
      </c>
      <c r="L48" s="60">
        <f t="shared" si="10"/>
        <v>0</v>
      </c>
      <c r="O48" s="81">
        <v>0</v>
      </c>
      <c r="P48" s="81">
        <v>0</v>
      </c>
      <c r="Q48" s="81">
        <v>0</v>
      </c>
      <c r="R48" s="81">
        <v>0</v>
      </c>
      <c r="S48" s="74"/>
      <c r="T48" s="74"/>
      <c r="U48" s="74"/>
      <c r="V48" s="74"/>
      <c r="W48" s="74"/>
      <c r="X48" s="74"/>
      <c r="Y48" s="74"/>
      <c r="Z48" s="74"/>
      <c r="AA48" s="74"/>
      <c r="AB48" s="74"/>
      <c r="AC48" s="74"/>
      <c r="AD48" s="74"/>
      <c r="AE48" s="74"/>
      <c r="AF48" s="74"/>
      <c r="AG48" s="74"/>
      <c r="AH48" s="74"/>
      <c r="AI48" s="74"/>
      <c r="AJ48" s="74"/>
      <c r="AK48" s="74"/>
      <c r="AL48" s="74"/>
    </row>
    <row r="49" spans="3:38" x14ac:dyDescent="0.35">
      <c r="C49" s="25">
        <f t="shared" si="11"/>
        <v>3</v>
      </c>
      <c r="D49" s="17" t="s">
        <v>187</v>
      </c>
      <c r="K49" s="59" t="str">
        <f t="shared" si="9"/>
        <v>MMJPY</v>
      </c>
      <c r="L49" s="60">
        <f t="shared" si="10"/>
        <v>590</v>
      </c>
      <c r="O49" s="81">
        <v>590</v>
      </c>
      <c r="P49" s="81">
        <v>0</v>
      </c>
      <c r="Q49" s="81">
        <v>0</v>
      </c>
      <c r="R49" s="81">
        <v>0</v>
      </c>
      <c r="S49" s="74"/>
      <c r="T49" s="74"/>
      <c r="U49" s="74"/>
      <c r="V49" s="74"/>
      <c r="W49" s="74"/>
      <c r="X49" s="74"/>
      <c r="Y49" s="74"/>
      <c r="Z49" s="74"/>
      <c r="AA49" s="74"/>
      <c r="AB49" s="74"/>
      <c r="AC49" s="74"/>
      <c r="AD49" s="74"/>
      <c r="AE49" s="74"/>
      <c r="AF49" s="74"/>
      <c r="AG49" s="74"/>
      <c r="AH49" s="74"/>
      <c r="AI49" s="74"/>
      <c r="AJ49" s="74"/>
      <c r="AK49" s="74"/>
      <c r="AL49" s="74"/>
    </row>
    <row r="50" spans="3:38" x14ac:dyDescent="0.35">
      <c r="C50" s="25">
        <f t="shared" si="11"/>
        <v>4</v>
      </c>
      <c r="D50" s="17" t="s">
        <v>188</v>
      </c>
      <c r="K50" s="59" t="str">
        <f t="shared" si="9"/>
        <v>MMJPY</v>
      </c>
      <c r="L50" s="60">
        <f t="shared" si="10"/>
        <v>806</v>
      </c>
      <c r="O50" s="81">
        <v>806</v>
      </c>
      <c r="P50" s="81">
        <v>0</v>
      </c>
      <c r="Q50" s="81">
        <v>0</v>
      </c>
      <c r="R50" s="81">
        <v>0</v>
      </c>
      <c r="S50" s="74"/>
      <c r="T50" s="74"/>
      <c r="U50" s="74"/>
      <c r="V50" s="74"/>
      <c r="W50" s="74"/>
      <c r="X50" s="74"/>
      <c r="Y50" s="74"/>
      <c r="Z50" s="74"/>
      <c r="AA50" s="74"/>
      <c r="AB50" s="74"/>
      <c r="AC50" s="74"/>
      <c r="AD50" s="74"/>
      <c r="AE50" s="74"/>
      <c r="AF50" s="74"/>
      <c r="AG50" s="74"/>
      <c r="AH50" s="74"/>
      <c r="AI50" s="74"/>
      <c r="AJ50" s="74"/>
      <c r="AK50" s="74"/>
      <c r="AL50" s="74"/>
    </row>
    <row r="51" spans="3:38" x14ac:dyDescent="0.35">
      <c r="C51" s="25">
        <f t="shared" si="11"/>
        <v>5</v>
      </c>
      <c r="D51" s="17" t="s">
        <v>189</v>
      </c>
      <c r="K51" s="59" t="str">
        <f t="shared" si="9"/>
        <v>MMJPY</v>
      </c>
      <c r="L51" s="60">
        <f t="shared" si="10"/>
        <v>657</v>
      </c>
      <c r="O51" s="81">
        <v>202</v>
      </c>
      <c r="P51" s="81">
        <v>211</v>
      </c>
      <c r="Q51" s="81">
        <v>244</v>
      </c>
      <c r="R51" s="81">
        <v>0</v>
      </c>
      <c r="S51" s="74"/>
      <c r="T51" s="74"/>
      <c r="U51" s="74"/>
      <c r="V51" s="74"/>
      <c r="W51" s="74"/>
      <c r="X51" s="74"/>
      <c r="Y51" s="74"/>
      <c r="Z51" s="74"/>
      <c r="AA51" s="74"/>
      <c r="AB51" s="74"/>
      <c r="AC51" s="74"/>
      <c r="AD51" s="74"/>
      <c r="AE51" s="74"/>
      <c r="AF51" s="74"/>
      <c r="AG51" s="74"/>
      <c r="AH51" s="74"/>
      <c r="AI51" s="74"/>
      <c r="AJ51" s="74"/>
      <c r="AK51" s="74"/>
      <c r="AL51" s="74"/>
    </row>
    <row r="52" spans="3:38" x14ac:dyDescent="0.35">
      <c r="C52" s="25">
        <f t="shared" si="11"/>
        <v>6</v>
      </c>
      <c r="D52" s="17" t="s">
        <v>190</v>
      </c>
      <c r="K52" s="59" t="str">
        <f t="shared" si="9"/>
        <v>MMJPY</v>
      </c>
      <c r="L52" s="60">
        <f t="shared" si="10"/>
        <v>481</v>
      </c>
      <c r="O52" s="81">
        <v>103</v>
      </c>
      <c r="P52" s="81">
        <v>145</v>
      </c>
      <c r="Q52" s="81">
        <v>114</v>
      </c>
      <c r="R52" s="81">
        <v>119</v>
      </c>
      <c r="S52" s="74"/>
      <c r="T52" s="74"/>
      <c r="U52" s="74"/>
      <c r="V52" s="74"/>
      <c r="W52" s="74"/>
      <c r="X52" s="74"/>
      <c r="Y52" s="74"/>
      <c r="Z52" s="74"/>
      <c r="AA52" s="74"/>
      <c r="AB52" s="74"/>
      <c r="AC52" s="74"/>
      <c r="AD52" s="74"/>
      <c r="AE52" s="74"/>
      <c r="AF52" s="74"/>
      <c r="AG52" s="74"/>
      <c r="AH52" s="74"/>
      <c r="AI52" s="74"/>
      <c r="AJ52" s="74"/>
      <c r="AK52" s="74"/>
      <c r="AL52" s="74"/>
    </row>
    <row r="53" spans="3:38" x14ac:dyDescent="0.35">
      <c r="C53" s="25">
        <f t="shared" si="11"/>
        <v>7</v>
      </c>
      <c r="D53" s="17" t="s">
        <v>191</v>
      </c>
      <c r="K53" s="59" t="str">
        <f t="shared" si="9"/>
        <v>MMJPY</v>
      </c>
      <c r="L53" s="60">
        <f t="shared" si="10"/>
        <v>350</v>
      </c>
      <c r="O53" s="81">
        <v>112</v>
      </c>
      <c r="P53" s="81">
        <v>77</v>
      </c>
      <c r="Q53" s="81">
        <v>94</v>
      </c>
      <c r="R53" s="81">
        <v>67</v>
      </c>
      <c r="S53" s="74"/>
      <c r="T53" s="74"/>
      <c r="U53" s="74"/>
      <c r="V53" s="74"/>
      <c r="W53" s="74"/>
      <c r="X53" s="74"/>
      <c r="Y53" s="74"/>
      <c r="Z53" s="74"/>
      <c r="AA53" s="74"/>
      <c r="AB53" s="74"/>
      <c r="AC53" s="74"/>
      <c r="AD53" s="74"/>
      <c r="AE53" s="74"/>
      <c r="AF53" s="74"/>
      <c r="AG53" s="74"/>
      <c r="AH53" s="74"/>
      <c r="AI53" s="74"/>
      <c r="AJ53" s="74"/>
      <c r="AK53" s="74"/>
      <c r="AL53" s="74"/>
    </row>
    <row r="54" spans="3:38" x14ac:dyDescent="0.35">
      <c r="C54" s="25">
        <f t="shared" si="11"/>
        <v>8</v>
      </c>
      <c r="D54" s="17" t="s">
        <v>192</v>
      </c>
      <c r="K54" s="59" t="str">
        <f t="shared" si="9"/>
        <v>MMJPY</v>
      </c>
      <c r="L54" s="60">
        <f t="shared" si="10"/>
        <v>815</v>
      </c>
      <c r="O54" s="81">
        <v>238</v>
      </c>
      <c r="P54" s="81">
        <v>183</v>
      </c>
      <c r="Q54" s="81">
        <v>189</v>
      </c>
      <c r="R54" s="81">
        <v>205</v>
      </c>
      <c r="S54" s="74"/>
      <c r="T54" s="74"/>
      <c r="U54" s="74"/>
      <c r="V54" s="74"/>
      <c r="W54" s="74"/>
      <c r="X54" s="74"/>
      <c r="Y54" s="74"/>
      <c r="Z54" s="74"/>
      <c r="AA54" s="74"/>
      <c r="AB54" s="74"/>
      <c r="AC54" s="74"/>
      <c r="AD54" s="74"/>
      <c r="AE54" s="74"/>
      <c r="AF54" s="74"/>
      <c r="AG54" s="74"/>
      <c r="AH54" s="74"/>
      <c r="AI54" s="74"/>
      <c r="AJ54" s="74"/>
      <c r="AK54" s="74"/>
      <c r="AL54" s="74"/>
    </row>
    <row r="55" spans="3:38" x14ac:dyDescent="0.35">
      <c r="C55" s="25">
        <f t="shared" si="11"/>
        <v>9</v>
      </c>
      <c r="D55" s="17" t="s">
        <v>193</v>
      </c>
      <c r="K55" s="59" t="str">
        <f t="shared" si="9"/>
        <v>MMJPY</v>
      </c>
      <c r="L55" s="60">
        <f t="shared" si="10"/>
        <v>782</v>
      </c>
      <c r="O55" s="81">
        <v>207</v>
      </c>
      <c r="P55" s="81">
        <v>230</v>
      </c>
      <c r="Q55" s="81">
        <v>145</v>
      </c>
      <c r="R55" s="81">
        <v>200</v>
      </c>
      <c r="S55" s="74"/>
      <c r="T55" s="74"/>
      <c r="U55" s="74"/>
      <c r="V55" s="74"/>
      <c r="W55" s="74"/>
      <c r="X55" s="74"/>
      <c r="Y55" s="74"/>
      <c r="Z55" s="74"/>
      <c r="AA55" s="74"/>
      <c r="AB55" s="74"/>
      <c r="AC55" s="74"/>
      <c r="AD55" s="74"/>
      <c r="AE55" s="74"/>
      <c r="AF55" s="74"/>
      <c r="AG55" s="74"/>
      <c r="AH55" s="74"/>
      <c r="AI55" s="74"/>
      <c r="AJ55" s="74"/>
      <c r="AK55" s="74"/>
      <c r="AL55" s="74"/>
    </row>
    <row r="56" spans="3:38" x14ac:dyDescent="0.35">
      <c r="C56" s="25">
        <f t="shared" si="11"/>
        <v>10</v>
      </c>
      <c r="D56" s="17" t="s">
        <v>194</v>
      </c>
      <c r="K56" s="59" t="str">
        <f t="shared" si="9"/>
        <v>MMJPY</v>
      </c>
      <c r="L56" s="60">
        <f t="shared" si="10"/>
        <v>985</v>
      </c>
      <c r="O56" s="81">
        <v>241</v>
      </c>
      <c r="P56" s="81">
        <v>244</v>
      </c>
      <c r="Q56" s="81">
        <v>274</v>
      </c>
      <c r="R56" s="84">
        <v>226</v>
      </c>
      <c r="S56" s="74"/>
      <c r="T56" s="74"/>
      <c r="U56" s="74"/>
      <c r="V56" s="74"/>
      <c r="W56" s="74"/>
      <c r="X56" s="74"/>
      <c r="Y56" s="74"/>
      <c r="Z56" s="74"/>
      <c r="AA56" s="74"/>
      <c r="AB56" s="74"/>
      <c r="AC56" s="74"/>
      <c r="AD56" s="74"/>
      <c r="AE56" s="74"/>
      <c r="AF56" s="74"/>
      <c r="AG56" s="74"/>
      <c r="AH56" s="74"/>
      <c r="AI56" s="74"/>
      <c r="AJ56" s="74"/>
      <c r="AK56" s="74"/>
      <c r="AL56" s="74"/>
    </row>
    <row r="57" spans="3:38" x14ac:dyDescent="0.35">
      <c r="C57" s="25">
        <f t="shared" si="11"/>
        <v>11</v>
      </c>
      <c r="D57" s="17" t="s">
        <v>195</v>
      </c>
      <c r="K57" s="59" t="str">
        <f t="shared" si="9"/>
        <v>MMJPY</v>
      </c>
      <c r="L57" s="60">
        <f t="shared" si="10"/>
        <v>0</v>
      </c>
      <c r="O57" s="84">
        <v>0</v>
      </c>
      <c r="P57" s="81">
        <v>0</v>
      </c>
      <c r="Q57" s="81">
        <v>0</v>
      </c>
      <c r="R57" s="81">
        <v>0</v>
      </c>
      <c r="S57" s="74"/>
      <c r="T57" s="74"/>
      <c r="U57" s="74"/>
      <c r="V57" s="74"/>
      <c r="W57" s="74"/>
      <c r="X57" s="74"/>
      <c r="Y57" s="74"/>
      <c r="Z57" s="74"/>
      <c r="AA57" s="74"/>
      <c r="AB57" s="74"/>
      <c r="AC57" s="74"/>
      <c r="AD57" s="74"/>
      <c r="AE57" s="74"/>
      <c r="AF57" s="74"/>
      <c r="AG57" s="74"/>
      <c r="AH57" s="74"/>
      <c r="AI57" s="74"/>
      <c r="AJ57" s="74"/>
      <c r="AK57" s="74"/>
      <c r="AL57" s="74"/>
    </row>
    <row r="58" spans="3:38" x14ac:dyDescent="0.35">
      <c r="C58" s="25">
        <f t="shared" si="11"/>
        <v>12</v>
      </c>
      <c r="D58" s="17" t="s">
        <v>196</v>
      </c>
      <c r="K58" s="59" t="str">
        <f t="shared" si="9"/>
        <v>MMJPY</v>
      </c>
      <c r="L58" s="60">
        <f t="shared" si="10"/>
        <v>0</v>
      </c>
      <c r="O58" s="81">
        <v>0</v>
      </c>
      <c r="P58" s="81">
        <v>0</v>
      </c>
      <c r="Q58" s="81">
        <v>0</v>
      </c>
      <c r="R58" s="81">
        <v>0</v>
      </c>
      <c r="S58" s="74"/>
      <c r="T58" s="74"/>
      <c r="U58" s="74"/>
      <c r="V58" s="74"/>
      <c r="W58" s="74"/>
      <c r="X58" s="74"/>
      <c r="Y58" s="74"/>
      <c r="Z58" s="74"/>
      <c r="AA58" s="74"/>
      <c r="AB58" s="74"/>
      <c r="AC58" s="74"/>
      <c r="AD58" s="74"/>
      <c r="AE58" s="74"/>
      <c r="AF58" s="74"/>
      <c r="AG58" s="74"/>
      <c r="AH58" s="74"/>
      <c r="AI58" s="74"/>
      <c r="AJ58" s="74"/>
      <c r="AK58" s="74"/>
      <c r="AL58" s="74"/>
    </row>
    <row r="59" spans="3:38" x14ac:dyDescent="0.35">
      <c r="D59" s="8" t="s">
        <v>219</v>
      </c>
      <c r="E59" s="9"/>
      <c r="F59" s="9"/>
      <c r="G59" s="9"/>
      <c r="H59" s="9"/>
      <c r="I59" s="9"/>
      <c r="J59" s="9"/>
      <c r="K59" s="61" t="str">
        <f t="shared" si="9"/>
        <v>MMJPY</v>
      </c>
      <c r="L59" s="62">
        <f t="shared" si="10"/>
        <v>5466</v>
      </c>
      <c r="M59" s="9"/>
      <c r="N59" s="9"/>
      <c r="O59" s="78">
        <f>SUM(O47:O58)</f>
        <v>2499</v>
      </c>
      <c r="P59" s="13">
        <f>SUM(P47:P58)</f>
        <v>1090</v>
      </c>
      <c r="Q59" s="13">
        <f>SUM(Q47:Q58)</f>
        <v>1060</v>
      </c>
      <c r="R59" s="78">
        <f>SUM(R47:R58)</f>
        <v>817</v>
      </c>
      <c r="S59" s="77"/>
      <c r="T59" s="77"/>
      <c r="U59" s="77"/>
      <c r="V59" s="77"/>
      <c r="W59" s="77"/>
      <c r="X59" s="77"/>
      <c r="Y59" s="77"/>
      <c r="Z59" s="77"/>
      <c r="AA59" s="77"/>
      <c r="AB59" s="77"/>
      <c r="AC59" s="77"/>
      <c r="AD59" s="77"/>
      <c r="AE59" s="77"/>
      <c r="AF59" s="77"/>
      <c r="AG59" s="77"/>
      <c r="AH59" s="77"/>
      <c r="AI59" s="77"/>
      <c r="AJ59" s="77"/>
      <c r="AK59" s="77"/>
      <c r="AL59" s="77"/>
    </row>
    <row r="60" spans="3:38" x14ac:dyDescent="0.35"/>
    <row r="61" spans="3:38" x14ac:dyDescent="0.35">
      <c r="C61" s="16" t="s">
        <v>220</v>
      </c>
    </row>
    <row r="62" spans="3:38" x14ac:dyDescent="0.35">
      <c r="C62" s="25">
        <v>1</v>
      </c>
      <c r="D62" s="17" t="s">
        <v>185</v>
      </c>
      <c r="K62" s="59" t="str">
        <f t="shared" ref="K62:K74" si="12">CurrencyUnit.In</f>
        <v>MMJPY</v>
      </c>
      <c r="L62" s="60">
        <f t="shared" ref="L62:L74" si="13" xml:space="preserve"> SUM(O62:AL62)</f>
        <v>1544</v>
      </c>
      <c r="O62" s="81">
        <v>389</v>
      </c>
      <c r="P62" s="81">
        <v>378</v>
      </c>
      <c r="Q62" s="81">
        <v>397</v>
      </c>
      <c r="R62" s="81">
        <v>380</v>
      </c>
      <c r="S62" s="74"/>
      <c r="T62" s="74"/>
      <c r="U62" s="74"/>
      <c r="V62" s="74"/>
      <c r="W62" s="74"/>
      <c r="X62" s="74"/>
      <c r="Y62" s="74"/>
      <c r="Z62" s="74"/>
      <c r="AA62" s="74"/>
      <c r="AB62" s="74"/>
      <c r="AC62" s="74"/>
      <c r="AD62" s="74"/>
      <c r="AE62" s="74"/>
      <c r="AF62" s="74"/>
      <c r="AG62" s="74"/>
      <c r="AH62" s="74"/>
      <c r="AI62" s="74"/>
      <c r="AJ62" s="74"/>
      <c r="AK62" s="74"/>
      <c r="AL62" s="74"/>
    </row>
    <row r="63" spans="3:38" x14ac:dyDescent="0.35">
      <c r="C63" s="25">
        <f t="shared" ref="C63:C73" si="14">C62+1</f>
        <v>2</v>
      </c>
      <c r="D63" s="17" t="s">
        <v>186</v>
      </c>
      <c r="K63" s="59" t="str">
        <f t="shared" si="12"/>
        <v>MMJPY</v>
      </c>
      <c r="L63" s="60">
        <f t="shared" si="13"/>
        <v>188</v>
      </c>
      <c r="O63" s="81">
        <v>45</v>
      </c>
      <c r="P63" s="81">
        <v>47</v>
      </c>
      <c r="Q63" s="81">
        <v>48</v>
      </c>
      <c r="R63" s="81">
        <v>48</v>
      </c>
      <c r="S63" s="74"/>
      <c r="T63" s="74"/>
      <c r="U63" s="74"/>
      <c r="V63" s="74"/>
      <c r="W63" s="74"/>
      <c r="X63" s="74"/>
      <c r="Y63" s="74"/>
      <c r="Z63" s="74"/>
      <c r="AA63" s="74"/>
      <c r="AB63" s="74"/>
      <c r="AC63" s="74"/>
      <c r="AD63" s="74"/>
      <c r="AE63" s="74"/>
      <c r="AF63" s="74"/>
      <c r="AG63" s="74"/>
      <c r="AH63" s="74"/>
      <c r="AI63" s="74"/>
      <c r="AJ63" s="74"/>
      <c r="AK63" s="74"/>
      <c r="AL63" s="74"/>
    </row>
    <row r="64" spans="3:38" x14ac:dyDescent="0.35">
      <c r="C64" s="25">
        <f t="shared" si="14"/>
        <v>3</v>
      </c>
      <c r="D64" s="17" t="s">
        <v>187</v>
      </c>
      <c r="K64" s="59" t="str">
        <f t="shared" si="12"/>
        <v>MMJPY</v>
      </c>
      <c r="L64" s="60">
        <f t="shared" si="13"/>
        <v>1218</v>
      </c>
      <c r="O64" s="81">
        <v>0</v>
      </c>
      <c r="P64" s="81">
        <v>413</v>
      </c>
      <c r="Q64" s="81">
        <v>412</v>
      </c>
      <c r="R64" s="81">
        <v>393</v>
      </c>
      <c r="S64" s="74"/>
      <c r="T64" s="74"/>
      <c r="U64" s="74"/>
      <c r="V64" s="74"/>
      <c r="W64" s="74"/>
      <c r="X64" s="74"/>
      <c r="Y64" s="74"/>
      <c r="Z64" s="74"/>
      <c r="AA64" s="74"/>
      <c r="AB64" s="74"/>
      <c r="AC64" s="74"/>
      <c r="AD64" s="74"/>
      <c r="AE64" s="74"/>
      <c r="AF64" s="74"/>
      <c r="AG64" s="74"/>
      <c r="AH64" s="74"/>
      <c r="AI64" s="74"/>
      <c r="AJ64" s="74"/>
      <c r="AK64" s="74"/>
      <c r="AL64" s="74"/>
    </row>
    <row r="65" spans="2:38" x14ac:dyDescent="0.35">
      <c r="C65" s="25">
        <f t="shared" si="14"/>
        <v>4</v>
      </c>
      <c r="D65" s="17" t="s">
        <v>188</v>
      </c>
      <c r="K65" s="59" t="str">
        <f t="shared" si="12"/>
        <v>MMJPY</v>
      </c>
      <c r="L65" s="60">
        <f t="shared" si="13"/>
        <v>1764</v>
      </c>
      <c r="O65" s="81">
        <v>0</v>
      </c>
      <c r="P65" s="81">
        <v>564</v>
      </c>
      <c r="Q65" s="81">
        <v>587</v>
      </c>
      <c r="R65" s="81">
        <v>613</v>
      </c>
      <c r="S65" s="74"/>
      <c r="T65" s="74"/>
      <c r="U65" s="74"/>
      <c r="V65" s="74"/>
      <c r="W65" s="74"/>
      <c r="X65" s="74"/>
      <c r="Y65" s="74"/>
      <c r="Z65" s="74"/>
      <c r="AA65" s="74"/>
      <c r="AB65" s="74"/>
      <c r="AC65" s="74"/>
      <c r="AD65" s="74"/>
      <c r="AE65" s="74"/>
      <c r="AF65" s="74"/>
      <c r="AG65" s="74"/>
      <c r="AH65" s="74"/>
      <c r="AI65" s="74"/>
      <c r="AJ65" s="74"/>
      <c r="AK65" s="74"/>
      <c r="AL65" s="74"/>
    </row>
    <row r="66" spans="2:38" x14ac:dyDescent="0.35">
      <c r="C66" s="25">
        <f t="shared" si="14"/>
        <v>5</v>
      </c>
      <c r="D66" s="17" t="s">
        <v>189</v>
      </c>
      <c r="K66" s="59" t="str">
        <f t="shared" si="12"/>
        <v>MMJPY</v>
      </c>
      <c r="L66" s="60">
        <f t="shared" si="13"/>
        <v>171</v>
      </c>
      <c r="O66" s="81">
        <v>0</v>
      </c>
      <c r="P66" s="81">
        <v>0</v>
      </c>
      <c r="Q66" s="81">
        <v>0</v>
      </c>
      <c r="R66" s="81">
        <v>171</v>
      </c>
      <c r="S66" s="74"/>
      <c r="T66" s="74"/>
      <c r="U66" s="74"/>
      <c r="V66" s="74"/>
      <c r="W66" s="74"/>
      <c r="X66" s="74"/>
      <c r="Y66" s="74"/>
      <c r="Z66" s="74"/>
      <c r="AA66" s="74"/>
      <c r="AB66" s="74"/>
      <c r="AC66" s="74"/>
      <c r="AD66" s="74"/>
      <c r="AE66" s="74"/>
      <c r="AF66" s="74"/>
      <c r="AG66" s="74"/>
      <c r="AH66" s="74"/>
      <c r="AI66" s="74"/>
      <c r="AJ66" s="74"/>
      <c r="AK66" s="74"/>
      <c r="AL66" s="74"/>
    </row>
    <row r="67" spans="2:38" x14ac:dyDescent="0.35">
      <c r="C67" s="25">
        <f t="shared" si="14"/>
        <v>6</v>
      </c>
      <c r="D67" s="17" t="s">
        <v>190</v>
      </c>
      <c r="K67" s="59" t="str">
        <f t="shared" si="12"/>
        <v>MMJPY</v>
      </c>
      <c r="L67" s="60">
        <f t="shared" si="13"/>
        <v>0</v>
      </c>
      <c r="O67" s="81">
        <v>0</v>
      </c>
      <c r="P67" s="81">
        <v>0</v>
      </c>
      <c r="Q67" s="81">
        <v>0</v>
      </c>
      <c r="R67" s="81">
        <v>0</v>
      </c>
      <c r="S67" s="74"/>
      <c r="T67" s="74"/>
      <c r="U67" s="74"/>
      <c r="V67" s="74"/>
      <c r="W67" s="74"/>
      <c r="X67" s="74"/>
      <c r="Y67" s="74"/>
      <c r="Z67" s="74"/>
      <c r="AA67" s="74"/>
      <c r="AB67" s="74"/>
      <c r="AC67" s="74"/>
      <c r="AD67" s="74"/>
      <c r="AE67" s="74"/>
      <c r="AF67" s="74"/>
      <c r="AG67" s="74"/>
      <c r="AH67" s="74"/>
      <c r="AI67" s="74"/>
      <c r="AJ67" s="74"/>
      <c r="AK67" s="74"/>
      <c r="AL67" s="74"/>
    </row>
    <row r="68" spans="2:38" x14ac:dyDescent="0.35">
      <c r="C68" s="25">
        <f t="shared" si="14"/>
        <v>7</v>
      </c>
      <c r="D68" s="17" t="s">
        <v>191</v>
      </c>
      <c r="K68" s="59" t="str">
        <f t="shared" si="12"/>
        <v>MMJPY</v>
      </c>
      <c r="L68" s="60">
        <f t="shared" si="13"/>
        <v>0</v>
      </c>
      <c r="O68" s="81">
        <v>0</v>
      </c>
      <c r="P68" s="81">
        <v>0</v>
      </c>
      <c r="Q68" s="81">
        <v>0</v>
      </c>
      <c r="R68" s="81">
        <v>0</v>
      </c>
      <c r="S68" s="74"/>
      <c r="T68" s="74"/>
      <c r="U68" s="74"/>
      <c r="V68" s="74"/>
      <c r="W68" s="74"/>
      <c r="X68" s="74"/>
      <c r="Y68" s="74"/>
      <c r="Z68" s="74"/>
      <c r="AA68" s="74"/>
      <c r="AB68" s="74"/>
      <c r="AC68" s="74"/>
      <c r="AD68" s="74"/>
      <c r="AE68" s="74"/>
      <c r="AF68" s="74"/>
      <c r="AG68" s="74"/>
      <c r="AH68" s="74"/>
      <c r="AI68" s="74"/>
      <c r="AJ68" s="74"/>
      <c r="AK68" s="74"/>
      <c r="AL68" s="74"/>
    </row>
    <row r="69" spans="2:38" x14ac:dyDescent="0.35">
      <c r="C69" s="25">
        <f t="shared" si="14"/>
        <v>8</v>
      </c>
      <c r="D69" s="17" t="s">
        <v>192</v>
      </c>
      <c r="K69" s="59" t="str">
        <f t="shared" si="12"/>
        <v>MMJPY</v>
      </c>
      <c r="L69" s="60">
        <f t="shared" si="13"/>
        <v>0</v>
      </c>
      <c r="O69" s="81">
        <v>0</v>
      </c>
      <c r="P69" s="81">
        <v>0</v>
      </c>
      <c r="Q69" s="81">
        <v>0</v>
      </c>
      <c r="R69" s="81">
        <v>0</v>
      </c>
      <c r="S69" s="74"/>
      <c r="T69" s="74"/>
      <c r="U69" s="74"/>
      <c r="V69" s="74"/>
      <c r="W69" s="74"/>
      <c r="X69" s="74"/>
      <c r="Y69" s="74"/>
      <c r="Z69" s="74"/>
      <c r="AA69" s="74"/>
      <c r="AB69" s="74"/>
      <c r="AC69" s="74"/>
      <c r="AD69" s="74"/>
      <c r="AE69" s="74"/>
      <c r="AF69" s="74"/>
      <c r="AG69" s="74"/>
      <c r="AH69" s="74"/>
      <c r="AI69" s="74"/>
      <c r="AJ69" s="74"/>
      <c r="AK69" s="74"/>
      <c r="AL69" s="74"/>
    </row>
    <row r="70" spans="2:38" x14ac:dyDescent="0.35">
      <c r="C70" s="25">
        <f t="shared" si="14"/>
        <v>9</v>
      </c>
      <c r="D70" s="17" t="s">
        <v>193</v>
      </c>
      <c r="K70" s="59" t="str">
        <f t="shared" si="12"/>
        <v>MMJPY</v>
      </c>
      <c r="L70" s="60">
        <f t="shared" si="13"/>
        <v>0</v>
      </c>
      <c r="O70" s="81">
        <v>0</v>
      </c>
      <c r="P70" s="81">
        <v>0</v>
      </c>
      <c r="Q70" s="81">
        <v>0</v>
      </c>
      <c r="R70" s="81">
        <v>0</v>
      </c>
      <c r="S70" s="74"/>
      <c r="T70" s="74"/>
      <c r="U70" s="74"/>
      <c r="V70" s="74"/>
      <c r="W70" s="74"/>
      <c r="X70" s="74"/>
      <c r="Y70" s="74"/>
      <c r="Z70" s="74"/>
      <c r="AA70" s="74"/>
      <c r="AB70" s="74"/>
      <c r="AC70" s="74"/>
      <c r="AD70" s="74"/>
      <c r="AE70" s="74"/>
      <c r="AF70" s="74"/>
      <c r="AG70" s="74"/>
      <c r="AH70" s="74"/>
      <c r="AI70" s="74"/>
      <c r="AJ70" s="74"/>
      <c r="AK70" s="74"/>
      <c r="AL70" s="74"/>
    </row>
    <row r="71" spans="2:38" x14ac:dyDescent="0.35">
      <c r="C71" s="25">
        <f t="shared" si="14"/>
        <v>10</v>
      </c>
      <c r="D71" s="17" t="s">
        <v>194</v>
      </c>
      <c r="K71" s="59" t="str">
        <f t="shared" si="12"/>
        <v>MMJPY</v>
      </c>
      <c r="L71" s="60">
        <f t="shared" si="13"/>
        <v>0</v>
      </c>
      <c r="O71" s="81">
        <v>0</v>
      </c>
      <c r="P71" s="81">
        <v>0</v>
      </c>
      <c r="Q71" s="81">
        <v>0</v>
      </c>
      <c r="R71" s="81">
        <v>0</v>
      </c>
      <c r="S71" s="74"/>
      <c r="T71" s="74"/>
      <c r="U71" s="74"/>
      <c r="V71" s="74"/>
      <c r="W71" s="74"/>
      <c r="X71" s="74"/>
      <c r="Y71" s="74"/>
      <c r="Z71" s="74"/>
      <c r="AA71" s="74"/>
      <c r="AB71" s="74"/>
      <c r="AC71" s="74"/>
      <c r="AD71" s="74"/>
      <c r="AE71" s="74"/>
      <c r="AF71" s="74"/>
      <c r="AG71" s="74"/>
      <c r="AH71" s="74"/>
      <c r="AI71" s="74"/>
      <c r="AJ71" s="74"/>
      <c r="AK71" s="74"/>
      <c r="AL71" s="74"/>
    </row>
    <row r="72" spans="2:38" x14ac:dyDescent="0.35">
      <c r="C72" s="25">
        <f t="shared" si="14"/>
        <v>11</v>
      </c>
      <c r="D72" s="17" t="s">
        <v>195</v>
      </c>
      <c r="K72" s="59" t="str">
        <f t="shared" si="12"/>
        <v>MMJPY</v>
      </c>
      <c r="L72" s="60">
        <f t="shared" si="13"/>
        <v>0</v>
      </c>
      <c r="O72" s="81">
        <v>0</v>
      </c>
      <c r="P72" s="81">
        <v>0</v>
      </c>
      <c r="Q72" s="81">
        <v>0</v>
      </c>
      <c r="R72" s="81">
        <v>0</v>
      </c>
      <c r="S72" s="74"/>
      <c r="T72" s="74"/>
      <c r="U72" s="74"/>
      <c r="V72" s="74"/>
      <c r="W72" s="74"/>
      <c r="X72" s="74"/>
      <c r="Y72" s="74"/>
      <c r="Z72" s="74"/>
      <c r="AA72" s="74"/>
      <c r="AB72" s="74"/>
      <c r="AC72" s="74"/>
      <c r="AD72" s="74"/>
      <c r="AE72" s="74"/>
      <c r="AF72" s="74"/>
      <c r="AG72" s="74"/>
      <c r="AH72" s="74"/>
      <c r="AI72" s="74"/>
      <c r="AJ72" s="74"/>
      <c r="AK72" s="74"/>
      <c r="AL72" s="74"/>
    </row>
    <row r="73" spans="2:38" x14ac:dyDescent="0.35">
      <c r="C73" s="25">
        <f t="shared" si="14"/>
        <v>12</v>
      </c>
      <c r="D73" s="17" t="s">
        <v>196</v>
      </c>
      <c r="K73" s="59" t="str">
        <f t="shared" si="12"/>
        <v>MMJPY</v>
      </c>
      <c r="L73" s="60">
        <f t="shared" si="13"/>
        <v>0</v>
      </c>
      <c r="O73" s="81">
        <v>0</v>
      </c>
      <c r="P73" s="81">
        <v>0</v>
      </c>
      <c r="Q73" s="81">
        <v>0</v>
      </c>
      <c r="R73" s="84">
        <v>0</v>
      </c>
      <c r="S73" s="74"/>
      <c r="T73" s="74"/>
      <c r="U73" s="74"/>
      <c r="V73" s="74"/>
      <c r="W73" s="74"/>
      <c r="X73" s="74"/>
      <c r="Y73" s="74"/>
      <c r="Z73" s="74"/>
      <c r="AA73" s="74"/>
      <c r="AB73" s="74"/>
      <c r="AC73" s="74"/>
      <c r="AD73" s="74"/>
      <c r="AE73" s="74"/>
      <c r="AF73" s="74"/>
      <c r="AG73" s="74"/>
      <c r="AH73" s="74"/>
      <c r="AI73" s="74"/>
      <c r="AJ73" s="74"/>
      <c r="AK73" s="74"/>
      <c r="AL73" s="74"/>
    </row>
    <row r="74" spans="2:38" x14ac:dyDescent="0.35">
      <c r="D74" s="8" t="s">
        <v>219</v>
      </c>
      <c r="E74" s="9"/>
      <c r="F74" s="9"/>
      <c r="G74" s="9"/>
      <c r="H74" s="9"/>
      <c r="I74" s="9"/>
      <c r="J74" s="9"/>
      <c r="K74" s="61" t="str">
        <f t="shared" si="12"/>
        <v>MMJPY</v>
      </c>
      <c r="L74" s="62">
        <f t="shared" si="13"/>
        <v>4885</v>
      </c>
      <c r="M74" s="9"/>
      <c r="N74" s="9"/>
      <c r="O74" s="78">
        <f>SUM(O62:O73)</f>
        <v>434</v>
      </c>
      <c r="P74" s="13">
        <f>SUM(P62:P73)</f>
        <v>1402</v>
      </c>
      <c r="Q74" s="13">
        <f>SUM(Q62:Q73)</f>
        <v>1444</v>
      </c>
      <c r="R74" s="13">
        <f>SUM(R62:R73)</f>
        <v>1605</v>
      </c>
      <c r="S74" s="77"/>
      <c r="T74" s="77"/>
      <c r="U74" s="77"/>
      <c r="V74" s="77"/>
      <c r="W74" s="77"/>
      <c r="X74" s="77"/>
      <c r="Y74" s="77"/>
      <c r="Z74" s="77"/>
      <c r="AA74" s="77"/>
      <c r="AB74" s="77"/>
      <c r="AC74" s="77"/>
      <c r="AD74" s="77"/>
      <c r="AE74" s="77"/>
      <c r="AF74" s="77"/>
      <c r="AG74" s="77"/>
      <c r="AH74" s="77"/>
      <c r="AI74" s="77"/>
      <c r="AJ74" s="77"/>
      <c r="AK74" s="77"/>
      <c r="AL74" s="77"/>
    </row>
    <row r="75" spans="2:38" x14ac:dyDescent="0.35"/>
    <row r="76" spans="2:38" ht="19.5" x14ac:dyDescent="0.35">
      <c r="B76" s="51" t="s">
        <v>222</v>
      </c>
    </row>
    <row r="77" spans="2:38" x14ac:dyDescent="0.35">
      <c r="C77" s="16" t="s">
        <v>224</v>
      </c>
    </row>
    <row r="78" spans="2:38" x14ac:dyDescent="0.35">
      <c r="C78" s="25">
        <v>1</v>
      </c>
      <c r="D78" s="17" t="s">
        <v>185</v>
      </c>
      <c r="K78" s="59" t="str">
        <f t="shared" ref="K78:K90" si="15">CurrencyUnit.In</f>
        <v>MMJPY</v>
      </c>
      <c r="L78" s="60">
        <f t="shared" ref="L78:L90" si="16" xml:space="preserve"> SUM(O78:AL78)</f>
        <v>0</v>
      </c>
      <c r="O78" s="81">
        <v>0</v>
      </c>
      <c r="P78" s="81">
        <v>0</v>
      </c>
      <c r="Q78" s="81">
        <v>0</v>
      </c>
      <c r="R78" s="81">
        <v>0</v>
      </c>
      <c r="S78" s="74"/>
      <c r="T78" s="74"/>
      <c r="U78" s="74"/>
      <c r="V78" s="74"/>
      <c r="W78" s="74"/>
      <c r="X78" s="74"/>
      <c r="Y78" s="74"/>
      <c r="Z78" s="74"/>
      <c r="AA78" s="74"/>
      <c r="AB78" s="74"/>
      <c r="AC78" s="74"/>
      <c r="AD78" s="74"/>
      <c r="AE78" s="74"/>
      <c r="AF78" s="74"/>
      <c r="AG78" s="74"/>
      <c r="AH78" s="74"/>
      <c r="AI78" s="74"/>
      <c r="AJ78" s="74"/>
      <c r="AK78" s="74"/>
      <c r="AL78" s="74"/>
    </row>
    <row r="79" spans="2:38" x14ac:dyDescent="0.35">
      <c r="C79" s="25">
        <f t="shared" ref="C79:C89" si="17">C78+1</f>
        <v>2</v>
      </c>
      <c r="D79" s="17" t="s">
        <v>186</v>
      </c>
      <c r="K79" s="59" t="str">
        <f t="shared" si="15"/>
        <v>MMJPY</v>
      </c>
      <c r="L79" s="60">
        <f t="shared" si="16"/>
        <v>0</v>
      </c>
      <c r="O79" s="81">
        <v>0</v>
      </c>
      <c r="P79" s="81">
        <v>0</v>
      </c>
      <c r="Q79" s="81">
        <v>0</v>
      </c>
      <c r="R79" s="81">
        <v>0</v>
      </c>
      <c r="S79" s="74"/>
      <c r="T79" s="74"/>
      <c r="U79" s="74"/>
      <c r="V79" s="74"/>
      <c r="W79" s="74"/>
      <c r="X79" s="74"/>
      <c r="Y79" s="74"/>
      <c r="Z79" s="74"/>
      <c r="AA79" s="74"/>
      <c r="AB79" s="74"/>
      <c r="AC79" s="74"/>
      <c r="AD79" s="74"/>
      <c r="AE79" s="74"/>
      <c r="AF79" s="74"/>
      <c r="AG79" s="74"/>
      <c r="AH79" s="74"/>
      <c r="AI79" s="74"/>
      <c r="AJ79" s="74"/>
      <c r="AK79" s="74"/>
      <c r="AL79" s="74"/>
    </row>
    <row r="80" spans="2:38" x14ac:dyDescent="0.35">
      <c r="C80" s="25">
        <f t="shared" si="17"/>
        <v>3</v>
      </c>
      <c r="D80" s="17" t="s">
        <v>187</v>
      </c>
      <c r="K80" s="59" t="str">
        <f t="shared" si="15"/>
        <v>MMJPY</v>
      </c>
      <c r="L80" s="60">
        <f t="shared" si="16"/>
        <v>236</v>
      </c>
      <c r="O80" s="81">
        <v>236</v>
      </c>
      <c r="P80" s="81">
        <v>0</v>
      </c>
      <c r="Q80" s="81">
        <v>0</v>
      </c>
      <c r="R80" s="81">
        <v>0</v>
      </c>
      <c r="S80" s="74"/>
      <c r="T80" s="74"/>
      <c r="U80" s="74"/>
      <c r="V80" s="74"/>
      <c r="W80" s="74"/>
      <c r="X80" s="74"/>
      <c r="Y80" s="74"/>
      <c r="Z80" s="74"/>
      <c r="AA80" s="74"/>
      <c r="AB80" s="74"/>
      <c r="AC80" s="74"/>
      <c r="AD80" s="74"/>
      <c r="AE80" s="74"/>
      <c r="AF80" s="74"/>
      <c r="AG80" s="74"/>
      <c r="AH80" s="74"/>
      <c r="AI80" s="74"/>
      <c r="AJ80" s="74"/>
      <c r="AK80" s="74"/>
      <c r="AL80" s="74"/>
    </row>
    <row r="81" spans="3:38" x14ac:dyDescent="0.35">
      <c r="C81" s="25">
        <f t="shared" si="17"/>
        <v>4</v>
      </c>
      <c r="D81" s="17" t="s">
        <v>188</v>
      </c>
      <c r="K81" s="59" t="str">
        <f t="shared" si="15"/>
        <v>MMJPY</v>
      </c>
      <c r="L81" s="60">
        <f t="shared" si="16"/>
        <v>322</v>
      </c>
      <c r="O81" s="81">
        <v>322</v>
      </c>
      <c r="P81" s="81">
        <v>0</v>
      </c>
      <c r="Q81" s="81">
        <v>0</v>
      </c>
      <c r="R81" s="81">
        <v>0</v>
      </c>
      <c r="S81" s="74"/>
      <c r="T81" s="74"/>
      <c r="U81" s="74"/>
      <c r="V81" s="74"/>
      <c r="W81" s="74"/>
      <c r="X81" s="74"/>
      <c r="Y81" s="74"/>
      <c r="Z81" s="74"/>
      <c r="AA81" s="74"/>
      <c r="AB81" s="74"/>
      <c r="AC81" s="74"/>
      <c r="AD81" s="74"/>
      <c r="AE81" s="74"/>
      <c r="AF81" s="74"/>
      <c r="AG81" s="74"/>
      <c r="AH81" s="74"/>
      <c r="AI81" s="74"/>
      <c r="AJ81" s="74"/>
      <c r="AK81" s="74"/>
      <c r="AL81" s="74"/>
    </row>
    <row r="82" spans="3:38" x14ac:dyDescent="0.35">
      <c r="C82" s="25">
        <f t="shared" si="17"/>
        <v>5</v>
      </c>
      <c r="D82" s="17" t="s">
        <v>189</v>
      </c>
      <c r="K82" s="59" t="str">
        <f t="shared" si="15"/>
        <v>MMJPY</v>
      </c>
      <c r="L82" s="60">
        <f t="shared" si="16"/>
        <v>263</v>
      </c>
      <c r="O82" s="81">
        <v>81</v>
      </c>
      <c r="P82" s="81">
        <v>84</v>
      </c>
      <c r="Q82" s="81">
        <v>98</v>
      </c>
      <c r="R82" s="81">
        <v>0</v>
      </c>
      <c r="S82" s="74"/>
      <c r="T82" s="74"/>
      <c r="U82" s="74"/>
      <c r="V82" s="74"/>
      <c r="W82" s="74"/>
      <c r="X82" s="74"/>
      <c r="Y82" s="74"/>
      <c r="Z82" s="74"/>
      <c r="AA82" s="74"/>
      <c r="AB82" s="74"/>
      <c r="AC82" s="74"/>
      <c r="AD82" s="74"/>
      <c r="AE82" s="74"/>
      <c r="AF82" s="74"/>
      <c r="AG82" s="74"/>
      <c r="AH82" s="74"/>
      <c r="AI82" s="74"/>
      <c r="AJ82" s="74"/>
      <c r="AK82" s="74"/>
      <c r="AL82" s="74"/>
    </row>
    <row r="83" spans="3:38" x14ac:dyDescent="0.35">
      <c r="C83" s="25">
        <f t="shared" si="17"/>
        <v>6</v>
      </c>
      <c r="D83" s="17" t="s">
        <v>190</v>
      </c>
      <c r="K83" s="59" t="str">
        <f t="shared" si="15"/>
        <v>MMJPY</v>
      </c>
      <c r="L83" s="60">
        <f t="shared" si="16"/>
        <v>193</v>
      </c>
      <c r="O83" s="81">
        <v>41</v>
      </c>
      <c r="P83" s="81">
        <v>58</v>
      </c>
      <c r="Q83" s="81">
        <v>46</v>
      </c>
      <c r="R83" s="81">
        <v>48</v>
      </c>
      <c r="S83" s="74"/>
      <c r="T83" s="74"/>
      <c r="U83" s="74"/>
      <c r="V83" s="74"/>
      <c r="W83" s="74"/>
      <c r="X83" s="74"/>
      <c r="Y83" s="74"/>
      <c r="Z83" s="74"/>
      <c r="AA83" s="74"/>
      <c r="AB83" s="74"/>
      <c r="AC83" s="74"/>
      <c r="AD83" s="74"/>
      <c r="AE83" s="74"/>
      <c r="AF83" s="74"/>
      <c r="AG83" s="74"/>
      <c r="AH83" s="74"/>
      <c r="AI83" s="74"/>
      <c r="AJ83" s="74"/>
      <c r="AK83" s="74"/>
      <c r="AL83" s="74"/>
    </row>
    <row r="84" spans="3:38" x14ac:dyDescent="0.35">
      <c r="C84" s="25">
        <f t="shared" si="17"/>
        <v>7</v>
      </c>
      <c r="D84" s="17" t="s">
        <v>191</v>
      </c>
      <c r="K84" s="59" t="str">
        <f t="shared" si="15"/>
        <v>MMJPY</v>
      </c>
      <c r="L84" s="60">
        <f t="shared" si="16"/>
        <v>141</v>
      </c>
      <c r="O84" s="81">
        <v>45</v>
      </c>
      <c r="P84" s="81">
        <v>31</v>
      </c>
      <c r="Q84" s="81">
        <v>38</v>
      </c>
      <c r="R84" s="81">
        <v>27</v>
      </c>
      <c r="S84" s="74"/>
      <c r="T84" s="74"/>
      <c r="U84" s="74"/>
      <c r="V84" s="74"/>
      <c r="W84" s="74"/>
      <c r="X84" s="74"/>
      <c r="Y84" s="74"/>
      <c r="Z84" s="74"/>
      <c r="AA84" s="74"/>
      <c r="AB84" s="74"/>
      <c r="AC84" s="74"/>
      <c r="AD84" s="74"/>
      <c r="AE84" s="74"/>
      <c r="AF84" s="74"/>
      <c r="AG84" s="74"/>
      <c r="AH84" s="74"/>
      <c r="AI84" s="74"/>
      <c r="AJ84" s="74"/>
      <c r="AK84" s="74"/>
      <c r="AL84" s="74"/>
    </row>
    <row r="85" spans="3:38" x14ac:dyDescent="0.35">
      <c r="C85" s="25">
        <f t="shared" si="17"/>
        <v>8</v>
      </c>
      <c r="D85" s="17" t="s">
        <v>192</v>
      </c>
      <c r="K85" s="59" t="str">
        <f t="shared" si="15"/>
        <v>MMJPY</v>
      </c>
      <c r="L85" s="60">
        <f t="shared" si="16"/>
        <v>326</v>
      </c>
      <c r="O85" s="81">
        <v>95</v>
      </c>
      <c r="P85" s="81">
        <v>73</v>
      </c>
      <c r="Q85" s="81">
        <v>76</v>
      </c>
      <c r="R85" s="81">
        <v>82</v>
      </c>
      <c r="S85" s="74"/>
      <c r="T85" s="74"/>
      <c r="U85" s="74"/>
      <c r="V85" s="74"/>
      <c r="W85" s="74"/>
      <c r="X85" s="74"/>
      <c r="Y85" s="74"/>
      <c r="Z85" s="74"/>
      <c r="AA85" s="74"/>
      <c r="AB85" s="74"/>
      <c r="AC85" s="74"/>
      <c r="AD85" s="74"/>
      <c r="AE85" s="74"/>
      <c r="AF85" s="74"/>
      <c r="AG85" s="74"/>
      <c r="AH85" s="74"/>
      <c r="AI85" s="74"/>
      <c r="AJ85" s="74"/>
      <c r="AK85" s="74"/>
      <c r="AL85" s="74"/>
    </row>
    <row r="86" spans="3:38" x14ac:dyDescent="0.35">
      <c r="C86" s="25">
        <f t="shared" si="17"/>
        <v>9</v>
      </c>
      <c r="D86" s="17" t="s">
        <v>193</v>
      </c>
      <c r="K86" s="59" t="str">
        <f t="shared" si="15"/>
        <v>MMJPY</v>
      </c>
      <c r="L86" s="60">
        <f t="shared" si="16"/>
        <v>313</v>
      </c>
      <c r="O86" s="81">
        <v>83</v>
      </c>
      <c r="P86" s="81">
        <v>92</v>
      </c>
      <c r="Q86" s="81">
        <v>58</v>
      </c>
      <c r="R86" s="81">
        <v>80</v>
      </c>
      <c r="S86" s="74"/>
      <c r="T86" s="74"/>
      <c r="U86" s="74"/>
      <c r="V86" s="74"/>
      <c r="W86" s="74"/>
      <c r="X86" s="74"/>
      <c r="Y86" s="74"/>
      <c r="Z86" s="74"/>
      <c r="AA86" s="74"/>
      <c r="AB86" s="74"/>
      <c r="AC86" s="74"/>
      <c r="AD86" s="74"/>
      <c r="AE86" s="74"/>
      <c r="AF86" s="74"/>
      <c r="AG86" s="74"/>
      <c r="AH86" s="74"/>
      <c r="AI86" s="74"/>
      <c r="AJ86" s="74"/>
      <c r="AK86" s="74"/>
      <c r="AL86" s="74"/>
    </row>
    <row r="87" spans="3:38" x14ac:dyDescent="0.35">
      <c r="C87" s="25">
        <f t="shared" si="17"/>
        <v>10</v>
      </c>
      <c r="D87" s="17" t="s">
        <v>194</v>
      </c>
      <c r="K87" s="59" t="str">
        <f t="shared" si="15"/>
        <v>MMJPY</v>
      </c>
      <c r="L87" s="60">
        <f t="shared" si="16"/>
        <v>394</v>
      </c>
      <c r="O87" s="81">
        <v>96</v>
      </c>
      <c r="P87" s="81">
        <v>98</v>
      </c>
      <c r="Q87" s="81">
        <v>110</v>
      </c>
      <c r="R87" s="81">
        <v>90</v>
      </c>
      <c r="S87" s="74"/>
      <c r="T87" s="74"/>
      <c r="U87" s="74"/>
      <c r="V87" s="74"/>
      <c r="W87" s="74"/>
      <c r="X87" s="74"/>
      <c r="Y87" s="74"/>
      <c r="Z87" s="74"/>
      <c r="AA87" s="74"/>
      <c r="AB87" s="74"/>
      <c r="AC87" s="74"/>
      <c r="AD87" s="74"/>
      <c r="AE87" s="74"/>
      <c r="AF87" s="74"/>
      <c r="AG87" s="74"/>
      <c r="AH87" s="74"/>
      <c r="AI87" s="74"/>
      <c r="AJ87" s="74"/>
      <c r="AK87" s="74"/>
      <c r="AL87" s="74"/>
    </row>
    <row r="88" spans="3:38" x14ac:dyDescent="0.35">
      <c r="C88" s="25">
        <f t="shared" si="17"/>
        <v>11</v>
      </c>
      <c r="D88" s="17" t="s">
        <v>195</v>
      </c>
      <c r="K88" s="59" t="str">
        <f t="shared" si="15"/>
        <v>MMJPY</v>
      </c>
      <c r="L88" s="60">
        <f t="shared" si="16"/>
        <v>0</v>
      </c>
      <c r="O88" s="81">
        <v>0</v>
      </c>
      <c r="P88" s="81">
        <v>0</v>
      </c>
      <c r="Q88" s="81">
        <v>0</v>
      </c>
      <c r="R88" s="81">
        <v>0</v>
      </c>
      <c r="S88" s="74"/>
      <c r="T88" s="74"/>
      <c r="U88" s="74"/>
      <c r="V88" s="74"/>
      <c r="W88" s="74"/>
      <c r="X88" s="74"/>
      <c r="Y88" s="74"/>
      <c r="Z88" s="74"/>
      <c r="AA88" s="74"/>
      <c r="AB88" s="74"/>
      <c r="AC88" s="74"/>
      <c r="AD88" s="74"/>
      <c r="AE88" s="74"/>
      <c r="AF88" s="74"/>
      <c r="AG88" s="74"/>
      <c r="AH88" s="74"/>
      <c r="AI88" s="74"/>
      <c r="AJ88" s="74"/>
      <c r="AK88" s="74"/>
      <c r="AL88" s="74"/>
    </row>
    <row r="89" spans="3:38" x14ac:dyDescent="0.35">
      <c r="C89" s="25">
        <f t="shared" si="17"/>
        <v>12</v>
      </c>
      <c r="D89" s="17" t="s">
        <v>196</v>
      </c>
      <c r="K89" s="59" t="str">
        <f t="shared" si="15"/>
        <v>MMJPY</v>
      </c>
      <c r="L89" s="60">
        <f t="shared" si="16"/>
        <v>0</v>
      </c>
      <c r="O89" s="81">
        <v>0</v>
      </c>
      <c r="P89" s="81">
        <v>0</v>
      </c>
      <c r="Q89" s="81">
        <v>0</v>
      </c>
      <c r="R89" s="81">
        <v>0</v>
      </c>
      <c r="S89" s="74"/>
      <c r="T89" s="74"/>
      <c r="U89" s="74"/>
      <c r="V89" s="74"/>
      <c r="W89" s="74"/>
      <c r="X89" s="74"/>
      <c r="Y89" s="74"/>
      <c r="Z89" s="74"/>
      <c r="AA89" s="74"/>
      <c r="AB89" s="74"/>
      <c r="AC89" s="74"/>
      <c r="AD89" s="74"/>
      <c r="AE89" s="74"/>
      <c r="AF89" s="74"/>
      <c r="AG89" s="74"/>
      <c r="AH89" s="74"/>
      <c r="AI89" s="74"/>
      <c r="AJ89" s="74"/>
      <c r="AK89" s="74"/>
      <c r="AL89" s="74"/>
    </row>
    <row r="90" spans="3:38" x14ac:dyDescent="0.35">
      <c r="D90" s="8" t="s">
        <v>219</v>
      </c>
      <c r="E90" s="9"/>
      <c r="F90" s="9"/>
      <c r="G90" s="9"/>
      <c r="H90" s="9"/>
      <c r="I90" s="9"/>
      <c r="J90" s="9"/>
      <c r="K90" s="61" t="str">
        <f t="shared" si="15"/>
        <v>MMJPY</v>
      </c>
      <c r="L90" s="62">
        <f t="shared" si="16"/>
        <v>2188</v>
      </c>
      <c r="M90" s="9"/>
      <c r="N90" s="9"/>
      <c r="O90" s="78">
        <f>SUM(O78:O89)</f>
        <v>999</v>
      </c>
      <c r="P90" s="13">
        <f>SUM(P78:P89)</f>
        <v>436</v>
      </c>
      <c r="Q90" s="13">
        <f>SUM(Q78:Q89)</f>
        <v>426</v>
      </c>
      <c r="R90" s="13">
        <f>SUM(R78:R89)</f>
        <v>327</v>
      </c>
      <c r="S90" s="77"/>
      <c r="T90" s="77"/>
      <c r="U90" s="77"/>
      <c r="V90" s="77"/>
      <c r="W90" s="77"/>
      <c r="X90" s="77"/>
      <c r="Y90" s="77"/>
      <c r="Z90" s="77"/>
      <c r="AA90" s="77"/>
      <c r="AB90" s="77"/>
      <c r="AC90" s="77"/>
      <c r="AD90" s="77"/>
      <c r="AE90" s="77"/>
      <c r="AF90" s="77"/>
      <c r="AG90" s="77"/>
      <c r="AH90" s="77"/>
      <c r="AI90" s="77"/>
      <c r="AJ90" s="77"/>
      <c r="AK90" s="77"/>
      <c r="AL90" s="77"/>
    </row>
    <row r="91" spans="3:38" x14ac:dyDescent="0.35"/>
    <row r="92" spans="3:38" x14ac:dyDescent="0.35">
      <c r="C92" s="16" t="s">
        <v>225</v>
      </c>
    </row>
    <row r="93" spans="3:38" x14ac:dyDescent="0.35">
      <c r="C93" s="25">
        <v>1</v>
      </c>
      <c r="D93" s="17" t="s">
        <v>185</v>
      </c>
      <c r="K93" s="59" t="str">
        <f t="shared" ref="K93:K105" si="18">CurrencyUnit.In</f>
        <v>MMJPY</v>
      </c>
      <c r="L93" s="60">
        <f t="shared" ref="L93:L105" si="19" xml:space="preserve"> SUM(O93:AL93)</f>
        <v>240</v>
      </c>
      <c r="O93" s="81">
        <v>60</v>
      </c>
      <c r="P93" s="81">
        <v>60</v>
      </c>
      <c r="Q93" s="81">
        <v>60</v>
      </c>
      <c r="R93" s="81">
        <v>60</v>
      </c>
      <c r="S93" s="74"/>
      <c r="T93" s="74"/>
      <c r="U93" s="74"/>
      <c r="V93" s="74"/>
      <c r="W93" s="74"/>
      <c r="X93" s="74"/>
      <c r="Y93" s="74"/>
      <c r="Z93" s="74"/>
      <c r="AA93" s="74"/>
      <c r="AB93" s="74"/>
      <c r="AC93" s="74"/>
      <c r="AD93" s="74"/>
      <c r="AE93" s="74"/>
      <c r="AF93" s="74"/>
      <c r="AG93" s="74"/>
      <c r="AH93" s="74"/>
      <c r="AI93" s="74"/>
      <c r="AJ93" s="74"/>
      <c r="AK93" s="74"/>
      <c r="AL93" s="74"/>
    </row>
    <row r="94" spans="3:38" x14ac:dyDescent="0.35">
      <c r="C94" s="25">
        <f t="shared" ref="C94:C104" si="20">C93+1</f>
        <v>2</v>
      </c>
      <c r="D94" s="17" t="s">
        <v>186</v>
      </c>
      <c r="K94" s="59" t="str">
        <f t="shared" si="18"/>
        <v>MMJPY</v>
      </c>
      <c r="L94" s="60">
        <f t="shared" si="19"/>
        <v>28</v>
      </c>
      <c r="O94" s="81">
        <v>7</v>
      </c>
      <c r="P94" s="81">
        <v>7</v>
      </c>
      <c r="Q94" s="81">
        <v>7</v>
      </c>
      <c r="R94" s="81">
        <v>7</v>
      </c>
      <c r="S94" s="74"/>
      <c r="T94" s="74"/>
      <c r="U94" s="74"/>
      <c r="V94" s="74"/>
      <c r="W94" s="74"/>
      <c r="X94" s="74"/>
      <c r="Y94" s="74"/>
      <c r="Z94" s="74"/>
      <c r="AA94" s="74"/>
      <c r="AB94" s="74"/>
      <c r="AC94" s="74"/>
      <c r="AD94" s="74"/>
      <c r="AE94" s="74"/>
      <c r="AF94" s="74"/>
      <c r="AG94" s="74"/>
      <c r="AH94" s="74"/>
      <c r="AI94" s="74"/>
      <c r="AJ94" s="74"/>
      <c r="AK94" s="74"/>
      <c r="AL94" s="74"/>
    </row>
    <row r="95" spans="3:38" x14ac:dyDescent="0.35">
      <c r="C95" s="25">
        <f t="shared" si="20"/>
        <v>3</v>
      </c>
      <c r="D95" s="17" t="s">
        <v>187</v>
      </c>
      <c r="K95" s="59" t="str">
        <f t="shared" si="18"/>
        <v>MMJPY</v>
      </c>
      <c r="L95" s="60">
        <f t="shared" si="19"/>
        <v>368</v>
      </c>
      <c r="O95" s="81">
        <v>92</v>
      </c>
      <c r="P95" s="81">
        <v>92</v>
      </c>
      <c r="Q95" s="81">
        <v>92</v>
      </c>
      <c r="R95" s="81">
        <v>92</v>
      </c>
      <c r="S95" s="74"/>
      <c r="T95" s="74"/>
      <c r="U95" s="74"/>
      <c r="V95" s="74"/>
      <c r="W95" s="74"/>
      <c r="X95" s="74"/>
      <c r="Y95" s="74"/>
      <c r="Z95" s="74"/>
      <c r="AA95" s="74"/>
      <c r="AB95" s="74"/>
      <c r="AC95" s="74"/>
      <c r="AD95" s="74"/>
      <c r="AE95" s="74"/>
      <c r="AF95" s="74"/>
      <c r="AG95" s="74"/>
      <c r="AH95" s="74"/>
      <c r="AI95" s="74"/>
      <c r="AJ95" s="74"/>
      <c r="AK95" s="74"/>
      <c r="AL95" s="74"/>
    </row>
    <row r="96" spans="3:38" x14ac:dyDescent="0.35">
      <c r="C96" s="25">
        <f t="shared" si="20"/>
        <v>4</v>
      </c>
      <c r="D96" s="17" t="s">
        <v>188</v>
      </c>
      <c r="K96" s="59" t="str">
        <f t="shared" si="18"/>
        <v>MMJPY</v>
      </c>
      <c r="L96" s="60">
        <f t="shared" si="19"/>
        <v>549</v>
      </c>
      <c r="O96" s="81">
        <v>183</v>
      </c>
      <c r="P96" s="81">
        <v>122</v>
      </c>
      <c r="Q96" s="81">
        <v>122</v>
      </c>
      <c r="R96" s="81">
        <v>122</v>
      </c>
      <c r="S96" s="74"/>
      <c r="T96" s="74"/>
      <c r="U96" s="74"/>
      <c r="V96" s="74"/>
      <c r="W96" s="74"/>
      <c r="X96" s="74"/>
      <c r="Y96" s="74"/>
      <c r="Z96" s="74"/>
      <c r="AA96" s="74"/>
      <c r="AB96" s="74"/>
      <c r="AC96" s="74"/>
      <c r="AD96" s="74"/>
      <c r="AE96" s="74"/>
      <c r="AF96" s="74"/>
      <c r="AG96" s="74"/>
      <c r="AH96" s="74"/>
      <c r="AI96" s="74"/>
      <c r="AJ96" s="74"/>
      <c r="AK96" s="74"/>
      <c r="AL96" s="74"/>
    </row>
    <row r="97" spans="3:38" x14ac:dyDescent="0.35">
      <c r="C97" s="25">
        <f t="shared" si="20"/>
        <v>5</v>
      </c>
      <c r="D97" s="17" t="s">
        <v>189</v>
      </c>
      <c r="K97" s="59" t="str">
        <f t="shared" si="18"/>
        <v>MMJPY</v>
      </c>
      <c r="L97" s="60">
        <f t="shared" si="19"/>
        <v>102</v>
      </c>
      <c r="O97" s="81">
        <v>0</v>
      </c>
      <c r="P97" s="81">
        <v>44</v>
      </c>
      <c r="Q97" s="81">
        <v>29</v>
      </c>
      <c r="R97" s="81">
        <v>29</v>
      </c>
      <c r="S97" s="74"/>
      <c r="T97" s="74"/>
      <c r="U97" s="74"/>
      <c r="V97" s="74"/>
      <c r="W97" s="74"/>
      <c r="X97" s="74"/>
      <c r="Y97" s="74"/>
      <c r="Z97" s="74"/>
      <c r="AA97" s="74"/>
      <c r="AB97" s="74"/>
      <c r="AC97" s="74"/>
      <c r="AD97" s="74"/>
      <c r="AE97" s="74"/>
      <c r="AF97" s="74"/>
      <c r="AG97" s="74"/>
      <c r="AH97" s="74"/>
      <c r="AI97" s="74"/>
      <c r="AJ97" s="74"/>
      <c r="AK97" s="74"/>
      <c r="AL97" s="74"/>
    </row>
    <row r="98" spans="3:38" x14ac:dyDescent="0.35">
      <c r="C98" s="25">
        <f t="shared" si="20"/>
        <v>6</v>
      </c>
      <c r="D98" s="17" t="s">
        <v>190</v>
      </c>
      <c r="K98" s="59" t="str">
        <f t="shared" si="18"/>
        <v>MMJPY</v>
      </c>
      <c r="L98" s="60">
        <f t="shared" si="19"/>
        <v>23</v>
      </c>
      <c r="O98" s="81">
        <v>0</v>
      </c>
      <c r="P98" s="81">
        <v>23</v>
      </c>
      <c r="Q98" s="81">
        <v>0</v>
      </c>
      <c r="R98" s="81">
        <v>0</v>
      </c>
      <c r="S98" s="74"/>
      <c r="T98" s="74"/>
      <c r="U98" s="74"/>
      <c r="V98" s="74"/>
      <c r="W98" s="74"/>
      <c r="X98" s="74"/>
      <c r="Y98" s="74"/>
      <c r="Z98" s="74"/>
      <c r="AA98" s="74"/>
      <c r="AB98" s="74"/>
      <c r="AC98" s="74"/>
      <c r="AD98" s="74"/>
      <c r="AE98" s="74"/>
      <c r="AF98" s="74"/>
      <c r="AG98" s="74"/>
      <c r="AH98" s="74"/>
      <c r="AI98" s="74"/>
      <c r="AJ98" s="74"/>
      <c r="AK98" s="74"/>
      <c r="AL98" s="74"/>
    </row>
    <row r="99" spans="3:38" x14ac:dyDescent="0.35">
      <c r="C99" s="25">
        <f t="shared" si="20"/>
        <v>7</v>
      </c>
      <c r="D99" s="17" t="s">
        <v>191</v>
      </c>
      <c r="K99" s="59" t="str">
        <f t="shared" si="18"/>
        <v>MMJPY</v>
      </c>
      <c r="L99" s="60">
        <f t="shared" si="19"/>
        <v>26</v>
      </c>
      <c r="O99" s="81">
        <v>0</v>
      </c>
      <c r="P99" s="81">
        <v>26</v>
      </c>
      <c r="Q99" s="81">
        <v>0</v>
      </c>
      <c r="R99" s="81">
        <v>0</v>
      </c>
      <c r="S99" s="74"/>
      <c r="T99" s="74"/>
      <c r="U99" s="74"/>
      <c r="V99" s="74"/>
      <c r="W99" s="74"/>
      <c r="X99" s="74"/>
      <c r="Y99" s="74"/>
      <c r="Z99" s="74"/>
      <c r="AA99" s="74"/>
      <c r="AB99" s="74"/>
      <c r="AC99" s="74"/>
      <c r="AD99" s="74"/>
      <c r="AE99" s="74"/>
      <c r="AF99" s="74"/>
      <c r="AG99" s="74"/>
      <c r="AH99" s="74"/>
      <c r="AI99" s="74"/>
      <c r="AJ99" s="74"/>
      <c r="AK99" s="74"/>
      <c r="AL99" s="74"/>
    </row>
    <row r="100" spans="3:38" x14ac:dyDescent="0.35">
      <c r="C100" s="25">
        <f t="shared" si="20"/>
        <v>8</v>
      </c>
      <c r="D100" s="17" t="s">
        <v>192</v>
      </c>
      <c r="K100" s="59" t="str">
        <f t="shared" si="18"/>
        <v>MMJPY</v>
      </c>
      <c r="L100" s="60">
        <f t="shared" si="19"/>
        <v>54</v>
      </c>
      <c r="O100" s="81">
        <v>54</v>
      </c>
      <c r="P100" s="81">
        <v>0</v>
      </c>
      <c r="Q100" s="81">
        <v>0</v>
      </c>
      <c r="R100" s="81">
        <v>0</v>
      </c>
      <c r="S100" s="74"/>
      <c r="T100" s="74"/>
      <c r="U100" s="74"/>
      <c r="V100" s="74"/>
      <c r="W100" s="74"/>
      <c r="X100" s="74"/>
      <c r="Y100" s="74"/>
      <c r="Z100" s="74"/>
      <c r="AA100" s="74"/>
      <c r="AB100" s="74"/>
      <c r="AC100" s="74"/>
      <c r="AD100" s="74"/>
      <c r="AE100" s="74"/>
      <c r="AF100" s="74"/>
      <c r="AG100" s="74"/>
      <c r="AH100" s="74"/>
      <c r="AI100" s="74"/>
      <c r="AJ100" s="74"/>
      <c r="AK100" s="74"/>
      <c r="AL100" s="74"/>
    </row>
    <row r="101" spans="3:38" x14ac:dyDescent="0.35">
      <c r="C101" s="25">
        <f t="shared" si="20"/>
        <v>9</v>
      </c>
      <c r="D101" s="17" t="s">
        <v>193</v>
      </c>
      <c r="K101" s="59" t="str">
        <f t="shared" si="18"/>
        <v>MMJPY</v>
      </c>
      <c r="L101" s="60">
        <f t="shared" si="19"/>
        <v>48</v>
      </c>
      <c r="O101" s="81">
        <v>0</v>
      </c>
      <c r="P101" s="81">
        <v>0</v>
      </c>
      <c r="Q101" s="81">
        <v>0</v>
      </c>
      <c r="R101" s="81">
        <v>48</v>
      </c>
      <c r="S101" s="74"/>
      <c r="T101" s="74"/>
      <c r="U101" s="74"/>
      <c r="V101" s="74"/>
      <c r="W101" s="74"/>
      <c r="X101" s="74"/>
      <c r="Y101" s="74"/>
      <c r="Z101" s="74"/>
      <c r="AA101" s="74"/>
      <c r="AB101" s="74"/>
      <c r="AC101" s="74"/>
      <c r="AD101" s="74"/>
      <c r="AE101" s="74"/>
      <c r="AF101" s="74"/>
      <c r="AG101" s="74"/>
      <c r="AH101" s="74"/>
      <c r="AI101" s="74"/>
      <c r="AJ101" s="74"/>
      <c r="AK101" s="74"/>
      <c r="AL101" s="74"/>
    </row>
    <row r="102" spans="3:38" x14ac:dyDescent="0.35">
      <c r="C102" s="25">
        <f t="shared" si="20"/>
        <v>10</v>
      </c>
      <c r="D102" s="17" t="s">
        <v>194</v>
      </c>
      <c r="K102" s="59" t="str">
        <f t="shared" si="18"/>
        <v>MMJPY</v>
      </c>
      <c r="L102" s="60">
        <f t="shared" si="19"/>
        <v>54</v>
      </c>
      <c r="O102" s="81">
        <v>0</v>
      </c>
      <c r="P102" s="81">
        <v>0</v>
      </c>
      <c r="Q102" s="81">
        <v>0</v>
      </c>
      <c r="R102" s="81">
        <v>54</v>
      </c>
      <c r="S102" s="74"/>
      <c r="T102" s="74"/>
      <c r="U102" s="74"/>
      <c r="V102" s="74"/>
      <c r="W102" s="74"/>
      <c r="X102" s="74"/>
      <c r="Y102" s="74"/>
      <c r="Z102" s="74"/>
      <c r="AA102" s="74"/>
      <c r="AB102" s="74"/>
      <c r="AC102" s="74"/>
      <c r="AD102" s="74"/>
      <c r="AE102" s="74"/>
      <c r="AF102" s="74"/>
      <c r="AG102" s="74"/>
      <c r="AH102" s="74"/>
      <c r="AI102" s="74"/>
      <c r="AJ102" s="74"/>
      <c r="AK102" s="74"/>
      <c r="AL102" s="74"/>
    </row>
    <row r="103" spans="3:38" x14ac:dyDescent="0.35">
      <c r="C103" s="25">
        <f t="shared" si="20"/>
        <v>11</v>
      </c>
      <c r="D103" s="17" t="s">
        <v>195</v>
      </c>
      <c r="K103" s="59" t="str">
        <f t="shared" si="18"/>
        <v>MMJPY</v>
      </c>
      <c r="L103" s="60">
        <f t="shared" si="19"/>
        <v>0</v>
      </c>
      <c r="O103" s="81">
        <v>0</v>
      </c>
      <c r="P103" s="81">
        <v>0</v>
      </c>
      <c r="Q103" s="81">
        <v>0</v>
      </c>
      <c r="R103" s="81">
        <v>0</v>
      </c>
      <c r="S103" s="74"/>
      <c r="T103" s="74"/>
      <c r="U103" s="74"/>
      <c r="V103" s="74"/>
      <c r="W103" s="74"/>
      <c r="X103" s="74"/>
      <c r="Y103" s="74"/>
      <c r="Z103" s="74"/>
      <c r="AA103" s="74"/>
      <c r="AB103" s="74"/>
      <c r="AC103" s="74"/>
      <c r="AD103" s="74"/>
      <c r="AE103" s="74"/>
      <c r="AF103" s="74"/>
      <c r="AG103" s="74"/>
      <c r="AH103" s="74"/>
      <c r="AI103" s="74"/>
      <c r="AJ103" s="74"/>
      <c r="AK103" s="74"/>
      <c r="AL103" s="74"/>
    </row>
    <row r="104" spans="3:38" x14ac:dyDescent="0.35">
      <c r="C104" s="25">
        <f t="shared" si="20"/>
        <v>12</v>
      </c>
      <c r="D104" s="17" t="s">
        <v>196</v>
      </c>
      <c r="K104" s="59" t="str">
        <f t="shared" si="18"/>
        <v>MMJPY</v>
      </c>
      <c r="L104" s="60">
        <f t="shared" si="19"/>
        <v>0</v>
      </c>
      <c r="O104" s="81">
        <v>0</v>
      </c>
      <c r="P104" s="81">
        <v>0</v>
      </c>
      <c r="Q104" s="81">
        <v>0</v>
      </c>
      <c r="R104" s="81">
        <v>0</v>
      </c>
      <c r="S104" s="74"/>
      <c r="T104" s="74"/>
      <c r="U104" s="74"/>
      <c r="V104" s="74"/>
      <c r="W104" s="74"/>
      <c r="X104" s="74"/>
      <c r="Y104" s="74"/>
      <c r="Z104" s="74"/>
      <c r="AA104" s="74"/>
      <c r="AB104" s="74"/>
      <c r="AC104" s="74"/>
      <c r="AD104" s="74"/>
      <c r="AE104" s="74"/>
      <c r="AF104" s="74"/>
      <c r="AG104" s="74"/>
      <c r="AH104" s="74"/>
      <c r="AI104" s="74"/>
      <c r="AJ104" s="74"/>
      <c r="AK104" s="74"/>
      <c r="AL104" s="74"/>
    </row>
    <row r="105" spans="3:38" x14ac:dyDescent="0.35">
      <c r="D105" s="8" t="s">
        <v>219</v>
      </c>
      <c r="E105" s="9"/>
      <c r="F105" s="9"/>
      <c r="G105" s="9"/>
      <c r="H105" s="9"/>
      <c r="I105" s="9"/>
      <c r="J105" s="9"/>
      <c r="K105" s="61" t="str">
        <f t="shared" si="18"/>
        <v>MMJPY</v>
      </c>
      <c r="L105" s="62">
        <f t="shared" si="19"/>
        <v>1492</v>
      </c>
      <c r="M105" s="9"/>
      <c r="N105" s="9"/>
      <c r="O105" s="78">
        <f>SUM(O93:O104)</f>
        <v>396</v>
      </c>
      <c r="P105" s="13">
        <f>SUM(P93:P104)</f>
        <v>374</v>
      </c>
      <c r="Q105" s="13">
        <f>SUM(Q93:Q104)</f>
        <v>310</v>
      </c>
      <c r="R105" s="13">
        <f>SUM(R93:R104)</f>
        <v>412</v>
      </c>
      <c r="S105" s="77"/>
      <c r="T105" s="77"/>
      <c r="U105" s="77"/>
      <c r="V105" s="77"/>
      <c r="W105" s="77"/>
      <c r="X105" s="77"/>
      <c r="Y105" s="77"/>
      <c r="Z105" s="77"/>
      <c r="AA105" s="77"/>
      <c r="AB105" s="77"/>
      <c r="AC105" s="77"/>
      <c r="AD105" s="77"/>
      <c r="AE105" s="77"/>
      <c r="AF105" s="77"/>
      <c r="AG105" s="77"/>
      <c r="AH105" s="77"/>
      <c r="AI105" s="77"/>
      <c r="AJ105" s="77"/>
      <c r="AK105" s="77"/>
      <c r="AL105" s="77"/>
    </row>
    <row r="106" spans="3:38" x14ac:dyDescent="0.35"/>
    <row r="107" spans="3:38" x14ac:dyDescent="0.35">
      <c r="C107" s="16" t="s">
        <v>226</v>
      </c>
    </row>
    <row r="108" spans="3:38" x14ac:dyDescent="0.35">
      <c r="C108" s="25">
        <v>1</v>
      </c>
      <c r="D108" s="17" t="s">
        <v>185</v>
      </c>
      <c r="K108" s="59" t="str">
        <f t="shared" ref="K108:K120" si="21">CurrencyUnit.In</f>
        <v>MMJPY</v>
      </c>
      <c r="L108" s="60">
        <f t="shared" ref="L108:L120" si="22" xml:space="preserve"> SUM(O108:AL108)</f>
        <v>0</v>
      </c>
      <c r="O108" s="81">
        <v>0</v>
      </c>
      <c r="P108" s="81">
        <v>0</v>
      </c>
      <c r="Q108" s="81">
        <v>0</v>
      </c>
      <c r="R108" s="81">
        <v>0</v>
      </c>
      <c r="S108" s="74"/>
      <c r="T108" s="74"/>
      <c r="U108" s="74"/>
      <c r="V108" s="74"/>
      <c r="W108" s="74"/>
      <c r="X108" s="74"/>
      <c r="Y108" s="74"/>
      <c r="Z108" s="74"/>
      <c r="AA108" s="74"/>
      <c r="AB108" s="74"/>
      <c r="AC108" s="74"/>
      <c r="AD108" s="74"/>
      <c r="AE108" s="74"/>
      <c r="AF108" s="74"/>
      <c r="AG108" s="74"/>
      <c r="AH108" s="74"/>
      <c r="AI108" s="74"/>
      <c r="AJ108" s="74"/>
      <c r="AK108" s="74"/>
      <c r="AL108" s="74"/>
    </row>
    <row r="109" spans="3:38" x14ac:dyDescent="0.35">
      <c r="C109" s="25">
        <f t="shared" ref="C109:C119" si="23">C108+1</f>
        <v>2</v>
      </c>
      <c r="D109" s="17" t="s">
        <v>186</v>
      </c>
      <c r="K109" s="59" t="str">
        <f t="shared" si="21"/>
        <v>MMJPY</v>
      </c>
      <c r="L109" s="60">
        <f t="shared" si="22"/>
        <v>0</v>
      </c>
      <c r="O109" s="81">
        <v>0</v>
      </c>
      <c r="P109" s="81">
        <v>0</v>
      </c>
      <c r="Q109" s="81">
        <v>0</v>
      </c>
      <c r="R109" s="81">
        <v>0</v>
      </c>
      <c r="S109" s="74"/>
      <c r="T109" s="74"/>
      <c r="U109" s="74"/>
      <c r="V109" s="74"/>
      <c r="W109" s="74"/>
      <c r="X109" s="74"/>
      <c r="Y109" s="74"/>
      <c r="Z109" s="74"/>
      <c r="AA109" s="74"/>
      <c r="AB109" s="74"/>
      <c r="AC109" s="74"/>
      <c r="AD109" s="74"/>
      <c r="AE109" s="74"/>
      <c r="AF109" s="74"/>
      <c r="AG109" s="74"/>
      <c r="AH109" s="74"/>
      <c r="AI109" s="74"/>
      <c r="AJ109" s="74"/>
      <c r="AK109" s="74"/>
      <c r="AL109" s="74"/>
    </row>
    <row r="110" spans="3:38" x14ac:dyDescent="0.35">
      <c r="C110" s="25">
        <f t="shared" si="23"/>
        <v>3</v>
      </c>
      <c r="D110" s="17" t="s">
        <v>187</v>
      </c>
      <c r="K110" s="59" t="str">
        <f t="shared" si="21"/>
        <v>MMJPY</v>
      </c>
      <c r="L110" s="60">
        <f t="shared" si="22"/>
        <v>54</v>
      </c>
      <c r="O110" s="81">
        <v>54</v>
      </c>
      <c r="P110" s="81">
        <v>0</v>
      </c>
      <c r="Q110" s="81">
        <v>0</v>
      </c>
      <c r="R110" s="81">
        <v>0</v>
      </c>
      <c r="S110" s="74"/>
      <c r="T110" s="74"/>
      <c r="U110" s="74"/>
      <c r="V110" s="74"/>
      <c r="W110" s="74"/>
      <c r="X110" s="74"/>
      <c r="Y110" s="74"/>
      <c r="Z110" s="74"/>
      <c r="AA110" s="74"/>
      <c r="AB110" s="74"/>
      <c r="AC110" s="74"/>
      <c r="AD110" s="74"/>
      <c r="AE110" s="74"/>
      <c r="AF110" s="74"/>
      <c r="AG110" s="74"/>
      <c r="AH110" s="74"/>
      <c r="AI110" s="74"/>
      <c r="AJ110" s="74"/>
      <c r="AK110" s="74"/>
      <c r="AL110" s="74"/>
    </row>
    <row r="111" spans="3:38" x14ac:dyDescent="0.35">
      <c r="C111" s="25">
        <f t="shared" si="23"/>
        <v>4</v>
      </c>
      <c r="D111" s="17" t="s">
        <v>188</v>
      </c>
      <c r="K111" s="59" t="str">
        <f t="shared" si="21"/>
        <v>MMJPY</v>
      </c>
      <c r="L111" s="60">
        <f t="shared" si="22"/>
        <v>122</v>
      </c>
      <c r="O111" s="81">
        <v>122</v>
      </c>
      <c r="P111" s="81">
        <v>0</v>
      </c>
      <c r="Q111" s="81">
        <v>0</v>
      </c>
      <c r="R111" s="81">
        <v>0</v>
      </c>
      <c r="S111" s="74"/>
      <c r="T111" s="74"/>
      <c r="U111" s="74"/>
      <c r="V111" s="74"/>
      <c r="W111" s="74"/>
      <c r="X111" s="74"/>
      <c r="Y111" s="74"/>
      <c r="Z111" s="74"/>
      <c r="AA111" s="74"/>
      <c r="AB111" s="74"/>
      <c r="AC111" s="74"/>
      <c r="AD111" s="74"/>
      <c r="AE111" s="74"/>
      <c r="AF111" s="74"/>
      <c r="AG111" s="74"/>
      <c r="AH111" s="74"/>
      <c r="AI111" s="74"/>
      <c r="AJ111" s="74"/>
      <c r="AK111" s="74"/>
      <c r="AL111" s="74"/>
    </row>
    <row r="112" spans="3:38" x14ac:dyDescent="0.35">
      <c r="C112" s="25">
        <f t="shared" si="23"/>
        <v>5</v>
      </c>
      <c r="D112" s="17" t="s">
        <v>189</v>
      </c>
      <c r="K112" s="59" t="str">
        <f t="shared" si="21"/>
        <v>MMJPY</v>
      </c>
      <c r="L112" s="60">
        <f t="shared" si="22"/>
        <v>80</v>
      </c>
      <c r="O112" s="81">
        <v>29</v>
      </c>
      <c r="P112" s="81">
        <v>29</v>
      </c>
      <c r="Q112" s="81">
        <v>22</v>
      </c>
      <c r="R112" s="81">
        <v>0</v>
      </c>
      <c r="S112" s="74"/>
      <c r="T112" s="74"/>
      <c r="U112" s="74"/>
      <c r="V112" s="74"/>
      <c r="W112" s="74"/>
      <c r="X112" s="74"/>
      <c r="Y112" s="74"/>
      <c r="Z112" s="74"/>
      <c r="AA112" s="74"/>
      <c r="AB112" s="74"/>
      <c r="AC112" s="74"/>
      <c r="AD112" s="74"/>
      <c r="AE112" s="74"/>
      <c r="AF112" s="74"/>
      <c r="AG112" s="74"/>
      <c r="AH112" s="74"/>
      <c r="AI112" s="74"/>
      <c r="AJ112" s="74"/>
      <c r="AK112" s="74"/>
      <c r="AL112" s="74"/>
    </row>
    <row r="113" spans="3:38" x14ac:dyDescent="0.35">
      <c r="C113" s="25">
        <f t="shared" si="23"/>
        <v>6</v>
      </c>
      <c r="D113" s="17" t="s">
        <v>190</v>
      </c>
      <c r="K113" s="59" t="str">
        <f t="shared" si="21"/>
        <v>MMJPY</v>
      </c>
      <c r="L113" s="60">
        <f t="shared" si="22"/>
        <v>60</v>
      </c>
      <c r="O113" s="81">
        <v>15</v>
      </c>
      <c r="P113" s="81">
        <v>15</v>
      </c>
      <c r="Q113" s="81">
        <v>15</v>
      </c>
      <c r="R113" s="81">
        <v>15</v>
      </c>
      <c r="S113" s="74"/>
      <c r="T113" s="74"/>
      <c r="U113" s="74"/>
      <c r="V113" s="74"/>
      <c r="W113" s="74"/>
      <c r="X113" s="74"/>
      <c r="Y113" s="74"/>
      <c r="Z113" s="74"/>
      <c r="AA113" s="74"/>
      <c r="AB113" s="74"/>
      <c r="AC113" s="74"/>
      <c r="AD113" s="74"/>
      <c r="AE113" s="74"/>
      <c r="AF113" s="74"/>
      <c r="AG113" s="74"/>
      <c r="AH113" s="74"/>
      <c r="AI113" s="74"/>
      <c r="AJ113" s="74"/>
      <c r="AK113" s="74"/>
      <c r="AL113" s="74"/>
    </row>
    <row r="114" spans="3:38" x14ac:dyDescent="0.35">
      <c r="C114" s="25">
        <f t="shared" si="23"/>
        <v>7</v>
      </c>
      <c r="D114" s="17" t="s">
        <v>191</v>
      </c>
      <c r="K114" s="59" t="str">
        <f t="shared" si="21"/>
        <v>MMJPY</v>
      </c>
      <c r="L114" s="60">
        <f t="shared" si="22"/>
        <v>72</v>
      </c>
      <c r="O114" s="81">
        <v>18</v>
      </c>
      <c r="P114" s="81">
        <v>18</v>
      </c>
      <c r="Q114" s="81">
        <v>18</v>
      </c>
      <c r="R114" s="81">
        <v>18</v>
      </c>
      <c r="S114" s="74"/>
      <c r="T114" s="74"/>
      <c r="U114" s="74"/>
      <c r="V114" s="74"/>
      <c r="W114" s="74"/>
      <c r="X114" s="74"/>
      <c r="Y114" s="74"/>
      <c r="Z114" s="74"/>
      <c r="AA114" s="74"/>
      <c r="AB114" s="74"/>
      <c r="AC114" s="74"/>
      <c r="AD114" s="74"/>
      <c r="AE114" s="74"/>
      <c r="AF114" s="74"/>
      <c r="AG114" s="74"/>
      <c r="AH114" s="74"/>
      <c r="AI114" s="74"/>
      <c r="AJ114" s="74"/>
      <c r="AK114" s="74"/>
      <c r="AL114" s="74"/>
    </row>
    <row r="115" spans="3:38" x14ac:dyDescent="0.35">
      <c r="C115" s="25">
        <f t="shared" si="23"/>
        <v>8</v>
      </c>
      <c r="D115" s="17" t="s">
        <v>192</v>
      </c>
      <c r="K115" s="59" t="str">
        <f t="shared" si="21"/>
        <v>MMJPY</v>
      </c>
      <c r="L115" s="60">
        <f t="shared" si="22"/>
        <v>144</v>
      </c>
      <c r="O115" s="81">
        <v>36</v>
      </c>
      <c r="P115" s="81">
        <v>36</v>
      </c>
      <c r="Q115" s="81">
        <v>36</v>
      </c>
      <c r="R115" s="81">
        <v>36</v>
      </c>
      <c r="S115" s="74"/>
      <c r="T115" s="74"/>
      <c r="U115" s="74"/>
      <c r="V115" s="74"/>
      <c r="W115" s="74"/>
      <c r="X115" s="74"/>
      <c r="Y115" s="74"/>
      <c r="Z115" s="74"/>
      <c r="AA115" s="74"/>
      <c r="AB115" s="74"/>
      <c r="AC115" s="74"/>
      <c r="AD115" s="74"/>
      <c r="AE115" s="74"/>
      <c r="AF115" s="74"/>
      <c r="AG115" s="74"/>
      <c r="AH115" s="74"/>
      <c r="AI115" s="74"/>
      <c r="AJ115" s="74"/>
      <c r="AK115" s="74"/>
      <c r="AL115" s="74"/>
    </row>
    <row r="116" spans="3:38" x14ac:dyDescent="0.35">
      <c r="C116" s="25">
        <f t="shared" si="23"/>
        <v>9</v>
      </c>
      <c r="D116" s="17" t="s">
        <v>193</v>
      </c>
      <c r="K116" s="59" t="str">
        <f t="shared" si="21"/>
        <v>MMJPY</v>
      </c>
      <c r="L116" s="60">
        <f t="shared" si="22"/>
        <v>128</v>
      </c>
      <c r="O116" s="81">
        <v>32</v>
      </c>
      <c r="P116" s="81">
        <v>32</v>
      </c>
      <c r="Q116" s="81">
        <v>32</v>
      </c>
      <c r="R116" s="81">
        <v>32</v>
      </c>
      <c r="S116" s="74"/>
      <c r="T116" s="74"/>
      <c r="U116" s="74"/>
      <c r="V116" s="74"/>
      <c r="W116" s="74"/>
      <c r="X116" s="74"/>
      <c r="Y116" s="74"/>
      <c r="Z116" s="74"/>
      <c r="AA116" s="74"/>
      <c r="AB116" s="74"/>
      <c r="AC116" s="74"/>
      <c r="AD116" s="74"/>
      <c r="AE116" s="74"/>
      <c r="AF116" s="74"/>
      <c r="AG116" s="74"/>
      <c r="AH116" s="74"/>
      <c r="AI116" s="74"/>
      <c r="AJ116" s="74"/>
      <c r="AK116" s="74"/>
      <c r="AL116" s="74"/>
    </row>
    <row r="117" spans="3:38" x14ac:dyDescent="0.35">
      <c r="C117" s="25">
        <f t="shared" si="23"/>
        <v>10</v>
      </c>
      <c r="D117" s="17" t="s">
        <v>194</v>
      </c>
      <c r="K117" s="59" t="str">
        <f t="shared" si="21"/>
        <v>MMJPY</v>
      </c>
      <c r="L117" s="60">
        <f t="shared" si="22"/>
        <v>144</v>
      </c>
      <c r="O117" s="81">
        <v>36</v>
      </c>
      <c r="P117" s="81">
        <v>36</v>
      </c>
      <c r="Q117" s="81">
        <v>36</v>
      </c>
      <c r="R117" s="81">
        <v>36</v>
      </c>
      <c r="S117" s="74"/>
      <c r="T117" s="74"/>
      <c r="U117" s="74"/>
      <c r="V117" s="74"/>
      <c r="W117" s="74"/>
      <c r="X117" s="74"/>
      <c r="Y117" s="74"/>
      <c r="Z117" s="74"/>
      <c r="AA117" s="74"/>
      <c r="AB117" s="74"/>
      <c r="AC117" s="74"/>
      <c r="AD117" s="74"/>
      <c r="AE117" s="74"/>
      <c r="AF117" s="74"/>
      <c r="AG117" s="74"/>
      <c r="AH117" s="74"/>
      <c r="AI117" s="74"/>
      <c r="AJ117" s="74"/>
      <c r="AK117" s="74"/>
      <c r="AL117" s="74"/>
    </row>
    <row r="118" spans="3:38" x14ac:dyDescent="0.35">
      <c r="C118" s="25">
        <f t="shared" si="23"/>
        <v>11</v>
      </c>
      <c r="D118" s="17" t="s">
        <v>195</v>
      </c>
      <c r="K118" s="59" t="str">
        <f t="shared" si="21"/>
        <v>MMJPY</v>
      </c>
      <c r="L118" s="60">
        <f t="shared" si="22"/>
        <v>0</v>
      </c>
      <c r="O118" s="81">
        <v>0</v>
      </c>
      <c r="P118" s="81">
        <v>0</v>
      </c>
      <c r="Q118" s="81">
        <v>0</v>
      </c>
      <c r="R118" s="81">
        <v>0</v>
      </c>
      <c r="S118" s="74"/>
      <c r="T118" s="74"/>
      <c r="U118" s="74"/>
      <c r="V118" s="74"/>
      <c r="W118" s="74"/>
      <c r="X118" s="74"/>
      <c r="Y118" s="74"/>
      <c r="Z118" s="74"/>
      <c r="AA118" s="74"/>
      <c r="AB118" s="74"/>
      <c r="AC118" s="74"/>
      <c r="AD118" s="74"/>
      <c r="AE118" s="74"/>
      <c r="AF118" s="74"/>
      <c r="AG118" s="74"/>
      <c r="AH118" s="74"/>
      <c r="AI118" s="74"/>
      <c r="AJ118" s="74"/>
      <c r="AK118" s="74"/>
      <c r="AL118" s="74"/>
    </row>
    <row r="119" spans="3:38" x14ac:dyDescent="0.35">
      <c r="C119" s="25">
        <f t="shared" si="23"/>
        <v>12</v>
      </c>
      <c r="D119" s="17" t="s">
        <v>196</v>
      </c>
      <c r="K119" s="59" t="str">
        <f t="shared" si="21"/>
        <v>MMJPY</v>
      </c>
      <c r="L119" s="60">
        <f t="shared" si="22"/>
        <v>0</v>
      </c>
      <c r="O119" s="81">
        <v>0</v>
      </c>
      <c r="P119" s="81">
        <v>0</v>
      </c>
      <c r="Q119" s="81">
        <v>0</v>
      </c>
      <c r="R119" s="81">
        <v>0</v>
      </c>
      <c r="S119" s="74"/>
      <c r="T119" s="74"/>
      <c r="U119" s="74"/>
      <c r="V119" s="74"/>
      <c r="W119" s="74"/>
      <c r="X119" s="74"/>
      <c r="Y119" s="74"/>
      <c r="Z119" s="74"/>
      <c r="AA119" s="74"/>
      <c r="AB119" s="74"/>
      <c r="AC119" s="74"/>
      <c r="AD119" s="74"/>
      <c r="AE119" s="74"/>
      <c r="AF119" s="74"/>
      <c r="AG119" s="74"/>
      <c r="AH119" s="74"/>
      <c r="AI119" s="74"/>
      <c r="AJ119" s="74"/>
      <c r="AK119" s="74"/>
      <c r="AL119" s="74"/>
    </row>
    <row r="120" spans="3:38" x14ac:dyDescent="0.35">
      <c r="D120" s="8" t="s">
        <v>219</v>
      </c>
      <c r="E120" s="9"/>
      <c r="F120" s="9"/>
      <c r="G120" s="9"/>
      <c r="H120" s="9"/>
      <c r="I120" s="9"/>
      <c r="J120" s="9"/>
      <c r="K120" s="61" t="str">
        <f t="shared" si="21"/>
        <v>MMJPY</v>
      </c>
      <c r="L120" s="62">
        <f t="shared" si="22"/>
        <v>804</v>
      </c>
      <c r="M120" s="9"/>
      <c r="N120" s="9"/>
      <c r="O120" s="78">
        <f>SUM(O108:O119)</f>
        <v>342</v>
      </c>
      <c r="P120" s="13">
        <f>SUM(P108:P119)</f>
        <v>166</v>
      </c>
      <c r="Q120" s="13">
        <f>SUM(Q108:Q119)</f>
        <v>159</v>
      </c>
      <c r="R120" s="13">
        <f>SUM(R108:R119)</f>
        <v>137</v>
      </c>
      <c r="S120" s="77"/>
      <c r="T120" s="77"/>
      <c r="U120" s="77"/>
      <c r="V120" s="77"/>
      <c r="W120" s="77"/>
      <c r="X120" s="77"/>
      <c r="Y120" s="77"/>
      <c r="Z120" s="77"/>
      <c r="AA120" s="77"/>
      <c r="AB120" s="77"/>
      <c r="AC120" s="77"/>
      <c r="AD120" s="77"/>
      <c r="AE120" s="77"/>
      <c r="AF120" s="77"/>
      <c r="AG120" s="77"/>
      <c r="AH120" s="77"/>
      <c r="AI120" s="77"/>
      <c r="AJ120" s="77"/>
      <c r="AK120" s="77"/>
      <c r="AL120" s="77"/>
    </row>
    <row r="121" spans="3:38" x14ac:dyDescent="0.35"/>
    <row r="122" spans="3:38" x14ac:dyDescent="0.35">
      <c r="C122" s="16" t="s">
        <v>227</v>
      </c>
    </row>
    <row r="123" spans="3:38" x14ac:dyDescent="0.35">
      <c r="C123" s="25">
        <v>1</v>
      </c>
      <c r="D123" s="17" t="s">
        <v>185</v>
      </c>
      <c r="K123" s="59" t="str">
        <f t="shared" ref="K123:K135" si="24">CurrencyUnit.In</f>
        <v>MMJPY</v>
      </c>
      <c r="L123" s="60">
        <f t="shared" ref="L123:L135" si="25" xml:space="preserve"> SUM(O123:AL123)</f>
        <v>0</v>
      </c>
      <c r="O123" s="81">
        <v>0</v>
      </c>
      <c r="P123" s="81">
        <v>0</v>
      </c>
      <c r="Q123" s="81">
        <v>0</v>
      </c>
      <c r="R123" s="81">
        <v>0</v>
      </c>
      <c r="S123" s="74"/>
      <c r="T123" s="74"/>
      <c r="U123" s="74"/>
      <c r="V123" s="74"/>
      <c r="W123" s="74"/>
      <c r="X123" s="74"/>
      <c r="Y123" s="74"/>
      <c r="Z123" s="74"/>
      <c r="AA123" s="74"/>
      <c r="AB123" s="74"/>
      <c r="AC123" s="74"/>
      <c r="AD123" s="74"/>
      <c r="AE123" s="74"/>
      <c r="AF123" s="74"/>
      <c r="AG123" s="74"/>
      <c r="AH123" s="74"/>
      <c r="AI123" s="74"/>
      <c r="AJ123" s="74"/>
      <c r="AK123" s="74"/>
      <c r="AL123" s="74"/>
    </row>
    <row r="124" spans="3:38" x14ac:dyDescent="0.35">
      <c r="C124" s="25">
        <f>C123+1</f>
        <v>2</v>
      </c>
      <c r="D124" s="17" t="s">
        <v>186</v>
      </c>
      <c r="K124" s="59" t="str">
        <f t="shared" si="24"/>
        <v>MMJPY</v>
      </c>
      <c r="L124" s="60">
        <f t="shared" si="25"/>
        <v>0</v>
      </c>
      <c r="O124" s="81">
        <v>0</v>
      </c>
      <c r="P124" s="81">
        <v>0</v>
      </c>
      <c r="Q124" s="81">
        <v>0</v>
      </c>
      <c r="R124" s="81">
        <v>0</v>
      </c>
      <c r="S124" s="74"/>
      <c r="T124" s="74"/>
      <c r="U124" s="74"/>
      <c r="V124" s="74"/>
      <c r="W124" s="74"/>
      <c r="X124" s="74"/>
      <c r="Y124" s="74"/>
      <c r="Z124" s="74"/>
      <c r="AA124" s="74"/>
      <c r="AB124" s="74"/>
      <c r="AC124" s="74"/>
      <c r="AD124" s="74"/>
      <c r="AE124" s="74"/>
      <c r="AF124" s="74"/>
      <c r="AG124" s="74"/>
      <c r="AH124" s="74"/>
      <c r="AI124" s="74"/>
      <c r="AJ124" s="74"/>
      <c r="AK124" s="74"/>
      <c r="AL124" s="74"/>
    </row>
    <row r="125" spans="3:38" x14ac:dyDescent="0.35">
      <c r="C125" s="25">
        <f t="shared" ref="C125:C134" si="26">C124+1</f>
        <v>3</v>
      </c>
      <c r="D125" s="17" t="s">
        <v>187</v>
      </c>
      <c r="K125" s="59" t="str">
        <f t="shared" si="24"/>
        <v>MMJPY</v>
      </c>
      <c r="L125" s="60">
        <f t="shared" si="25"/>
        <v>1</v>
      </c>
      <c r="O125" s="81">
        <v>1</v>
      </c>
      <c r="P125" s="81">
        <v>0</v>
      </c>
      <c r="Q125" s="81">
        <v>0</v>
      </c>
      <c r="R125" s="81">
        <v>0</v>
      </c>
      <c r="S125" s="74"/>
      <c r="T125" s="74"/>
      <c r="U125" s="74"/>
      <c r="V125" s="74"/>
      <c r="W125" s="74"/>
      <c r="X125" s="74"/>
      <c r="Y125" s="74"/>
      <c r="Z125" s="74"/>
      <c r="AA125" s="74"/>
      <c r="AB125" s="74"/>
      <c r="AC125" s="74"/>
      <c r="AD125" s="74"/>
      <c r="AE125" s="74"/>
      <c r="AF125" s="74"/>
      <c r="AG125" s="74"/>
      <c r="AH125" s="74"/>
      <c r="AI125" s="74"/>
      <c r="AJ125" s="74"/>
      <c r="AK125" s="74"/>
      <c r="AL125" s="74"/>
    </row>
    <row r="126" spans="3:38" x14ac:dyDescent="0.35">
      <c r="C126" s="25">
        <f t="shared" si="26"/>
        <v>4</v>
      </c>
      <c r="D126" s="17" t="s">
        <v>188</v>
      </c>
      <c r="K126" s="59" t="str">
        <f t="shared" si="24"/>
        <v>MMJPY</v>
      </c>
      <c r="L126" s="60">
        <f t="shared" si="25"/>
        <v>1</v>
      </c>
      <c r="O126" s="81">
        <v>1</v>
      </c>
      <c r="P126" s="81">
        <v>0</v>
      </c>
      <c r="Q126" s="81">
        <v>0</v>
      </c>
      <c r="R126" s="81">
        <v>0</v>
      </c>
      <c r="S126" s="74"/>
      <c r="T126" s="74"/>
      <c r="U126" s="74"/>
      <c r="V126" s="74"/>
      <c r="W126" s="74"/>
      <c r="X126" s="74"/>
      <c r="Y126" s="74"/>
      <c r="Z126" s="74"/>
      <c r="AA126" s="74"/>
      <c r="AB126" s="74"/>
      <c r="AC126" s="74"/>
      <c r="AD126" s="74"/>
      <c r="AE126" s="74"/>
      <c r="AF126" s="74"/>
      <c r="AG126" s="74"/>
      <c r="AH126" s="74"/>
      <c r="AI126" s="74"/>
      <c r="AJ126" s="74"/>
      <c r="AK126" s="74"/>
      <c r="AL126" s="74"/>
    </row>
    <row r="127" spans="3:38" x14ac:dyDescent="0.35">
      <c r="C127" s="25">
        <f t="shared" si="26"/>
        <v>5</v>
      </c>
      <c r="D127" s="17" t="s">
        <v>189</v>
      </c>
      <c r="K127" s="59" t="str">
        <f t="shared" si="24"/>
        <v>MMJPY</v>
      </c>
      <c r="L127" s="60">
        <f t="shared" si="25"/>
        <v>2</v>
      </c>
      <c r="O127" s="81">
        <v>1</v>
      </c>
      <c r="P127" s="81">
        <v>1</v>
      </c>
      <c r="Q127" s="81">
        <v>0</v>
      </c>
      <c r="R127" s="81">
        <v>0</v>
      </c>
      <c r="S127" s="74"/>
      <c r="T127" s="74"/>
      <c r="U127" s="74"/>
      <c r="V127" s="74"/>
      <c r="W127" s="74"/>
      <c r="X127" s="74"/>
      <c r="Y127" s="74"/>
      <c r="Z127" s="74"/>
      <c r="AA127" s="74"/>
      <c r="AB127" s="74"/>
      <c r="AC127" s="74"/>
      <c r="AD127" s="74"/>
      <c r="AE127" s="74"/>
      <c r="AF127" s="74"/>
      <c r="AG127" s="74"/>
      <c r="AH127" s="74"/>
      <c r="AI127" s="74"/>
      <c r="AJ127" s="74"/>
      <c r="AK127" s="74"/>
      <c r="AL127" s="74"/>
    </row>
    <row r="128" spans="3:38" x14ac:dyDescent="0.35">
      <c r="C128" s="25">
        <f t="shared" si="26"/>
        <v>6</v>
      </c>
      <c r="D128" s="17" t="s">
        <v>190</v>
      </c>
      <c r="K128" s="59" t="str">
        <f t="shared" si="24"/>
        <v>MMJPY</v>
      </c>
      <c r="L128" s="60">
        <f t="shared" si="25"/>
        <v>3</v>
      </c>
      <c r="O128" s="81">
        <v>1</v>
      </c>
      <c r="P128" s="81">
        <v>1</v>
      </c>
      <c r="Q128" s="81">
        <v>1</v>
      </c>
      <c r="R128" s="81">
        <v>0</v>
      </c>
      <c r="S128" s="74"/>
      <c r="T128" s="74"/>
      <c r="U128" s="74"/>
      <c r="V128" s="74"/>
      <c r="W128" s="74"/>
      <c r="X128" s="74"/>
      <c r="Y128" s="74"/>
      <c r="Z128" s="74"/>
      <c r="AA128" s="74"/>
      <c r="AB128" s="74"/>
      <c r="AC128" s="74"/>
      <c r="AD128" s="74"/>
      <c r="AE128" s="74"/>
      <c r="AF128" s="74"/>
      <c r="AG128" s="74"/>
      <c r="AH128" s="74"/>
      <c r="AI128" s="74"/>
      <c r="AJ128" s="74"/>
      <c r="AK128" s="74"/>
      <c r="AL128" s="74"/>
    </row>
    <row r="129" spans="1:38" x14ac:dyDescent="0.35">
      <c r="C129" s="25">
        <f t="shared" si="26"/>
        <v>7</v>
      </c>
      <c r="D129" s="17" t="s">
        <v>191</v>
      </c>
      <c r="K129" s="59" t="str">
        <f t="shared" si="24"/>
        <v>MMJPY</v>
      </c>
      <c r="L129" s="60">
        <f t="shared" si="25"/>
        <v>4</v>
      </c>
      <c r="O129" s="81">
        <v>1</v>
      </c>
      <c r="P129" s="81">
        <v>1</v>
      </c>
      <c r="Q129" s="81">
        <v>1</v>
      </c>
      <c r="R129" s="81">
        <v>1</v>
      </c>
      <c r="S129" s="74"/>
      <c r="T129" s="74"/>
      <c r="U129" s="74"/>
      <c r="V129" s="74"/>
      <c r="W129" s="74"/>
      <c r="X129" s="74"/>
      <c r="Y129" s="74"/>
      <c r="Z129" s="74"/>
      <c r="AA129" s="74"/>
      <c r="AB129" s="74"/>
      <c r="AC129" s="74"/>
      <c r="AD129" s="74"/>
      <c r="AE129" s="74"/>
      <c r="AF129" s="74"/>
      <c r="AG129" s="74"/>
      <c r="AH129" s="74"/>
      <c r="AI129" s="74"/>
      <c r="AJ129" s="74"/>
      <c r="AK129" s="74"/>
      <c r="AL129" s="74"/>
    </row>
    <row r="130" spans="1:38" x14ac:dyDescent="0.35">
      <c r="C130" s="25">
        <f t="shared" si="26"/>
        <v>8</v>
      </c>
      <c r="D130" s="17" t="s">
        <v>192</v>
      </c>
      <c r="K130" s="59" t="str">
        <f t="shared" si="24"/>
        <v>MMJPY</v>
      </c>
      <c r="L130" s="60">
        <f t="shared" si="25"/>
        <v>13</v>
      </c>
      <c r="O130" s="81">
        <v>4</v>
      </c>
      <c r="P130" s="81">
        <v>4</v>
      </c>
      <c r="Q130" s="81">
        <v>3</v>
      </c>
      <c r="R130" s="81">
        <v>2</v>
      </c>
      <c r="S130" s="74"/>
      <c r="T130" s="74"/>
      <c r="U130" s="74"/>
      <c r="V130" s="74"/>
      <c r="W130" s="74"/>
      <c r="X130" s="74"/>
      <c r="Y130" s="74"/>
      <c r="Z130" s="74"/>
      <c r="AA130" s="74"/>
      <c r="AB130" s="74"/>
      <c r="AC130" s="74"/>
      <c r="AD130" s="74"/>
      <c r="AE130" s="74"/>
      <c r="AF130" s="74"/>
      <c r="AG130" s="74"/>
      <c r="AH130" s="74"/>
      <c r="AI130" s="74"/>
      <c r="AJ130" s="74"/>
      <c r="AK130" s="74"/>
      <c r="AL130" s="74"/>
    </row>
    <row r="131" spans="1:38" x14ac:dyDescent="0.35">
      <c r="C131" s="25">
        <f t="shared" si="26"/>
        <v>9</v>
      </c>
      <c r="D131" s="17" t="s">
        <v>193</v>
      </c>
      <c r="K131" s="59" t="str">
        <f t="shared" si="24"/>
        <v>MMJPY</v>
      </c>
      <c r="L131" s="60">
        <f t="shared" si="25"/>
        <v>15</v>
      </c>
      <c r="O131" s="81">
        <v>4</v>
      </c>
      <c r="P131" s="81">
        <v>4</v>
      </c>
      <c r="Q131" s="81">
        <v>4</v>
      </c>
      <c r="R131" s="81">
        <v>3</v>
      </c>
      <c r="S131" s="74"/>
      <c r="T131" s="74"/>
      <c r="U131" s="74"/>
      <c r="V131" s="74"/>
      <c r="W131" s="74"/>
      <c r="X131" s="74"/>
      <c r="Y131" s="74"/>
      <c r="Z131" s="74"/>
      <c r="AA131" s="74"/>
      <c r="AB131" s="74"/>
      <c r="AC131" s="74"/>
      <c r="AD131" s="74"/>
      <c r="AE131" s="74"/>
      <c r="AF131" s="74"/>
      <c r="AG131" s="74"/>
      <c r="AH131" s="74"/>
      <c r="AI131" s="74"/>
      <c r="AJ131" s="74"/>
      <c r="AK131" s="74"/>
      <c r="AL131" s="74"/>
    </row>
    <row r="132" spans="1:38" x14ac:dyDescent="0.35">
      <c r="C132" s="25">
        <f t="shared" si="26"/>
        <v>10</v>
      </c>
      <c r="D132" s="17" t="s">
        <v>194</v>
      </c>
      <c r="K132" s="59" t="str">
        <f t="shared" si="24"/>
        <v>MMJPY</v>
      </c>
      <c r="L132" s="60">
        <f t="shared" si="25"/>
        <v>18</v>
      </c>
      <c r="O132" s="81">
        <v>5</v>
      </c>
      <c r="P132" s="81">
        <v>5</v>
      </c>
      <c r="Q132" s="81">
        <v>5</v>
      </c>
      <c r="R132" s="81">
        <v>3</v>
      </c>
      <c r="S132" s="74"/>
      <c r="T132" s="74"/>
      <c r="U132" s="74"/>
      <c r="V132" s="74"/>
      <c r="W132" s="74"/>
      <c r="X132" s="74"/>
      <c r="Y132" s="74"/>
      <c r="Z132" s="74"/>
      <c r="AA132" s="74"/>
      <c r="AB132" s="74"/>
      <c r="AC132" s="74"/>
      <c r="AD132" s="74"/>
      <c r="AE132" s="74"/>
      <c r="AF132" s="74"/>
      <c r="AG132" s="74"/>
      <c r="AH132" s="74"/>
      <c r="AI132" s="74"/>
      <c r="AJ132" s="74"/>
      <c r="AK132" s="74"/>
      <c r="AL132" s="74"/>
    </row>
    <row r="133" spans="1:38" x14ac:dyDescent="0.35">
      <c r="C133" s="25">
        <f t="shared" si="26"/>
        <v>11</v>
      </c>
      <c r="D133" s="17" t="s">
        <v>195</v>
      </c>
      <c r="K133" s="59" t="str">
        <f t="shared" si="24"/>
        <v>MMJPY</v>
      </c>
      <c r="L133" s="60">
        <f t="shared" si="25"/>
        <v>0</v>
      </c>
      <c r="O133" s="81">
        <v>0</v>
      </c>
      <c r="P133" s="81">
        <v>0</v>
      </c>
      <c r="Q133" s="81">
        <v>0</v>
      </c>
      <c r="R133" s="81">
        <v>0</v>
      </c>
      <c r="S133" s="74"/>
      <c r="T133" s="74"/>
      <c r="U133" s="74"/>
      <c r="V133" s="74"/>
      <c r="W133" s="74"/>
      <c r="X133" s="74"/>
      <c r="Y133" s="74"/>
      <c r="Z133" s="74"/>
      <c r="AA133" s="74"/>
      <c r="AB133" s="74"/>
      <c r="AC133" s="74"/>
      <c r="AD133" s="74"/>
      <c r="AE133" s="74"/>
      <c r="AF133" s="74"/>
      <c r="AG133" s="74"/>
      <c r="AH133" s="74"/>
      <c r="AI133" s="74"/>
      <c r="AJ133" s="74"/>
      <c r="AK133" s="74"/>
      <c r="AL133" s="74"/>
    </row>
    <row r="134" spans="1:38" x14ac:dyDescent="0.35">
      <c r="C134" s="25">
        <f t="shared" si="26"/>
        <v>12</v>
      </c>
      <c r="D134" s="17" t="s">
        <v>196</v>
      </c>
      <c r="K134" s="59" t="str">
        <f t="shared" si="24"/>
        <v>MMJPY</v>
      </c>
      <c r="L134" s="60">
        <f t="shared" si="25"/>
        <v>0</v>
      </c>
      <c r="O134" s="81">
        <v>0</v>
      </c>
      <c r="P134" s="81">
        <v>0</v>
      </c>
      <c r="Q134" s="81">
        <v>0</v>
      </c>
      <c r="R134" s="81">
        <v>0</v>
      </c>
      <c r="S134" s="74"/>
      <c r="T134" s="74"/>
      <c r="U134" s="74"/>
      <c r="V134" s="74"/>
      <c r="W134" s="74"/>
      <c r="X134" s="74"/>
      <c r="Y134" s="74"/>
      <c r="Z134" s="74"/>
      <c r="AA134" s="74"/>
      <c r="AB134" s="74"/>
      <c r="AC134" s="74"/>
      <c r="AD134" s="74"/>
      <c r="AE134" s="74"/>
      <c r="AF134" s="74"/>
      <c r="AG134" s="74"/>
      <c r="AH134" s="74"/>
      <c r="AI134" s="74"/>
      <c r="AJ134" s="74"/>
      <c r="AK134" s="74"/>
      <c r="AL134" s="74"/>
    </row>
    <row r="135" spans="1:38" x14ac:dyDescent="0.35">
      <c r="D135" s="8" t="s">
        <v>219</v>
      </c>
      <c r="E135" s="9"/>
      <c r="F135" s="9"/>
      <c r="G135" s="9"/>
      <c r="H135" s="9"/>
      <c r="I135" s="9"/>
      <c r="J135" s="9"/>
      <c r="K135" s="61" t="str">
        <f t="shared" si="24"/>
        <v>MMJPY</v>
      </c>
      <c r="L135" s="62">
        <f t="shared" si="25"/>
        <v>57</v>
      </c>
      <c r="M135" s="9"/>
      <c r="N135" s="9"/>
      <c r="O135" s="78">
        <f>SUM(O123:O134)</f>
        <v>18</v>
      </c>
      <c r="P135" s="13">
        <f>SUM(P123:P134)</f>
        <v>16</v>
      </c>
      <c r="Q135" s="13">
        <f>SUM(Q123:Q134)</f>
        <v>14</v>
      </c>
      <c r="R135" s="13">
        <f>SUM(R123:R134)</f>
        <v>9</v>
      </c>
      <c r="S135" s="77"/>
      <c r="T135" s="77"/>
      <c r="U135" s="77"/>
      <c r="V135" s="77"/>
      <c r="W135" s="77"/>
      <c r="X135" s="77"/>
      <c r="Y135" s="77"/>
      <c r="Z135" s="77"/>
      <c r="AA135" s="77"/>
      <c r="AB135" s="77"/>
      <c r="AC135" s="77"/>
      <c r="AD135" s="77"/>
      <c r="AE135" s="77"/>
      <c r="AF135" s="77"/>
      <c r="AG135" s="77"/>
      <c r="AH135" s="77"/>
      <c r="AI135" s="77"/>
      <c r="AJ135" s="77"/>
      <c r="AK135" s="77"/>
      <c r="AL135" s="77"/>
    </row>
    <row r="136" spans="1:38" x14ac:dyDescent="0.35"/>
    <row r="137" spans="1:38" x14ac:dyDescent="0.35"/>
    <row r="138" spans="1:38" ht="20.25" thickBot="1" x14ac:dyDescent="0.4">
      <c r="A138" s="72" t="s">
        <v>240</v>
      </c>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row>
    <row r="139" spans="1:38" x14ac:dyDescent="0.35"/>
    <row r="140" spans="1:38" x14ac:dyDescent="0.35"/>
    <row r="141" spans="1:38" ht="19.5" x14ac:dyDescent="0.35">
      <c r="B141" s="51" t="s">
        <v>234</v>
      </c>
    </row>
    <row r="142" spans="1:38" x14ac:dyDescent="0.35">
      <c r="D142" s="16" t="s">
        <v>228</v>
      </c>
      <c r="O142" s="79" t="s">
        <v>235</v>
      </c>
      <c r="P142" s="79" t="s">
        <v>236</v>
      </c>
      <c r="Q142" s="79" t="s">
        <v>237</v>
      </c>
      <c r="T142"/>
      <c r="U142"/>
      <c r="V142"/>
    </row>
    <row r="143" spans="1:38" x14ac:dyDescent="0.35">
      <c r="D143" s="59" t="s">
        <v>60</v>
      </c>
      <c r="O143" s="80" t="s">
        <v>26</v>
      </c>
      <c r="P143" s="80" t="str">
        <f t="shared" ref="P143" si="27">CurrencyUnit.In</f>
        <v>MMJPY</v>
      </c>
      <c r="Q143" s="80" t="s">
        <v>63</v>
      </c>
      <c r="T143"/>
      <c r="U143"/>
      <c r="V143"/>
    </row>
    <row r="144" spans="1:38" x14ac:dyDescent="0.35">
      <c r="C144" s="25">
        <v>1</v>
      </c>
      <c r="D144" s="17" t="s">
        <v>185</v>
      </c>
      <c r="O144" s="83">
        <v>37605</v>
      </c>
      <c r="P144" s="81">
        <v>894</v>
      </c>
      <c r="Q144" s="81">
        <v>15</v>
      </c>
      <c r="T144"/>
      <c r="U144"/>
      <c r="V144"/>
      <c r="W144" s="82"/>
      <c r="X144" s="82"/>
    </row>
    <row r="145" spans="2:38" x14ac:dyDescent="0.35">
      <c r="C145" s="25">
        <f>C144+1</f>
        <v>2</v>
      </c>
      <c r="D145" s="17" t="s">
        <v>186</v>
      </c>
      <c r="O145" s="83">
        <v>38049</v>
      </c>
      <c r="P145" s="81">
        <v>106</v>
      </c>
      <c r="Q145" s="81">
        <v>15</v>
      </c>
      <c r="T145"/>
      <c r="U145"/>
      <c r="V145"/>
      <c r="W145" s="82"/>
      <c r="X145" s="82"/>
    </row>
    <row r="146" spans="2:38" x14ac:dyDescent="0.35">
      <c r="C146" s="25">
        <f t="shared" ref="C146:C155" si="28">C145+1</f>
        <v>3</v>
      </c>
      <c r="D146" s="17" t="s">
        <v>187</v>
      </c>
      <c r="O146" s="83">
        <v>38316</v>
      </c>
      <c r="P146" s="81">
        <v>1385</v>
      </c>
      <c r="Q146" s="81">
        <v>15</v>
      </c>
      <c r="T146"/>
      <c r="U146"/>
      <c r="V146"/>
      <c r="W146" s="82"/>
      <c r="X146" s="82"/>
    </row>
    <row r="147" spans="2:38" x14ac:dyDescent="0.35">
      <c r="C147" s="25">
        <f t="shared" si="28"/>
        <v>4</v>
      </c>
      <c r="D147" s="17" t="s">
        <v>188</v>
      </c>
      <c r="O147" s="83">
        <v>38459</v>
      </c>
      <c r="P147" s="81">
        <v>1833</v>
      </c>
      <c r="Q147" s="81">
        <v>15</v>
      </c>
      <c r="T147"/>
      <c r="U147"/>
      <c r="V147"/>
      <c r="W147" s="82"/>
      <c r="X147" s="82"/>
    </row>
    <row r="148" spans="2:38" x14ac:dyDescent="0.35">
      <c r="C148" s="25">
        <f t="shared" si="28"/>
        <v>5</v>
      </c>
      <c r="D148" s="17" t="s">
        <v>189</v>
      </c>
      <c r="O148" s="83">
        <v>39088</v>
      </c>
      <c r="P148" s="81">
        <v>438</v>
      </c>
      <c r="Q148" s="81">
        <v>15</v>
      </c>
      <c r="T148"/>
      <c r="U148"/>
      <c r="V148"/>
      <c r="W148" s="82"/>
      <c r="X148" s="82"/>
    </row>
    <row r="149" spans="2:38" x14ac:dyDescent="0.35">
      <c r="C149" s="25">
        <f t="shared" si="28"/>
        <v>6</v>
      </c>
      <c r="D149" s="17" t="s">
        <v>190</v>
      </c>
      <c r="O149" s="83">
        <v>40809</v>
      </c>
      <c r="P149" s="81">
        <v>229</v>
      </c>
      <c r="Q149" s="81">
        <v>15</v>
      </c>
      <c r="T149"/>
      <c r="U149"/>
      <c r="V149"/>
      <c r="W149" s="82"/>
      <c r="X149" s="82"/>
    </row>
    <row r="150" spans="2:38" x14ac:dyDescent="0.35">
      <c r="C150" s="25">
        <f t="shared" si="28"/>
        <v>7</v>
      </c>
      <c r="D150" s="17" t="s">
        <v>191</v>
      </c>
      <c r="O150" s="83">
        <v>40991</v>
      </c>
      <c r="P150" s="81">
        <v>264</v>
      </c>
      <c r="Q150" s="81">
        <v>15</v>
      </c>
      <c r="T150"/>
      <c r="U150"/>
      <c r="V150"/>
      <c r="W150" s="82"/>
      <c r="X150" s="82"/>
    </row>
    <row r="151" spans="2:38" x14ac:dyDescent="0.35">
      <c r="C151" s="25">
        <f t="shared" si="28"/>
        <v>8</v>
      </c>
      <c r="D151" s="17" t="s">
        <v>192</v>
      </c>
      <c r="O151" s="83">
        <v>42332</v>
      </c>
      <c r="P151" s="81">
        <v>539</v>
      </c>
      <c r="Q151" s="81">
        <v>15</v>
      </c>
      <c r="T151"/>
      <c r="U151"/>
      <c r="V151"/>
      <c r="W151" s="82"/>
      <c r="X151" s="82"/>
    </row>
    <row r="152" spans="2:38" x14ac:dyDescent="0.35">
      <c r="C152" s="25">
        <f t="shared" si="28"/>
        <v>9</v>
      </c>
      <c r="D152" s="17" t="s">
        <v>193</v>
      </c>
      <c r="O152" s="83">
        <v>43279</v>
      </c>
      <c r="P152" s="81">
        <v>483</v>
      </c>
      <c r="Q152" s="81">
        <v>15</v>
      </c>
      <c r="T152"/>
      <c r="U152"/>
      <c r="V152"/>
      <c r="W152" s="82"/>
      <c r="X152" s="82"/>
    </row>
    <row r="153" spans="2:38" x14ac:dyDescent="0.35">
      <c r="C153" s="25">
        <f t="shared" si="28"/>
        <v>10</v>
      </c>
      <c r="D153" s="17" t="s">
        <v>194</v>
      </c>
      <c r="O153" s="83">
        <v>43478</v>
      </c>
      <c r="P153" s="81">
        <v>543</v>
      </c>
      <c r="Q153" s="81">
        <v>15</v>
      </c>
      <c r="T153"/>
      <c r="U153"/>
      <c r="V153"/>
      <c r="W153" s="82"/>
      <c r="X153" s="82"/>
    </row>
    <row r="154" spans="2:38" x14ac:dyDescent="0.35">
      <c r="C154" s="25">
        <f t="shared" si="28"/>
        <v>11</v>
      </c>
      <c r="D154" s="17" t="s">
        <v>195</v>
      </c>
      <c r="O154" s="83">
        <v>45566</v>
      </c>
      <c r="P154" s="81">
        <v>1300</v>
      </c>
      <c r="Q154" s="84">
        <v>5</v>
      </c>
      <c r="T154"/>
      <c r="U154"/>
      <c r="V154"/>
      <c r="W154" s="82"/>
      <c r="X154" s="82"/>
    </row>
    <row r="155" spans="2:38" x14ac:dyDescent="0.35">
      <c r="C155" s="25">
        <f t="shared" si="28"/>
        <v>12</v>
      </c>
      <c r="D155" s="17" t="s">
        <v>196</v>
      </c>
      <c r="O155" s="83">
        <v>45931</v>
      </c>
      <c r="P155" s="81">
        <v>2200</v>
      </c>
      <c r="Q155" s="81">
        <v>5</v>
      </c>
      <c r="T155"/>
      <c r="U155"/>
      <c r="V155"/>
      <c r="W155" s="82"/>
      <c r="X155" s="82"/>
    </row>
    <row r="156" spans="2:38" x14ac:dyDescent="0.35"/>
    <row r="157" spans="2:38" ht="19.5" x14ac:dyDescent="0.35">
      <c r="B157" s="51" t="s">
        <v>238</v>
      </c>
    </row>
    <row r="158" spans="2:38" x14ac:dyDescent="0.35">
      <c r="B158" s="16"/>
      <c r="C158" s="16" t="s">
        <v>239</v>
      </c>
    </row>
    <row r="159" spans="2:38" x14ac:dyDescent="0.35">
      <c r="C159" s="25">
        <v>1</v>
      </c>
      <c r="D159" s="17" t="s">
        <v>185</v>
      </c>
      <c r="K159" s="59" t="str">
        <f t="shared" ref="K159:K171" si="29">CurrencyUnit.In</f>
        <v>MMJPY</v>
      </c>
      <c r="L159" s="60"/>
      <c r="N159" s="81">
        <v>0</v>
      </c>
      <c r="O159" s="81">
        <v>0</v>
      </c>
      <c r="P159" s="81">
        <v>0</v>
      </c>
      <c r="Q159" s="81">
        <v>0</v>
      </c>
      <c r="R159" s="81">
        <v>0</v>
      </c>
      <c r="S159" s="74"/>
      <c r="T159" s="74"/>
      <c r="U159" s="74"/>
      <c r="V159" s="74"/>
      <c r="W159" s="74"/>
      <c r="X159" s="74"/>
      <c r="Y159" s="74"/>
      <c r="Z159" s="74"/>
      <c r="AA159" s="74"/>
      <c r="AB159" s="74"/>
      <c r="AC159" s="74"/>
      <c r="AD159" s="74"/>
      <c r="AE159" s="74"/>
      <c r="AF159" s="74"/>
      <c r="AG159" s="74"/>
      <c r="AH159" s="74"/>
      <c r="AI159" s="74"/>
      <c r="AJ159" s="74"/>
      <c r="AK159" s="74"/>
      <c r="AL159" s="74"/>
    </row>
    <row r="160" spans="2:38" x14ac:dyDescent="0.35">
      <c r="C160" s="25">
        <f>C159+1</f>
        <v>2</v>
      </c>
      <c r="D160" s="17" t="s">
        <v>186</v>
      </c>
      <c r="K160" s="59" t="str">
        <f t="shared" si="29"/>
        <v>MMJPY</v>
      </c>
      <c r="L160" s="60"/>
      <c r="N160" s="81">
        <v>0</v>
      </c>
      <c r="O160" s="81">
        <v>0</v>
      </c>
      <c r="P160" s="81">
        <v>0</v>
      </c>
      <c r="Q160" s="81">
        <v>0</v>
      </c>
      <c r="R160" s="81">
        <v>0</v>
      </c>
      <c r="S160" s="74"/>
      <c r="T160" s="74"/>
      <c r="U160" s="74"/>
      <c r="V160" s="74"/>
      <c r="W160" s="74"/>
      <c r="X160" s="74"/>
      <c r="Y160" s="74"/>
      <c r="Z160" s="74"/>
      <c r="AA160" s="74"/>
      <c r="AB160" s="74"/>
      <c r="AC160" s="74"/>
      <c r="AD160" s="74"/>
      <c r="AE160" s="74"/>
      <c r="AF160" s="74"/>
      <c r="AG160" s="74"/>
      <c r="AH160" s="74"/>
      <c r="AI160" s="74"/>
      <c r="AJ160" s="74"/>
      <c r="AK160" s="74"/>
      <c r="AL160" s="74"/>
    </row>
    <row r="161" spans="1:38" x14ac:dyDescent="0.35">
      <c r="C161" s="25">
        <f t="shared" ref="C161:C170" si="30">C160+1</f>
        <v>3</v>
      </c>
      <c r="D161" s="17" t="s">
        <v>187</v>
      </c>
      <c r="K161" s="59" t="str">
        <f t="shared" si="29"/>
        <v>MMJPY</v>
      </c>
      <c r="L161" s="60"/>
      <c r="N161" s="81">
        <v>54</v>
      </c>
      <c r="O161" s="81">
        <v>0</v>
      </c>
      <c r="P161" s="81">
        <v>0</v>
      </c>
      <c r="Q161" s="81">
        <v>0</v>
      </c>
      <c r="R161" s="81">
        <v>0</v>
      </c>
      <c r="S161" s="74"/>
      <c r="T161" s="74"/>
      <c r="U161" s="74"/>
      <c r="V161" s="74"/>
      <c r="W161" s="74"/>
      <c r="X161" s="74"/>
      <c r="Y161" s="74"/>
      <c r="Z161" s="74"/>
      <c r="AA161" s="74"/>
      <c r="AB161" s="74"/>
      <c r="AC161" s="74"/>
      <c r="AD161" s="74"/>
      <c r="AE161" s="74"/>
      <c r="AF161" s="74"/>
      <c r="AG161" s="74"/>
      <c r="AH161" s="74"/>
      <c r="AI161" s="74"/>
      <c r="AJ161" s="74"/>
      <c r="AK161" s="74"/>
      <c r="AL161" s="74"/>
    </row>
    <row r="162" spans="1:38" x14ac:dyDescent="0.35">
      <c r="C162" s="25">
        <f t="shared" si="30"/>
        <v>4</v>
      </c>
      <c r="D162" s="17" t="s">
        <v>188</v>
      </c>
      <c r="K162" s="59" t="str">
        <f t="shared" si="29"/>
        <v>MMJPY</v>
      </c>
      <c r="L162" s="60"/>
      <c r="N162" s="81">
        <v>122</v>
      </c>
      <c r="O162" s="81">
        <v>0</v>
      </c>
      <c r="P162" s="81">
        <v>0</v>
      </c>
      <c r="Q162" s="81">
        <v>0</v>
      </c>
      <c r="R162" s="81">
        <v>0</v>
      </c>
      <c r="S162" s="74"/>
      <c r="T162" s="74"/>
      <c r="U162" s="74"/>
      <c r="V162" s="74"/>
      <c r="W162" s="74"/>
      <c r="X162" s="74"/>
      <c r="Y162" s="74"/>
      <c r="Z162" s="74"/>
      <c r="AA162" s="74"/>
      <c r="AB162" s="74"/>
      <c r="AC162" s="74"/>
      <c r="AD162" s="74"/>
      <c r="AE162" s="74"/>
      <c r="AF162" s="74"/>
      <c r="AG162" s="74"/>
      <c r="AH162" s="74"/>
      <c r="AI162" s="74"/>
      <c r="AJ162" s="74"/>
      <c r="AK162" s="74"/>
      <c r="AL162" s="74"/>
    </row>
    <row r="163" spans="1:38" x14ac:dyDescent="0.35">
      <c r="C163" s="25">
        <f t="shared" si="30"/>
        <v>5</v>
      </c>
      <c r="D163" s="17" t="s">
        <v>189</v>
      </c>
      <c r="K163" s="59" t="str">
        <f t="shared" si="29"/>
        <v>MMJPY</v>
      </c>
      <c r="L163" s="60"/>
      <c r="N163" s="81">
        <v>80</v>
      </c>
      <c r="O163" s="81">
        <v>51</v>
      </c>
      <c r="P163" s="81">
        <v>22</v>
      </c>
      <c r="Q163" s="81">
        <v>0</v>
      </c>
      <c r="R163" s="81">
        <v>0</v>
      </c>
      <c r="S163" s="74"/>
      <c r="T163" s="74"/>
      <c r="U163" s="74"/>
      <c r="V163" s="74"/>
      <c r="W163" s="74"/>
      <c r="X163" s="74"/>
      <c r="Y163" s="74"/>
      <c r="Z163" s="74"/>
      <c r="AA163" s="74"/>
      <c r="AB163" s="74"/>
      <c r="AC163" s="74"/>
      <c r="AD163" s="74"/>
      <c r="AE163" s="74"/>
      <c r="AF163" s="74"/>
      <c r="AG163" s="74"/>
      <c r="AH163" s="74"/>
      <c r="AI163" s="74"/>
      <c r="AJ163" s="74"/>
      <c r="AK163" s="74"/>
      <c r="AL163" s="74"/>
    </row>
    <row r="164" spans="1:38" x14ac:dyDescent="0.35">
      <c r="C164" s="25">
        <f t="shared" si="30"/>
        <v>6</v>
      </c>
      <c r="D164" s="17" t="s">
        <v>190</v>
      </c>
      <c r="K164" s="59" t="str">
        <f t="shared" si="29"/>
        <v>MMJPY</v>
      </c>
      <c r="L164" s="60"/>
      <c r="N164" s="81">
        <v>113</v>
      </c>
      <c r="O164" s="81">
        <v>98</v>
      </c>
      <c r="P164" s="81">
        <v>83</v>
      </c>
      <c r="Q164" s="81">
        <v>67</v>
      </c>
      <c r="R164" s="81">
        <v>52</v>
      </c>
      <c r="S164" s="74"/>
      <c r="T164" s="74"/>
      <c r="U164" s="74"/>
      <c r="V164" s="74"/>
      <c r="W164" s="74"/>
      <c r="X164" s="74"/>
      <c r="Y164" s="74"/>
      <c r="Z164" s="74"/>
      <c r="AA164" s="74"/>
      <c r="AB164" s="74"/>
      <c r="AC164" s="74"/>
      <c r="AD164" s="74"/>
      <c r="AE164" s="74"/>
      <c r="AF164" s="74"/>
      <c r="AG164" s="74"/>
      <c r="AH164" s="74"/>
      <c r="AI164" s="74"/>
      <c r="AJ164" s="74"/>
      <c r="AK164" s="74"/>
      <c r="AL164" s="74"/>
    </row>
    <row r="165" spans="1:38" x14ac:dyDescent="0.35">
      <c r="C165" s="25">
        <f t="shared" si="30"/>
        <v>7</v>
      </c>
      <c r="D165" s="17" t="s">
        <v>191</v>
      </c>
      <c r="K165" s="59" t="str">
        <f t="shared" si="29"/>
        <v>MMJPY</v>
      </c>
      <c r="L165" s="60"/>
      <c r="N165" s="81">
        <v>140</v>
      </c>
      <c r="O165" s="81">
        <v>122</v>
      </c>
      <c r="P165" s="81">
        <v>104</v>
      </c>
      <c r="Q165" s="81">
        <v>87</v>
      </c>
      <c r="R165" s="81">
        <v>69</v>
      </c>
      <c r="S165" s="74"/>
      <c r="T165" s="74"/>
      <c r="U165" s="74"/>
      <c r="V165" s="74"/>
      <c r="W165" s="74"/>
      <c r="X165" s="74"/>
      <c r="Y165" s="74"/>
      <c r="Z165" s="74"/>
      <c r="AA165" s="74"/>
      <c r="AB165" s="74"/>
      <c r="AC165" s="74"/>
      <c r="AD165" s="74"/>
      <c r="AE165" s="74"/>
      <c r="AF165" s="74"/>
      <c r="AG165" s="74"/>
      <c r="AH165" s="74"/>
      <c r="AI165" s="74"/>
      <c r="AJ165" s="74"/>
      <c r="AK165" s="74"/>
      <c r="AL165" s="74"/>
    </row>
    <row r="166" spans="1:38" x14ac:dyDescent="0.35">
      <c r="C166" s="25">
        <f t="shared" si="30"/>
        <v>8</v>
      </c>
      <c r="D166" s="17" t="s">
        <v>192</v>
      </c>
      <c r="K166" s="59" t="str">
        <f t="shared" si="29"/>
        <v>MMJPY</v>
      </c>
      <c r="L166" s="60"/>
      <c r="N166" s="81">
        <v>416</v>
      </c>
      <c r="O166" s="81">
        <v>380</v>
      </c>
      <c r="P166" s="81">
        <v>345</v>
      </c>
      <c r="Q166" s="81">
        <v>309</v>
      </c>
      <c r="R166" s="81">
        <v>273</v>
      </c>
      <c r="S166" s="74"/>
      <c r="T166" s="74"/>
      <c r="U166" s="74"/>
      <c r="V166" s="74"/>
      <c r="W166" s="74"/>
      <c r="X166" s="74"/>
      <c r="Y166" s="74"/>
      <c r="Z166" s="74"/>
      <c r="AA166" s="74"/>
      <c r="AB166" s="74"/>
      <c r="AC166" s="74"/>
      <c r="AD166" s="74"/>
      <c r="AE166" s="74"/>
      <c r="AF166" s="74"/>
      <c r="AG166" s="74"/>
      <c r="AH166" s="74"/>
      <c r="AI166" s="74"/>
      <c r="AJ166" s="74"/>
      <c r="AK166" s="74"/>
      <c r="AL166" s="74"/>
    </row>
    <row r="167" spans="1:38" x14ac:dyDescent="0.35">
      <c r="C167" s="25">
        <f t="shared" si="30"/>
        <v>9</v>
      </c>
      <c r="D167" s="17" t="s">
        <v>193</v>
      </c>
      <c r="K167" s="59" t="str">
        <f t="shared" si="29"/>
        <v>MMJPY</v>
      </c>
      <c r="L167" s="60"/>
      <c r="N167" s="81">
        <v>456</v>
      </c>
      <c r="O167" s="81">
        <v>424</v>
      </c>
      <c r="P167" s="81">
        <v>392</v>
      </c>
      <c r="Q167" s="81">
        <v>360</v>
      </c>
      <c r="R167" s="81">
        <v>328</v>
      </c>
      <c r="S167" s="74"/>
      <c r="T167" s="74"/>
      <c r="U167" s="74"/>
      <c r="V167" s="74"/>
      <c r="W167" s="74"/>
      <c r="X167" s="74"/>
      <c r="Y167" s="74"/>
      <c r="Z167" s="74"/>
      <c r="AA167" s="74"/>
      <c r="AB167" s="74"/>
      <c r="AC167" s="74"/>
      <c r="AD167" s="74"/>
      <c r="AE167" s="74"/>
      <c r="AF167" s="74"/>
      <c r="AG167" s="74"/>
      <c r="AH167" s="74"/>
      <c r="AI167" s="74"/>
      <c r="AJ167" s="74"/>
      <c r="AK167" s="74"/>
      <c r="AL167" s="74"/>
    </row>
    <row r="168" spans="1:38" x14ac:dyDescent="0.35">
      <c r="C168" s="25">
        <f t="shared" si="30"/>
        <v>10</v>
      </c>
      <c r="D168" s="17" t="s">
        <v>194</v>
      </c>
      <c r="K168" s="59" t="str">
        <f t="shared" si="29"/>
        <v>MMJPY</v>
      </c>
      <c r="L168" s="60"/>
      <c r="N168" s="81">
        <v>534</v>
      </c>
      <c r="O168" s="81">
        <v>498</v>
      </c>
      <c r="P168" s="81">
        <v>461</v>
      </c>
      <c r="Q168" s="81">
        <v>425</v>
      </c>
      <c r="R168" s="81">
        <v>389</v>
      </c>
      <c r="S168" s="74"/>
      <c r="T168" s="74"/>
      <c r="U168" s="74"/>
      <c r="V168" s="74"/>
      <c r="W168" s="74"/>
      <c r="X168" s="74"/>
      <c r="Y168" s="74"/>
      <c r="Z168" s="74"/>
      <c r="AA168" s="74"/>
      <c r="AB168" s="74"/>
      <c r="AC168" s="74"/>
      <c r="AD168" s="74"/>
      <c r="AE168" s="74"/>
      <c r="AF168" s="74"/>
      <c r="AG168" s="74"/>
      <c r="AH168" s="74"/>
      <c r="AI168" s="74"/>
      <c r="AJ168" s="74"/>
      <c r="AK168" s="74"/>
      <c r="AL168" s="74"/>
    </row>
    <row r="169" spans="1:38" x14ac:dyDescent="0.35">
      <c r="C169" s="25">
        <f t="shared" si="30"/>
        <v>11</v>
      </c>
      <c r="D169" s="17" t="s">
        <v>195</v>
      </c>
      <c r="K169" s="59" t="str">
        <f t="shared" si="29"/>
        <v>MMJPY</v>
      </c>
      <c r="L169" s="60"/>
      <c r="N169" s="81">
        <v>0</v>
      </c>
      <c r="O169" s="81">
        <v>0</v>
      </c>
      <c r="P169" s="81">
        <v>0</v>
      </c>
      <c r="Q169" s="81">
        <v>0</v>
      </c>
      <c r="R169" s="81">
        <v>0</v>
      </c>
      <c r="S169" s="74"/>
      <c r="T169" s="74"/>
      <c r="U169" s="74"/>
      <c r="V169" s="74"/>
      <c r="W169" s="74"/>
      <c r="X169" s="74"/>
      <c r="Y169" s="74"/>
      <c r="Z169" s="74"/>
      <c r="AA169" s="74"/>
      <c r="AB169" s="74"/>
      <c r="AC169" s="74"/>
      <c r="AD169" s="74"/>
      <c r="AE169" s="74"/>
      <c r="AF169" s="74"/>
      <c r="AG169" s="74"/>
      <c r="AH169" s="74"/>
      <c r="AI169" s="74"/>
      <c r="AJ169" s="74"/>
      <c r="AK169" s="74"/>
      <c r="AL169" s="74"/>
    </row>
    <row r="170" spans="1:38" x14ac:dyDescent="0.35">
      <c r="C170" s="25">
        <f t="shared" si="30"/>
        <v>12</v>
      </c>
      <c r="D170" s="17" t="s">
        <v>196</v>
      </c>
      <c r="K170" s="59" t="str">
        <f t="shared" si="29"/>
        <v>MMJPY</v>
      </c>
      <c r="L170" s="60"/>
      <c r="N170" s="81">
        <v>0</v>
      </c>
      <c r="O170" s="81">
        <v>0</v>
      </c>
      <c r="P170" s="81">
        <v>0</v>
      </c>
      <c r="Q170" s="81">
        <v>0</v>
      </c>
      <c r="R170" s="81">
        <v>0</v>
      </c>
      <c r="S170" s="74"/>
      <c r="T170" s="74"/>
      <c r="U170" s="74"/>
      <c r="V170" s="74"/>
      <c r="W170" s="74"/>
      <c r="X170" s="74"/>
      <c r="Y170" s="74"/>
      <c r="Z170" s="74"/>
      <c r="AA170" s="74"/>
      <c r="AB170" s="74"/>
      <c r="AC170" s="74"/>
      <c r="AD170" s="74"/>
      <c r="AE170" s="74"/>
      <c r="AF170" s="74"/>
      <c r="AG170" s="74"/>
      <c r="AH170" s="74"/>
      <c r="AI170" s="74"/>
      <c r="AJ170" s="74"/>
      <c r="AK170" s="74"/>
      <c r="AL170" s="74"/>
    </row>
    <row r="171" spans="1:38" x14ac:dyDescent="0.35">
      <c r="D171" s="8" t="s">
        <v>219</v>
      </c>
      <c r="E171" s="9"/>
      <c r="F171" s="9"/>
      <c r="G171" s="9"/>
      <c r="H171" s="9"/>
      <c r="I171" s="9"/>
      <c r="J171" s="9"/>
      <c r="K171" s="61" t="str">
        <f t="shared" si="29"/>
        <v>MMJPY</v>
      </c>
      <c r="L171" s="62"/>
      <c r="M171" s="9"/>
      <c r="N171" s="13">
        <f>SUM(N159:N170)</f>
        <v>1915</v>
      </c>
      <c r="O171" s="13">
        <f>SUM(O159:O170)</f>
        <v>1573</v>
      </c>
      <c r="P171" s="13">
        <f>SUM(P159:P170)</f>
        <v>1407</v>
      </c>
      <c r="Q171" s="13">
        <f>SUM(Q159:Q170)</f>
        <v>1248</v>
      </c>
      <c r="R171" s="13">
        <f>SUM(R159:R170)</f>
        <v>1111</v>
      </c>
      <c r="S171" s="77"/>
      <c r="T171" s="77"/>
      <c r="U171" s="77"/>
      <c r="V171" s="77"/>
      <c r="W171" s="77"/>
      <c r="X171" s="77"/>
      <c r="Y171" s="77"/>
      <c r="Z171" s="77"/>
      <c r="AA171" s="77"/>
      <c r="AB171" s="77"/>
      <c r="AC171" s="77"/>
      <c r="AD171" s="77"/>
      <c r="AE171" s="77"/>
      <c r="AF171" s="77"/>
      <c r="AG171" s="77"/>
      <c r="AH171" s="77"/>
      <c r="AI171" s="77"/>
      <c r="AJ171" s="77"/>
      <c r="AK171" s="77"/>
      <c r="AL171" s="77"/>
    </row>
    <row r="172" spans="1:38" x14ac:dyDescent="0.35"/>
    <row r="173" spans="1:38" x14ac:dyDescent="0.35"/>
    <row r="174" spans="1:38" ht="20.25" thickBot="1" x14ac:dyDescent="0.4">
      <c r="A174" s="72" t="s">
        <v>233</v>
      </c>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row>
  </sheetData>
  <phoneticPr fontId="2"/>
  <conditionalFormatting sqref="O5:AC5 AH5:AL5">
    <cfRule type="expression" dxfId="237" priority="249">
      <formula>O5="Fcst"</formula>
    </cfRule>
    <cfRule type="expression" dxfId="236" priority="250">
      <formula>O5="Act"</formula>
    </cfRule>
  </conditionalFormatting>
  <conditionalFormatting sqref="J4">
    <cfRule type="expression" dxfId="235" priority="247">
      <formula>J4=TRUE</formula>
    </cfRule>
    <cfRule type="expression" dxfId="234" priority="248">
      <formula>J4=FALSE</formula>
    </cfRule>
  </conditionalFormatting>
  <conditionalFormatting sqref="J3">
    <cfRule type="expression" dxfId="233" priority="245">
      <formula>J3="OK"</formula>
    </cfRule>
    <cfRule type="expression" dxfId="232" priority="246">
      <formula>J3="ERROR"</formula>
    </cfRule>
  </conditionalFormatting>
  <conditionalFormatting sqref="O9:AC10 AH9:AL10">
    <cfRule type="cellIs" dxfId="231" priority="251" stopIfTrue="1" operator="equal">
      <formula>TRUE</formula>
    </cfRule>
    <cfRule type="cellIs" dxfId="230" priority="252" stopIfTrue="1" operator="equal">
      <formula>FALSE</formula>
    </cfRule>
  </conditionalFormatting>
  <conditionalFormatting sqref="AF5:AG5">
    <cfRule type="expression" dxfId="229" priority="203">
      <formula>AF5="Fcst"</formula>
    </cfRule>
    <cfRule type="expression" dxfId="228" priority="204">
      <formula>AF5="Act"</formula>
    </cfRule>
  </conditionalFormatting>
  <conditionalFormatting sqref="AF9:AG10">
    <cfRule type="cellIs" dxfId="227" priority="205" stopIfTrue="1" operator="equal">
      <formula>TRUE</formula>
    </cfRule>
    <cfRule type="cellIs" dxfId="226" priority="206" stopIfTrue="1" operator="equal">
      <formula>FALSE</formula>
    </cfRule>
  </conditionalFormatting>
  <conditionalFormatting sqref="AD5:AE5">
    <cfRule type="expression" dxfId="225" priority="175">
      <formula>AD5="Fcst"</formula>
    </cfRule>
    <cfRule type="expression" dxfId="224" priority="176">
      <formula>AD5="Act"</formula>
    </cfRule>
  </conditionalFormatting>
  <conditionalFormatting sqref="AD9:AE10">
    <cfRule type="cellIs" dxfId="223" priority="177" stopIfTrue="1" operator="equal">
      <formula>TRUE</formula>
    </cfRule>
    <cfRule type="cellIs" dxfId="222" priority="178"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activeCell="M30" sqref="M30"/>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45"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5"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2022-06-23T03:41:17Z</dcterms:modified>
</cp:coreProperties>
</file>