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FMC Basic\Video Materials\#Lecture Materials Publish\10_Sheet_Format\"/>
    </mc:Choice>
  </mc:AlternateContent>
  <xr:revisionPtr revIDLastSave="0" documentId="8_{542E2E93-1C27-4ADF-ADE3-2FBA43961C47}" xr6:coauthVersionLast="47" xr6:coauthVersionMax="47" xr10:uidLastSave="{00000000-0000-0000-0000-000000000000}"/>
  <bookViews>
    <workbookView xWindow="-120" yWindow="-120" windowWidth="29040" windowHeight="15840" activeTab="3" xr2:uid="{091BE0E4-63E8-4D22-BC78-3F960DA589FC}"/>
  </bookViews>
  <sheets>
    <sheet name="Cover" sheetId="6" r:id="rId1"/>
    <sheet name="Navigation" sheetId="12" r:id="rId2"/>
    <sheet name="Div&gt;" sheetId="7" r:id="rId3"/>
    <sheet name="Sheet" sheetId="25" r:id="rId4"/>
    <sheet name="Spare" sheetId="26" r:id="rId5"/>
    <sheet name="Setting" sheetId="3" r:id="rId6"/>
  </sheets>
  <definedNames>
    <definedName name="ActualFlag.A.Ca">Setting!$O$46:$BV$46</definedName>
    <definedName name="ActualFlag.M.Ca">Setting!$O$95:$BV$95</definedName>
    <definedName name="ActualFlag.Q.Ca">Setting!$O$73:$BV$73</definedName>
    <definedName name="ActualFlag.SA.Ca">Setting!$O$56:$BV$56</definedName>
    <definedName name="AnnualCounter.SA.Ca">Setting!$O$63:$BV$63</definedName>
    <definedName name="Check.Master">Navigation!$S$17</definedName>
    <definedName name="ClientName.In">Setting!$D$26</definedName>
    <definedName name="CurrencyUnit.In">Setting!$M$31</definedName>
    <definedName name="CurrencyUnitTitle.In">Setting!$M$32</definedName>
    <definedName name="CurrentPeriodFlag.A.Ca">Setting!$O$47:$BV$47</definedName>
    <definedName name="CurrentPeriodFlag.M.Ca">Setting!$O$96:$BV$96</definedName>
    <definedName name="CurrentPeriodFlag.Q.Ca">Setting!$O$74:$BV$74</definedName>
    <definedName name="CurrentPeriodFlag.SA.Ca">Setting!$O$57:$BV$57</definedName>
    <definedName name="DaysInPeriod.A.Ca">Setting!$O$45:$BV$45</definedName>
    <definedName name="DaysInPeriod.M.Ca">Setting!$O$94:$BV$94</definedName>
    <definedName name="DaysInPeriod.Q.Ca">Setting!$O$72:$BV$72</definedName>
    <definedName name="DaysInPeriod.SA.Ca">Setting!$O$55:$BV$55</definedName>
    <definedName name="ErrTol.In">Setting!$M$34</definedName>
    <definedName name="Espresso.Capex.A.In">#REF!</definedName>
    <definedName name="Espresso.Capex.Table.A.In">#REF!</definedName>
    <definedName name="Espresso.CapexCase.List.In">#REF!</definedName>
    <definedName name="Espresso.CapexSwitch.List.In">#REF!</definedName>
    <definedName name="Espresso.CashInPeriod.In">#REF!</definedName>
    <definedName name="Espresso.ConstructionInProgress.A.Ca">#REF!</definedName>
    <definedName name="Espresso.ConstructionInProgress.Transfer.A.Ca">#REF!</definedName>
    <definedName name="Espresso.DepreciationYear.In">#REF!</definedName>
    <definedName name="Espresso.Factory.A.Ca">#REF!</definedName>
    <definedName name="Espresso.IntialSalesPrice.Local.In">#REF!</definedName>
    <definedName name="Espresso.LocalRevenue.A.Ca">#REF!</definedName>
    <definedName name="Espresso.OperationPeriodFlag.A.Ca">#REF!</definedName>
    <definedName name="Espresso.OperationStartFlag.A.Ca">#REF!</definedName>
    <definedName name="Espresso.Receivable.A.Ca">#REF!</definedName>
    <definedName name="Espresso.SalesPriceGrowthRate.Local.In">#REF!</definedName>
    <definedName name="Espresso.SampleRevenue.A.Ca">#REF!</definedName>
    <definedName name="Espresso.TotalRevenue.A.Out">#REF!</definedName>
    <definedName name="Espresso.TotalSalesVolume.A.Ca">#REF!</definedName>
    <definedName name="Espresso.UrbanRevenue.A.Ca">#REF!</definedName>
    <definedName name="Espresso.UrbanSalesRatio.In">#REF!</definedName>
    <definedName name="FcstStartDate.In">Setting!$M$30</definedName>
    <definedName name="HalfPeriodNo.SA.Ca">Setting!$O$64:$BV$64</definedName>
    <definedName name="HalfYearCounter.M.Ca">Setting!$O$104:$BV$104</definedName>
    <definedName name="HalfYearCounter.Q.Ca">Setting!$O$82:$BV$82</definedName>
    <definedName name="HalfYearEndFlag.M.Ca">Setting!$O$112:$BV$112</definedName>
    <definedName name="HalfYearEndFlag.Q.Ca">Setting!$O$88:$BV$88</definedName>
    <definedName name="HalfYearLabel.M.Ca">Setting!$O$100:$BV$100</definedName>
    <definedName name="HalfYearLabel.Q.Ca">Setting!$O$78:$BV$78</definedName>
    <definedName name="HalfYearLabel.SA.Ca">Setting!$O$61:$BV$61</definedName>
    <definedName name="HalfYearPeriodNo.M.Ca">Setting!$O$107:$BV$107</definedName>
    <definedName name="HalfYearPeriodNo.Q.Ca">Setting!$O$84:$BV$84</definedName>
    <definedName name="Million.In">Setting!$M$36</definedName>
    <definedName name="ModelName.In">Setting!$D$20</definedName>
    <definedName name="ModelStartDate.In">Setting!$M$29</definedName>
    <definedName name="ModelStatus.In">Setting!$D$23</definedName>
    <definedName name="MonthPeriodNo.M.Ca">Setting!$O$109:$BV$109</definedName>
    <definedName name="PeriodFrom.A.Ca">Setting!$O$42:$BV$42</definedName>
    <definedName name="PeriodFrom.M.Ca">Setting!$O$91:$BV$91</definedName>
    <definedName name="PeriodFrom.Q.Ca">Setting!$O$69:$BV$69</definedName>
    <definedName name="PeriodFrom.SA.Ca">Setting!$O$52:$BV$52</definedName>
    <definedName name="PeriodLabel.A.Ca">Setting!$O$48:$BV$48</definedName>
    <definedName name="PeriodLabel.M.Ca">Setting!$O$97:$BV$97</definedName>
    <definedName name="PeriodLabel.Q.Ca">Setting!$O$75:$BV$75</definedName>
    <definedName name="PeriodLabel.SA.Ca">Setting!$O$58:$BV$58</definedName>
    <definedName name="PeriodNo.A.Ca">Setting!$O$44:$BV$44</definedName>
    <definedName name="PeriodNo.M.Ca">Setting!$O$93:$BV$93</definedName>
    <definedName name="PeriodNo.Q.Ca">Setting!$O$71:$BV$71</definedName>
    <definedName name="PeriodNo.SA.Ca">Setting!$O$54:$BV$54</definedName>
    <definedName name="PeriodTo.A.Ca">Setting!$O$43:$BV$43</definedName>
    <definedName name="PeriodTo.M.Ca">Setting!$O$92:$BV$92</definedName>
    <definedName name="PeriodTo.Q.Ca">Setting!$O$70:$BV$70</definedName>
    <definedName name="PeriodTo.SA.Ca">Setting!$O$53:$BV$53</definedName>
    <definedName name="_xlnm.Print_Titles" localSheetId="3">Sheet!$A:$N,Sheet!$1:$14</definedName>
    <definedName name="_xlnm.Print_Titles" localSheetId="4">Spare!$A:$N,Spare!$1:$14</definedName>
    <definedName name="QuarterCounter.M.Ca">Setting!$O$105:$BV$105</definedName>
    <definedName name="QuarterEndFlag.M.Ca">Setting!$O$113:$BV$113</definedName>
    <definedName name="QuarterLabel.M.Ca">Setting!$O$101:$BV$101</definedName>
    <definedName name="QuarterLabel.Q.Ca">Setting!$O$79:$BV$79</definedName>
    <definedName name="QuarterPeriodNo.M.Ca">Setting!$O$108:$BV$108</definedName>
    <definedName name="QuarterPeriodNo.Q.Ca">Setting!$O$85:$BV$85</definedName>
    <definedName name="Thousand.In">Setting!$M$35</definedName>
    <definedName name="YearCounter.M.Ca">Setting!$O$103:$BV$103</definedName>
    <definedName name="YearCounter.Q.Ca">Setting!$O$81:$BV$81</definedName>
    <definedName name="YearEndFlag.M.Ca">Setting!$O$111:$BV$111</definedName>
    <definedName name="YearEndFlag.Q.Ca">Setting!$O$87:$BV$87</definedName>
    <definedName name="YearEndFlag.SA.Ca">Setting!$O$66:$BV$66</definedName>
    <definedName name="YearLabel.A.Ca">Setting!$O$49:$BV$49</definedName>
    <definedName name="YearLabel.M.Ca">Setting!$O$99:$BV$99</definedName>
    <definedName name="YearLabel.Q.Ca">Setting!$O$77:$BV$77</definedName>
    <definedName name="YearLabel.SA.Ca">Setting!$O$60:$BV$60</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3" i="26" l="1"/>
  <c r="L21" i="26"/>
  <c r="L23" i="25"/>
  <c r="L21" i="25"/>
  <c r="Z8" i="26" l="1"/>
  <c r="Y8" i="26"/>
  <c r="X8" i="26"/>
  <c r="W8" i="26"/>
  <c r="Z7" i="26"/>
  <c r="Y7" i="26"/>
  <c r="X7" i="26"/>
  <c r="W7" i="26"/>
  <c r="Z6" i="26"/>
  <c r="Y6" i="26"/>
  <c r="X6" i="26"/>
  <c r="W6" i="26"/>
  <c r="Z5" i="26"/>
  <c r="Y5" i="26"/>
  <c r="X5" i="26"/>
  <c r="W5" i="26"/>
  <c r="Z4" i="26"/>
  <c r="Y4" i="26"/>
  <c r="X4" i="26"/>
  <c r="W4" i="26"/>
  <c r="J4" i="25"/>
  <c r="J3" i="25"/>
  <c r="Z8" i="25"/>
  <c r="Z7" i="25"/>
  <c r="Z6" i="25"/>
  <c r="Z5" i="25"/>
  <c r="Z4" i="25"/>
  <c r="Y8" i="25"/>
  <c r="X8" i="25"/>
  <c r="W8" i="25"/>
  <c r="Y7" i="25"/>
  <c r="X7" i="25"/>
  <c r="W7" i="25"/>
  <c r="Y6" i="25"/>
  <c r="X6" i="25"/>
  <c r="W6" i="25"/>
  <c r="Y5" i="25"/>
  <c r="X5" i="25"/>
  <c r="W5" i="25"/>
  <c r="Y4" i="25"/>
  <c r="X4" i="25"/>
  <c r="W4" i="25"/>
  <c r="K23" i="26" l="1"/>
  <c r="K22" i="26"/>
  <c r="K21" i="26"/>
  <c r="V8" i="26"/>
  <c r="U8" i="26"/>
  <c r="T8" i="26"/>
  <c r="S8" i="26"/>
  <c r="R8" i="26"/>
  <c r="Q8" i="26"/>
  <c r="P8" i="26"/>
  <c r="O8" i="26"/>
  <c r="K4" i="26"/>
  <c r="J4" i="26"/>
  <c r="J3" i="26"/>
  <c r="A3" i="26"/>
  <c r="A2" i="26"/>
  <c r="A1" i="26"/>
  <c r="V8" i="25"/>
  <c r="U8" i="25"/>
  <c r="T8" i="25"/>
  <c r="S8" i="25"/>
  <c r="R8" i="25"/>
  <c r="Q8" i="25"/>
  <c r="P8" i="25"/>
  <c r="O8" i="25"/>
  <c r="K23" i="25"/>
  <c r="K22" i="25"/>
  <c r="K21" i="25"/>
  <c r="K4" i="25"/>
  <c r="A3" i="25"/>
  <c r="A2" i="25"/>
  <c r="A1" i="25"/>
  <c r="S17" i="12"/>
  <c r="S18" i="12"/>
  <c r="G4" i="6"/>
  <c r="A3" i="12" l="1"/>
  <c r="A2" i="12"/>
  <c r="A1" i="12"/>
  <c r="J3" i="12" l="1"/>
  <c r="J3" i="3"/>
  <c r="G7" i="6" l="1"/>
  <c r="A3" i="7"/>
  <c r="A2" i="7"/>
  <c r="A1" i="7"/>
  <c r="O66" i="3" l="1"/>
  <c r="O88" i="3"/>
  <c r="O87" i="3"/>
  <c r="O111" i="3"/>
  <c r="O113" i="3"/>
  <c r="O112" i="3"/>
  <c r="M32" i="3" l="1"/>
  <c r="A14" i="25" l="1"/>
  <c r="A14" i="26"/>
  <c r="A14" i="3"/>
  <c r="O79" i="3"/>
  <c r="P109" i="3"/>
  <c r="O61" i="3"/>
  <c r="P64" i="3"/>
  <c r="P66" i="3" s="1"/>
  <c r="O105" i="3"/>
  <c r="O108" i="3" s="1"/>
  <c r="O101" i="3" s="1"/>
  <c r="O104" i="3"/>
  <c r="O107" i="3" s="1"/>
  <c r="O103" i="3"/>
  <c r="P93" i="3"/>
  <c r="O91" i="3"/>
  <c r="O82" i="3"/>
  <c r="O84" i="3" s="1"/>
  <c r="O78" i="3" s="1"/>
  <c r="O81" i="3"/>
  <c r="O63" i="3"/>
  <c r="P71" i="3"/>
  <c r="P81" i="3" s="1"/>
  <c r="O69" i="3"/>
  <c r="P54" i="3"/>
  <c r="Q54" i="3" s="1"/>
  <c r="R54" i="3" s="1"/>
  <c r="S54" i="3" s="1"/>
  <c r="O52" i="3"/>
  <c r="M35" i="3"/>
  <c r="M36" i="3"/>
  <c r="M34" i="3"/>
  <c r="P44" i="3"/>
  <c r="O42" i="3"/>
  <c r="A2" i="3"/>
  <c r="A3" i="3"/>
  <c r="O6" i="26" l="1"/>
  <c r="O6" i="25"/>
  <c r="Q44" i="3"/>
  <c r="O43" i="3"/>
  <c r="P111" i="3"/>
  <c r="P113" i="3"/>
  <c r="P112" i="3"/>
  <c r="Q64" i="3"/>
  <c r="Q109" i="3"/>
  <c r="P104" i="3"/>
  <c r="P107" i="3" s="1"/>
  <c r="P100" i="3" s="1"/>
  <c r="O70" i="3"/>
  <c r="O74" i="3" s="1"/>
  <c r="O92" i="3"/>
  <c r="O53" i="3"/>
  <c r="S63" i="3"/>
  <c r="T54" i="3"/>
  <c r="O100" i="3"/>
  <c r="P85" i="3"/>
  <c r="P61" i="3"/>
  <c r="Q63" i="3"/>
  <c r="P105" i="3"/>
  <c r="P108" i="3" s="1"/>
  <c r="P82" i="3"/>
  <c r="P84" i="3" s="1"/>
  <c r="P78" i="3" s="1"/>
  <c r="Q93" i="3"/>
  <c r="P103" i="3"/>
  <c r="Q71" i="3"/>
  <c r="P63" i="3"/>
  <c r="R63" i="3"/>
  <c r="O7" i="26" l="1"/>
  <c r="O7" i="25"/>
  <c r="O56" i="3"/>
  <c r="O49" i="3"/>
  <c r="R44" i="3"/>
  <c r="P42" i="3"/>
  <c r="O47" i="3"/>
  <c r="O46" i="3"/>
  <c r="O45" i="3"/>
  <c r="Q61" i="3"/>
  <c r="Q66" i="3"/>
  <c r="R109" i="3"/>
  <c r="S109" i="3" s="1"/>
  <c r="Q113" i="3"/>
  <c r="Q112" i="3"/>
  <c r="Q111" i="3"/>
  <c r="P88" i="3"/>
  <c r="P87" i="3"/>
  <c r="R64" i="3"/>
  <c r="R66" i="3" s="1"/>
  <c r="P52" i="3"/>
  <c r="Q85" i="3"/>
  <c r="O55" i="3"/>
  <c r="O57" i="3"/>
  <c r="Q105" i="3"/>
  <c r="Q108" i="3" s="1"/>
  <c r="O96" i="3"/>
  <c r="O94" i="3"/>
  <c r="P91" i="3"/>
  <c r="O95" i="3"/>
  <c r="T63" i="3"/>
  <c r="U54" i="3"/>
  <c r="P101" i="3"/>
  <c r="P79" i="3"/>
  <c r="Q103" i="3"/>
  <c r="R93" i="3"/>
  <c r="Q104" i="3"/>
  <c r="R71" i="3"/>
  <c r="S71" i="3" s="1"/>
  <c r="Q81" i="3"/>
  <c r="Q82" i="3"/>
  <c r="O72" i="3"/>
  <c r="O73" i="3"/>
  <c r="O75" i="3" s="1"/>
  <c r="P69" i="3"/>
  <c r="P43" i="3"/>
  <c r="P7" i="25" l="1"/>
  <c r="P7" i="26"/>
  <c r="P6" i="25"/>
  <c r="P6" i="26"/>
  <c r="O4" i="26"/>
  <c r="O4" i="25"/>
  <c r="O58" i="3"/>
  <c r="O48" i="3"/>
  <c r="S44" i="3"/>
  <c r="P46" i="3"/>
  <c r="O97" i="3"/>
  <c r="S112" i="3"/>
  <c r="S111" i="3"/>
  <c r="S113" i="3"/>
  <c r="R113" i="3"/>
  <c r="R112" i="3"/>
  <c r="R111" i="3"/>
  <c r="P92" i="3"/>
  <c r="Q79" i="3"/>
  <c r="Q87" i="3"/>
  <c r="Q88" i="3"/>
  <c r="P53" i="3"/>
  <c r="P47" i="3"/>
  <c r="S64" i="3"/>
  <c r="S66" i="3" s="1"/>
  <c r="R61" i="3"/>
  <c r="R85" i="3"/>
  <c r="T109" i="3"/>
  <c r="P70" i="3"/>
  <c r="P73" i="3" s="1"/>
  <c r="Q107" i="3"/>
  <c r="Q100" i="3" s="1"/>
  <c r="Q84" i="3"/>
  <c r="Q78" i="3" s="1"/>
  <c r="S81" i="3"/>
  <c r="T71" i="3"/>
  <c r="S82" i="3"/>
  <c r="V54" i="3"/>
  <c r="U63" i="3"/>
  <c r="R105" i="3"/>
  <c r="R108" i="3" s="1"/>
  <c r="S93" i="3"/>
  <c r="Q101" i="3"/>
  <c r="R103" i="3"/>
  <c r="R104" i="3"/>
  <c r="R81" i="3"/>
  <c r="R82" i="3"/>
  <c r="P49" i="3"/>
  <c r="P45" i="3"/>
  <c r="Q42" i="3"/>
  <c r="O5" i="25" l="1"/>
  <c r="O5" i="26"/>
  <c r="P4" i="26"/>
  <c r="P4" i="25"/>
  <c r="Q6" i="26"/>
  <c r="Q6" i="25"/>
  <c r="P56" i="3"/>
  <c r="P48" i="3"/>
  <c r="T44" i="3"/>
  <c r="U44" i="3" s="1"/>
  <c r="V44" i="3" s="1"/>
  <c r="W44" i="3" s="1"/>
  <c r="Q91" i="3"/>
  <c r="P94" i="3"/>
  <c r="P95" i="3"/>
  <c r="T112" i="3"/>
  <c r="T111" i="3"/>
  <c r="T113" i="3"/>
  <c r="P57" i="3"/>
  <c r="R87" i="3"/>
  <c r="R88" i="3"/>
  <c r="P74" i="3"/>
  <c r="P75" i="3" s="1"/>
  <c r="P96" i="3"/>
  <c r="P55" i="3"/>
  <c r="Q52" i="3"/>
  <c r="S61" i="3"/>
  <c r="T64" i="3"/>
  <c r="T66" i="3" s="1"/>
  <c r="U109" i="3"/>
  <c r="S85" i="3"/>
  <c r="R79" i="3"/>
  <c r="R84" i="3"/>
  <c r="R78" i="3" s="1"/>
  <c r="R107" i="3"/>
  <c r="R100" i="3" s="1"/>
  <c r="S84" i="3"/>
  <c r="S78" i="3" s="1"/>
  <c r="X44" i="3"/>
  <c r="W54" i="3"/>
  <c r="V63" i="3"/>
  <c r="S103" i="3"/>
  <c r="T93" i="3"/>
  <c r="S105" i="3"/>
  <c r="S108" i="3" s="1"/>
  <c r="S101" i="3" s="1"/>
  <c r="S104" i="3"/>
  <c r="T81" i="3"/>
  <c r="T82" i="3"/>
  <c r="U71" i="3"/>
  <c r="R101" i="3"/>
  <c r="P72" i="3"/>
  <c r="Q69" i="3"/>
  <c r="Q43" i="3"/>
  <c r="P58" i="3" l="1"/>
  <c r="P5" i="26"/>
  <c r="P5" i="25"/>
  <c r="Q7" i="25"/>
  <c r="Q7" i="26"/>
  <c r="Q46" i="3"/>
  <c r="Q92" i="3"/>
  <c r="P97" i="3"/>
  <c r="S87" i="3"/>
  <c r="S88" i="3"/>
  <c r="U112" i="3"/>
  <c r="U111" i="3"/>
  <c r="U113" i="3"/>
  <c r="Q47" i="3"/>
  <c r="Q53" i="3"/>
  <c r="T61" i="3"/>
  <c r="U64" i="3"/>
  <c r="U66" i="3" s="1"/>
  <c r="T85" i="3"/>
  <c r="S79" i="3"/>
  <c r="V109" i="3"/>
  <c r="Q70" i="3"/>
  <c r="Q73" i="3" s="1"/>
  <c r="Y44" i="3"/>
  <c r="S107" i="3"/>
  <c r="S100" i="3" s="1"/>
  <c r="T84" i="3"/>
  <c r="T78" i="3" s="1"/>
  <c r="X54" i="3"/>
  <c r="W63" i="3"/>
  <c r="V71" i="3"/>
  <c r="U82" i="3"/>
  <c r="U81" i="3"/>
  <c r="U93" i="3"/>
  <c r="T105" i="3"/>
  <c r="T108" i="3" s="1"/>
  <c r="T101" i="3" s="1"/>
  <c r="T103" i="3"/>
  <c r="T104" i="3"/>
  <c r="Q45" i="3"/>
  <c r="R42" i="3"/>
  <c r="Q49" i="3"/>
  <c r="R6" i="25" l="1"/>
  <c r="R6" i="26"/>
  <c r="Q4" i="26"/>
  <c r="Q4" i="25"/>
  <c r="Q56" i="3"/>
  <c r="Q48" i="3"/>
  <c r="Q94" i="3"/>
  <c r="R91" i="3"/>
  <c r="R92" i="3" s="1"/>
  <c r="Q95" i="3"/>
  <c r="Q96" i="3"/>
  <c r="Q74" i="3"/>
  <c r="Q75" i="3" s="1"/>
  <c r="Q57" i="3"/>
  <c r="T88" i="3"/>
  <c r="T87" i="3"/>
  <c r="V111" i="3"/>
  <c r="V113" i="3"/>
  <c r="V112" i="3"/>
  <c r="R52" i="3"/>
  <c r="Q55" i="3"/>
  <c r="U61" i="3"/>
  <c r="V64" i="3"/>
  <c r="V66" i="3" s="1"/>
  <c r="W109" i="3"/>
  <c r="T79" i="3"/>
  <c r="U85" i="3"/>
  <c r="T107" i="3"/>
  <c r="T100" i="3" s="1"/>
  <c r="U84" i="3"/>
  <c r="U78" i="3" s="1"/>
  <c r="Z44" i="3"/>
  <c r="X63" i="3"/>
  <c r="Y54" i="3"/>
  <c r="U105" i="3"/>
  <c r="U108" i="3" s="1"/>
  <c r="U101" i="3" s="1"/>
  <c r="U103" i="3"/>
  <c r="V93" i="3"/>
  <c r="U104" i="3"/>
  <c r="V82" i="3"/>
  <c r="W71" i="3"/>
  <c r="V81" i="3"/>
  <c r="Q72" i="3"/>
  <c r="R69" i="3"/>
  <c r="R43" i="3"/>
  <c r="R7" i="25" l="1"/>
  <c r="R7" i="26"/>
  <c r="Q5" i="25"/>
  <c r="Q5" i="26"/>
  <c r="Q58" i="3"/>
  <c r="R46" i="3"/>
  <c r="Q97" i="3"/>
  <c r="R96" i="3"/>
  <c r="W111" i="3"/>
  <c r="W113" i="3"/>
  <c r="W112" i="3"/>
  <c r="R95" i="3"/>
  <c r="U88" i="3"/>
  <c r="U87" i="3"/>
  <c r="R53" i="3"/>
  <c r="R47" i="3"/>
  <c r="V61" i="3"/>
  <c r="W64" i="3"/>
  <c r="W66" i="3" s="1"/>
  <c r="X109" i="3"/>
  <c r="V85" i="3"/>
  <c r="U79" i="3"/>
  <c r="R70" i="3"/>
  <c r="S91" i="3"/>
  <c r="V84" i="3"/>
  <c r="V78" i="3" s="1"/>
  <c r="U107" i="3"/>
  <c r="U100" i="3" s="1"/>
  <c r="AA44" i="3"/>
  <c r="V105" i="3"/>
  <c r="V108" i="3" s="1"/>
  <c r="V101" i="3" s="1"/>
  <c r="W93" i="3"/>
  <c r="V103" i="3"/>
  <c r="V104" i="3"/>
  <c r="W81" i="3"/>
  <c r="X71" i="3"/>
  <c r="W82" i="3"/>
  <c r="Y63" i="3"/>
  <c r="Z54" i="3"/>
  <c r="S42" i="3"/>
  <c r="R94" i="3"/>
  <c r="R45" i="3"/>
  <c r="R49" i="3"/>
  <c r="R4" i="25" l="1"/>
  <c r="R4" i="26"/>
  <c r="S6" i="25"/>
  <c r="S6" i="26"/>
  <c r="R48" i="3"/>
  <c r="R57" i="3"/>
  <c r="R55" i="3"/>
  <c r="R97" i="3"/>
  <c r="S69" i="3"/>
  <c r="R73" i="3"/>
  <c r="X111" i="3"/>
  <c r="X113" i="3"/>
  <c r="X112" i="3"/>
  <c r="S52" i="3"/>
  <c r="R56" i="3"/>
  <c r="R58" i="3" s="1"/>
  <c r="R74" i="3"/>
  <c r="V88" i="3"/>
  <c r="V87" i="3"/>
  <c r="W61" i="3"/>
  <c r="X64" i="3"/>
  <c r="X66" i="3" s="1"/>
  <c r="V79" i="3"/>
  <c r="W85" i="3"/>
  <c r="Y109" i="3"/>
  <c r="S92" i="3"/>
  <c r="S70" i="3"/>
  <c r="V107" i="3"/>
  <c r="V100" i="3" s="1"/>
  <c r="AB44" i="3"/>
  <c r="W84" i="3"/>
  <c r="W78" i="3" s="1"/>
  <c r="X81" i="3"/>
  <c r="X82" i="3"/>
  <c r="Y71" i="3"/>
  <c r="Z63" i="3"/>
  <c r="AA54" i="3"/>
  <c r="X93" i="3"/>
  <c r="W105" i="3"/>
  <c r="W108" i="3" s="1"/>
  <c r="W101" i="3" s="1"/>
  <c r="W104" i="3"/>
  <c r="W103" i="3"/>
  <c r="S43" i="3"/>
  <c r="R72" i="3"/>
  <c r="S7" i="25" l="1"/>
  <c r="S7" i="26"/>
  <c r="R5" i="26"/>
  <c r="R5" i="25"/>
  <c r="S46" i="3"/>
  <c r="S95" i="3"/>
  <c r="S72" i="3"/>
  <c r="S73" i="3"/>
  <c r="Y113" i="3"/>
  <c r="Y112" i="3"/>
  <c r="Y111" i="3"/>
  <c r="R75" i="3"/>
  <c r="S53" i="3"/>
  <c r="W88" i="3"/>
  <c r="W87" i="3"/>
  <c r="S74" i="3"/>
  <c r="S96" i="3"/>
  <c r="S47" i="3"/>
  <c r="X61" i="3"/>
  <c r="Y64" i="3"/>
  <c r="Y66" i="3" s="1"/>
  <c r="X85" i="3"/>
  <c r="W79" i="3"/>
  <c r="Z109" i="3"/>
  <c r="T91" i="3"/>
  <c r="S94" i="3"/>
  <c r="T69" i="3"/>
  <c r="X84" i="3"/>
  <c r="X78" i="3" s="1"/>
  <c r="W107" i="3"/>
  <c r="W100" i="3" s="1"/>
  <c r="AC44" i="3"/>
  <c r="AA63" i="3"/>
  <c r="AB54" i="3"/>
  <c r="X104" i="3"/>
  <c r="Y93" i="3"/>
  <c r="X103" i="3"/>
  <c r="X105" i="3"/>
  <c r="X108" i="3" s="1"/>
  <c r="X101" i="3" s="1"/>
  <c r="Y82" i="3"/>
  <c r="Z71" i="3"/>
  <c r="Y81" i="3"/>
  <c r="S49" i="3"/>
  <c r="S45" i="3"/>
  <c r="T42" i="3"/>
  <c r="S4" i="26" l="1"/>
  <c r="S4" i="25"/>
  <c r="T6" i="25"/>
  <c r="T6" i="26"/>
  <c r="S48" i="3"/>
  <c r="S97" i="3"/>
  <c r="Z113" i="3"/>
  <c r="Z112" i="3"/>
  <c r="Z111" i="3"/>
  <c r="X88" i="3"/>
  <c r="X87" i="3"/>
  <c r="S56" i="3"/>
  <c r="T52" i="3"/>
  <c r="S55" i="3"/>
  <c r="T70" i="3"/>
  <c r="T73" i="3" s="1"/>
  <c r="S75" i="3"/>
  <c r="S57" i="3"/>
  <c r="Z64" i="3"/>
  <c r="Z66" i="3" s="1"/>
  <c r="Y61" i="3"/>
  <c r="AA109" i="3"/>
  <c r="Y85" i="3"/>
  <c r="X79" i="3"/>
  <c r="T92" i="3"/>
  <c r="AD44" i="3"/>
  <c r="X107" i="3"/>
  <c r="X100" i="3" s="1"/>
  <c r="Y84" i="3"/>
  <c r="Y78" i="3" s="1"/>
  <c r="Z81" i="3"/>
  <c r="Z82" i="3"/>
  <c r="AA71" i="3"/>
  <c r="Y105" i="3"/>
  <c r="Y108" i="3" s="1"/>
  <c r="Y101" i="3" s="1"/>
  <c r="Y103" i="3"/>
  <c r="Y104" i="3"/>
  <c r="Z93" i="3"/>
  <c r="AC54" i="3"/>
  <c r="AB63" i="3"/>
  <c r="T43" i="3"/>
  <c r="S5" i="26" l="1"/>
  <c r="S5" i="25"/>
  <c r="T7" i="25"/>
  <c r="T7" i="26"/>
  <c r="T46" i="3"/>
  <c r="T95" i="3"/>
  <c r="T74" i="3"/>
  <c r="T75" i="3" s="1"/>
  <c r="T96" i="3"/>
  <c r="T72" i="3"/>
  <c r="U69" i="3"/>
  <c r="U70" i="3" s="1"/>
  <c r="U73" i="3" s="1"/>
  <c r="S58" i="3"/>
  <c r="T53" i="3"/>
  <c r="Y87" i="3"/>
  <c r="Y88" i="3"/>
  <c r="AA112" i="3"/>
  <c r="AA111" i="3"/>
  <c r="AA113" i="3"/>
  <c r="T47" i="3"/>
  <c r="Z61" i="3"/>
  <c r="AA64" i="3"/>
  <c r="AA66" i="3" s="1"/>
  <c r="Z85" i="3"/>
  <c r="Y79" i="3"/>
  <c r="AB109" i="3"/>
  <c r="T94" i="3"/>
  <c r="U91" i="3"/>
  <c r="Z84" i="3"/>
  <c r="Z78" i="3" s="1"/>
  <c r="Y107" i="3"/>
  <c r="Y100" i="3" s="1"/>
  <c r="AE44" i="3"/>
  <c r="AD54" i="3"/>
  <c r="AC63" i="3"/>
  <c r="Z105" i="3"/>
  <c r="Z108" i="3" s="1"/>
  <c r="Z101" i="3" s="1"/>
  <c r="Z103" i="3"/>
  <c r="AA93" i="3"/>
  <c r="Z104" i="3"/>
  <c r="AA81" i="3"/>
  <c r="AA82" i="3"/>
  <c r="AB71" i="3"/>
  <c r="T45" i="3"/>
  <c r="U42" i="3"/>
  <c r="T49" i="3"/>
  <c r="U6" i="25" l="1"/>
  <c r="U6" i="26"/>
  <c r="T4" i="25"/>
  <c r="T4" i="26"/>
  <c r="T48" i="3"/>
  <c r="T97" i="3"/>
  <c r="U74" i="3"/>
  <c r="U75" i="3" s="1"/>
  <c r="T56" i="3"/>
  <c r="U52" i="3"/>
  <c r="T55" i="3"/>
  <c r="Z87" i="3"/>
  <c r="Z88" i="3"/>
  <c r="T57" i="3"/>
  <c r="AB112" i="3"/>
  <c r="AB111" i="3"/>
  <c r="AB113" i="3"/>
  <c r="AB64" i="3"/>
  <c r="AB66" i="3" s="1"/>
  <c r="AA61" i="3"/>
  <c r="AC109" i="3"/>
  <c r="Z79" i="3"/>
  <c r="AA85" i="3"/>
  <c r="U92" i="3"/>
  <c r="AA84" i="3"/>
  <c r="AA78" i="3" s="1"/>
  <c r="AF44" i="3"/>
  <c r="Z107" i="3"/>
  <c r="Z100" i="3" s="1"/>
  <c r="AE54" i="3"/>
  <c r="AD63" i="3"/>
  <c r="AB82" i="3"/>
  <c r="AB81" i="3"/>
  <c r="AC71" i="3"/>
  <c r="AA104" i="3"/>
  <c r="AB93" i="3"/>
  <c r="AA105" i="3"/>
  <c r="AA108" i="3" s="1"/>
  <c r="AA101" i="3" s="1"/>
  <c r="AA103" i="3"/>
  <c r="V69" i="3"/>
  <c r="U72" i="3"/>
  <c r="U43" i="3"/>
  <c r="T5" i="25" l="1"/>
  <c r="T5" i="26"/>
  <c r="U7" i="25"/>
  <c r="U7" i="26"/>
  <c r="U46" i="3"/>
  <c r="T58" i="3"/>
  <c r="U95" i="3"/>
  <c r="U96" i="3"/>
  <c r="AC112" i="3"/>
  <c r="AC111" i="3"/>
  <c r="AC113" i="3"/>
  <c r="AA87" i="3"/>
  <c r="AA88" i="3"/>
  <c r="U53" i="3"/>
  <c r="U47" i="3"/>
  <c r="AC64" i="3"/>
  <c r="AC66" i="3" s="1"/>
  <c r="AB61" i="3"/>
  <c r="AB85" i="3"/>
  <c r="AA79" i="3"/>
  <c r="AD109" i="3"/>
  <c r="V91" i="3"/>
  <c r="U94" i="3"/>
  <c r="AB84" i="3"/>
  <c r="AB78" i="3" s="1"/>
  <c r="AA107" i="3"/>
  <c r="AA100" i="3" s="1"/>
  <c r="AG44" i="3"/>
  <c r="AE63" i="3"/>
  <c r="AF54" i="3"/>
  <c r="AC93" i="3"/>
  <c r="AB103" i="3"/>
  <c r="AB104" i="3"/>
  <c r="AB105" i="3"/>
  <c r="AB108" i="3" s="1"/>
  <c r="AB101" i="3" s="1"/>
  <c r="AC82" i="3"/>
  <c r="AC81" i="3"/>
  <c r="AD71" i="3"/>
  <c r="U45" i="3"/>
  <c r="V42" i="3"/>
  <c r="U49" i="3"/>
  <c r="V70" i="3"/>
  <c r="V73" i="3" s="1"/>
  <c r="V6" i="26" l="1"/>
  <c r="V6" i="25"/>
  <c r="U4" i="26"/>
  <c r="U4" i="25"/>
  <c r="U48" i="3"/>
  <c r="U97" i="3"/>
  <c r="AB88" i="3"/>
  <c r="AB87" i="3"/>
  <c r="U56" i="3"/>
  <c r="U55" i="3"/>
  <c r="V52" i="3"/>
  <c r="U57" i="3"/>
  <c r="AD111" i="3"/>
  <c r="AD113" i="3"/>
  <c r="AD112" i="3"/>
  <c r="V74" i="3"/>
  <c r="V75" i="3" s="1"/>
  <c r="AC61" i="3"/>
  <c r="AD64" i="3"/>
  <c r="AD66" i="3" s="1"/>
  <c r="AE109" i="3"/>
  <c r="AC85" i="3"/>
  <c r="AB79" i="3"/>
  <c r="V92" i="3"/>
  <c r="AB107" i="3"/>
  <c r="AB100" i="3" s="1"/>
  <c r="AH44" i="3"/>
  <c r="AC84" i="3"/>
  <c r="AC78" i="3" s="1"/>
  <c r="AC104" i="3"/>
  <c r="AC105" i="3"/>
  <c r="AC108" i="3" s="1"/>
  <c r="AC101" i="3" s="1"/>
  <c r="AC103" i="3"/>
  <c r="AD93" i="3"/>
  <c r="AF63" i="3"/>
  <c r="AG54" i="3"/>
  <c r="AD82" i="3"/>
  <c r="AE71" i="3"/>
  <c r="AD81" i="3"/>
  <c r="V72" i="3"/>
  <c r="W69" i="3"/>
  <c r="V43" i="3"/>
  <c r="V7" i="26" l="1"/>
  <c r="V7" i="25"/>
  <c r="U5" i="25"/>
  <c r="U5" i="26"/>
  <c r="V46" i="3"/>
  <c r="V95" i="3"/>
  <c r="U58" i="3"/>
  <c r="V53" i="3"/>
  <c r="AE111" i="3"/>
  <c r="AE113" i="3"/>
  <c r="AE112" i="3"/>
  <c r="V96" i="3"/>
  <c r="AC88" i="3"/>
  <c r="AC87" i="3"/>
  <c r="V47" i="3"/>
  <c r="AE64" i="3"/>
  <c r="AE66" i="3" s="1"/>
  <c r="AD61" i="3"/>
  <c r="AF109" i="3"/>
  <c r="AD85" i="3"/>
  <c r="AC79" i="3"/>
  <c r="W91" i="3"/>
  <c r="V94" i="3"/>
  <c r="AC107" i="3"/>
  <c r="AC100" i="3" s="1"/>
  <c r="AI44" i="3"/>
  <c r="AD84" i="3"/>
  <c r="AD78" i="3" s="1"/>
  <c r="AE82" i="3"/>
  <c r="AE81" i="3"/>
  <c r="AF71" i="3"/>
  <c r="AE93" i="3"/>
  <c r="AD105" i="3"/>
  <c r="AD108" i="3" s="1"/>
  <c r="AD101" i="3" s="1"/>
  <c r="AD104" i="3"/>
  <c r="AD103" i="3"/>
  <c r="AG63" i="3"/>
  <c r="AH54" i="3"/>
  <c r="AI54" i="3" s="1"/>
  <c r="W42" i="3"/>
  <c r="V49" i="3"/>
  <c r="V45" i="3"/>
  <c r="W70" i="3"/>
  <c r="W73" i="3" s="1"/>
  <c r="V4" i="25" l="1"/>
  <c r="V4" i="26"/>
  <c r="V48" i="3"/>
  <c r="V97" i="3"/>
  <c r="W74" i="3"/>
  <c r="W75" i="3" s="1"/>
  <c r="V56" i="3"/>
  <c r="V55" i="3"/>
  <c r="W52" i="3"/>
  <c r="AD88" i="3"/>
  <c r="AD87" i="3"/>
  <c r="V57" i="3"/>
  <c r="AF111" i="3"/>
  <c r="AF113" i="3"/>
  <c r="AF112" i="3"/>
  <c r="AE61" i="3"/>
  <c r="AF64" i="3"/>
  <c r="AF66" i="3" s="1"/>
  <c r="AE85" i="3"/>
  <c r="AD79" i="3"/>
  <c r="AG109" i="3"/>
  <c r="W92" i="3"/>
  <c r="AE84" i="3"/>
  <c r="AE78" i="3" s="1"/>
  <c r="AJ54" i="3"/>
  <c r="AI63" i="3"/>
  <c r="AD107" i="3"/>
  <c r="AD100" i="3" s="1"/>
  <c r="AJ44" i="3"/>
  <c r="AG71" i="3"/>
  <c r="AF81" i="3"/>
  <c r="AF82" i="3"/>
  <c r="AE103" i="3"/>
  <c r="AE104" i="3"/>
  <c r="AF93" i="3"/>
  <c r="AE105" i="3"/>
  <c r="AE108" i="3" s="1"/>
  <c r="AE101" i="3" s="1"/>
  <c r="AH63" i="3"/>
  <c r="W72" i="3"/>
  <c r="X69" i="3"/>
  <c r="W43" i="3"/>
  <c r="V5" i="25" l="1"/>
  <c r="V5" i="26"/>
  <c r="W46" i="3"/>
  <c r="V58" i="3"/>
  <c r="W95" i="3"/>
  <c r="AE88" i="3"/>
  <c r="AE87" i="3"/>
  <c r="W96" i="3"/>
  <c r="AG113" i="3"/>
  <c r="AG112" i="3"/>
  <c r="AG111" i="3"/>
  <c r="W53" i="3"/>
  <c r="W47" i="3"/>
  <c r="AF61" i="3"/>
  <c r="AG64" i="3"/>
  <c r="AG66" i="3" s="1"/>
  <c r="AH109" i="3"/>
  <c r="AF85" i="3"/>
  <c r="AE79" i="3"/>
  <c r="X91" i="3"/>
  <c r="W94" i="3"/>
  <c r="AK54" i="3"/>
  <c r="AJ63" i="3"/>
  <c r="AF84" i="3"/>
  <c r="AF78" i="3" s="1"/>
  <c r="AE107" i="3"/>
  <c r="AE100" i="3" s="1"/>
  <c r="AK44" i="3"/>
  <c r="AH71" i="3"/>
  <c r="AI71" i="3" s="1"/>
  <c r="AG81" i="3"/>
  <c r="AG82" i="3"/>
  <c r="AG93" i="3"/>
  <c r="AF105" i="3"/>
  <c r="AF108" i="3" s="1"/>
  <c r="AF101" i="3" s="1"/>
  <c r="AF104" i="3"/>
  <c r="AF103" i="3"/>
  <c r="W49" i="3"/>
  <c r="W45" i="3"/>
  <c r="X42" i="3"/>
  <c r="X70" i="3"/>
  <c r="X73" i="3" s="1"/>
  <c r="W48" i="3" l="1"/>
  <c r="W97" i="3"/>
  <c r="AH113" i="3"/>
  <c r="AH112" i="3"/>
  <c r="AH111" i="3"/>
  <c r="X74" i="3"/>
  <c r="X75" i="3" s="1"/>
  <c r="W56" i="3"/>
  <c r="W55" i="3"/>
  <c r="X52" i="3"/>
  <c r="W57" i="3"/>
  <c r="AF88" i="3"/>
  <c r="AF87" i="3"/>
  <c r="AH64" i="3"/>
  <c r="AH66" i="3" s="1"/>
  <c r="AG61" i="3"/>
  <c r="AG85" i="3"/>
  <c r="AF79" i="3"/>
  <c r="AI109" i="3"/>
  <c r="X92" i="3"/>
  <c r="AG84" i="3"/>
  <c r="AG78" i="3" s="1"/>
  <c r="AL44" i="3"/>
  <c r="AF107" i="3"/>
  <c r="AF100" i="3" s="1"/>
  <c r="AJ71" i="3"/>
  <c r="AI82" i="3"/>
  <c r="AI81" i="3"/>
  <c r="AK63" i="3"/>
  <c r="AL54" i="3"/>
  <c r="AG105" i="3"/>
  <c r="AG108" i="3" s="1"/>
  <c r="AG101" i="3" s="1"/>
  <c r="AG104" i="3"/>
  <c r="AH93" i="3"/>
  <c r="AG103" i="3"/>
  <c r="AH81" i="3"/>
  <c r="AH82" i="3"/>
  <c r="X72" i="3"/>
  <c r="Y69" i="3"/>
  <c r="X43" i="3"/>
  <c r="X46" i="3" l="1"/>
  <c r="W58" i="3"/>
  <c r="X95" i="3"/>
  <c r="X96" i="3"/>
  <c r="AG87" i="3"/>
  <c r="AG88" i="3"/>
  <c r="AI112" i="3"/>
  <c r="AI111" i="3"/>
  <c r="AI113" i="3"/>
  <c r="X53" i="3"/>
  <c r="X47" i="3"/>
  <c r="AI64" i="3"/>
  <c r="AI66" i="3" s="1"/>
  <c r="AH61" i="3"/>
  <c r="AI93" i="3"/>
  <c r="AJ109" i="3"/>
  <c r="AG79" i="3"/>
  <c r="AH85" i="3"/>
  <c r="X94" i="3"/>
  <c r="Y91" i="3"/>
  <c r="AH84" i="3"/>
  <c r="AH78" i="3" s="1"/>
  <c r="AL63" i="3"/>
  <c r="AM54" i="3"/>
  <c r="AM44" i="3"/>
  <c r="AI84" i="3"/>
  <c r="AI78" i="3" s="1"/>
  <c r="AJ82" i="3"/>
  <c r="AJ81" i="3"/>
  <c r="AK71" i="3"/>
  <c r="AG107" i="3"/>
  <c r="AG100" i="3" s="1"/>
  <c r="AH104" i="3"/>
  <c r="AH105" i="3"/>
  <c r="AH108" i="3" s="1"/>
  <c r="AH101" i="3" s="1"/>
  <c r="AH103" i="3"/>
  <c r="Y70" i="3"/>
  <c r="Y73" i="3" s="1"/>
  <c r="X49" i="3"/>
  <c r="X45" i="3"/>
  <c r="Y42" i="3"/>
  <c r="X48" i="3" l="1"/>
  <c r="X97" i="3"/>
  <c r="X56" i="3"/>
  <c r="Y52" i="3"/>
  <c r="X55" i="3"/>
  <c r="Y74" i="3"/>
  <c r="Y75" i="3" s="1"/>
  <c r="X57" i="3"/>
  <c r="AI103" i="3"/>
  <c r="AJ93" i="3"/>
  <c r="AJ103" i="3" s="1"/>
  <c r="AJ112" i="3"/>
  <c r="AJ111" i="3"/>
  <c r="AJ113" i="3"/>
  <c r="AH87" i="3"/>
  <c r="AH88" i="3"/>
  <c r="AI105" i="3"/>
  <c r="AI108" i="3" s="1"/>
  <c r="AI101" i="3" s="1"/>
  <c r="AI104" i="3"/>
  <c r="AI107" i="3" s="1"/>
  <c r="AI100" i="3" s="1"/>
  <c r="AJ64" i="3"/>
  <c r="AJ66" i="3" s="1"/>
  <c r="AI61" i="3"/>
  <c r="AK109" i="3"/>
  <c r="AI85" i="3"/>
  <c r="AH79" i="3"/>
  <c r="Y92" i="3"/>
  <c r="AK82" i="3"/>
  <c r="AK81" i="3"/>
  <c r="AL71" i="3"/>
  <c r="AJ84" i="3"/>
  <c r="AJ78" i="3" s="1"/>
  <c r="AN44" i="3"/>
  <c r="AM63" i="3"/>
  <c r="AN54" i="3"/>
  <c r="AH107" i="3"/>
  <c r="AH100" i="3" s="1"/>
  <c r="AK93" i="3"/>
  <c r="Z69" i="3"/>
  <c r="Y72" i="3"/>
  <c r="Y43" i="3"/>
  <c r="AJ104" i="3" l="1"/>
  <c r="AJ105" i="3"/>
  <c r="AJ108" i="3" s="1"/>
  <c r="AJ101" i="3" s="1"/>
  <c r="Y46" i="3"/>
  <c r="Y95" i="3"/>
  <c r="AI87" i="3"/>
  <c r="AI88" i="3"/>
  <c r="AK112" i="3"/>
  <c r="AK111" i="3"/>
  <c r="AK113" i="3"/>
  <c r="Y53" i="3"/>
  <c r="X58" i="3"/>
  <c r="Y96" i="3"/>
  <c r="Y47" i="3"/>
  <c r="Y48" i="3" s="1"/>
  <c r="AJ61" i="3"/>
  <c r="AK64" i="3"/>
  <c r="AK66" i="3" s="1"/>
  <c r="AJ85" i="3"/>
  <c r="AI79" i="3"/>
  <c r="AL109" i="3"/>
  <c r="Y94" i="3"/>
  <c r="Z91" i="3"/>
  <c r="AO44" i="3"/>
  <c r="AL93" i="3"/>
  <c r="AK104" i="3"/>
  <c r="AK105" i="3"/>
  <c r="AK108" i="3" s="1"/>
  <c r="AK101" i="3" s="1"/>
  <c r="AK103" i="3"/>
  <c r="AN63" i="3"/>
  <c r="AO54" i="3"/>
  <c r="AM71" i="3"/>
  <c r="AL81" i="3"/>
  <c r="AL82" i="3"/>
  <c r="AJ107" i="3"/>
  <c r="AJ100" i="3" s="1"/>
  <c r="AK84" i="3"/>
  <c r="AK78" i="3" s="1"/>
  <c r="Y45" i="3"/>
  <c r="Y49" i="3"/>
  <c r="Z42" i="3"/>
  <c r="Z70" i="3"/>
  <c r="Z73" i="3" s="1"/>
  <c r="Y57" i="3" l="1"/>
  <c r="Y97" i="3"/>
  <c r="Z74" i="3"/>
  <c r="Z75" i="3" s="1"/>
  <c r="AJ88" i="3"/>
  <c r="AJ87" i="3"/>
  <c r="Y56" i="3"/>
  <c r="Z52" i="3"/>
  <c r="Y55" i="3"/>
  <c r="AL111" i="3"/>
  <c r="AL113" i="3"/>
  <c r="AL112" i="3"/>
  <c r="AK61" i="3"/>
  <c r="AL64" i="3"/>
  <c r="AL66" i="3" s="1"/>
  <c r="AM109" i="3"/>
  <c r="AK85" i="3"/>
  <c r="AJ79" i="3"/>
  <c r="Z92" i="3"/>
  <c r="AL84" i="3"/>
  <c r="AL78" i="3" s="1"/>
  <c r="AL104" i="3"/>
  <c r="AL103" i="3"/>
  <c r="AM93" i="3"/>
  <c r="AL105" i="3"/>
  <c r="AL108" i="3" s="1"/>
  <c r="AL101" i="3" s="1"/>
  <c r="AM82" i="3"/>
  <c r="AN71" i="3"/>
  <c r="AM81" i="3"/>
  <c r="AK107" i="3"/>
  <c r="AK100" i="3" s="1"/>
  <c r="AP54" i="3"/>
  <c r="AO63" i="3"/>
  <c r="AP44" i="3"/>
  <c r="Z72" i="3"/>
  <c r="AA69" i="3"/>
  <c r="Z43" i="3"/>
  <c r="Y58" i="3" l="1"/>
  <c r="Z46" i="3"/>
  <c r="Z95" i="3"/>
  <c r="AK88" i="3"/>
  <c r="AK87" i="3"/>
  <c r="AM111" i="3"/>
  <c r="AM113" i="3"/>
  <c r="AM112" i="3"/>
  <c r="Z53" i="3"/>
  <c r="Z96" i="3"/>
  <c r="Z47" i="3"/>
  <c r="AM64" i="3"/>
  <c r="AM66" i="3" s="1"/>
  <c r="AL61" i="3"/>
  <c r="AK79" i="3"/>
  <c r="AL85" i="3"/>
  <c r="AN109" i="3"/>
  <c r="Z94" i="3"/>
  <c r="AA91" i="3"/>
  <c r="AM84" i="3"/>
  <c r="AM78" i="3" s="1"/>
  <c r="AQ54" i="3"/>
  <c r="AP63" i="3"/>
  <c r="AQ44" i="3"/>
  <c r="AN82" i="3"/>
  <c r="AN81" i="3"/>
  <c r="AO71" i="3"/>
  <c r="AM103" i="3"/>
  <c r="AM104" i="3"/>
  <c r="AN93" i="3"/>
  <c r="AM105" i="3"/>
  <c r="AM108" i="3" s="1"/>
  <c r="AM101" i="3" s="1"/>
  <c r="AL107" i="3"/>
  <c r="AL100" i="3" s="1"/>
  <c r="AA42" i="3"/>
  <c r="Z49" i="3"/>
  <c r="Z45" i="3"/>
  <c r="AA70" i="3"/>
  <c r="AA73" i="3" s="1"/>
  <c r="Z57" i="3" l="1"/>
  <c r="Z48" i="3"/>
  <c r="Z97" i="3"/>
  <c r="AA74" i="3"/>
  <c r="AA75" i="3" s="1"/>
  <c r="AN111" i="3"/>
  <c r="AN113" i="3"/>
  <c r="AN112" i="3"/>
  <c r="Z56" i="3"/>
  <c r="AA52" i="3"/>
  <c r="Z55" i="3"/>
  <c r="AL88" i="3"/>
  <c r="AL87" i="3"/>
  <c r="AM61" i="3"/>
  <c r="AN64" i="3"/>
  <c r="AN66" i="3" s="1"/>
  <c r="AL79" i="3"/>
  <c r="AM85" i="3"/>
  <c r="AO109" i="3"/>
  <c r="AA92" i="3"/>
  <c r="AM107" i="3"/>
  <c r="AM100" i="3" s="1"/>
  <c r="AO82" i="3"/>
  <c r="AO81" i="3"/>
  <c r="AP71" i="3"/>
  <c r="AR44" i="3"/>
  <c r="AN84" i="3"/>
  <c r="AN78" i="3" s="1"/>
  <c r="AR54" i="3"/>
  <c r="AQ63" i="3"/>
  <c r="AN103" i="3"/>
  <c r="AO93" i="3"/>
  <c r="AN105" i="3"/>
  <c r="AN108" i="3" s="1"/>
  <c r="AN101" i="3" s="1"/>
  <c r="AN104" i="3"/>
  <c r="AA72" i="3"/>
  <c r="AB69" i="3"/>
  <c r="AA43" i="3"/>
  <c r="Z58" i="3" l="1"/>
  <c r="AA46" i="3"/>
  <c r="AA95" i="3"/>
  <c r="AA53" i="3"/>
  <c r="AA96" i="3"/>
  <c r="AO113" i="3"/>
  <c r="AO112" i="3"/>
  <c r="AO111" i="3"/>
  <c r="AM88" i="3"/>
  <c r="AM87" i="3"/>
  <c r="AA47" i="3"/>
  <c r="AO64" i="3"/>
  <c r="AO66" i="3" s="1"/>
  <c r="AN61" i="3"/>
  <c r="AP109" i="3"/>
  <c r="AM79" i="3"/>
  <c r="AN85" i="3"/>
  <c r="AA94" i="3"/>
  <c r="AB91" i="3"/>
  <c r="AN107" i="3"/>
  <c r="AN100" i="3" s="1"/>
  <c r="AO104" i="3"/>
  <c r="AO103" i="3"/>
  <c r="AP93" i="3"/>
  <c r="AO105" i="3"/>
  <c r="AO108" i="3" s="1"/>
  <c r="AO101" i="3" s="1"/>
  <c r="AQ71" i="3"/>
  <c r="AP82" i="3"/>
  <c r="AP81" i="3"/>
  <c r="AS44" i="3"/>
  <c r="AR63" i="3"/>
  <c r="AS54" i="3"/>
  <c r="AO84" i="3"/>
  <c r="AO78" i="3" s="1"/>
  <c r="AB70" i="3"/>
  <c r="AB73" i="3" s="1"/>
  <c r="AA49" i="3"/>
  <c r="AA45" i="3"/>
  <c r="AB42" i="3"/>
  <c r="AA48" i="3" l="1"/>
  <c r="AA97" i="3"/>
  <c r="AP113" i="3"/>
  <c r="AP112" i="3"/>
  <c r="AP111" i="3"/>
  <c r="AB74" i="3"/>
  <c r="AB75" i="3" s="1"/>
  <c r="AA56" i="3"/>
  <c r="AA55" i="3"/>
  <c r="AB52" i="3"/>
  <c r="AN88" i="3"/>
  <c r="AN87" i="3"/>
  <c r="AA57" i="3"/>
  <c r="AP64" i="3"/>
  <c r="AP66" i="3" s="1"/>
  <c r="AO61" i="3"/>
  <c r="AO85" i="3"/>
  <c r="AN79" i="3"/>
  <c r="AQ109" i="3"/>
  <c r="AB92" i="3"/>
  <c r="AP84" i="3"/>
  <c r="AP78" i="3" s="1"/>
  <c r="AS63" i="3"/>
  <c r="AT54" i="3"/>
  <c r="AQ81" i="3"/>
  <c r="AQ82" i="3"/>
  <c r="AR71" i="3"/>
  <c r="AP105" i="3"/>
  <c r="AP108" i="3" s="1"/>
  <c r="AP101" i="3" s="1"/>
  <c r="AP104" i="3"/>
  <c r="AP103" i="3"/>
  <c r="AQ93" i="3"/>
  <c r="AT44" i="3"/>
  <c r="AO107" i="3"/>
  <c r="AO100" i="3" s="1"/>
  <c r="AB72" i="3"/>
  <c r="AC69" i="3"/>
  <c r="AB43" i="3"/>
  <c r="AB46" i="3" l="1"/>
  <c r="AB95" i="3"/>
  <c r="AO87" i="3"/>
  <c r="AO88" i="3"/>
  <c r="AA58" i="3"/>
  <c r="AB96" i="3"/>
  <c r="AQ112" i="3"/>
  <c r="AQ111" i="3"/>
  <c r="AQ113" i="3"/>
  <c r="AB53" i="3"/>
  <c r="AB57" i="3" s="1"/>
  <c r="AB47" i="3"/>
  <c r="AQ64" i="3"/>
  <c r="AQ66" i="3" s="1"/>
  <c r="AP61" i="3"/>
  <c r="AR109" i="3"/>
  <c r="AP85" i="3"/>
  <c r="AO79" i="3"/>
  <c r="AB94" i="3"/>
  <c r="AC91" i="3"/>
  <c r="AU44" i="3"/>
  <c r="AQ84" i="3"/>
  <c r="AQ78" i="3" s="1"/>
  <c r="AU54" i="3"/>
  <c r="AT63" i="3"/>
  <c r="AQ105" i="3"/>
  <c r="AQ108" i="3" s="1"/>
  <c r="AQ101" i="3" s="1"/>
  <c r="AQ103" i="3"/>
  <c r="AR93" i="3"/>
  <c r="AQ104" i="3"/>
  <c r="AP107" i="3"/>
  <c r="AP100" i="3" s="1"/>
  <c r="AS71" i="3"/>
  <c r="AR82" i="3"/>
  <c r="AR81" i="3"/>
  <c r="AC70" i="3"/>
  <c r="AC73" i="3" s="1"/>
  <c r="AB49" i="3"/>
  <c r="AB45" i="3"/>
  <c r="AC42" i="3"/>
  <c r="AB48" i="3" l="1"/>
  <c r="AB97" i="3"/>
  <c r="AC74" i="3"/>
  <c r="AC75" i="3" s="1"/>
  <c r="AB56" i="3"/>
  <c r="AB58" i="3" s="1"/>
  <c r="AC52" i="3"/>
  <c r="AB55" i="3"/>
  <c r="AR112" i="3"/>
  <c r="AR111" i="3"/>
  <c r="AR113" i="3"/>
  <c r="AP87" i="3"/>
  <c r="AP88" i="3"/>
  <c r="AQ61" i="3"/>
  <c r="AR64" i="3"/>
  <c r="AR66" i="3" s="1"/>
  <c r="AP79" i="3"/>
  <c r="AQ85" i="3"/>
  <c r="AS109" i="3"/>
  <c r="AC92" i="3"/>
  <c r="AU63" i="3"/>
  <c r="AV54" i="3"/>
  <c r="AR84" i="3"/>
  <c r="AR78" i="3" s="1"/>
  <c r="AQ107" i="3"/>
  <c r="AQ100" i="3" s="1"/>
  <c r="AT71" i="3"/>
  <c r="AS82" i="3"/>
  <c r="AS81" i="3"/>
  <c r="AS93" i="3"/>
  <c r="AR104" i="3"/>
  <c r="AR105" i="3"/>
  <c r="AR108" i="3" s="1"/>
  <c r="AR101" i="3" s="1"/>
  <c r="AR103" i="3"/>
  <c r="AV44" i="3"/>
  <c r="AC43" i="3"/>
  <c r="AC72" i="3"/>
  <c r="AD69" i="3"/>
  <c r="AC46" i="3" l="1"/>
  <c r="AC96" i="3"/>
  <c r="AC95" i="3"/>
  <c r="AQ87" i="3"/>
  <c r="AQ88" i="3"/>
  <c r="AC53" i="3"/>
  <c r="AS112" i="3"/>
  <c r="AS111" i="3"/>
  <c r="AS113" i="3"/>
  <c r="AC47" i="3"/>
  <c r="AS64" i="3"/>
  <c r="AS66" i="3" s="1"/>
  <c r="AR61" i="3"/>
  <c r="AT109" i="3"/>
  <c r="AQ79" i="3"/>
  <c r="AR85" i="3"/>
  <c r="AC94" i="3"/>
  <c r="AD91" i="3"/>
  <c r="AS104" i="3"/>
  <c r="AS105" i="3"/>
  <c r="AS108" i="3" s="1"/>
  <c r="AS101" i="3" s="1"/>
  <c r="AT93" i="3"/>
  <c r="AS103" i="3"/>
  <c r="AV63" i="3"/>
  <c r="AW54" i="3"/>
  <c r="AS84" i="3"/>
  <c r="AS78" i="3" s="1"/>
  <c r="AT82" i="3"/>
  <c r="AU71" i="3"/>
  <c r="AT81" i="3"/>
  <c r="AW44" i="3"/>
  <c r="AR107" i="3"/>
  <c r="AR100" i="3" s="1"/>
  <c r="AD70" i="3"/>
  <c r="AD73" i="3" s="1"/>
  <c r="AC49" i="3"/>
  <c r="AC45" i="3"/>
  <c r="AD42" i="3"/>
  <c r="AC48" i="3" l="1"/>
  <c r="AC97" i="3"/>
  <c r="AT111" i="3"/>
  <c r="AT113" i="3"/>
  <c r="AT112" i="3"/>
  <c r="AC56" i="3"/>
  <c r="AD52" i="3"/>
  <c r="AC55" i="3"/>
  <c r="AC57" i="3"/>
  <c r="AD74" i="3"/>
  <c r="AD75" i="3" s="1"/>
  <c r="AR88" i="3"/>
  <c r="AR87" i="3"/>
  <c r="AS61" i="3"/>
  <c r="AT64" i="3"/>
  <c r="AT66" i="3" s="1"/>
  <c r="AS85" i="3"/>
  <c r="AR79" i="3"/>
  <c r="AU109" i="3"/>
  <c r="AD92" i="3"/>
  <c r="AX54" i="3"/>
  <c r="AW63" i="3"/>
  <c r="AX44" i="3"/>
  <c r="AU93" i="3"/>
  <c r="AT103" i="3"/>
  <c r="AT105" i="3"/>
  <c r="AT108" i="3" s="1"/>
  <c r="AT101" i="3" s="1"/>
  <c r="AT104" i="3"/>
  <c r="AU81" i="3"/>
  <c r="AU82" i="3"/>
  <c r="AV71" i="3"/>
  <c r="AT84" i="3"/>
  <c r="AT78" i="3" s="1"/>
  <c r="AS107" i="3"/>
  <c r="AS100" i="3" s="1"/>
  <c r="AD43" i="3"/>
  <c r="AD72" i="3"/>
  <c r="AE69" i="3"/>
  <c r="AD46" i="3" l="1"/>
  <c r="AS88" i="3"/>
  <c r="AS87" i="3"/>
  <c r="AD95" i="3"/>
  <c r="AD53" i="3"/>
  <c r="AD57" i="3" s="1"/>
  <c r="AC58" i="3"/>
  <c r="AU111" i="3"/>
  <c r="AU113" i="3"/>
  <c r="AU112" i="3"/>
  <c r="AD96" i="3"/>
  <c r="AD47" i="3"/>
  <c r="AU64" i="3"/>
  <c r="AU66" i="3" s="1"/>
  <c r="AT61" i="3"/>
  <c r="AV109" i="3"/>
  <c r="AS79" i="3"/>
  <c r="AT85" i="3"/>
  <c r="AE91" i="3"/>
  <c r="AD94" i="3"/>
  <c r="AU84" i="3"/>
  <c r="AU78" i="3" s="1"/>
  <c r="AV82" i="3"/>
  <c r="AV81" i="3"/>
  <c r="AW71" i="3"/>
  <c r="AY44" i="3"/>
  <c r="AT107" i="3"/>
  <c r="AT100" i="3" s="1"/>
  <c r="AX63" i="3"/>
  <c r="AY54" i="3"/>
  <c r="AU104" i="3"/>
  <c r="AU103" i="3"/>
  <c r="AV93" i="3"/>
  <c r="AU105" i="3"/>
  <c r="AU108" i="3" s="1"/>
  <c r="AU101" i="3" s="1"/>
  <c r="AE70" i="3"/>
  <c r="AE73" i="3" s="1"/>
  <c r="AE42" i="3"/>
  <c r="AD49" i="3"/>
  <c r="AD45" i="3"/>
  <c r="AD48" i="3" l="1"/>
  <c r="AT88" i="3"/>
  <c r="AT87" i="3"/>
  <c r="AD97" i="3"/>
  <c r="AV111" i="3"/>
  <c r="AV113" i="3"/>
  <c r="AV112" i="3"/>
  <c r="AE74" i="3"/>
  <c r="AE75" i="3" s="1"/>
  <c r="AD56" i="3"/>
  <c r="AD58" i="3" s="1"/>
  <c r="AE52" i="3"/>
  <c r="AD55" i="3"/>
  <c r="AV64" i="3"/>
  <c r="AV66" i="3" s="1"/>
  <c r="AU61" i="3"/>
  <c r="AU85" i="3"/>
  <c r="AT79" i="3"/>
  <c r="AW109" i="3"/>
  <c r="AE92" i="3"/>
  <c r="AX71" i="3"/>
  <c r="AW82" i="3"/>
  <c r="AW81" i="3"/>
  <c r="AU107" i="3"/>
  <c r="AU100" i="3" s="1"/>
  <c r="AZ54" i="3"/>
  <c r="AY63" i="3"/>
  <c r="AV84" i="3"/>
  <c r="AV78" i="3" s="1"/>
  <c r="AW93" i="3"/>
  <c r="AV105" i="3"/>
  <c r="AV108" i="3" s="1"/>
  <c r="AV101" i="3" s="1"/>
  <c r="AV103" i="3"/>
  <c r="AV104" i="3"/>
  <c r="AZ44" i="3"/>
  <c r="AE43" i="3"/>
  <c r="AE72" i="3"/>
  <c r="AF69" i="3"/>
  <c r="AE46" i="3" l="1"/>
  <c r="AE95" i="3"/>
  <c r="AU88" i="3"/>
  <c r="AU87" i="3"/>
  <c r="AE53" i="3"/>
  <c r="AW113" i="3"/>
  <c r="AW112" i="3"/>
  <c r="AW111" i="3"/>
  <c r="AE96" i="3"/>
  <c r="AE47" i="3"/>
  <c r="AV61" i="3"/>
  <c r="AW64" i="3"/>
  <c r="AW66" i="3" s="1"/>
  <c r="AX109" i="3"/>
  <c r="AU79" i="3"/>
  <c r="AV85" i="3"/>
  <c r="AE94" i="3"/>
  <c r="AF91" i="3"/>
  <c r="BA44" i="3"/>
  <c r="BA54" i="3"/>
  <c r="AZ63" i="3"/>
  <c r="AV107" i="3"/>
  <c r="AV100" i="3" s="1"/>
  <c r="AX93" i="3"/>
  <c r="AW104" i="3"/>
  <c r="AW105" i="3"/>
  <c r="AW108" i="3" s="1"/>
  <c r="AW101" i="3" s="1"/>
  <c r="AW103" i="3"/>
  <c r="AW84" i="3"/>
  <c r="AW78" i="3" s="1"/>
  <c r="AX82" i="3"/>
  <c r="AX81" i="3"/>
  <c r="AY71" i="3"/>
  <c r="AF70" i="3"/>
  <c r="AF73" i="3" s="1"/>
  <c r="AE49" i="3"/>
  <c r="AE45" i="3"/>
  <c r="AF42" i="3"/>
  <c r="AE48" i="3" l="1"/>
  <c r="AE97" i="3"/>
  <c r="AF74" i="3"/>
  <c r="AF75" i="3" s="1"/>
  <c r="AE56" i="3"/>
  <c r="AF52" i="3"/>
  <c r="AE55" i="3"/>
  <c r="AE57" i="3"/>
  <c r="AX113" i="3"/>
  <c r="AX112" i="3"/>
  <c r="AX111" i="3"/>
  <c r="AV88" i="3"/>
  <c r="AV87" i="3"/>
  <c r="AX64" i="3"/>
  <c r="AX66" i="3" s="1"/>
  <c r="AW61" i="3"/>
  <c r="AW85" i="3"/>
  <c r="AV79" i="3"/>
  <c r="AY109" i="3"/>
  <c r="AF92" i="3"/>
  <c r="AW107" i="3"/>
  <c r="AW100" i="3" s="1"/>
  <c r="AY81" i="3"/>
  <c r="AZ71" i="3"/>
  <c r="AY82" i="3"/>
  <c r="AX103" i="3"/>
  <c r="AY93" i="3"/>
  <c r="AX105" i="3"/>
  <c r="AX108" i="3" s="1"/>
  <c r="AX101" i="3" s="1"/>
  <c r="AX104" i="3"/>
  <c r="BB54" i="3"/>
  <c r="BA63" i="3"/>
  <c r="AX84" i="3"/>
  <c r="AX78" i="3" s="1"/>
  <c r="BB44" i="3"/>
  <c r="AF43" i="3"/>
  <c r="AF72" i="3"/>
  <c r="AG69" i="3"/>
  <c r="AF46" i="3" l="1"/>
  <c r="AF95" i="3"/>
  <c r="AY112" i="3"/>
  <c r="AY111" i="3"/>
  <c r="AY113" i="3"/>
  <c r="AF53" i="3"/>
  <c r="AF57" i="3" s="1"/>
  <c r="AF96" i="3"/>
  <c r="AE58" i="3"/>
  <c r="AW87" i="3"/>
  <c r="AW88" i="3"/>
  <c r="AF47" i="3"/>
  <c r="AF48" i="3" s="1"/>
  <c r="AX61" i="3"/>
  <c r="AY64" i="3"/>
  <c r="AY66" i="3" s="1"/>
  <c r="AZ109" i="3"/>
  <c r="AW79" i="3"/>
  <c r="AX85" i="3"/>
  <c r="AG91" i="3"/>
  <c r="AF94" i="3"/>
  <c r="BB63" i="3"/>
  <c r="BC54" i="3"/>
  <c r="AX107" i="3"/>
  <c r="AX100" i="3" s="1"/>
  <c r="AZ82" i="3"/>
  <c r="AZ81" i="3"/>
  <c r="BA71" i="3"/>
  <c r="BC44" i="3"/>
  <c r="AY84" i="3"/>
  <c r="AY78" i="3" s="1"/>
  <c r="AY105" i="3"/>
  <c r="AY108" i="3" s="1"/>
  <c r="AY101" i="3" s="1"/>
  <c r="AZ93" i="3"/>
  <c r="AY104" i="3"/>
  <c r="AY103" i="3"/>
  <c r="AG70" i="3"/>
  <c r="AG73" i="3" s="1"/>
  <c r="AF49" i="3"/>
  <c r="AF45" i="3"/>
  <c r="AG42" i="3"/>
  <c r="AF97" i="3" l="1"/>
  <c r="AX87" i="3"/>
  <c r="AX88" i="3"/>
  <c r="AG74" i="3"/>
  <c r="AG75" i="3" s="1"/>
  <c r="AZ112" i="3"/>
  <c r="AZ111" i="3"/>
  <c r="AZ113" i="3"/>
  <c r="AF56" i="3"/>
  <c r="AF58" i="3" s="1"/>
  <c r="AG52" i="3"/>
  <c r="AF55" i="3"/>
  <c r="AY61" i="3"/>
  <c r="AZ64" i="3"/>
  <c r="AZ66" i="3" s="1"/>
  <c r="AY85" i="3"/>
  <c r="AX79" i="3"/>
  <c r="BA109" i="3"/>
  <c r="AG92" i="3"/>
  <c r="AZ84" i="3"/>
  <c r="AZ78" i="3" s="1"/>
  <c r="BD44" i="3"/>
  <c r="BC63" i="3"/>
  <c r="BD54" i="3"/>
  <c r="AY107" i="3"/>
  <c r="AY100" i="3" s="1"/>
  <c r="AZ103" i="3"/>
  <c r="AZ104" i="3"/>
  <c r="AZ105" i="3"/>
  <c r="AZ108" i="3" s="1"/>
  <c r="AZ101" i="3" s="1"/>
  <c r="BA93" i="3"/>
  <c r="BA82" i="3"/>
  <c r="BA81" i="3"/>
  <c r="BB71" i="3"/>
  <c r="AG43" i="3"/>
  <c r="AH69" i="3"/>
  <c r="AG72" i="3"/>
  <c r="AG46" i="3" l="1"/>
  <c r="AG95" i="3"/>
  <c r="AY87" i="3"/>
  <c r="AY88" i="3"/>
  <c r="AG53" i="3"/>
  <c r="AG96" i="3"/>
  <c r="BA112" i="3"/>
  <c r="BA111" i="3"/>
  <c r="BA113" i="3"/>
  <c r="AG47" i="3"/>
  <c r="AZ61" i="3"/>
  <c r="BA64" i="3"/>
  <c r="BA66" i="3" s="1"/>
  <c r="BB109" i="3"/>
  <c r="AY79" i="3"/>
  <c r="AZ85" i="3"/>
  <c r="AG94" i="3"/>
  <c r="AH91" i="3"/>
  <c r="AZ107" i="3"/>
  <c r="AZ100" i="3" s="1"/>
  <c r="BA105" i="3"/>
  <c r="BA108" i="3" s="1"/>
  <c r="BA101" i="3" s="1"/>
  <c r="BA103" i="3"/>
  <c r="BB93" i="3"/>
  <c r="BA104" i="3"/>
  <c r="BE44" i="3"/>
  <c r="BD63" i="3"/>
  <c r="BE54" i="3"/>
  <c r="BB82" i="3"/>
  <c r="BC71" i="3"/>
  <c r="BB81" i="3"/>
  <c r="BA84" i="3"/>
  <c r="BA78" i="3" s="1"/>
  <c r="AH42" i="3"/>
  <c r="AG45" i="3"/>
  <c r="AG49" i="3"/>
  <c r="AH70" i="3"/>
  <c r="AG48" i="3" l="1"/>
  <c r="AG97" i="3"/>
  <c r="BB111" i="3"/>
  <c r="BB113" i="3"/>
  <c r="BB112" i="3"/>
  <c r="AI69" i="3"/>
  <c r="AI70" i="3" s="1"/>
  <c r="AI73" i="3" s="1"/>
  <c r="AH73" i="3"/>
  <c r="AH74" i="3"/>
  <c r="AG56" i="3"/>
  <c r="AH52" i="3"/>
  <c r="AG55" i="3"/>
  <c r="AZ88" i="3"/>
  <c r="AZ87" i="3"/>
  <c r="AG57" i="3"/>
  <c r="BA61" i="3"/>
  <c r="BB64" i="3"/>
  <c r="BB66" i="3" s="1"/>
  <c r="AZ79" i="3"/>
  <c r="BA85" i="3"/>
  <c r="BC109" i="3"/>
  <c r="AH92" i="3"/>
  <c r="BC93" i="3"/>
  <c r="BB104" i="3"/>
  <c r="BB105" i="3"/>
  <c r="BB108" i="3" s="1"/>
  <c r="BB101" i="3" s="1"/>
  <c r="BB103" i="3"/>
  <c r="BA107" i="3"/>
  <c r="BA100" i="3" s="1"/>
  <c r="BE63" i="3"/>
  <c r="BF54" i="3"/>
  <c r="BD71" i="3"/>
  <c r="BC82" i="3"/>
  <c r="BC81" i="3"/>
  <c r="BB84" i="3"/>
  <c r="BB78" i="3" s="1"/>
  <c r="BF44" i="3"/>
  <c r="AH72" i="3"/>
  <c r="AH43" i="3"/>
  <c r="AH46" i="3" l="1"/>
  <c r="AG58" i="3"/>
  <c r="AH95" i="3"/>
  <c r="AH96" i="3"/>
  <c r="AH75" i="3"/>
  <c r="AI74" i="3"/>
  <c r="AI75" i="3" s="1"/>
  <c r="BC111" i="3"/>
  <c r="BC113" i="3"/>
  <c r="BC112" i="3"/>
  <c r="BA88" i="3"/>
  <c r="BA87" i="3"/>
  <c r="AH53" i="3"/>
  <c r="AH47" i="3"/>
  <c r="AH48" i="3" s="1"/>
  <c r="BB61" i="3"/>
  <c r="BC64" i="3"/>
  <c r="BC66" i="3" s="1"/>
  <c r="BD109" i="3"/>
  <c r="BB85" i="3"/>
  <c r="BA79" i="3"/>
  <c r="AI91" i="3"/>
  <c r="AH94" i="3"/>
  <c r="BC84" i="3"/>
  <c r="BC78" i="3" s="1"/>
  <c r="BG44" i="3"/>
  <c r="BD82" i="3"/>
  <c r="BD81" i="3"/>
  <c r="BE71" i="3"/>
  <c r="BF63" i="3"/>
  <c r="BG54" i="3"/>
  <c r="BB107" i="3"/>
  <c r="BB100" i="3" s="1"/>
  <c r="BC104" i="3"/>
  <c r="BD93" i="3"/>
  <c r="BC105" i="3"/>
  <c r="BC108" i="3" s="1"/>
  <c r="BC101" i="3" s="1"/>
  <c r="BC103" i="3"/>
  <c r="AJ69" i="3"/>
  <c r="AI72" i="3"/>
  <c r="AI42" i="3"/>
  <c r="AH49" i="3"/>
  <c r="AH45" i="3"/>
  <c r="AH97" i="3" l="1"/>
  <c r="AH56" i="3"/>
  <c r="AH55" i="3"/>
  <c r="AI52" i="3"/>
  <c r="AH57" i="3"/>
  <c r="BB88" i="3"/>
  <c r="BB87" i="3"/>
  <c r="BD111" i="3"/>
  <c r="BD113" i="3"/>
  <c r="BD112" i="3"/>
  <c r="BC61" i="3"/>
  <c r="BD64" i="3"/>
  <c r="BD66" i="3" s="1"/>
  <c r="BC85" i="3"/>
  <c r="BB79" i="3"/>
  <c r="BE109" i="3"/>
  <c r="AI92" i="3"/>
  <c r="BG63" i="3"/>
  <c r="BH54" i="3"/>
  <c r="BC107" i="3"/>
  <c r="BC100" i="3" s="1"/>
  <c r="BH44" i="3"/>
  <c r="BD84" i="3"/>
  <c r="BD78" i="3" s="1"/>
  <c r="BD104" i="3"/>
  <c r="BD103" i="3"/>
  <c r="BD105" i="3"/>
  <c r="BD108" i="3" s="1"/>
  <c r="BD101" i="3" s="1"/>
  <c r="BE93" i="3"/>
  <c r="BE82" i="3"/>
  <c r="BE81" i="3"/>
  <c r="BF71" i="3"/>
  <c r="AI43" i="3"/>
  <c r="AJ70" i="3"/>
  <c r="AJ73" i="3" s="1"/>
  <c r="AI46" i="3" l="1"/>
  <c r="AI95" i="3"/>
  <c r="AI96" i="3"/>
  <c r="AI53" i="3"/>
  <c r="BC88" i="3"/>
  <c r="BC87" i="3"/>
  <c r="AH58" i="3"/>
  <c r="BE113" i="3"/>
  <c r="BE112" i="3"/>
  <c r="BE111" i="3"/>
  <c r="AJ74" i="3"/>
  <c r="AJ75" i="3" s="1"/>
  <c r="AI47" i="3"/>
  <c r="AI48" i="3" s="1"/>
  <c r="BE64" i="3"/>
  <c r="BE66" i="3" s="1"/>
  <c r="BD61" i="3"/>
  <c r="BF109" i="3"/>
  <c r="BC79" i="3"/>
  <c r="BD85" i="3"/>
  <c r="AI94" i="3"/>
  <c r="AJ91" i="3"/>
  <c r="BI44" i="3"/>
  <c r="BF93" i="3"/>
  <c r="BE105" i="3"/>
  <c r="BE108" i="3" s="1"/>
  <c r="BE101" i="3" s="1"/>
  <c r="BE104" i="3"/>
  <c r="BE103" i="3"/>
  <c r="BD107" i="3"/>
  <c r="BD100" i="3" s="1"/>
  <c r="BG71" i="3"/>
  <c r="BF82" i="3"/>
  <c r="BF81" i="3"/>
  <c r="BH63" i="3"/>
  <c r="BI54" i="3"/>
  <c r="BE84" i="3"/>
  <c r="BE78" i="3" s="1"/>
  <c r="AJ72" i="3"/>
  <c r="AK69" i="3"/>
  <c r="AI49" i="3"/>
  <c r="AI45" i="3"/>
  <c r="AJ42" i="3"/>
  <c r="AI97" i="3" l="1"/>
  <c r="AI56" i="3"/>
  <c r="AJ52" i="3"/>
  <c r="AI55" i="3"/>
  <c r="AI57" i="3"/>
  <c r="BD88" i="3"/>
  <c r="BD87" i="3"/>
  <c r="BF113" i="3"/>
  <c r="BF112" i="3"/>
  <c r="BF111" i="3"/>
  <c r="BF64" i="3"/>
  <c r="BF66" i="3" s="1"/>
  <c r="BE61" i="3"/>
  <c r="BD79" i="3"/>
  <c r="BE85" i="3"/>
  <c r="BG109" i="3"/>
  <c r="AJ92" i="3"/>
  <c r="BE107" i="3"/>
  <c r="BE100" i="3" s="1"/>
  <c r="BF84" i="3"/>
  <c r="BF78" i="3" s="1"/>
  <c r="BG81" i="3"/>
  <c r="BH71" i="3"/>
  <c r="BG82" i="3"/>
  <c r="BF104" i="3"/>
  <c r="BF105" i="3"/>
  <c r="BF108" i="3" s="1"/>
  <c r="BF101" i="3" s="1"/>
  <c r="BF103" i="3"/>
  <c r="BG93" i="3"/>
  <c r="BI63" i="3"/>
  <c r="BJ54" i="3"/>
  <c r="BJ44" i="3"/>
  <c r="AK70" i="3"/>
  <c r="AK73" i="3" s="1"/>
  <c r="AJ43" i="3"/>
  <c r="AJ46" i="3" l="1"/>
  <c r="AJ53" i="3"/>
  <c r="AI58" i="3"/>
  <c r="AJ95" i="3"/>
  <c r="AJ96" i="3"/>
  <c r="BG112" i="3"/>
  <c r="BG111" i="3"/>
  <c r="BG113" i="3"/>
  <c r="BE87" i="3"/>
  <c r="BE88" i="3"/>
  <c r="AK74" i="3"/>
  <c r="AK75" i="3" s="1"/>
  <c r="AJ47" i="3"/>
  <c r="AJ48" i="3" s="1"/>
  <c r="BF61" i="3"/>
  <c r="BG64" i="3"/>
  <c r="BG66" i="3" s="1"/>
  <c r="BH109" i="3"/>
  <c r="BE79" i="3"/>
  <c r="BF85" i="3"/>
  <c r="AJ94" i="3"/>
  <c r="AK91" i="3"/>
  <c r="BG104" i="3"/>
  <c r="BG103" i="3"/>
  <c r="BG105" i="3"/>
  <c r="BG108" i="3" s="1"/>
  <c r="BG101" i="3" s="1"/>
  <c r="BH93" i="3"/>
  <c r="BF107" i="3"/>
  <c r="BF100" i="3" s="1"/>
  <c r="BG84" i="3"/>
  <c r="BG78" i="3" s="1"/>
  <c r="BK44" i="3"/>
  <c r="BJ63" i="3"/>
  <c r="BK54" i="3"/>
  <c r="BH82" i="3"/>
  <c r="BH81" i="3"/>
  <c r="BI71" i="3"/>
  <c r="AL69" i="3"/>
  <c r="AK72" i="3"/>
  <c r="AJ49" i="3"/>
  <c r="AJ45" i="3"/>
  <c r="AK42" i="3"/>
  <c r="AJ97" i="3" l="1"/>
  <c r="BF87" i="3"/>
  <c r="BF88" i="3"/>
  <c r="AJ56" i="3"/>
  <c r="AK52" i="3"/>
  <c r="AJ55" i="3"/>
  <c r="BH112" i="3"/>
  <c r="BH111" i="3"/>
  <c r="BH113" i="3"/>
  <c r="AJ57" i="3"/>
  <c r="BG61" i="3"/>
  <c r="BH64" i="3"/>
  <c r="BH66" i="3" s="1"/>
  <c r="BG85" i="3"/>
  <c r="BF79" i="3"/>
  <c r="BI109" i="3"/>
  <c r="AK92" i="3"/>
  <c r="BH84" i="3"/>
  <c r="BH78" i="3" s="1"/>
  <c r="BK63" i="3"/>
  <c r="BL54" i="3"/>
  <c r="BH105" i="3"/>
  <c r="BH108" i="3" s="1"/>
  <c r="BH101" i="3" s="1"/>
  <c r="BI93" i="3"/>
  <c r="BH103" i="3"/>
  <c r="BH104" i="3"/>
  <c r="BL44" i="3"/>
  <c r="BJ71" i="3"/>
  <c r="BI81" i="3"/>
  <c r="BI82" i="3"/>
  <c r="BG107" i="3"/>
  <c r="BG100" i="3" s="1"/>
  <c r="AK43" i="3"/>
  <c r="AL70" i="3"/>
  <c r="AL73" i="3" s="1"/>
  <c r="AK46" i="3" l="1"/>
  <c r="AK53" i="3"/>
  <c r="AJ58" i="3"/>
  <c r="AK95" i="3"/>
  <c r="BI112" i="3"/>
  <c r="BI111" i="3"/>
  <c r="BI113" i="3"/>
  <c r="AL74" i="3"/>
  <c r="AL75" i="3" s="1"/>
  <c r="AK96" i="3"/>
  <c r="BG87" i="3"/>
  <c r="BG88" i="3"/>
  <c r="AK47" i="3"/>
  <c r="BI64" i="3"/>
  <c r="BI66" i="3" s="1"/>
  <c r="BH61" i="3"/>
  <c r="BJ109" i="3"/>
  <c r="BG79" i="3"/>
  <c r="BH85" i="3"/>
  <c r="AL91" i="3"/>
  <c r="AK94" i="3"/>
  <c r="BI84" i="3"/>
  <c r="BI78" i="3" s="1"/>
  <c r="BK71" i="3"/>
  <c r="BJ81" i="3"/>
  <c r="BJ82" i="3"/>
  <c r="BL63" i="3"/>
  <c r="BM54" i="3"/>
  <c r="BH107" i="3"/>
  <c r="BH100" i="3" s="1"/>
  <c r="BI103" i="3"/>
  <c r="BI105" i="3"/>
  <c r="BI108" i="3" s="1"/>
  <c r="BI101" i="3" s="1"/>
  <c r="BI104" i="3"/>
  <c r="BJ93" i="3"/>
  <c r="BM44" i="3"/>
  <c r="AK49" i="3"/>
  <c r="AK45" i="3"/>
  <c r="AL42" i="3"/>
  <c r="AM69" i="3"/>
  <c r="AL72" i="3"/>
  <c r="AK48" i="3" l="1"/>
  <c r="AK97" i="3"/>
  <c r="BH88" i="3"/>
  <c r="BH87" i="3"/>
  <c r="AK56" i="3"/>
  <c r="AK55" i="3"/>
  <c r="AL52" i="3"/>
  <c r="BJ111" i="3"/>
  <c r="BJ113" i="3"/>
  <c r="BJ112" i="3"/>
  <c r="AK57" i="3"/>
  <c r="BI61" i="3"/>
  <c r="BJ64" i="3"/>
  <c r="BJ66" i="3" s="1"/>
  <c r="BI85" i="3"/>
  <c r="BH79" i="3"/>
  <c r="BK109" i="3"/>
  <c r="AL92" i="3"/>
  <c r="BM63" i="3"/>
  <c r="BN54" i="3"/>
  <c r="BJ104" i="3"/>
  <c r="BK93" i="3"/>
  <c r="BJ103" i="3"/>
  <c r="BJ105" i="3"/>
  <c r="BJ108" i="3" s="1"/>
  <c r="BJ101" i="3" s="1"/>
  <c r="BJ84" i="3"/>
  <c r="BJ78" i="3" s="1"/>
  <c r="BI107" i="3"/>
  <c r="BI100" i="3" s="1"/>
  <c r="BL71" i="3"/>
  <c r="BK81" i="3"/>
  <c r="BK82" i="3"/>
  <c r="BN44" i="3"/>
  <c r="AL43" i="3"/>
  <c r="AM70" i="3"/>
  <c r="AM73" i="3" s="1"/>
  <c r="AL46" i="3" l="1"/>
  <c r="AK58" i="3"/>
  <c r="AL95" i="3"/>
  <c r="AL53" i="3"/>
  <c r="BI88" i="3"/>
  <c r="BI87" i="3"/>
  <c r="AM74" i="3"/>
  <c r="AM75" i="3" s="1"/>
  <c r="BK111" i="3"/>
  <c r="BK113" i="3"/>
  <c r="BK112" i="3"/>
  <c r="AL96" i="3"/>
  <c r="AL47" i="3"/>
  <c r="BK64" i="3"/>
  <c r="BK66" i="3" s="1"/>
  <c r="BJ61" i="3"/>
  <c r="BJ85" i="3"/>
  <c r="BI79" i="3"/>
  <c r="BL109" i="3"/>
  <c r="AM91" i="3"/>
  <c r="AL94" i="3"/>
  <c r="BL82" i="3"/>
  <c r="BL81" i="3"/>
  <c r="BM71" i="3"/>
  <c r="BJ107" i="3"/>
  <c r="BJ100" i="3" s="1"/>
  <c r="BN63" i="3"/>
  <c r="BO54" i="3"/>
  <c r="BL93" i="3"/>
  <c r="BK105" i="3"/>
  <c r="BK108" i="3" s="1"/>
  <c r="BK101" i="3" s="1"/>
  <c r="BK104" i="3"/>
  <c r="BK103" i="3"/>
  <c r="BO44" i="3"/>
  <c r="BK84" i="3"/>
  <c r="BK78" i="3" s="1"/>
  <c r="AL49" i="3"/>
  <c r="AL45" i="3"/>
  <c r="AM42" i="3"/>
  <c r="AM72" i="3"/>
  <c r="AN69" i="3"/>
  <c r="AL48" i="3" l="1"/>
  <c r="AL97" i="3"/>
  <c r="BJ88" i="3"/>
  <c r="BJ87" i="3"/>
  <c r="AL56" i="3"/>
  <c r="AL55" i="3"/>
  <c r="AM52" i="3"/>
  <c r="BL111" i="3"/>
  <c r="BL113" i="3"/>
  <c r="BL112" i="3"/>
  <c r="AL57" i="3"/>
  <c r="BK61" i="3"/>
  <c r="BL64" i="3"/>
  <c r="BL66" i="3" s="1"/>
  <c r="BM109" i="3"/>
  <c r="BK85" i="3"/>
  <c r="BJ79" i="3"/>
  <c r="AM92" i="3"/>
  <c r="BM93" i="3"/>
  <c r="BL105" i="3"/>
  <c r="BL108" i="3" s="1"/>
  <c r="BL101" i="3" s="1"/>
  <c r="BL104" i="3"/>
  <c r="BL103" i="3"/>
  <c r="BO63" i="3"/>
  <c r="BP54" i="3"/>
  <c r="BL84" i="3"/>
  <c r="BL78" i="3" s="1"/>
  <c r="BP44" i="3"/>
  <c r="BM81" i="3"/>
  <c r="BN71" i="3"/>
  <c r="BM82" i="3"/>
  <c r="BK107" i="3"/>
  <c r="BK100" i="3" s="1"/>
  <c r="AM43" i="3"/>
  <c r="AN70" i="3"/>
  <c r="AN73" i="3" s="1"/>
  <c r="AM46" i="3" l="1"/>
  <c r="BM113" i="3"/>
  <c r="BM112" i="3"/>
  <c r="BM111" i="3"/>
  <c r="AM53" i="3"/>
  <c r="AL58" i="3"/>
  <c r="BK88" i="3"/>
  <c r="BK87" i="3"/>
  <c r="AM95" i="3"/>
  <c r="AN74" i="3"/>
  <c r="AN75" i="3" s="1"/>
  <c r="AM96" i="3"/>
  <c r="AM47" i="3"/>
  <c r="BM64" i="3"/>
  <c r="BM66" i="3" s="1"/>
  <c r="BL61" i="3"/>
  <c r="BL85" i="3"/>
  <c r="BK79" i="3"/>
  <c r="BN109" i="3"/>
  <c r="AN91" i="3"/>
  <c r="AM94" i="3"/>
  <c r="BM84" i="3"/>
  <c r="BM78" i="3" s="1"/>
  <c r="BN82" i="3"/>
  <c r="BN81" i="3"/>
  <c r="BO71" i="3"/>
  <c r="BL107" i="3"/>
  <c r="BL100" i="3" s="1"/>
  <c r="BQ54" i="3"/>
  <c r="BP63" i="3"/>
  <c r="BQ44" i="3"/>
  <c r="BM105" i="3"/>
  <c r="BM108" i="3" s="1"/>
  <c r="BM101" i="3" s="1"/>
  <c r="BN93" i="3"/>
  <c r="BM104" i="3"/>
  <c r="BM103" i="3"/>
  <c r="AM49" i="3"/>
  <c r="AM45" i="3"/>
  <c r="AN42" i="3"/>
  <c r="AN72" i="3"/>
  <c r="AO69" i="3"/>
  <c r="AM48" i="3" l="1"/>
  <c r="AM56" i="3"/>
  <c r="AM55" i="3"/>
  <c r="AN52" i="3"/>
  <c r="AM57" i="3"/>
  <c r="BN113" i="3"/>
  <c r="BN112" i="3"/>
  <c r="BN111" i="3"/>
  <c r="AM97" i="3"/>
  <c r="BL88" i="3"/>
  <c r="BL87" i="3"/>
  <c r="BM61" i="3"/>
  <c r="BN64" i="3"/>
  <c r="BN66" i="3" s="1"/>
  <c r="BO109" i="3"/>
  <c r="BL79" i="3"/>
  <c r="BM85" i="3"/>
  <c r="AN92" i="3"/>
  <c r="BN105" i="3"/>
  <c r="BN108" i="3" s="1"/>
  <c r="BN101" i="3" s="1"/>
  <c r="BO93" i="3"/>
  <c r="BN104" i="3"/>
  <c r="BN103" i="3"/>
  <c r="BR44" i="3"/>
  <c r="BO81" i="3"/>
  <c r="BP71" i="3"/>
  <c r="BO82" i="3"/>
  <c r="BN84" i="3"/>
  <c r="BN78" i="3" s="1"/>
  <c r="BM107" i="3"/>
  <c r="BM100" i="3" s="1"/>
  <c r="BQ63" i="3"/>
  <c r="BR54" i="3"/>
  <c r="AN43" i="3"/>
  <c r="AO70" i="3"/>
  <c r="AO73" i="3" s="1"/>
  <c r="AN46" i="3" l="1"/>
  <c r="AN95" i="3"/>
  <c r="AN53" i="3"/>
  <c r="AO74" i="3"/>
  <c r="AO75" i="3" s="1"/>
  <c r="BM87" i="3"/>
  <c r="BM88" i="3"/>
  <c r="AM58" i="3"/>
  <c r="AN96" i="3"/>
  <c r="BO112" i="3"/>
  <c r="BO111" i="3"/>
  <c r="BO113" i="3"/>
  <c r="AN47" i="3"/>
  <c r="BO64" i="3"/>
  <c r="BO66" i="3" s="1"/>
  <c r="BN61" i="3"/>
  <c r="BN85" i="3"/>
  <c r="BM79" i="3"/>
  <c r="BP109" i="3"/>
  <c r="AN94" i="3"/>
  <c r="AO91" i="3"/>
  <c r="BS44" i="3"/>
  <c r="BS54" i="3"/>
  <c r="BR63" i="3"/>
  <c r="BO84" i="3"/>
  <c r="BO78" i="3" s="1"/>
  <c r="BN107" i="3"/>
  <c r="BN100" i="3" s="1"/>
  <c r="BQ71" i="3"/>
  <c r="BP82" i="3"/>
  <c r="BP81" i="3"/>
  <c r="BP93" i="3"/>
  <c r="BO105" i="3"/>
  <c r="BO108" i="3" s="1"/>
  <c r="BO101" i="3" s="1"/>
  <c r="BO104" i="3"/>
  <c r="BO103" i="3"/>
  <c r="AO72" i="3"/>
  <c r="AP69" i="3"/>
  <c r="AN49" i="3"/>
  <c r="AN45" i="3"/>
  <c r="AO42" i="3"/>
  <c r="AN48" i="3" l="1"/>
  <c r="AN56" i="3"/>
  <c r="AN55" i="3"/>
  <c r="AO52" i="3"/>
  <c r="AN57" i="3"/>
  <c r="BP112" i="3"/>
  <c r="BP111" i="3"/>
  <c r="BP113" i="3"/>
  <c r="BN87" i="3"/>
  <c r="BN88" i="3"/>
  <c r="AN97" i="3"/>
  <c r="BO61" i="3"/>
  <c r="BP64" i="3"/>
  <c r="BP66" i="3" s="1"/>
  <c r="BQ109" i="3"/>
  <c r="BN79" i="3"/>
  <c r="BO85" i="3"/>
  <c r="AO92" i="3"/>
  <c r="BP103" i="3"/>
  <c r="BQ93" i="3"/>
  <c r="BP105" i="3"/>
  <c r="BP108" i="3" s="1"/>
  <c r="BP101" i="3" s="1"/>
  <c r="BP104" i="3"/>
  <c r="BS63" i="3"/>
  <c r="BT54" i="3"/>
  <c r="BP84" i="3"/>
  <c r="BP78" i="3" s="1"/>
  <c r="BQ81" i="3"/>
  <c r="BR71" i="3"/>
  <c r="BQ82" i="3"/>
  <c r="BT44" i="3"/>
  <c r="BO107" i="3"/>
  <c r="BO100" i="3" s="1"/>
  <c r="AO43" i="3"/>
  <c r="AP70" i="3"/>
  <c r="AP73" i="3" s="1"/>
  <c r="AO46" i="3" l="1"/>
  <c r="AP74" i="3"/>
  <c r="AP75" i="3" s="1"/>
  <c r="AO95" i="3"/>
  <c r="AO53" i="3"/>
  <c r="AO57" i="3" s="1"/>
  <c r="AN58" i="3"/>
  <c r="AO96" i="3"/>
  <c r="BO87" i="3"/>
  <c r="BO88" i="3"/>
  <c r="BQ112" i="3"/>
  <c r="BQ111" i="3"/>
  <c r="BQ113" i="3"/>
  <c r="AO47" i="3"/>
  <c r="BQ64" i="3"/>
  <c r="BQ66" i="3" s="1"/>
  <c r="BP61" i="3"/>
  <c r="BP85" i="3"/>
  <c r="BO79" i="3"/>
  <c r="BR109" i="3"/>
  <c r="AP91" i="3"/>
  <c r="AO94" i="3"/>
  <c r="BU44" i="3"/>
  <c r="BU54" i="3"/>
  <c r="BT63" i="3"/>
  <c r="BR81" i="3"/>
  <c r="BR82" i="3"/>
  <c r="BS71" i="3"/>
  <c r="BP107" i="3"/>
  <c r="BP100" i="3" s="1"/>
  <c r="BQ84" i="3"/>
  <c r="BQ78" i="3" s="1"/>
  <c r="BR93" i="3"/>
  <c r="BQ103" i="3"/>
  <c r="BQ105" i="3"/>
  <c r="BQ108" i="3" s="1"/>
  <c r="BQ101" i="3" s="1"/>
  <c r="BQ104" i="3"/>
  <c r="AP72" i="3"/>
  <c r="AQ69" i="3"/>
  <c r="AP42" i="3"/>
  <c r="AO49" i="3"/>
  <c r="AO45" i="3"/>
  <c r="AO48" i="3" l="1"/>
  <c r="AO56" i="3"/>
  <c r="AO58" i="3" s="1"/>
  <c r="AP52" i="3"/>
  <c r="AO55" i="3"/>
  <c r="BR111" i="3"/>
  <c r="BR113" i="3"/>
  <c r="BR112" i="3"/>
  <c r="AO97" i="3"/>
  <c r="BP88" i="3"/>
  <c r="BP87" i="3"/>
  <c r="BQ61" i="3"/>
  <c r="BR64" i="3"/>
  <c r="BR66" i="3" s="1"/>
  <c r="BS109" i="3"/>
  <c r="BQ85" i="3"/>
  <c r="BP79" i="3"/>
  <c r="AP92" i="3"/>
  <c r="BR103" i="3"/>
  <c r="BR105" i="3"/>
  <c r="BR108" i="3" s="1"/>
  <c r="BR101" i="3" s="1"/>
  <c r="BS93" i="3"/>
  <c r="BR104" i="3"/>
  <c r="BR84" i="3"/>
  <c r="BR78" i="3" s="1"/>
  <c r="BV54" i="3"/>
  <c r="BV63" i="3" s="1"/>
  <c r="BU63" i="3"/>
  <c r="BQ107" i="3"/>
  <c r="BQ100" i="3" s="1"/>
  <c r="BV44" i="3"/>
  <c r="BS82" i="3"/>
  <c r="BT71" i="3"/>
  <c r="BS81" i="3"/>
  <c r="AP43" i="3"/>
  <c r="AQ70" i="3"/>
  <c r="AQ73" i="3" s="1"/>
  <c r="AP46" i="3" l="1"/>
  <c r="AP95" i="3"/>
  <c r="AQ74" i="3"/>
  <c r="AQ75" i="3" s="1"/>
  <c r="BS111" i="3"/>
  <c r="BS113" i="3"/>
  <c r="BS112" i="3"/>
  <c r="AP53" i="3"/>
  <c r="AP57" i="3" s="1"/>
  <c r="AP96" i="3"/>
  <c r="BQ88" i="3"/>
  <c r="BQ87" i="3"/>
  <c r="AP47" i="3"/>
  <c r="BS64" i="3"/>
  <c r="BS66" i="3" s="1"/>
  <c r="BR61" i="3"/>
  <c r="BR85" i="3"/>
  <c r="BQ79" i="3"/>
  <c r="BT109" i="3"/>
  <c r="AP94" i="3"/>
  <c r="AQ91" i="3"/>
  <c r="BS84" i="3"/>
  <c r="BS78" i="3" s="1"/>
  <c r="BT81" i="3"/>
  <c r="BU71" i="3"/>
  <c r="BT82" i="3"/>
  <c r="BR107" i="3"/>
  <c r="BR100" i="3" s="1"/>
  <c r="BT93" i="3"/>
  <c r="BS105" i="3"/>
  <c r="BS108" i="3" s="1"/>
  <c r="BS101" i="3" s="1"/>
  <c r="BS104" i="3"/>
  <c r="BS103" i="3"/>
  <c r="AP49" i="3"/>
  <c r="AP45" i="3"/>
  <c r="AQ42" i="3"/>
  <c r="AQ72" i="3"/>
  <c r="AR69" i="3"/>
  <c r="AP48" i="3" l="1"/>
  <c r="AP97" i="3"/>
  <c r="BT111" i="3"/>
  <c r="BT113" i="3"/>
  <c r="BT112" i="3"/>
  <c r="BR88" i="3"/>
  <c r="BR87" i="3"/>
  <c r="AP56" i="3"/>
  <c r="AP58" i="3" s="1"/>
  <c r="AQ52" i="3"/>
  <c r="AP55" i="3"/>
  <c r="BS61" i="3"/>
  <c r="BT64" i="3"/>
  <c r="BT66" i="3" s="1"/>
  <c r="BS85" i="3"/>
  <c r="BR79" i="3"/>
  <c r="BU109" i="3"/>
  <c r="AQ92" i="3"/>
  <c r="BT105" i="3"/>
  <c r="BT108" i="3" s="1"/>
  <c r="BT101" i="3" s="1"/>
  <c r="BT104" i="3"/>
  <c r="BU93" i="3"/>
  <c r="BT103" i="3"/>
  <c r="BS107" i="3"/>
  <c r="BS100" i="3" s="1"/>
  <c r="BT84" i="3"/>
  <c r="BT78" i="3" s="1"/>
  <c r="BU82" i="3"/>
  <c r="BU81" i="3"/>
  <c r="BV71" i="3"/>
  <c r="AQ43" i="3"/>
  <c r="AR70" i="3"/>
  <c r="AR73" i="3" s="1"/>
  <c r="AQ46" i="3" l="1"/>
  <c r="AQ95" i="3"/>
  <c r="AQ53" i="3"/>
  <c r="AQ96" i="3"/>
  <c r="BU113" i="3"/>
  <c r="BU112" i="3"/>
  <c r="BU111" i="3"/>
  <c r="BS88" i="3"/>
  <c r="BS87" i="3"/>
  <c r="AR74" i="3"/>
  <c r="AR75" i="3" s="1"/>
  <c r="AQ47" i="3"/>
  <c r="BT61" i="3"/>
  <c r="BU64" i="3"/>
  <c r="BU66" i="3" s="1"/>
  <c r="BV109" i="3"/>
  <c r="BS79" i="3"/>
  <c r="BT85" i="3"/>
  <c r="AR91" i="3"/>
  <c r="AQ94" i="3"/>
  <c r="BT107" i="3"/>
  <c r="BT100" i="3" s="1"/>
  <c r="BU84" i="3"/>
  <c r="BU78" i="3" s="1"/>
  <c r="BV81" i="3"/>
  <c r="BV82" i="3"/>
  <c r="BU105" i="3"/>
  <c r="BU108" i="3" s="1"/>
  <c r="BU101" i="3" s="1"/>
  <c r="BU103" i="3"/>
  <c r="BU104" i="3"/>
  <c r="BV93" i="3"/>
  <c r="AR42" i="3"/>
  <c r="AQ49" i="3"/>
  <c r="AQ45" i="3"/>
  <c r="AR72" i="3"/>
  <c r="AS69" i="3"/>
  <c r="AQ48" i="3" l="1"/>
  <c r="AQ97" i="3"/>
  <c r="O77" i="3"/>
  <c r="O99" i="3"/>
  <c r="O60" i="3"/>
  <c r="P60" i="3"/>
  <c r="P99" i="3"/>
  <c r="P77" i="3"/>
  <c r="Q99" i="3"/>
  <c r="Q60" i="3"/>
  <c r="Q77" i="3"/>
  <c r="R99" i="3"/>
  <c r="R77" i="3"/>
  <c r="R60" i="3"/>
  <c r="S99" i="3"/>
  <c r="S60" i="3"/>
  <c r="S77" i="3"/>
  <c r="T99" i="3"/>
  <c r="T77" i="3"/>
  <c r="T60" i="3"/>
  <c r="U77" i="3"/>
  <c r="U99" i="3"/>
  <c r="U60" i="3"/>
  <c r="V77" i="3"/>
  <c r="V99" i="3"/>
  <c r="V60" i="3"/>
  <c r="W77" i="3"/>
  <c r="W99" i="3"/>
  <c r="W60" i="3"/>
  <c r="X77" i="3"/>
  <c r="X99" i="3"/>
  <c r="X60" i="3"/>
  <c r="Y77" i="3"/>
  <c r="Y99" i="3"/>
  <c r="Z77" i="3"/>
  <c r="Y60" i="3"/>
  <c r="Z99" i="3"/>
  <c r="Z60" i="3"/>
  <c r="AA77" i="3"/>
  <c r="AA99" i="3"/>
  <c r="AA60" i="3"/>
  <c r="AB77" i="3"/>
  <c r="AB99" i="3"/>
  <c r="AB60" i="3"/>
  <c r="AC77" i="3"/>
  <c r="AC99" i="3"/>
  <c r="AC60" i="3"/>
  <c r="AD77" i="3"/>
  <c r="AD99" i="3"/>
  <c r="AE77" i="3"/>
  <c r="AD60" i="3"/>
  <c r="AE99" i="3"/>
  <c r="AE60" i="3"/>
  <c r="AF77" i="3"/>
  <c r="AF99" i="3"/>
  <c r="AG77" i="3"/>
  <c r="AF60" i="3"/>
  <c r="AG99" i="3"/>
  <c r="AH77" i="3"/>
  <c r="AG60" i="3"/>
  <c r="AH99" i="3"/>
  <c r="AH60" i="3"/>
  <c r="AI77" i="3"/>
  <c r="AJ77" i="3"/>
  <c r="AI99" i="3"/>
  <c r="AI60" i="3"/>
  <c r="AK77" i="3"/>
  <c r="AJ99" i="3"/>
  <c r="AJ60" i="3"/>
  <c r="AK99" i="3"/>
  <c r="AL77" i="3"/>
  <c r="AK60" i="3"/>
  <c r="AL99" i="3"/>
  <c r="AM77" i="3"/>
  <c r="AL60" i="3"/>
  <c r="AN77" i="3"/>
  <c r="AM99" i="3"/>
  <c r="AM60" i="3"/>
  <c r="AN99" i="3"/>
  <c r="AO77" i="3"/>
  <c r="AN60" i="3"/>
  <c r="AO99" i="3"/>
  <c r="AP77" i="3"/>
  <c r="AO60" i="3"/>
  <c r="AP99" i="3"/>
  <c r="AQ77" i="3"/>
  <c r="AP60" i="3"/>
  <c r="AR77" i="3"/>
  <c r="AQ99" i="3"/>
  <c r="AR99" i="3"/>
  <c r="AQ56" i="3"/>
  <c r="AR52" i="3"/>
  <c r="AQ55" i="3"/>
  <c r="AQ57" i="3"/>
  <c r="AS77" i="3"/>
  <c r="BT88" i="3"/>
  <c r="BT87" i="3"/>
  <c r="AQ60" i="3"/>
  <c r="BV113" i="3"/>
  <c r="BV112" i="3"/>
  <c r="BV111" i="3"/>
  <c r="BU61" i="3"/>
  <c r="BV64" i="3"/>
  <c r="BV66" i="3" s="1"/>
  <c r="BU85" i="3"/>
  <c r="BT79" i="3"/>
  <c r="AR92" i="3"/>
  <c r="BV104" i="3"/>
  <c r="BV103" i="3"/>
  <c r="BV105" i="3"/>
  <c r="BV108" i="3" s="1"/>
  <c r="BV101" i="3" s="1"/>
  <c r="BV84" i="3"/>
  <c r="BV78" i="3" s="1"/>
  <c r="BU107" i="3"/>
  <c r="BU100" i="3" s="1"/>
  <c r="AR43" i="3"/>
  <c r="AS70" i="3"/>
  <c r="AS73" i="3" s="1"/>
  <c r="AR46" i="3" l="1"/>
  <c r="AR96" i="3"/>
  <c r="BU87" i="3"/>
  <c r="BU88" i="3"/>
  <c r="AS74" i="3"/>
  <c r="AS75" i="3" s="1"/>
  <c r="AR95" i="3"/>
  <c r="AR60" i="3"/>
  <c r="AR53" i="3"/>
  <c r="AR57" i="3" s="1"/>
  <c r="AQ58" i="3"/>
  <c r="AR47" i="3"/>
  <c r="BV61" i="3"/>
  <c r="BV85" i="3"/>
  <c r="BU79" i="3"/>
  <c r="AS91" i="3"/>
  <c r="AR94" i="3"/>
  <c r="BV107" i="3"/>
  <c r="BV100" i="3" s="1"/>
  <c r="AR49" i="3"/>
  <c r="AR45" i="3"/>
  <c r="AS42" i="3"/>
  <c r="AT69" i="3"/>
  <c r="AS72" i="3"/>
  <c r="AR48" i="3" l="1"/>
  <c r="AR97" i="3"/>
  <c r="BV87" i="3"/>
  <c r="BV88" i="3"/>
  <c r="AS99" i="3"/>
  <c r="AT77" i="3"/>
  <c r="AR56" i="3"/>
  <c r="AR58" i="3" s="1"/>
  <c r="AS52" i="3"/>
  <c r="AR55" i="3"/>
  <c r="BV79" i="3"/>
  <c r="AS92" i="3"/>
  <c r="AS43" i="3"/>
  <c r="AT70" i="3"/>
  <c r="AT73" i="3" s="1"/>
  <c r="AS46" i="3" l="1"/>
  <c r="AS95" i="3"/>
  <c r="AS60" i="3"/>
  <c r="AS53" i="3"/>
  <c r="AT74" i="3"/>
  <c r="AT75" i="3" s="1"/>
  <c r="AS96" i="3"/>
  <c r="AS47" i="3"/>
  <c r="AT91" i="3"/>
  <c r="AS94" i="3"/>
  <c r="AS49" i="3"/>
  <c r="AS45" i="3"/>
  <c r="AT42" i="3"/>
  <c r="AU69" i="3"/>
  <c r="AT72" i="3"/>
  <c r="AS48" i="3" l="1"/>
  <c r="AS56" i="3"/>
  <c r="AT52" i="3"/>
  <c r="AS55" i="3"/>
  <c r="AS57" i="3"/>
  <c r="AU77" i="3"/>
  <c r="AT99" i="3"/>
  <c r="AS97" i="3"/>
  <c r="AT92" i="3"/>
  <c r="AT43" i="3"/>
  <c r="AU70" i="3"/>
  <c r="AU73" i="3" s="1"/>
  <c r="AT46" i="3" l="1"/>
  <c r="AU74" i="3"/>
  <c r="AU75" i="3" s="1"/>
  <c r="AT95" i="3"/>
  <c r="AT96" i="3"/>
  <c r="AT60" i="3"/>
  <c r="AT53" i="3"/>
  <c r="AT57" i="3" s="1"/>
  <c r="AS58" i="3"/>
  <c r="AT47" i="3"/>
  <c r="AU91" i="3"/>
  <c r="AT94" i="3"/>
  <c r="AT49" i="3"/>
  <c r="AT45" i="3"/>
  <c r="AU42" i="3"/>
  <c r="AU72" i="3"/>
  <c r="AV69" i="3"/>
  <c r="AT48" i="3" l="1"/>
  <c r="AT97" i="3"/>
  <c r="AT56" i="3"/>
  <c r="AT58" i="3" s="1"/>
  <c r="AU52" i="3"/>
  <c r="AT55" i="3"/>
  <c r="AV77" i="3"/>
  <c r="AU99" i="3"/>
  <c r="AU92" i="3"/>
  <c r="AV70" i="3"/>
  <c r="AV73" i="3" s="1"/>
  <c r="AU43" i="3"/>
  <c r="AU46" i="3" l="1"/>
  <c r="AU96" i="3"/>
  <c r="AU95" i="3"/>
  <c r="AU60" i="3"/>
  <c r="AU53" i="3"/>
  <c r="AV74" i="3"/>
  <c r="AV75" i="3" s="1"/>
  <c r="AU47" i="3"/>
  <c r="AU48" i="3" s="1"/>
  <c r="AV91" i="3"/>
  <c r="AU94" i="3"/>
  <c r="AU49" i="3"/>
  <c r="AU45" i="3"/>
  <c r="AV42" i="3"/>
  <c r="AV72" i="3"/>
  <c r="AW69" i="3"/>
  <c r="AU97" i="3" l="1"/>
  <c r="AU56" i="3"/>
  <c r="AV52" i="3"/>
  <c r="AU55" i="3"/>
  <c r="AU57" i="3"/>
  <c r="AW77" i="3"/>
  <c r="AV99" i="3"/>
  <c r="AV92" i="3"/>
  <c r="AV43" i="3"/>
  <c r="AW70" i="3"/>
  <c r="AW73" i="3" s="1"/>
  <c r="AV46" i="3" l="1"/>
  <c r="AU58" i="3"/>
  <c r="AV96" i="3"/>
  <c r="AV95" i="3"/>
  <c r="AW74" i="3"/>
  <c r="AW75" i="3" s="1"/>
  <c r="AV60" i="3"/>
  <c r="AV53" i="3"/>
  <c r="AV57" i="3" s="1"/>
  <c r="AV47" i="3"/>
  <c r="AW91" i="3"/>
  <c r="AV94" i="3"/>
  <c r="AV49" i="3"/>
  <c r="AV45" i="3"/>
  <c r="AW42" i="3"/>
  <c r="AW72" i="3"/>
  <c r="AX69" i="3"/>
  <c r="AV48" i="3" l="1"/>
  <c r="AV97" i="3"/>
  <c r="AV56" i="3"/>
  <c r="AV58" i="3" s="1"/>
  <c r="AW52" i="3"/>
  <c r="AV55" i="3"/>
  <c r="AX77" i="3"/>
  <c r="AW99" i="3"/>
  <c r="AW92" i="3"/>
  <c r="AW43" i="3"/>
  <c r="AX70" i="3"/>
  <c r="AX73" i="3" s="1"/>
  <c r="AW46" i="3" l="1"/>
  <c r="AW96" i="3"/>
  <c r="AW95" i="3"/>
  <c r="AW60" i="3"/>
  <c r="AW53" i="3"/>
  <c r="AW57" i="3" s="1"/>
  <c r="AX74" i="3"/>
  <c r="AX75" i="3" s="1"/>
  <c r="AW47" i="3"/>
  <c r="AW94" i="3"/>
  <c r="AX91" i="3"/>
  <c r="AW49" i="3"/>
  <c r="AW45" i="3"/>
  <c r="AX42" i="3"/>
  <c r="AY69" i="3"/>
  <c r="AX72" i="3"/>
  <c r="AW48" i="3" l="1"/>
  <c r="AW97" i="3"/>
  <c r="AY77" i="3"/>
  <c r="AW56" i="3"/>
  <c r="AW58" i="3" s="1"/>
  <c r="AW55" i="3"/>
  <c r="AX52" i="3"/>
  <c r="AX99" i="3"/>
  <c r="AX92" i="3"/>
  <c r="AY70" i="3"/>
  <c r="AY73" i="3" s="1"/>
  <c r="AX43" i="3"/>
  <c r="AX46" i="3" l="1"/>
  <c r="AX96" i="3"/>
  <c r="AX60" i="3"/>
  <c r="AX53" i="3"/>
  <c r="AX95" i="3"/>
  <c r="AY74" i="3"/>
  <c r="AY75" i="3" s="1"/>
  <c r="AX47" i="3"/>
  <c r="AX48" i="3" s="1"/>
  <c r="AX94" i="3"/>
  <c r="AY91" i="3"/>
  <c r="AX49" i="3"/>
  <c r="AX45" i="3"/>
  <c r="AY42" i="3"/>
  <c r="AY72" i="3"/>
  <c r="AZ69" i="3"/>
  <c r="AX97" i="3" l="1"/>
  <c r="AX56" i="3"/>
  <c r="AX55" i="3"/>
  <c r="AY52" i="3"/>
  <c r="AZ77" i="3"/>
  <c r="AX57" i="3"/>
  <c r="AY99" i="3"/>
  <c r="AY92" i="3"/>
  <c r="AY43" i="3"/>
  <c r="AY46" i="3" s="1"/>
  <c r="AZ70" i="3"/>
  <c r="AZ73" i="3" s="1"/>
  <c r="AY95" i="3" l="1"/>
  <c r="AY60" i="3"/>
  <c r="AY53" i="3"/>
  <c r="AY96" i="3"/>
  <c r="AZ74" i="3"/>
  <c r="AZ75" i="3" s="1"/>
  <c r="AX58" i="3"/>
  <c r="AY47" i="3"/>
  <c r="AY48" i="3" s="1"/>
  <c r="AZ91" i="3"/>
  <c r="AY94" i="3"/>
  <c r="AY49" i="3"/>
  <c r="AY45" i="3"/>
  <c r="AZ42" i="3"/>
  <c r="AZ72" i="3"/>
  <c r="BA69" i="3"/>
  <c r="AY97" i="3" l="1"/>
  <c r="AY56" i="3"/>
  <c r="AZ52" i="3"/>
  <c r="AY55" i="3"/>
  <c r="AY57" i="3"/>
  <c r="AZ99" i="3"/>
  <c r="BA77" i="3"/>
  <c r="AZ92" i="3"/>
  <c r="BA70" i="3"/>
  <c r="BA73" i="3" s="1"/>
  <c r="AZ43" i="3"/>
  <c r="AZ46" i="3" s="1"/>
  <c r="AZ95" i="3" l="1"/>
  <c r="BA74" i="3"/>
  <c r="BA75" i="3" s="1"/>
  <c r="AZ96" i="3"/>
  <c r="AZ60" i="3"/>
  <c r="AZ53" i="3"/>
  <c r="AZ57" i="3" s="1"/>
  <c r="AY58" i="3"/>
  <c r="AZ47" i="3"/>
  <c r="AZ48" i="3" s="1"/>
  <c r="AZ94" i="3"/>
  <c r="BA91" i="3"/>
  <c r="AZ49" i="3"/>
  <c r="AZ45" i="3"/>
  <c r="BA42" i="3"/>
  <c r="BA72" i="3"/>
  <c r="BB69" i="3"/>
  <c r="AZ97" i="3" l="1"/>
  <c r="AZ56" i="3"/>
  <c r="AZ58" i="3" s="1"/>
  <c r="AZ55" i="3"/>
  <c r="BA52" i="3"/>
  <c r="BB77" i="3"/>
  <c r="BA99" i="3"/>
  <c r="BA92" i="3"/>
  <c r="BA43" i="3"/>
  <c r="BA46" i="3" s="1"/>
  <c r="BB70" i="3"/>
  <c r="BB73" i="3" s="1"/>
  <c r="BA95" i="3" l="1"/>
  <c r="BA96" i="3"/>
  <c r="BB74" i="3"/>
  <c r="BB75" i="3" s="1"/>
  <c r="BA60" i="3"/>
  <c r="BA53" i="3"/>
  <c r="BA47" i="3"/>
  <c r="BA48" i="3" s="1"/>
  <c r="BB91" i="3"/>
  <c r="BA94" i="3"/>
  <c r="BA49" i="3"/>
  <c r="BA45" i="3"/>
  <c r="BB42" i="3"/>
  <c r="BB72" i="3"/>
  <c r="BC69" i="3"/>
  <c r="BA97" i="3" l="1"/>
  <c r="BA56" i="3"/>
  <c r="BA55" i="3"/>
  <c r="BB52" i="3"/>
  <c r="BA57" i="3"/>
  <c r="BC77" i="3"/>
  <c r="BB99" i="3"/>
  <c r="BB92" i="3"/>
  <c r="BB43" i="3"/>
  <c r="BB46" i="3" s="1"/>
  <c r="BC70" i="3"/>
  <c r="BC73" i="3" s="1"/>
  <c r="BB96" i="3" l="1"/>
  <c r="BA58" i="3"/>
  <c r="BC74" i="3"/>
  <c r="BC75" i="3" s="1"/>
  <c r="BB95" i="3"/>
  <c r="BB60" i="3"/>
  <c r="BB53" i="3"/>
  <c r="BB57" i="3" s="1"/>
  <c r="BB47" i="3"/>
  <c r="BB48" i="3" s="1"/>
  <c r="BC91" i="3"/>
  <c r="BB94" i="3"/>
  <c r="BD69" i="3"/>
  <c r="BC72" i="3"/>
  <c r="BB49" i="3"/>
  <c r="BB45" i="3"/>
  <c r="BC42" i="3"/>
  <c r="BB97" i="3" l="1"/>
  <c r="BD77" i="3"/>
  <c r="BB56" i="3"/>
  <c r="BB58" i="3" s="1"/>
  <c r="BC52" i="3"/>
  <c r="BB55" i="3"/>
  <c r="BC99" i="3"/>
  <c r="BC92" i="3"/>
  <c r="BD70" i="3"/>
  <c r="BD73" i="3" s="1"/>
  <c r="BC43" i="3"/>
  <c r="BC46" i="3" s="1"/>
  <c r="BC95" i="3" l="1"/>
  <c r="BC96" i="3"/>
  <c r="BC60" i="3"/>
  <c r="BC53" i="3"/>
  <c r="BC57" i="3" s="1"/>
  <c r="BD74" i="3"/>
  <c r="BD75" i="3" s="1"/>
  <c r="BC47" i="3"/>
  <c r="BC48" i="3" s="1"/>
  <c r="BC94" i="3"/>
  <c r="BD91" i="3"/>
  <c r="BC49" i="3"/>
  <c r="BC45" i="3"/>
  <c r="BD42" i="3"/>
  <c r="BD72" i="3"/>
  <c r="BE69" i="3"/>
  <c r="BC97" i="3" l="1"/>
  <c r="BD99" i="3"/>
  <c r="BC56" i="3"/>
  <c r="BC58" i="3" s="1"/>
  <c r="BC55" i="3"/>
  <c r="BD52" i="3"/>
  <c r="BE77" i="3"/>
  <c r="BD92" i="3"/>
  <c r="BE70" i="3"/>
  <c r="BE73" i="3" s="1"/>
  <c r="BD43" i="3"/>
  <c r="BD46" i="3" s="1"/>
  <c r="BD95" i="3" l="1"/>
  <c r="BE74" i="3"/>
  <c r="BE75" i="3" s="1"/>
  <c r="BD60" i="3"/>
  <c r="BD53" i="3"/>
  <c r="BD96" i="3"/>
  <c r="BD47" i="3"/>
  <c r="BD48" i="3" s="1"/>
  <c r="BE91" i="3"/>
  <c r="BD94" i="3"/>
  <c r="BF69" i="3"/>
  <c r="BE72" i="3"/>
  <c r="BD49" i="3"/>
  <c r="BD45" i="3"/>
  <c r="BE42" i="3"/>
  <c r="BD56" i="3" l="1"/>
  <c r="BD55" i="3"/>
  <c r="BE52" i="3"/>
  <c r="BF77" i="3"/>
  <c r="BD57" i="3"/>
  <c r="BE99" i="3"/>
  <c r="BD97" i="3"/>
  <c r="BE92" i="3"/>
  <c r="BE43" i="3"/>
  <c r="BE46" i="3" s="1"/>
  <c r="BF70" i="3"/>
  <c r="BF73" i="3" s="1"/>
  <c r="BD58" i="3" l="1"/>
  <c r="BE95" i="3"/>
  <c r="BE96" i="3"/>
  <c r="BF74" i="3"/>
  <c r="BF75" i="3" s="1"/>
  <c r="BE60" i="3"/>
  <c r="BE53" i="3"/>
  <c r="BE57" i="3" s="1"/>
  <c r="BE47" i="3"/>
  <c r="BE48" i="3" s="1"/>
  <c r="BE94" i="3"/>
  <c r="BF91" i="3"/>
  <c r="BG69" i="3"/>
  <c r="BF72" i="3"/>
  <c r="BF42" i="3"/>
  <c r="BE49" i="3"/>
  <c r="BE45" i="3"/>
  <c r="BF99" i="3" l="1"/>
  <c r="BE97" i="3"/>
  <c r="BE56" i="3"/>
  <c r="BE58" i="3" s="1"/>
  <c r="BF52" i="3"/>
  <c r="BE55" i="3"/>
  <c r="BG77" i="3"/>
  <c r="BF92" i="3"/>
  <c r="BF43" i="3"/>
  <c r="BF46" i="3" s="1"/>
  <c r="BG70" i="3"/>
  <c r="BG73" i="3" s="1"/>
  <c r="BF95" i="3" l="1"/>
  <c r="BG74" i="3"/>
  <c r="BG75" i="3" s="1"/>
  <c r="BF60" i="3"/>
  <c r="BF53" i="3"/>
  <c r="BF96" i="3"/>
  <c r="BF47" i="3"/>
  <c r="BF48" i="3" s="1"/>
  <c r="BF94" i="3"/>
  <c r="BG91" i="3"/>
  <c r="BF49" i="3"/>
  <c r="BF45" i="3"/>
  <c r="BG42" i="3"/>
  <c r="BG72" i="3"/>
  <c r="BH69" i="3"/>
  <c r="BF97" i="3" l="1"/>
  <c r="BF56" i="3"/>
  <c r="BG52" i="3"/>
  <c r="BF55" i="3"/>
  <c r="BF57" i="3"/>
  <c r="BH77" i="3"/>
  <c r="BG99" i="3"/>
  <c r="BG92" i="3"/>
  <c r="BH70" i="3"/>
  <c r="BH73" i="3" s="1"/>
  <c r="BG43" i="3"/>
  <c r="BG46" i="3" s="1"/>
  <c r="BG95" i="3" l="1"/>
  <c r="BF58" i="3"/>
  <c r="BG96" i="3"/>
  <c r="BH74" i="3"/>
  <c r="BH75" i="3" s="1"/>
  <c r="BG60" i="3"/>
  <c r="BG53" i="3"/>
  <c r="BG47" i="3"/>
  <c r="BG48" i="3" s="1"/>
  <c r="BH91" i="3"/>
  <c r="BG94" i="3"/>
  <c r="BH72" i="3"/>
  <c r="BI69" i="3"/>
  <c r="BH42" i="3"/>
  <c r="BG49" i="3"/>
  <c r="BG45" i="3"/>
  <c r="BG97" i="3" l="1"/>
  <c r="BG56" i="3"/>
  <c r="BH52" i="3"/>
  <c r="BG55" i="3"/>
  <c r="BI77" i="3"/>
  <c r="BG57" i="3"/>
  <c r="BH99" i="3"/>
  <c r="BH92" i="3"/>
  <c r="BI70" i="3"/>
  <c r="BI73" i="3" s="1"/>
  <c r="BH43" i="3"/>
  <c r="BH46" i="3" s="1"/>
  <c r="BH95" i="3" l="1"/>
  <c r="BH96" i="3"/>
  <c r="BI74" i="3"/>
  <c r="BI75" i="3" s="1"/>
  <c r="BH60" i="3"/>
  <c r="BH53" i="3"/>
  <c r="BH57" i="3" s="1"/>
  <c r="BG58" i="3"/>
  <c r="BH47" i="3"/>
  <c r="BH48" i="3" s="1"/>
  <c r="BH94" i="3"/>
  <c r="BI91" i="3"/>
  <c r="BH49" i="3"/>
  <c r="BH45" i="3"/>
  <c r="BI42" i="3"/>
  <c r="BJ69" i="3"/>
  <c r="BI72" i="3"/>
  <c r="BH56" i="3" l="1"/>
  <c r="BH58" i="3" s="1"/>
  <c r="BH55" i="3"/>
  <c r="BI52" i="3"/>
  <c r="BI99" i="3"/>
  <c r="BJ77" i="3"/>
  <c r="BH97" i="3"/>
  <c r="BI92" i="3"/>
  <c r="BJ70" i="3"/>
  <c r="BJ73" i="3" s="1"/>
  <c r="BI43" i="3"/>
  <c r="BI46" i="3" s="1"/>
  <c r="BI96" i="3" l="1"/>
  <c r="BJ74" i="3"/>
  <c r="BJ75" i="3" s="1"/>
  <c r="BI95" i="3"/>
  <c r="BI60" i="3"/>
  <c r="BI53" i="3"/>
  <c r="BI47" i="3"/>
  <c r="BI48" i="3" s="1"/>
  <c r="BJ91" i="3"/>
  <c r="BI94" i="3"/>
  <c r="BI49" i="3"/>
  <c r="BI45" i="3"/>
  <c r="BJ42" i="3"/>
  <c r="BK69" i="3"/>
  <c r="BJ72" i="3"/>
  <c r="BI97" i="3" l="1"/>
  <c r="BI56" i="3"/>
  <c r="BJ52" i="3"/>
  <c r="BI55" i="3"/>
  <c r="BK77" i="3"/>
  <c r="BI57" i="3"/>
  <c r="BJ99" i="3"/>
  <c r="BJ92" i="3"/>
  <c r="BJ43" i="3"/>
  <c r="BJ46" i="3" s="1"/>
  <c r="BK70" i="3"/>
  <c r="BK73" i="3" s="1"/>
  <c r="BI58" i="3" l="1"/>
  <c r="BJ96" i="3"/>
  <c r="BJ95" i="3"/>
  <c r="BK74" i="3"/>
  <c r="BK75" i="3" s="1"/>
  <c r="BJ60" i="3"/>
  <c r="BJ53" i="3"/>
  <c r="BJ57" i="3" s="1"/>
  <c r="BJ47" i="3"/>
  <c r="BJ48" i="3" s="1"/>
  <c r="BK91" i="3"/>
  <c r="BJ94" i="3"/>
  <c r="BK72" i="3"/>
  <c r="BL69" i="3"/>
  <c r="BJ49" i="3"/>
  <c r="BJ45" i="3"/>
  <c r="BK42" i="3"/>
  <c r="BJ97" i="3" l="1"/>
  <c r="BJ56" i="3"/>
  <c r="BJ58" i="3" s="1"/>
  <c r="BK52" i="3"/>
  <c r="BJ55" i="3"/>
  <c r="BL77" i="3"/>
  <c r="BK99" i="3"/>
  <c r="BK92" i="3"/>
  <c r="BK43" i="3"/>
  <c r="BK46" i="3" s="1"/>
  <c r="BL70" i="3"/>
  <c r="BL73" i="3" s="1"/>
  <c r="BK96" i="3" l="1"/>
  <c r="BL74" i="3"/>
  <c r="BL75" i="3" s="1"/>
  <c r="BK95" i="3"/>
  <c r="BK60" i="3"/>
  <c r="BK53" i="3"/>
  <c r="BK47" i="3"/>
  <c r="BK48" i="3" s="1"/>
  <c r="BL91" i="3"/>
  <c r="BK94" i="3"/>
  <c r="BL72" i="3"/>
  <c r="BM69" i="3"/>
  <c r="BK49" i="3"/>
  <c r="BK45" i="3"/>
  <c r="BL42" i="3"/>
  <c r="BK97" i="3" l="1"/>
  <c r="BM77" i="3"/>
  <c r="BK56" i="3"/>
  <c r="BL52" i="3"/>
  <c r="BK55" i="3"/>
  <c r="BK57" i="3"/>
  <c r="BL99" i="3"/>
  <c r="BL92" i="3"/>
  <c r="BM70" i="3"/>
  <c r="BM73" i="3" s="1"/>
  <c r="BL43" i="3"/>
  <c r="BL46" i="3" s="1"/>
  <c r="BL96" i="3" l="1"/>
  <c r="BL60" i="3"/>
  <c r="BL53" i="3"/>
  <c r="BK58" i="3"/>
  <c r="BL95" i="3"/>
  <c r="BM74" i="3"/>
  <c r="BM75" i="3" s="1"/>
  <c r="BL47" i="3"/>
  <c r="BL48" i="3" s="1"/>
  <c r="BM91" i="3"/>
  <c r="BL94" i="3"/>
  <c r="BL49" i="3"/>
  <c r="BL45" i="3"/>
  <c r="BM42" i="3"/>
  <c r="BM72" i="3"/>
  <c r="BN69" i="3"/>
  <c r="BL97" i="3" l="1"/>
  <c r="BL56" i="3"/>
  <c r="BL55" i="3"/>
  <c r="BM52" i="3"/>
  <c r="BN77" i="3"/>
  <c r="BM99" i="3"/>
  <c r="BL57" i="3"/>
  <c r="BM92" i="3"/>
  <c r="BN70" i="3"/>
  <c r="BN73" i="3" s="1"/>
  <c r="BM43" i="3"/>
  <c r="BM46" i="3" s="1"/>
  <c r="BM95" i="3" l="1"/>
  <c r="BM96" i="3"/>
  <c r="BN74" i="3"/>
  <c r="BN75" i="3" s="1"/>
  <c r="BM60" i="3"/>
  <c r="BM53" i="3"/>
  <c r="BM57" i="3" s="1"/>
  <c r="BL58" i="3"/>
  <c r="BM47" i="3"/>
  <c r="BM48" i="3" s="1"/>
  <c r="BM94" i="3"/>
  <c r="BN91" i="3"/>
  <c r="BM49" i="3"/>
  <c r="BM45" i="3"/>
  <c r="BN42" i="3"/>
  <c r="BO69" i="3"/>
  <c r="BN72" i="3"/>
  <c r="BM97" i="3" l="1"/>
  <c r="BN99" i="3"/>
  <c r="BO77" i="3"/>
  <c r="BM56" i="3"/>
  <c r="BM58" i="3" s="1"/>
  <c r="BN52" i="3"/>
  <c r="BM55" i="3"/>
  <c r="BN92" i="3"/>
  <c r="BN43" i="3"/>
  <c r="BN46" i="3" s="1"/>
  <c r="BO70" i="3"/>
  <c r="BO73" i="3" s="1"/>
  <c r="BN60" i="3" l="1"/>
  <c r="BN53" i="3"/>
  <c r="BO74" i="3"/>
  <c r="BO75" i="3" s="1"/>
  <c r="BN95" i="3"/>
  <c r="BN96" i="3"/>
  <c r="BN47" i="3"/>
  <c r="BN48" i="3" s="1"/>
  <c r="BO91" i="3"/>
  <c r="BN94" i="3"/>
  <c r="BN49" i="3"/>
  <c r="BN45" i="3"/>
  <c r="BO42" i="3"/>
  <c r="BO72" i="3"/>
  <c r="BP69" i="3"/>
  <c r="BN97" i="3" l="1"/>
  <c r="BN56" i="3"/>
  <c r="BO52" i="3"/>
  <c r="BN55" i="3"/>
  <c r="BP77" i="3"/>
  <c r="BO99" i="3"/>
  <c r="BN57" i="3"/>
  <c r="BO92" i="3"/>
  <c r="BP70" i="3"/>
  <c r="BP73" i="3" s="1"/>
  <c r="BO43" i="3"/>
  <c r="BO46" i="3" s="1"/>
  <c r="BO96" i="3" l="1"/>
  <c r="BO95" i="3"/>
  <c r="BO60" i="3"/>
  <c r="BO53" i="3"/>
  <c r="BP74" i="3"/>
  <c r="BP75" i="3" s="1"/>
  <c r="BN58" i="3"/>
  <c r="BO47" i="3"/>
  <c r="BO48" i="3" s="1"/>
  <c r="BP91" i="3"/>
  <c r="BO94" i="3"/>
  <c r="BO49" i="3"/>
  <c r="BO45" i="3"/>
  <c r="BP42" i="3"/>
  <c r="BP72" i="3"/>
  <c r="BQ69" i="3"/>
  <c r="BO97" i="3" l="1"/>
  <c r="BO56" i="3"/>
  <c r="BO55" i="3"/>
  <c r="BP52" i="3"/>
  <c r="BO57" i="3"/>
  <c r="BP99" i="3"/>
  <c r="BQ77" i="3"/>
  <c r="BP92" i="3"/>
  <c r="BP43" i="3"/>
  <c r="BP46" i="3" s="1"/>
  <c r="BQ70" i="3"/>
  <c r="BQ73" i="3" s="1"/>
  <c r="BP96" i="3" l="1"/>
  <c r="BQ74" i="3"/>
  <c r="BQ75" i="3" s="1"/>
  <c r="BP95" i="3"/>
  <c r="BP60" i="3"/>
  <c r="BP53" i="3"/>
  <c r="BP57" i="3" s="1"/>
  <c r="BO58" i="3"/>
  <c r="BP47" i="3"/>
  <c r="BP48" i="3" s="1"/>
  <c r="BQ91" i="3"/>
  <c r="BP94" i="3"/>
  <c r="BP49" i="3"/>
  <c r="BP45" i="3"/>
  <c r="BQ42" i="3"/>
  <c r="BR69" i="3"/>
  <c r="BQ72" i="3"/>
  <c r="BP97" i="3" l="1"/>
  <c r="BP56" i="3"/>
  <c r="BP58" i="3" s="1"/>
  <c r="BQ52" i="3"/>
  <c r="BP55" i="3"/>
  <c r="BQ99" i="3"/>
  <c r="BR77" i="3"/>
  <c r="BQ92" i="3"/>
  <c r="BR70" i="3"/>
  <c r="BR73" i="3" s="1"/>
  <c r="BQ43" i="3"/>
  <c r="BQ46" i="3" s="1"/>
  <c r="BR74" i="3" l="1"/>
  <c r="BR75" i="3" s="1"/>
  <c r="BQ95" i="3"/>
  <c r="BQ96" i="3"/>
  <c r="BQ60" i="3"/>
  <c r="BQ53" i="3"/>
  <c r="BQ47" i="3"/>
  <c r="BQ48" i="3" s="1"/>
  <c r="BR91" i="3"/>
  <c r="BQ94" i="3"/>
  <c r="BQ49" i="3"/>
  <c r="BQ45" i="3"/>
  <c r="BR42" i="3"/>
  <c r="BS69" i="3"/>
  <c r="BR72" i="3"/>
  <c r="BQ97" i="3" l="1"/>
  <c r="BQ56" i="3"/>
  <c r="BQ55" i="3"/>
  <c r="BR52" i="3"/>
  <c r="BQ57" i="3"/>
  <c r="BR99" i="3"/>
  <c r="BS77" i="3"/>
  <c r="BR92" i="3"/>
  <c r="BS70" i="3"/>
  <c r="BS73" i="3" s="1"/>
  <c r="BR43" i="3"/>
  <c r="BR46" i="3" s="1"/>
  <c r="BR96" i="3" l="1"/>
  <c r="BS74" i="3"/>
  <c r="BS75" i="3" s="1"/>
  <c r="BR60" i="3"/>
  <c r="BR53" i="3"/>
  <c r="BR95" i="3"/>
  <c r="BQ58" i="3"/>
  <c r="BR47" i="3"/>
  <c r="BR48" i="3" s="1"/>
  <c r="BS91" i="3"/>
  <c r="BR94" i="3"/>
  <c r="BR49" i="3"/>
  <c r="BR45" i="3"/>
  <c r="BS42" i="3"/>
  <c r="BS72" i="3"/>
  <c r="BT69" i="3"/>
  <c r="BR97" i="3" l="1"/>
  <c r="BR56" i="3"/>
  <c r="BS52" i="3"/>
  <c r="BR55" i="3"/>
  <c r="BR57" i="3"/>
  <c r="BT77" i="3"/>
  <c r="BS99" i="3"/>
  <c r="BS92" i="3"/>
  <c r="BT70" i="3"/>
  <c r="BT73" i="3" s="1"/>
  <c r="BS43" i="3"/>
  <c r="BS46" i="3" s="1"/>
  <c r="BS95" i="3" l="1"/>
  <c r="BS96" i="3"/>
  <c r="BS60" i="3"/>
  <c r="BS53" i="3"/>
  <c r="BT74" i="3"/>
  <c r="BT75" i="3" s="1"/>
  <c r="BR58" i="3"/>
  <c r="BS47" i="3"/>
  <c r="BS48" i="3" s="1"/>
  <c r="BT91" i="3"/>
  <c r="BS94" i="3"/>
  <c r="BT72" i="3"/>
  <c r="BU69" i="3"/>
  <c r="BS49" i="3"/>
  <c r="BS45" i="3"/>
  <c r="BT42" i="3"/>
  <c r="BS97" i="3" l="1"/>
  <c r="BU77" i="3"/>
  <c r="BS56" i="3"/>
  <c r="BS55" i="3"/>
  <c r="BT52" i="3"/>
  <c r="BT99" i="3"/>
  <c r="BS57" i="3"/>
  <c r="BT92" i="3"/>
  <c r="BT43" i="3"/>
  <c r="BT46" i="3" s="1"/>
  <c r="BU70" i="3"/>
  <c r="BU73" i="3" s="1"/>
  <c r="BT95" i="3" l="1"/>
  <c r="BT96" i="3"/>
  <c r="BS58" i="3"/>
  <c r="BT60" i="3"/>
  <c r="BT53" i="3"/>
  <c r="BU74" i="3"/>
  <c r="BU75" i="3" s="1"/>
  <c r="BT47" i="3"/>
  <c r="BT48" i="3" s="1"/>
  <c r="BU91" i="3"/>
  <c r="BT94" i="3"/>
  <c r="BT49" i="3"/>
  <c r="BT45" i="3"/>
  <c r="BU42" i="3"/>
  <c r="BU72" i="3"/>
  <c r="BV69" i="3"/>
  <c r="BV77" i="3" l="1"/>
  <c r="BT97" i="3"/>
  <c r="BT56" i="3"/>
  <c r="BT55" i="3"/>
  <c r="BU52" i="3"/>
  <c r="BT57" i="3"/>
  <c r="BU99" i="3"/>
  <c r="BU92" i="3"/>
  <c r="BV70" i="3"/>
  <c r="BV73" i="3" s="1"/>
  <c r="BU43" i="3"/>
  <c r="BU46" i="3" s="1"/>
  <c r="BT58" i="3" l="1"/>
  <c r="BU60" i="3"/>
  <c r="BU53" i="3"/>
  <c r="BU95" i="3"/>
  <c r="BU96" i="3"/>
  <c r="BV74" i="3"/>
  <c r="BV75" i="3" s="1"/>
  <c r="BU47" i="3"/>
  <c r="BU48" i="3" s="1"/>
  <c r="BV91" i="3"/>
  <c r="BU94" i="3"/>
  <c r="BV42" i="3"/>
  <c r="BU45" i="3"/>
  <c r="BU49" i="3"/>
  <c r="BV72" i="3"/>
  <c r="BU56" i="3" l="1"/>
  <c r="BV52" i="3"/>
  <c r="BU55" i="3"/>
  <c r="BU57" i="3"/>
  <c r="BU97" i="3"/>
  <c r="BV99" i="3"/>
  <c r="BV92" i="3"/>
  <c r="BV43" i="3"/>
  <c r="BV46" i="3" s="1"/>
  <c r="BV95" i="3" l="1"/>
  <c r="BV96" i="3"/>
  <c r="BV60" i="3"/>
  <c r="BV53" i="3"/>
  <c r="BU58" i="3"/>
  <c r="BV47" i="3"/>
  <c r="BV48" i="3" s="1"/>
  <c r="BV94" i="3"/>
  <c r="BV49" i="3"/>
  <c r="BV45" i="3"/>
  <c r="BV97" i="3" l="1"/>
  <c r="BV56" i="3"/>
  <c r="BV55" i="3"/>
  <c r="BV57" i="3"/>
  <c r="BV58" i="3" l="1"/>
  <c r="A1" i="3"/>
</calcChain>
</file>

<file path=xl/sharedStrings.xml><?xml version="1.0" encoding="utf-8"?>
<sst xmlns="http://schemas.openxmlformats.org/spreadsheetml/2006/main" count="283" uniqueCount="161">
  <si>
    <t>User Input</t>
    <phoneticPr fontId="3"/>
  </si>
  <si>
    <t>Unique Formula</t>
    <phoneticPr fontId="3"/>
  </si>
  <si>
    <t>Error Check True</t>
    <phoneticPr fontId="3"/>
  </si>
  <si>
    <t>Error Check False</t>
    <phoneticPr fontId="3"/>
  </si>
  <si>
    <t>Integrity Check</t>
    <phoneticPr fontId="3"/>
  </si>
  <si>
    <t>Check</t>
    <phoneticPr fontId="3"/>
  </si>
  <si>
    <t>WIP</t>
    <phoneticPr fontId="3"/>
  </si>
  <si>
    <t>Unit</t>
    <phoneticPr fontId="3"/>
  </si>
  <si>
    <t>T/F</t>
    <phoneticPr fontId="3"/>
  </si>
  <si>
    <t>Fixed Input</t>
    <phoneticPr fontId="3"/>
  </si>
  <si>
    <t>VBA Input</t>
    <phoneticPr fontId="3"/>
  </si>
  <si>
    <t>Date</t>
    <phoneticPr fontId="3"/>
  </si>
  <si>
    <t>Model Start Date</t>
    <phoneticPr fontId="3"/>
  </si>
  <si>
    <t>R. Total</t>
    <phoneticPr fontId="3"/>
  </si>
  <si>
    <t>Constant</t>
    <phoneticPr fontId="3"/>
  </si>
  <si>
    <t>Client Name</t>
    <phoneticPr fontId="3"/>
  </si>
  <si>
    <t>Model Name</t>
    <phoneticPr fontId="3"/>
  </si>
  <si>
    <t>Model Status</t>
    <phoneticPr fontId="3"/>
  </si>
  <si>
    <t>Draft Model</t>
    <phoneticPr fontId="3"/>
  </si>
  <si>
    <t>Unit Title</t>
    <phoneticPr fontId="3"/>
  </si>
  <si>
    <t>ModelStartDate.In</t>
    <phoneticPr fontId="3"/>
  </si>
  <si>
    <t>ModelName.In</t>
    <phoneticPr fontId="3"/>
  </si>
  <si>
    <t>ModelStatus.In</t>
    <phoneticPr fontId="3"/>
  </si>
  <si>
    <t>ClientName.In</t>
    <phoneticPr fontId="3"/>
  </si>
  <si>
    <t>Period Label</t>
  </si>
  <si>
    <t>Period Number</t>
  </si>
  <si>
    <t>Year Label</t>
    <phoneticPr fontId="3"/>
  </si>
  <si>
    <t>Period Label</t>
    <phoneticPr fontId="3"/>
  </si>
  <si>
    <t>Actual Flag</t>
    <phoneticPr fontId="3"/>
  </si>
  <si>
    <t>Timeline</t>
    <phoneticPr fontId="3"/>
  </si>
  <si>
    <t>Annual</t>
    <phoneticPr fontId="3"/>
  </si>
  <si>
    <t>Forecast Start Date</t>
    <phoneticPr fontId="3"/>
  </si>
  <si>
    <t>FcstStartDate.In</t>
    <phoneticPr fontId="3"/>
  </si>
  <si>
    <t>Current Period Flag</t>
    <phoneticPr fontId="3"/>
  </si>
  <si>
    <t>Tolerance Check</t>
  </si>
  <si>
    <t>Converter Thousand</t>
  </si>
  <si>
    <t>Converter Million</t>
  </si>
  <si>
    <t>ErrTol.In</t>
    <phoneticPr fontId="3"/>
  </si>
  <si>
    <t>Thousand.In</t>
    <phoneticPr fontId="3"/>
  </si>
  <si>
    <t>Million.In</t>
    <phoneticPr fontId="3"/>
  </si>
  <si>
    <t>Model Currency Unit</t>
    <phoneticPr fontId="3"/>
  </si>
  <si>
    <t>Semi-Annual</t>
    <phoneticPr fontId="3"/>
  </si>
  <si>
    <t>Quarterly</t>
    <phoneticPr fontId="3"/>
  </si>
  <si>
    <t>Text</t>
    <phoneticPr fontId="3"/>
  </si>
  <si>
    <t>#</t>
    <phoneticPr fontId="3"/>
  </si>
  <si>
    <t>#-Int</t>
    <phoneticPr fontId="3"/>
  </si>
  <si>
    <t>Year</t>
    <phoneticPr fontId="3"/>
  </si>
  <si>
    <t>Day</t>
    <phoneticPr fontId="3"/>
  </si>
  <si>
    <t>Monthly</t>
    <phoneticPr fontId="3"/>
  </si>
  <si>
    <t>Quarter Counter</t>
    <phoneticPr fontId="3"/>
  </si>
  <si>
    <t>Half Year Counter</t>
    <phoneticPr fontId="3"/>
  </si>
  <si>
    <t>End of Sheet</t>
    <phoneticPr fontId="3"/>
  </si>
  <si>
    <t>Quarter Label</t>
    <phoneticPr fontId="3"/>
  </si>
  <si>
    <t>Half Year Label</t>
    <phoneticPr fontId="3"/>
  </si>
  <si>
    <t>H</t>
    <phoneticPr fontId="3"/>
  </si>
  <si>
    <t>Q</t>
    <phoneticPr fontId="3"/>
  </si>
  <si>
    <t>Model Setting</t>
    <phoneticPr fontId="3"/>
  </si>
  <si>
    <t>General Setting</t>
    <phoneticPr fontId="3"/>
  </si>
  <si>
    <t>CurrencyUnit.In</t>
    <phoneticPr fontId="3"/>
  </si>
  <si>
    <t>CurrencyUnitTitle.In</t>
    <phoneticPr fontId="3"/>
  </si>
  <si>
    <t>Model Info</t>
    <phoneticPr fontId="3"/>
  </si>
  <si>
    <t>JPY'000</t>
    <phoneticPr fontId="3"/>
  </si>
  <si>
    <t>Built by</t>
  </si>
  <si>
    <t>DRAFT</t>
  </si>
  <si>
    <t>TERMS OF USE</t>
  </si>
  <si>
    <t>v1.01 released on d mmm yy</t>
    <phoneticPr fontId="17"/>
  </si>
  <si>
    <t>PeriodFrom.A.Ca</t>
    <phoneticPr fontId="3"/>
  </si>
  <si>
    <t>Period From</t>
  </si>
  <si>
    <t>Period To</t>
  </si>
  <si>
    <t>Days in Period</t>
    <phoneticPr fontId="3"/>
  </si>
  <si>
    <t>DaysInPeriod.A.Ca</t>
    <phoneticPr fontId="3"/>
  </si>
  <si>
    <t>ActualFlag.A.Ca</t>
    <phoneticPr fontId="3"/>
  </si>
  <si>
    <t>CurrentPeriodFlag.A.Ca</t>
    <phoneticPr fontId="3"/>
  </si>
  <si>
    <t>PeriodLabel.A.Ca</t>
    <phoneticPr fontId="3"/>
  </si>
  <si>
    <t>YearLabel.A.Ca</t>
    <phoneticPr fontId="3"/>
  </si>
  <si>
    <t>ActualFlag.SA.Ca</t>
  </si>
  <si>
    <t>CurrentPeriodFlag.SA.Ca</t>
  </si>
  <si>
    <t>PeriodLabel.SA.Ca</t>
  </si>
  <si>
    <t>PeriodFrom.SA.Ca</t>
  </si>
  <si>
    <t>PeriodTo.SA.Ca</t>
  </si>
  <si>
    <t>DaysInPeriod.SA.Ca</t>
  </si>
  <si>
    <t>YearLabel.SA.Ca</t>
    <phoneticPr fontId="3"/>
  </si>
  <si>
    <t>HalfYearLabel.SA.Ca</t>
    <phoneticPr fontId="3"/>
  </si>
  <si>
    <t>Annual Counter</t>
  </si>
  <si>
    <t>Annual Counter</t>
    <phoneticPr fontId="3"/>
  </si>
  <si>
    <t>AnnualCounter.SA.Ca</t>
    <phoneticPr fontId="3"/>
  </si>
  <si>
    <t>Year End Flag</t>
    <phoneticPr fontId="3"/>
  </si>
  <si>
    <t>YearEndFlag.SA.Ca</t>
    <phoneticPr fontId="3"/>
  </si>
  <si>
    <t>Days In Period</t>
  </si>
  <si>
    <t>PeriodNo.SA.Ca</t>
  </si>
  <si>
    <t>Memo</t>
    <phoneticPr fontId="3"/>
  </si>
  <si>
    <t>HalfPeriodNo.SA.Ca</t>
    <phoneticPr fontId="3"/>
  </si>
  <si>
    <t>PeriodFrom.Q.Ca</t>
  </si>
  <si>
    <t>PeriodTo.Q.Ca</t>
  </si>
  <si>
    <t>DaysInPeriod.Q.Ca</t>
  </si>
  <si>
    <t>ActualFlag.Q.Ca</t>
  </si>
  <si>
    <t>CurrentPeriodFlag.Q.Ca</t>
  </si>
  <si>
    <t>PeriodLabel.Q.Ca</t>
  </si>
  <si>
    <t>YearLabel.Q.Ca</t>
  </si>
  <si>
    <t>HalfYearLabel.Q.Ca</t>
  </si>
  <si>
    <t>QuarterLabel.Q.Ca</t>
  </si>
  <si>
    <t>YearCounter.Q.Ca</t>
  </si>
  <si>
    <t>HalfYearCounter.Q.Ca</t>
  </si>
  <si>
    <t>Quarter Period Number</t>
    <phoneticPr fontId="3"/>
  </si>
  <si>
    <t>QuarterPeriodNo.Q.Ca</t>
    <phoneticPr fontId="3"/>
  </si>
  <si>
    <t>Half Year End Flag</t>
    <phoneticPr fontId="3"/>
  </si>
  <si>
    <t>YearEndFlag.Q.Ca</t>
    <phoneticPr fontId="3"/>
  </si>
  <si>
    <t>Half Year Period Number</t>
    <phoneticPr fontId="3"/>
  </si>
  <si>
    <t>HalfYearPeriodNo.Q.Ca</t>
    <phoneticPr fontId="3"/>
  </si>
  <si>
    <t>HalfYearEndFlag.Q.Ca</t>
    <phoneticPr fontId="3"/>
  </si>
  <si>
    <t>PeriodFrom.M.Ca</t>
  </si>
  <si>
    <t>PeriodTo.M.Ca</t>
  </si>
  <si>
    <t>DaysInPeriod.M.Ca</t>
  </si>
  <si>
    <t>ActualFlag.M.Ca</t>
  </si>
  <si>
    <t>CurrentPeriodFlag.M.Ca</t>
  </si>
  <si>
    <t>PeriodLabel.M.Ca</t>
  </si>
  <si>
    <t>YearLabel.M.Ca</t>
  </si>
  <si>
    <t>HalfYearLabel.M.Ca</t>
  </si>
  <si>
    <t>QuarterLabel.M.Ca</t>
  </si>
  <si>
    <t>YearCounter.M.Ca</t>
  </si>
  <si>
    <t>HalfYearCounter.M.Ca</t>
  </si>
  <si>
    <t>QuarterCounter.M.Ca</t>
  </si>
  <si>
    <t>Month Period Number</t>
    <phoneticPr fontId="3"/>
  </si>
  <si>
    <t>Quarter End Flag</t>
    <phoneticPr fontId="3"/>
  </si>
  <si>
    <t>YearEndFlag.M.Ca</t>
    <phoneticPr fontId="3"/>
  </si>
  <si>
    <t>HalfYearEndFlag.M.Ca</t>
    <phoneticPr fontId="3"/>
  </si>
  <si>
    <t>QuarterEndFlag.M.Ca</t>
    <phoneticPr fontId="3"/>
  </si>
  <si>
    <t>MonthPeriodNo.M.Ca</t>
    <phoneticPr fontId="3"/>
  </si>
  <si>
    <t>QuarterPeriodNo.M.Ca</t>
    <phoneticPr fontId="3"/>
  </si>
  <si>
    <t>HalfYearPeriodNo.M.Ca</t>
    <phoneticPr fontId="3"/>
  </si>
  <si>
    <t>PeriodNo.A.Ca</t>
  </si>
  <si>
    <t>PeriodNo.Q.Ca</t>
  </si>
  <si>
    <t>PeriodNo.M.Ca</t>
  </si>
  <si>
    <t>PeriodTo.A.Ca</t>
    <phoneticPr fontId="3"/>
  </si>
  <si>
    <t>CHECK</t>
    <phoneticPr fontId="3"/>
  </si>
  <si>
    <t>Formula Input</t>
    <phoneticPr fontId="3"/>
  </si>
  <si>
    <t>This sample model ("Model") was designed by Modelmap Co., Ltd. (Modelmap) only for demonstration purpose. Its contents are strictly private and confidential. Modelmap shall retain all intellectual property rights, including but not limited to, methodologies, techniques, structual ideas, concepts and know-how, embodied in the Model. The Model has been developed upon the assumptions agreed between Modelmap and SDAs. Modelmap has no responsibility to verify any reliability or accuracy of related sources or validate the reasonableness of the assumptions so agreed.  Accordingly no representation or warranty of any kind is given by Modelmap as to the internal consistency or accuracy of the Model nor any output from it. Modelmap accepts no duty of care to any person for the development of the Model.  Accordingly, regardless of the form of action, whether in contract, tort or otherwise, and to the extent permitted by applicable law, Modelmap accepts no liability of any kind and disclaims all responsibility for the consequences of any person acting or refraining to act in reliance on the Model and/or its output or for any decisions made or not made which are based upon such Model and/or its output.</t>
  </si>
  <si>
    <t>Check.Master</t>
    <phoneticPr fontId="3"/>
  </si>
  <si>
    <t>Error Check</t>
    <phoneticPr fontId="3"/>
  </si>
  <si>
    <t>Period From</t>
    <phoneticPr fontId="3"/>
  </si>
  <si>
    <t>Period To</t>
    <phoneticPr fontId="3"/>
  </si>
  <si>
    <t>Navigation</t>
    <phoneticPr fontId="3"/>
  </si>
  <si>
    <t>Summary Check</t>
    <phoneticPr fontId="3"/>
  </si>
  <si>
    <t>Model Test</t>
    <phoneticPr fontId="3"/>
  </si>
  <si>
    <t>Sheet Check</t>
    <phoneticPr fontId="3"/>
  </si>
  <si>
    <t>Worksheet Setting</t>
    <phoneticPr fontId="3"/>
  </si>
  <si>
    <t>Cell Formatting Rule</t>
    <phoneticPr fontId="3"/>
  </si>
  <si>
    <t>Zoom Setting</t>
    <phoneticPr fontId="3"/>
  </si>
  <si>
    <t>ZoomSetting.In</t>
    <phoneticPr fontId="3"/>
  </si>
  <si>
    <t>Logical Test TRUE</t>
    <phoneticPr fontId="3"/>
  </si>
  <si>
    <t>Worksheet Home Position</t>
    <phoneticPr fontId="3"/>
  </si>
  <si>
    <t>Logical Test FALSE</t>
    <phoneticPr fontId="3"/>
  </si>
  <si>
    <t>Financial Modelling Course</t>
    <phoneticPr fontId="3"/>
  </si>
  <si>
    <t>Beginner Level</t>
    <phoneticPr fontId="3"/>
  </si>
  <si>
    <t>Label Constant</t>
    <phoneticPr fontId="3"/>
  </si>
  <si>
    <t>Header 1 - Sheet Header</t>
    <phoneticPr fontId="3"/>
  </si>
  <si>
    <t>Header 2 - Module Divider</t>
    <phoneticPr fontId="3"/>
  </si>
  <si>
    <t>Header 3 - Module Header</t>
    <phoneticPr fontId="3"/>
  </si>
  <si>
    <t>Label Sub-total</t>
    <phoneticPr fontId="3"/>
  </si>
  <si>
    <t>Label Time-series</t>
    <phoneticPr fontId="3"/>
  </si>
  <si>
    <t>Header 4 - Sub-module Header</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</si>
</sst>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_*\(#,##0\);_(* &quot;-&quot;_);_(@"/>
    <numFmt numFmtId="177" formatCode="0.0%_);\-0.0%_);&quot;-  &quot;"/>
    <numFmt numFmtId="178" formatCode="0%_);\-0%_);&quot;-  &quot;"/>
    <numFmt numFmtId="179" formatCode="d\ mmm\ yy"/>
    <numFmt numFmtId="180" formatCode="_(* #,##0_);_(\ *(#,##0\);_(* &quot;-&quot;_);_(@"/>
    <numFmt numFmtId="181" formatCode="_(* #,##0_);_(* \(#,##0\);_(* &quot;-&quot;_);_(@"/>
  </numFmts>
  <fonts count="31" x14ac:knownFonts="1">
    <font>
      <sz val="9"/>
      <color theme="1"/>
      <name val="游ゴシック"/>
      <family val="2"/>
      <charset val="128"/>
      <scheme val="minor"/>
    </font>
    <font>
      <sz val="18"/>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u/>
      <sz val="9"/>
      <color theme="10"/>
      <name val="游ゴシック"/>
      <family val="2"/>
      <charset val="128"/>
      <scheme val="minor"/>
    </font>
    <font>
      <sz val="9"/>
      <color rgb="FF000000"/>
      <name val="游ゴシック"/>
      <family val="3"/>
      <charset val="128"/>
    </font>
    <font>
      <sz val="9"/>
      <color theme="1"/>
      <name val="游ゴシック"/>
      <family val="3"/>
      <charset val="128"/>
    </font>
    <font>
      <u/>
      <sz val="9"/>
      <color theme="0"/>
      <name val="游ゴシック"/>
      <family val="2"/>
      <charset val="128"/>
      <scheme val="minor"/>
    </font>
  </fonts>
  <fills count="14">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rgb="FFFFCC99"/>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6" tint="-0.499984740745262"/>
        <bgColor indexed="64"/>
      </patternFill>
    </fill>
    <fill>
      <patternFill patternType="solid">
        <fgColor theme="3" tint="0.89996032593768116"/>
        <bgColor indexed="64"/>
      </patternFill>
    </fill>
    <fill>
      <patternFill patternType="solid">
        <fgColor rgb="FFFFFFCC"/>
      </patternFill>
    </fill>
  </fills>
  <borders count="14">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
      <left style="thin">
        <color rgb="FFB2B2B2"/>
      </left>
      <right style="thin">
        <color rgb="FFB2B2B2"/>
      </right>
      <top style="thin">
        <color rgb="FFB2B2B2"/>
      </top>
      <bottom style="thin">
        <color rgb="FFB2B2B2"/>
      </bottom>
      <diagonal/>
    </border>
  </borders>
  <cellStyleXfs count="28">
    <xf numFmtId="0" fontId="0" fillId="0" borderId="0">
      <alignment vertical="center"/>
    </xf>
    <xf numFmtId="0" fontId="4" fillId="2" borderId="0">
      <alignment vertical="center"/>
    </xf>
    <xf numFmtId="0" fontId="23" fillId="0" borderId="12">
      <alignment vertical="center"/>
    </xf>
    <xf numFmtId="0" fontId="23" fillId="0" borderId="0">
      <alignment vertical="center"/>
    </xf>
    <xf numFmtId="0" fontId="25" fillId="0" borderId="0">
      <alignment vertical="center"/>
    </xf>
    <xf numFmtId="176" fontId="22" fillId="3" borderId="2" applyNumberFormat="0" applyProtection="0">
      <alignment vertical="center"/>
    </xf>
    <xf numFmtId="176" fontId="22" fillId="9" borderId="2" applyNumberFormat="0">
      <alignment vertical="center"/>
    </xf>
    <xf numFmtId="176" fontId="2" fillId="4" borderId="2" applyNumberFormat="0">
      <alignment vertical="center"/>
    </xf>
    <xf numFmtId="176" fontId="2" fillId="5" borderId="2" applyNumberFormat="0">
      <alignment vertical="center"/>
    </xf>
    <xf numFmtId="0" fontId="9" fillId="0" borderId="3" applyNumberFormat="0">
      <alignment vertical="center"/>
    </xf>
    <xf numFmtId="0" fontId="9" fillId="0" borderId="4" applyNumberFormat="0">
      <alignment vertical="center"/>
    </xf>
    <xf numFmtId="176" fontId="2" fillId="0" borderId="0">
      <alignment vertical="center"/>
    </xf>
    <xf numFmtId="178" fontId="2" fillId="0" borderId="0">
      <alignment vertical="center"/>
    </xf>
    <xf numFmtId="0" fontId="7" fillId="0" borderId="0">
      <alignment vertical="center"/>
    </xf>
    <xf numFmtId="176" fontId="8" fillId="0" borderId="0">
      <alignment vertical="center"/>
    </xf>
    <xf numFmtId="0" fontId="13" fillId="0" borderId="0">
      <alignment vertical="center"/>
    </xf>
    <xf numFmtId="0" fontId="24" fillId="0" borderId="0">
      <alignment vertical="center"/>
    </xf>
    <xf numFmtId="0" fontId="5" fillId="0" borderId="0">
      <alignment vertical="center"/>
    </xf>
    <xf numFmtId="179" fontId="2" fillId="0" borderId="0">
      <alignment vertical="center"/>
    </xf>
    <xf numFmtId="176" fontId="22" fillId="0" borderId="2">
      <alignment vertical="center"/>
    </xf>
    <xf numFmtId="176" fontId="2" fillId="7" borderId="0" applyNumberFormat="0" applyFont="0" applyBorder="0" applyAlignment="0">
      <alignment vertical="center"/>
    </xf>
    <xf numFmtId="0" fontId="27" fillId="0" borderId="0" applyNumberFormat="0" applyFill="0" applyBorder="0" applyAlignment="0" applyProtection="0">
      <alignment vertical="center"/>
    </xf>
    <xf numFmtId="176" fontId="22" fillId="3" borderId="2" applyNumberFormat="0">
      <alignment vertical="center"/>
      <protection locked="0"/>
    </xf>
    <xf numFmtId="176" fontId="22" fillId="12" borderId="2" applyNumberFormat="0">
      <alignment vertical="center"/>
    </xf>
    <xf numFmtId="176" fontId="22" fillId="0" borderId="2" applyNumberFormat="0">
      <alignment vertical="center"/>
    </xf>
    <xf numFmtId="176" fontId="22" fillId="5" borderId="2" applyNumberFormat="0">
      <alignment vertical="center"/>
    </xf>
    <xf numFmtId="0" fontId="1" fillId="0" borderId="0">
      <alignment vertical="center"/>
    </xf>
    <xf numFmtId="0" fontId="1" fillId="13" borderId="13" applyNumberFormat="0" applyFont="0" applyAlignment="0" applyProtection="0">
      <alignment vertical="center"/>
    </xf>
  </cellStyleXfs>
  <cellXfs count="71">
    <xf numFmtId="0" fontId="0" fillId="0" borderId="0" xfId="0">
      <alignment vertical="center"/>
    </xf>
    <xf numFmtId="0" fontId="5" fillId="0" borderId="0" xfId="0" applyFont="1">
      <alignment vertical="center"/>
    </xf>
    <xf numFmtId="0" fontId="6" fillId="6" borderId="0" xfId="0" applyFont="1" applyFill="1" applyAlignment="1">
      <alignment horizontal="center" vertical="center"/>
    </xf>
    <xf numFmtId="0" fontId="7" fillId="0" borderId="0" xfId="0" applyFont="1">
      <alignment vertical="center"/>
    </xf>
    <xf numFmtId="0" fontId="9" fillId="0" borderId="3" xfId="0" applyFont="1" applyBorder="1">
      <alignment vertical="center"/>
    </xf>
    <xf numFmtId="0" fontId="10" fillId="0" borderId="3" xfId="0" applyFont="1" applyBorder="1">
      <alignment vertical="center"/>
    </xf>
    <xf numFmtId="0" fontId="11" fillId="0" borderId="0" xfId="0" applyFont="1">
      <alignment vertical="center"/>
    </xf>
    <xf numFmtId="179" fontId="0" fillId="0" borderId="0" xfId="0" applyNumberFormat="1">
      <alignment vertical="center"/>
    </xf>
    <xf numFmtId="0" fontId="25" fillId="0" borderId="0" xfId="4">
      <alignment vertical="center"/>
    </xf>
    <xf numFmtId="0" fontId="13" fillId="0" borderId="0" xfId="15">
      <alignment vertical="center"/>
    </xf>
    <xf numFmtId="0" fontId="23" fillId="0" borderId="12" xfId="2">
      <alignment vertical="center"/>
    </xf>
    <xf numFmtId="180" fontId="0" fillId="0" borderId="0" xfId="0" applyNumberFormat="1">
      <alignment vertical="center"/>
    </xf>
    <xf numFmtId="180" fontId="22" fillId="9" borderId="2" xfId="6" applyNumberFormat="1">
      <alignment vertical="center"/>
    </xf>
    <xf numFmtId="179" fontId="2" fillId="4" borderId="2" xfId="7" applyNumberFormat="1">
      <alignment vertical="center"/>
    </xf>
    <xf numFmtId="0" fontId="0" fillId="0" borderId="0" xfId="0" applyAlignment="1">
      <alignment horizontal="center" vertical="center"/>
    </xf>
    <xf numFmtId="0" fontId="22" fillId="9" borderId="2" xfId="6" applyNumberFormat="1">
      <alignment vertical="center"/>
    </xf>
    <xf numFmtId="0" fontId="14" fillId="0" borderId="0" xfId="0" applyFont="1" applyAlignment="1">
      <alignment horizontal="center" vertical="center"/>
    </xf>
    <xf numFmtId="0" fontId="10" fillId="8" borderId="2" xfId="0" applyFont="1" applyFill="1" applyBorder="1" applyAlignment="1">
      <alignment horizontal="center" vertical="center"/>
    </xf>
    <xf numFmtId="0" fontId="22" fillId="9" borderId="2" xfId="6" applyNumberFormat="1" applyAlignment="1">
      <alignment horizontal="center" vertical="center"/>
    </xf>
    <xf numFmtId="0" fontId="0" fillId="9" borderId="2" xfId="6" applyNumberFormat="1" applyFont="1" applyAlignment="1">
      <alignment horizontal="center" vertical="center"/>
    </xf>
    <xf numFmtId="0" fontId="18" fillId="0" borderId="0" xfId="0" applyFont="1">
      <alignment vertical="center"/>
    </xf>
    <xf numFmtId="0" fontId="20" fillId="0" borderId="0" xfId="0" applyFont="1" applyAlignment="1">
      <alignment horizontal="center" vertical="center"/>
    </xf>
    <xf numFmtId="0" fontId="18" fillId="0" borderId="5" xfId="0" applyFont="1" applyBorder="1">
      <alignment vertical="center"/>
    </xf>
    <xf numFmtId="0" fontId="18" fillId="0" borderId="6"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9" xfId="0" applyFont="1" applyBorder="1">
      <alignment vertical="center"/>
    </xf>
    <xf numFmtId="0" fontId="15" fillId="0" borderId="0" xfId="0" applyFont="1" applyAlignment="1">
      <alignment horizontal="center"/>
    </xf>
    <xf numFmtId="0" fontId="16" fillId="0" borderId="0" xfId="0" applyFont="1" applyAlignment="1">
      <alignment horizontal="center"/>
    </xf>
    <xf numFmtId="0" fontId="21" fillId="0" borderId="0" xfId="0" applyFont="1" applyAlignment="1">
      <alignment horizontal="center"/>
    </xf>
    <xf numFmtId="0" fontId="18" fillId="0" borderId="10" xfId="0" applyFont="1" applyBorder="1">
      <alignment vertical="center"/>
    </xf>
    <xf numFmtId="0" fontId="18" fillId="0" borderId="1" xfId="0" applyFont="1" applyBorder="1">
      <alignment vertical="center"/>
    </xf>
    <xf numFmtId="0" fontId="18" fillId="0" borderId="11" xfId="0" applyFont="1" applyBorder="1">
      <alignment vertical="center"/>
    </xf>
    <xf numFmtId="0" fontId="19" fillId="0" borderId="0" xfId="0" applyFont="1" applyAlignment="1">
      <alignment horizontal="center" vertical="center"/>
    </xf>
    <xf numFmtId="179" fontId="2" fillId="10" borderId="2" xfId="7" applyNumberFormat="1" applyFill="1">
      <alignment vertical="center"/>
    </xf>
    <xf numFmtId="0" fontId="12" fillId="0" borderId="2" xfId="0" applyFont="1" applyBorder="1" applyAlignment="1">
      <alignment horizontal="center" vertical="center"/>
    </xf>
    <xf numFmtId="0" fontId="12" fillId="8" borderId="2" xfId="0" applyFont="1" applyFill="1" applyBorder="1" applyAlignment="1">
      <alignment horizontal="center" vertical="center"/>
    </xf>
    <xf numFmtId="0" fontId="22" fillId="3" borderId="2" xfId="5" applyNumberFormat="1" applyProtection="1">
      <alignment vertical="center"/>
      <protection locked="0"/>
    </xf>
    <xf numFmtId="179" fontId="22" fillId="3" borderId="2" xfId="5" applyNumberFormat="1" applyProtection="1">
      <alignment vertical="center"/>
      <protection locked="0"/>
    </xf>
    <xf numFmtId="0" fontId="22" fillId="0" borderId="2" xfId="5" applyNumberFormat="1" applyFill="1" applyProtection="1">
      <alignment vertical="center"/>
      <protection locked="0"/>
    </xf>
    <xf numFmtId="0" fontId="23" fillId="0" borderId="0" xfId="3">
      <alignment vertical="center"/>
    </xf>
    <xf numFmtId="176" fontId="2" fillId="4" borderId="2" xfId="7" applyNumberFormat="1">
      <alignment vertical="center"/>
    </xf>
    <xf numFmtId="176" fontId="0" fillId="7" borderId="0" xfId="20" applyNumberFormat="1" applyFont="1">
      <alignment vertical="center"/>
    </xf>
    <xf numFmtId="0" fontId="26" fillId="0" borderId="0" xfId="0" applyFont="1" applyAlignment="1">
      <alignment horizontal="center" vertical="center"/>
    </xf>
    <xf numFmtId="0" fontId="7" fillId="0" borderId="0" xfId="13">
      <alignment vertical="center"/>
    </xf>
    <xf numFmtId="176" fontId="8" fillId="0" borderId="0" xfId="14">
      <alignment vertical="center"/>
    </xf>
    <xf numFmtId="0" fontId="7" fillId="0" borderId="3" xfId="13" applyBorder="1">
      <alignment vertical="center"/>
    </xf>
    <xf numFmtId="176" fontId="8" fillId="0" borderId="3" xfId="14" applyBorder="1">
      <alignment vertical="center"/>
    </xf>
    <xf numFmtId="0" fontId="2" fillId="7" borderId="0" xfId="20" applyNumberFormat="1">
      <alignment vertical="center"/>
    </xf>
    <xf numFmtId="0" fontId="29" fillId="0" borderId="0" xfId="0" applyFont="1" applyAlignment="1">
      <alignment horizontal="center" vertical="center"/>
    </xf>
    <xf numFmtId="0" fontId="0" fillId="7" borderId="0" xfId="20" applyNumberFormat="1" applyFont="1">
      <alignment vertical="center"/>
    </xf>
    <xf numFmtId="179" fontId="2" fillId="0" borderId="0" xfId="18">
      <alignment vertical="center"/>
    </xf>
    <xf numFmtId="177" fontId="22" fillId="3" borderId="2" xfId="22" applyNumberFormat="1">
      <alignment vertical="center"/>
      <protection locked="0"/>
    </xf>
    <xf numFmtId="176" fontId="22" fillId="3" borderId="2" xfId="22" applyNumberFormat="1">
      <alignment vertical="center"/>
      <protection locked="0"/>
    </xf>
    <xf numFmtId="176" fontId="22" fillId="12" borderId="2" xfId="23" applyNumberFormat="1">
      <alignment vertical="center"/>
    </xf>
    <xf numFmtId="176" fontId="22" fillId="0" borderId="2" xfId="24">
      <alignment vertical="center"/>
    </xf>
    <xf numFmtId="176" fontId="22" fillId="5" borderId="2" xfId="25" applyNumberFormat="1">
      <alignment vertical="center"/>
    </xf>
    <xf numFmtId="0" fontId="10" fillId="0" borderId="0" xfId="0" applyFont="1" applyAlignment="1">
      <alignment horizontal="center" vertical="center"/>
    </xf>
    <xf numFmtId="0" fontId="30" fillId="11" borderId="0" xfId="21" applyFont="1" applyFill="1" applyAlignment="1" applyProtection="1">
      <alignment horizontal="center" vertical="center"/>
      <protection locked="0"/>
    </xf>
    <xf numFmtId="181" fontId="2" fillId="7" borderId="0" xfId="20" applyNumberFormat="1">
      <alignment vertical="center"/>
    </xf>
    <xf numFmtId="0" fontId="0" fillId="0" borderId="0" xfId="0" applyAlignment="1">
      <alignment vertical="center" wrapText="1"/>
    </xf>
    <xf numFmtId="0" fontId="23" fillId="0" borderId="12" xfId="2" applyAlignment="1">
      <alignment vertical="center" wrapText="1"/>
    </xf>
    <xf numFmtId="0" fontId="4" fillId="2" borderId="0" xfId="1">
      <alignment vertical="center"/>
    </xf>
    <xf numFmtId="176" fontId="9" fillId="7" borderId="3" xfId="20" applyNumberFormat="1" applyFont="1" applyBorder="1">
      <alignment vertical="center"/>
    </xf>
    <xf numFmtId="0" fontId="14" fillId="0" borderId="0" xfId="0" applyFont="1" applyAlignment="1">
      <alignment horizontal="center" vertical="center" wrapText="1"/>
    </xf>
    <xf numFmtId="0" fontId="10" fillId="8" borderId="2" xfId="0" applyFont="1" applyFill="1" applyBorder="1" applyAlignment="1">
      <alignment horizontal="center" vertical="center" wrapText="1"/>
    </xf>
    <xf numFmtId="179" fontId="0" fillId="0" borderId="0" xfId="0" applyNumberFormat="1" applyAlignment="1">
      <alignment vertical="center" wrapText="1"/>
    </xf>
    <xf numFmtId="0" fontId="4" fillId="2" borderId="0" xfId="1" applyAlignment="1">
      <alignment vertical="center" wrapText="1"/>
    </xf>
    <xf numFmtId="0" fontId="2" fillId="7" borderId="0" xfId="20" applyNumberFormat="1" applyAlignment="1">
      <alignment vertical="center" wrapText="1"/>
    </xf>
    <xf numFmtId="176" fontId="9" fillId="7" borderId="3" xfId="20" applyNumberFormat="1" applyFont="1" applyBorder="1" applyAlignment="1">
      <alignment vertical="center" wrapText="1"/>
    </xf>
    <xf numFmtId="0" fontId="18" fillId="9" borderId="0" xfId="0" applyFont="1" applyFill="1" applyAlignment="1">
      <alignment horizontal="center" vertical="center" wrapText="1"/>
    </xf>
  </cellXfs>
  <cellStyles count="28">
    <cellStyle name="Header 1" xfId="1" xr:uid="{4F59F43C-B85A-4B70-B4CB-2F7893DC79E6}"/>
    <cellStyle name="Header 2" xfId="2" xr:uid="{2059816F-FB12-4717-9BDC-A18E9254276B}"/>
    <cellStyle name="Header 3" xfId="3" xr:uid="{6BF00201-80A8-4A9F-AD16-AC04C3B49861}"/>
    <cellStyle name="Header 4" xfId="16" xr:uid="{150CD03C-1AD3-4DBF-A819-614ACD12F37D}"/>
    <cellStyle name="Header 5" xfId="4" xr:uid="{EF4BC72E-C716-4EE6-99F2-57A179B5E26C}"/>
    <cellStyle name="Input" xfId="5" xr:uid="{2CD30E54-E450-4752-9416-3D8A8A0F410D}"/>
    <cellStyle name="Input 2" xfId="22" xr:uid="{0A4CA399-15CA-4DD8-8BFB-F7F7AEDCDF86}"/>
    <cellStyle name="Input-Fixed" xfId="6" xr:uid="{4673C50A-5BF8-4FFC-8F6C-22A028A31EF7}"/>
    <cellStyle name="Input-Fixed 2" xfId="23" xr:uid="{C7DF5D56-F574-4027-96D9-D65B9E421F4C}"/>
    <cellStyle name="Input-Formula" xfId="19" xr:uid="{308FE525-57CB-4740-96F2-AD1734DACB2B}"/>
    <cellStyle name="Input-Formula 2" xfId="24" xr:uid="{B2632039-2389-4884-8DFD-A5383969117A}"/>
    <cellStyle name="Input-VBA" xfId="8" xr:uid="{AAAF8B74-554C-44EF-894C-3881632617F6}"/>
    <cellStyle name="Input-VBA 2" xfId="25" xr:uid="{C70762C7-E44C-425C-BF9E-ACA6608F94F3}"/>
    <cellStyle name="TMA Date" xfId="18" xr:uid="{C9B062C4-37B4-45CD-B89A-37943F439584}"/>
    <cellStyle name="TMA Number" xfId="11" xr:uid="{2E65ED8B-74D5-4FA7-A82A-7B9BF71356E1}"/>
    <cellStyle name="TMA Percent" xfId="12" xr:uid="{AED604AA-B579-4D28-9ADC-A1B5A730ABC2}"/>
    <cellStyle name="TMA Range Name" xfId="15" xr:uid="{29E01403-D4A2-4C59-981C-8E9B25D214D6}"/>
    <cellStyle name="TMA Row Total" xfId="14" xr:uid="{E1825C1F-7C06-4859-AD81-0E44BC4A6DA2}"/>
    <cellStyle name="TMA Text" xfId="17" xr:uid="{3B66C5F2-DA48-4A85-8171-8AF3C3D27300}"/>
    <cellStyle name="TMA Unit" xfId="13" xr:uid="{D46D7FE2-1FAA-4196-9EB5-4430BD1AE8DF}"/>
    <cellStyle name="Total 1" xfId="9" xr:uid="{FF26412A-A7D6-4E26-A3EF-3466A0CC4C6F}"/>
    <cellStyle name="Total 2" xfId="10" xr:uid="{48D9ABE7-1C39-4C13-ABAD-11F064F9D2D6}"/>
    <cellStyle name="Unique Formula" xfId="7" xr:uid="{8F70DE2E-9BF1-4529-B9EF-A0EDF2FF6D04}"/>
    <cellStyle name="WIP" xfId="20" xr:uid="{D582C67C-575C-43E1-8D79-E53E94EDF23D}"/>
    <cellStyle name="ハイパーリンク" xfId="21" builtinId="8"/>
    <cellStyle name="メモ 2" xfId="27" xr:uid="{1499BC84-B26A-42CC-A6AB-C9CA5D347BF0}"/>
    <cellStyle name="標準" xfId="0" builtinId="0"/>
    <cellStyle name="標準 2" xfId="26" xr:uid="{3004CB49-64AD-410D-A422-C99301B0324A}"/>
  </cellStyles>
  <dxfs count="258">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5</xdr:col>
      <xdr:colOff>116416</xdr:colOff>
      <xdr:row>10</xdr:row>
      <xdr:rowOff>70556</xdr:rowOff>
    </xdr:from>
    <xdr:to>
      <xdr:col>7</xdr:col>
      <xdr:colOff>435398</xdr:colOff>
      <xdr:row>11</xdr:row>
      <xdr:rowOff>172103</xdr:rowOff>
    </xdr:to>
    <xdr:pic>
      <xdr:nvPicPr>
        <xdr:cNvPr id="3" name="Picture 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2944" y="2000250"/>
          <a:ext cx="1438275" cy="273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1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1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1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1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0</xdr:colOff>
          <xdr:row>32</xdr:row>
          <xdr:rowOff>0</xdr:rowOff>
        </xdr:from>
        <xdr:to>
          <xdr:col>11</xdr:col>
          <xdr:colOff>180975</xdr:colOff>
          <xdr:row>33</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714375</xdr:colOff>
          <xdr:row>33</xdr:row>
          <xdr:rowOff>0</xdr:rowOff>
        </xdr:from>
        <xdr:to>
          <xdr:col>11</xdr:col>
          <xdr:colOff>180975</xdr:colOff>
          <xdr:row>34</xdr:row>
          <xdr:rowOff>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4"/>
  <sheetViews>
    <sheetView showGridLines="0" showRowColHeaders="0" zoomScaleNormal="100" workbookViewId="0"/>
  </sheetViews>
  <sheetFormatPr defaultColWidth="0" defaultRowHeight="15.75" zeroHeight="1" x14ac:dyDescent="0.35"/>
  <cols>
    <col min="1" max="1" width="2.7109375" customWidth="1"/>
    <col min="2" max="12" width="8.85546875" customWidth="1"/>
    <col min="13" max="13" width="2.7109375" customWidth="1"/>
    <col min="14" max="16384" width="8.85546875" hidden="1"/>
  </cols>
  <sheetData>
    <row r="1" spans="2:12" ht="16.5" thickBot="1" x14ac:dyDescent="0.4"/>
    <row r="2" spans="2:12" x14ac:dyDescent="0.35">
      <c r="B2" s="22"/>
      <c r="C2" s="23"/>
      <c r="D2" s="23"/>
      <c r="E2" s="23"/>
      <c r="F2" s="23"/>
      <c r="G2" s="23"/>
      <c r="H2" s="23"/>
      <c r="I2" s="23"/>
      <c r="J2" s="23"/>
      <c r="K2" s="23"/>
      <c r="L2" s="24"/>
    </row>
    <row r="3" spans="2:12" x14ac:dyDescent="0.35">
      <c r="B3" s="25"/>
      <c r="C3" s="20"/>
      <c r="D3" s="20"/>
      <c r="E3" s="20"/>
      <c r="F3" s="20"/>
      <c r="G3" s="20"/>
      <c r="H3" s="20"/>
      <c r="I3" s="20"/>
      <c r="J3" s="20"/>
      <c r="K3" s="20"/>
      <c r="L3" s="26"/>
    </row>
    <row r="4" spans="2:12" ht="18.75" x14ac:dyDescent="0.35">
      <c r="B4" s="25"/>
      <c r="C4" s="20"/>
      <c r="D4" s="20"/>
      <c r="E4" s="20"/>
      <c r="F4" s="20"/>
      <c r="G4" s="43" t="str">
        <f>ClientName.In</f>
        <v>Financial Modelling Course</v>
      </c>
      <c r="H4" s="20"/>
      <c r="I4" s="20"/>
      <c r="J4" s="20"/>
      <c r="K4" s="20"/>
      <c r="L4" s="26"/>
    </row>
    <row r="5" spans="2:12" x14ac:dyDescent="0.35">
      <c r="B5" s="25"/>
      <c r="C5" s="20"/>
      <c r="D5" s="20"/>
      <c r="E5" s="20"/>
      <c r="F5" s="20"/>
      <c r="G5" s="20"/>
      <c r="H5" s="20"/>
      <c r="I5" s="20"/>
      <c r="J5" s="20"/>
      <c r="K5" s="20"/>
      <c r="L5" s="26"/>
    </row>
    <row r="6" spans="2:12" x14ac:dyDescent="0.35">
      <c r="B6" s="25"/>
      <c r="C6" s="20"/>
      <c r="D6" s="20"/>
      <c r="E6" s="20"/>
      <c r="F6" s="20"/>
      <c r="G6" s="20"/>
      <c r="H6" s="20"/>
      <c r="I6" s="20"/>
      <c r="J6" s="20"/>
      <c r="K6" s="20"/>
      <c r="L6" s="26"/>
    </row>
    <row r="7" spans="2:12" ht="18.75" x14ac:dyDescent="0.35">
      <c r="B7" s="25"/>
      <c r="C7" s="20"/>
      <c r="D7" s="20"/>
      <c r="E7" s="20"/>
      <c r="F7" s="20"/>
      <c r="G7" s="33" t="str">
        <f>ModelName.In</f>
        <v>Beginner Level</v>
      </c>
      <c r="H7" s="20"/>
      <c r="I7" s="20"/>
      <c r="J7" s="20"/>
      <c r="K7" s="20"/>
      <c r="L7" s="26"/>
    </row>
    <row r="8" spans="2:12" x14ac:dyDescent="0.35">
      <c r="B8" s="25"/>
      <c r="C8" s="20"/>
      <c r="D8" s="20"/>
      <c r="E8" s="20"/>
      <c r="F8" s="20"/>
      <c r="G8" s="20"/>
      <c r="H8" s="20"/>
      <c r="I8" s="20"/>
      <c r="J8" s="20"/>
      <c r="K8" s="20"/>
      <c r="L8" s="26"/>
    </row>
    <row r="9" spans="2:12" x14ac:dyDescent="0.35">
      <c r="B9" s="25"/>
      <c r="C9" s="20"/>
      <c r="D9" s="20"/>
      <c r="E9" s="20"/>
      <c r="F9" s="20"/>
      <c r="G9" s="20"/>
      <c r="H9" s="20"/>
      <c r="I9" s="20"/>
      <c r="J9" s="20"/>
      <c r="K9" s="20"/>
      <c r="L9" s="26"/>
    </row>
    <row r="10" spans="2:12" x14ac:dyDescent="0.35">
      <c r="B10" s="25"/>
      <c r="C10" s="20"/>
      <c r="D10" s="20"/>
      <c r="E10" s="20"/>
      <c r="F10" s="20"/>
      <c r="G10" s="21" t="s">
        <v>62</v>
      </c>
      <c r="H10" s="20"/>
      <c r="I10" s="20"/>
      <c r="J10" s="20"/>
      <c r="K10" s="20"/>
      <c r="L10" s="26"/>
    </row>
    <row r="11" spans="2:12" x14ac:dyDescent="0.35">
      <c r="B11" s="25"/>
      <c r="C11" s="20"/>
      <c r="D11" s="20"/>
      <c r="E11" s="20"/>
      <c r="F11" s="20"/>
      <c r="G11" s="20"/>
      <c r="H11" s="20"/>
      <c r="I11" s="20"/>
      <c r="J11" s="20"/>
      <c r="K11" s="20"/>
      <c r="L11" s="26"/>
    </row>
    <row r="12" spans="2:12" x14ac:dyDescent="0.35">
      <c r="B12" s="25"/>
      <c r="C12" s="20"/>
      <c r="D12" s="20"/>
      <c r="E12" s="20"/>
      <c r="F12" s="20"/>
      <c r="G12" s="20"/>
      <c r="H12" s="20"/>
      <c r="I12" s="20"/>
      <c r="J12" s="20"/>
      <c r="K12" s="20"/>
      <c r="L12" s="26"/>
    </row>
    <row r="13" spans="2:12" x14ac:dyDescent="0.35">
      <c r="B13" s="25"/>
      <c r="C13" s="20"/>
      <c r="D13" s="20"/>
      <c r="E13" s="20"/>
      <c r="F13" s="20"/>
      <c r="G13" s="20"/>
      <c r="H13" s="20"/>
      <c r="I13" s="20"/>
      <c r="J13" s="20"/>
      <c r="K13" s="20"/>
      <c r="L13" s="26"/>
    </row>
    <row r="14" spans="2:12" x14ac:dyDescent="0.35">
      <c r="B14" s="25"/>
      <c r="C14" s="20"/>
      <c r="D14" s="20"/>
      <c r="E14" s="20"/>
      <c r="F14" s="20"/>
      <c r="G14" s="20"/>
      <c r="H14" s="20"/>
      <c r="I14" s="20"/>
      <c r="J14" s="20"/>
      <c r="K14" s="20"/>
      <c r="L14" s="26"/>
    </row>
    <row r="15" spans="2:12" hidden="1" x14ac:dyDescent="0.2">
      <c r="B15" s="25"/>
      <c r="C15" s="20"/>
      <c r="D15" s="20"/>
      <c r="E15" s="20"/>
      <c r="F15" s="20"/>
      <c r="G15" s="27" t="s">
        <v>63</v>
      </c>
      <c r="H15" s="20"/>
      <c r="I15" s="20"/>
      <c r="J15" s="20"/>
      <c r="K15" s="20"/>
      <c r="L15" s="26"/>
    </row>
    <row r="16" spans="2:12" hidden="1" x14ac:dyDescent="0.25">
      <c r="B16" s="25"/>
      <c r="C16" s="20"/>
      <c r="D16" s="20"/>
      <c r="E16" s="20"/>
      <c r="F16" s="20"/>
      <c r="G16" s="28" t="s">
        <v>65</v>
      </c>
      <c r="H16" s="20"/>
      <c r="I16" s="20"/>
      <c r="J16" s="20"/>
      <c r="K16" s="20"/>
      <c r="L16" s="26"/>
    </row>
    <row r="17" spans="2:12" hidden="1" x14ac:dyDescent="0.35">
      <c r="B17" s="25"/>
      <c r="C17" s="20"/>
      <c r="D17" s="20"/>
      <c r="E17" s="20"/>
      <c r="F17" s="20"/>
      <c r="G17" s="20"/>
      <c r="H17" s="20"/>
      <c r="I17" s="20"/>
      <c r="J17" s="20"/>
      <c r="K17" s="20"/>
      <c r="L17" s="26"/>
    </row>
    <row r="18" spans="2:12" hidden="1" x14ac:dyDescent="0.35">
      <c r="B18" s="25"/>
      <c r="C18" s="20"/>
      <c r="D18" s="20"/>
      <c r="E18" s="20"/>
      <c r="F18" s="20"/>
      <c r="G18" s="20"/>
      <c r="H18" s="20"/>
      <c r="I18" s="20"/>
      <c r="J18" s="20"/>
      <c r="K18" s="20"/>
      <c r="L18" s="26"/>
    </row>
    <row r="19" spans="2:12" x14ac:dyDescent="0.25">
      <c r="B19" s="25"/>
      <c r="C19" s="20"/>
      <c r="D19" s="20"/>
      <c r="E19" s="20"/>
      <c r="F19" s="20"/>
      <c r="G19" s="29" t="s">
        <v>64</v>
      </c>
      <c r="H19" s="20"/>
      <c r="I19" s="20"/>
      <c r="J19" s="20"/>
      <c r="K19" s="20"/>
      <c r="L19" s="26"/>
    </row>
    <row r="20" spans="2:12" x14ac:dyDescent="0.35">
      <c r="B20" s="25"/>
      <c r="C20" s="20"/>
      <c r="D20" s="20"/>
      <c r="E20" s="20"/>
      <c r="F20" s="20"/>
      <c r="G20" s="20"/>
      <c r="H20" s="20"/>
      <c r="I20" s="20"/>
      <c r="J20" s="20"/>
      <c r="K20" s="20"/>
      <c r="L20" s="26"/>
    </row>
    <row r="21" spans="2:12" x14ac:dyDescent="0.35">
      <c r="B21" s="25"/>
      <c r="C21" s="70" t="s">
        <v>136</v>
      </c>
      <c r="D21" s="70"/>
      <c r="E21" s="70"/>
      <c r="F21" s="70"/>
      <c r="G21" s="70"/>
      <c r="H21" s="70"/>
      <c r="I21" s="70"/>
      <c r="J21" s="70"/>
      <c r="K21" s="70"/>
      <c r="L21" s="26"/>
    </row>
    <row r="22" spans="2:12" x14ac:dyDescent="0.35">
      <c r="B22" s="25"/>
      <c r="C22" s="70"/>
      <c r="D22" s="70"/>
      <c r="E22" s="70"/>
      <c r="F22" s="70"/>
      <c r="G22" s="70"/>
      <c r="H22" s="70"/>
      <c r="I22" s="70"/>
      <c r="J22" s="70"/>
      <c r="K22" s="70"/>
      <c r="L22" s="26"/>
    </row>
    <row r="23" spans="2:12" x14ac:dyDescent="0.35">
      <c r="B23" s="25"/>
      <c r="C23" s="70"/>
      <c r="D23" s="70"/>
      <c r="E23" s="70"/>
      <c r="F23" s="70"/>
      <c r="G23" s="70"/>
      <c r="H23" s="70"/>
      <c r="I23" s="70"/>
      <c r="J23" s="70"/>
      <c r="K23" s="70"/>
      <c r="L23" s="26"/>
    </row>
    <row r="24" spans="2:12" x14ac:dyDescent="0.35">
      <c r="B24" s="25"/>
      <c r="C24" s="70"/>
      <c r="D24" s="70"/>
      <c r="E24" s="70"/>
      <c r="F24" s="70"/>
      <c r="G24" s="70"/>
      <c r="H24" s="70"/>
      <c r="I24" s="70"/>
      <c r="J24" s="70"/>
      <c r="K24" s="70"/>
      <c r="L24" s="26"/>
    </row>
    <row r="25" spans="2:12" x14ac:dyDescent="0.35">
      <c r="B25" s="25"/>
      <c r="C25" s="70"/>
      <c r="D25" s="70"/>
      <c r="E25" s="70"/>
      <c r="F25" s="70"/>
      <c r="G25" s="70"/>
      <c r="H25" s="70"/>
      <c r="I25" s="70"/>
      <c r="J25" s="70"/>
      <c r="K25" s="70"/>
      <c r="L25" s="26"/>
    </row>
    <row r="26" spans="2:12" x14ac:dyDescent="0.35">
      <c r="B26" s="25"/>
      <c r="C26" s="70"/>
      <c r="D26" s="70"/>
      <c r="E26" s="70"/>
      <c r="F26" s="70"/>
      <c r="G26" s="70"/>
      <c r="H26" s="70"/>
      <c r="I26" s="70"/>
      <c r="J26" s="70"/>
      <c r="K26" s="70"/>
      <c r="L26" s="26"/>
    </row>
    <row r="27" spans="2:12" x14ac:dyDescent="0.35">
      <c r="B27" s="25"/>
      <c r="C27" s="70"/>
      <c r="D27" s="70"/>
      <c r="E27" s="70"/>
      <c r="F27" s="70"/>
      <c r="G27" s="70"/>
      <c r="H27" s="70"/>
      <c r="I27" s="70"/>
      <c r="J27" s="70"/>
      <c r="K27" s="70"/>
      <c r="L27" s="26"/>
    </row>
    <row r="28" spans="2:12" x14ac:dyDescent="0.35">
      <c r="B28" s="25"/>
      <c r="C28" s="70"/>
      <c r="D28" s="70"/>
      <c r="E28" s="70"/>
      <c r="F28" s="70"/>
      <c r="G28" s="70"/>
      <c r="H28" s="70"/>
      <c r="I28" s="70"/>
      <c r="J28" s="70"/>
      <c r="K28" s="70"/>
      <c r="L28" s="26"/>
    </row>
    <row r="29" spans="2:12" x14ac:dyDescent="0.35">
      <c r="B29" s="25"/>
      <c r="C29" s="70"/>
      <c r="D29" s="70"/>
      <c r="E29" s="70"/>
      <c r="F29" s="70"/>
      <c r="G29" s="70"/>
      <c r="H29" s="70"/>
      <c r="I29" s="70"/>
      <c r="J29" s="70"/>
      <c r="K29" s="70"/>
      <c r="L29" s="26"/>
    </row>
    <row r="30" spans="2:12" x14ac:dyDescent="0.35">
      <c r="B30" s="25"/>
      <c r="C30" s="70"/>
      <c r="D30" s="70"/>
      <c r="E30" s="70"/>
      <c r="F30" s="70"/>
      <c r="G30" s="70"/>
      <c r="H30" s="70"/>
      <c r="I30" s="70"/>
      <c r="J30" s="70"/>
      <c r="K30" s="70"/>
      <c r="L30" s="26"/>
    </row>
    <row r="31" spans="2:12" x14ac:dyDescent="0.35">
      <c r="B31" s="25"/>
      <c r="C31" s="70"/>
      <c r="D31" s="70"/>
      <c r="E31" s="70"/>
      <c r="F31" s="70"/>
      <c r="G31" s="70"/>
      <c r="H31" s="70"/>
      <c r="I31" s="70"/>
      <c r="J31" s="70"/>
      <c r="K31" s="70"/>
      <c r="L31" s="26"/>
    </row>
    <row r="32" spans="2:12" x14ac:dyDescent="0.35">
      <c r="B32" s="25"/>
      <c r="C32" s="20"/>
      <c r="D32" s="20"/>
      <c r="E32" s="20"/>
      <c r="F32" s="20"/>
      <c r="G32" s="20"/>
      <c r="H32" s="20"/>
      <c r="I32" s="20"/>
      <c r="J32" s="20"/>
      <c r="K32" s="20"/>
      <c r="L32" s="26"/>
    </row>
    <row r="33" spans="2:12" ht="16.5" thickBot="1" x14ac:dyDescent="0.4">
      <c r="B33" s="30"/>
      <c r="C33" s="31"/>
      <c r="D33" s="31"/>
      <c r="E33" s="31"/>
      <c r="F33" s="31"/>
      <c r="G33" s="31"/>
      <c r="H33" s="31"/>
      <c r="I33" s="31"/>
      <c r="J33" s="31"/>
      <c r="K33" s="31"/>
      <c r="L33" s="32"/>
    </row>
    <row r="34" spans="2:12" x14ac:dyDescent="0.35"/>
  </sheetData>
  <sheetProtection sheet="1" objects="1" scenarios="1" selectLockedCells="1" selectUnlockedCells="1"/>
  <mergeCells count="1">
    <mergeCell ref="C21:K31"/>
  </mergeCells>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7879-FD0C-44B3-B3D4-6BBA85831552}">
  <sheetPr codeName="Sheet1">
    <tabColor theme="9" tint="-0.499984740745262"/>
    <pageSetUpPr fitToPage="1"/>
  </sheetPr>
  <dimension ref="A1:Z175"/>
  <sheetViews>
    <sheetView showGridLines="0" zoomScaleNormal="100" workbookViewId="0"/>
  </sheetViews>
  <sheetFormatPr defaultColWidth="0" defaultRowHeight="14.65" customHeight="1" zeroHeight="1" x14ac:dyDescent="0.35"/>
  <cols>
    <col min="1" max="2" width="2.7109375" customWidth="1"/>
    <col min="3" max="3" width="4.7109375" customWidth="1"/>
    <col min="4" max="4" width="30.7109375" customWidth="1"/>
    <col min="5" max="9" width="1.7109375" customWidth="1"/>
    <col min="10" max="14" width="11.7109375" customWidth="1"/>
    <col min="15" max="15" width="1.7109375" customWidth="1"/>
    <col min="16" max="16" width="11.7109375" customWidth="1"/>
    <col min="17" max="17" width="1.7109375" customWidth="1"/>
    <col min="18" max="20" width="11.7109375" customWidth="1"/>
    <col min="21" max="21" width="1.7109375" customWidth="1"/>
    <col min="22" max="26" width="11.7109375" customWidth="1"/>
    <col min="27" max="27" width="11.7109375" hidden="1" customWidth="1"/>
    <col min="28" max="16384" width="11.7109375" hidden="1"/>
  </cols>
  <sheetData>
    <row r="1" spans="1:26" ht="20.25" thickBot="1" x14ac:dyDescent="0.4">
      <c r="A1" s="10" t="str">
        <f>ModelName.In</f>
        <v>Beginner Level</v>
      </c>
      <c r="B1" s="10"/>
      <c r="C1" s="10"/>
      <c r="D1" s="10"/>
      <c r="E1" s="10"/>
      <c r="F1" s="10"/>
      <c r="G1" s="10"/>
      <c r="H1" s="10"/>
      <c r="I1" s="10"/>
      <c r="J1" s="10"/>
      <c r="K1" s="10"/>
      <c r="L1" s="10"/>
      <c r="M1" s="10"/>
      <c r="N1" s="10"/>
      <c r="O1" s="10"/>
      <c r="P1" s="10"/>
      <c r="Q1" s="10"/>
      <c r="R1" s="10"/>
      <c r="S1" s="10"/>
      <c r="T1" s="10"/>
      <c r="U1" s="10"/>
      <c r="V1" s="10"/>
      <c r="W1" s="10"/>
      <c r="X1" s="10"/>
      <c r="Y1" s="10"/>
      <c r="Z1" s="10"/>
    </row>
    <row r="2" spans="1:26" ht="15.75" x14ac:dyDescent="0.35">
      <c r="A2" t="str">
        <f>"Status: "&amp;ModelStatus.In</f>
        <v>Status: Draft Model</v>
      </c>
    </row>
    <row r="3" spans="1:26" ht="15.75" x14ac:dyDescent="0.35">
      <c r="A3" t="str">
        <f ca="1">"Sheet: "&amp;RIGHT(CELL("filename",A$1),LEN(CELL("filename",A$1))-FIND("]",CELL("filename",A$1)))</f>
        <v>Sheet: Navigation</v>
      </c>
      <c r="J3" s="49" t="str">
        <f>Check.Master</f>
        <v>CHECK</v>
      </c>
    </row>
    <row r="4" spans="1:26" ht="15.75" hidden="1" x14ac:dyDescent="0.35"/>
    <row r="5" spans="1:26" ht="15.75" hidden="1" x14ac:dyDescent="0.35"/>
    <row r="6" spans="1:26" ht="15.75" hidden="1" x14ac:dyDescent="0.35"/>
    <row r="7" spans="1:26" ht="15.75" hidden="1" x14ac:dyDescent="0.35"/>
    <row r="8" spans="1:26" ht="15.75" hidden="1" x14ac:dyDescent="0.35"/>
    <row r="9" spans="1:26" ht="15.75" hidden="1" x14ac:dyDescent="0.35"/>
    <row r="10" spans="1:26" ht="15.75" hidden="1" x14ac:dyDescent="0.35"/>
    <row r="11" spans="1:26" ht="15.75" hidden="1" x14ac:dyDescent="0.35"/>
    <row r="12" spans="1:26" ht="15.75" hidden="1" x14ac:dyDescent="0.35"/>
    <row r="13" spans="1:26" ht="15.75" hidden="1" x14ac:dyDescent="0.35"/>
    <row r="14" spans="1:26" ht="15.75" hidden="1" x14ac:dyDescent="0.35"/>
    <row r="15" spans="1:26" ht="20.25" thickBot="1" x14ac:dyDescent="0.4">
      <c r="A15" s="10" t="s">
        <v>141</v>
      </c>
      <c r="B15" s="10"/>
      <c r="C15" s="10"/>
      <c r="D15" s="10"/>
      <c r="E15" s="10"/>
      <c r="F15" s="10"/>
      <c r="G15" s="10"/>
      <c r="H15" s="10"/>
      <c r="I15" s="10"/>
      <c r="J15" s="10"/>
      <c r="K15" s="10"/>
      <c r="L15" s="10"/>
      <c r="M15" s="10"/>
      <c r="N15" s="10"/>
      <c r="P15" s="10" t="s">
        <v>138</v>
      </c>
      <c r="Q15" s="10"/>
      <c r="R15" s="10"/>
      <c r="S15" s="10"/>
      <c r="T15" s="10"/>
      <c r="U15" s="10"/>
      <c r="V15" s="10"/>
      <c r="W15" s="10"/>
      <c r="X15" s="10"/>
      <c r="Y15" s="10"/>
      <c r="Z15" s="10"/>
    </row>
    <row r="16" spans="1:26" ht="15.75" x14ac:dyDescent="0.35"/>
    <row r="17" spans="1:26" ht="15.75" x14ac:dyDescent="0.35">
      <c r="P17" t="s">
        <v>142</v>
      </c>
      <c r="S17" s="49" t="str">
        <f>IF(NOT(S18),"ERROR",IF(NOT(S19),"CHECK","OK"))</f>
        <v>CHECK</v>
      </c>
      <c r="T17" s="9" t="s">
        <v>137</v>
      </c>
    </row>
    <row r="18" spans="1:26" ht="15.75" x14ac:dyDescent="0.35">
      <c r="P18" t="s">
        <v>138</v>
      </c>
      <c r="S18" s="14" t="b">
        <f>AND(S21)</f>
        <v>1</v>
      </c>
    </row>
    <row r="19" spans="1:26" ht="15.75" x14ac:dyDescent="0.35">
      <c r="P19" t="s">
        <v>143</v>
      </c>
      <c r="S19" s="50" t="b">
        <v>0</v>
      </c>
    </row>
    <row r="20" spans="1:26" ht="15.75" x14ac:dyDescent="0.35"/>
    <row r="21" spans="1:26" ht="15.75" x14ac:dyDescent="0.35">
      <c r="P21" s="8" t="s">
        <v>144</v>
      </c>
      <c r="S21" s="14" t="b">
        <v>1</v>
      </c>
    </row>
    <row r="22" spans="1:26" ht="15.75" x14ac:dyDescent="0.35"/>
    <row r="23" spans="1:26" ht="15.75" x14ac:dyDescent="0.35"/>
    <row r="24" spans="1:26" ht="15.75" x14ac:dyDescent="0.35"/>
    <row r="25" spans="1:26" ht="15.75" x14ac:dyDescent="0.35"/>
    <row r="26" spans="1:26" ht="15.75" x14ac:dyDescent="0.35"/>
    <row r="27" spans="1:26" ht="15.75" x14ac:dyDescent="0.35"/>
    <row r="28" spans="1:26" ht="15.75" x14ac:dyDescent="0.35">
      <c r="R28" s="51"/>
    </row>
    <row r="29" spans="1:26" ht="15.75" x14ac:dyDescent="0.35"/>
    <row r="30" spans="1:26" ht="15.75" x14ac:dyDescent="0.35"/>
    <row r="31" spans="1:26" ht="20.25" thickBot="1" x14ac:dyDescent="0.4">
      <c r="A31" s="10" t="s">
        <v>145</v>
      </c>
      <c r="B31" s="10"/>
      <c r="C31" s="10"/>
      <c r="D31" s="10"/>
      <c r="E31" s="10"/>
      <c r="F31" s="10"/>
      <c r="G31" s="10"/>
      <c r="H31" s="10"/>
      <c r="I31" s="10"/>
      <c r="J31" s="10"/>
      <c r="K31" s="10"/>
      <c r="L31" s="10"/>
      <c r="M31" s="10"/>
      <c r="N31" s="10"/>
      <c r="P31" s="10" t="s">
        <v>146</v>
      </c>
      <c r="Q31" s="10"/>
      <c r="R31" s="10"/>
      <c r="S31" s="10"/>
      <c r="T31" s="10"/>
      <c r="U31" s="10"/>
      <c r="V31" s="10"/>
      <c r="W31" s="10"/>
      <c r="X31" s="10"/>
      <c r="Y31" s="10"/>
      <c r="Z31" s="10"/>
    </row>
    <row r="32" spans="1:26" ht="15.75" x14ac:dyDescent="0.35"/>
    <row r="33" spans="1:26" ht="15.75" x14ac:dyDescent="0.35">
      <c r="C33" t="s">
        <v>147</v>
      </c>
      <c r="J33" s="52">
        <v>1</v>
      </c>
      <c r="K33" s="9" t="s">
        <v>148</v>
      </c>
      <c r="P33" s="53">
        <v>1000</v>
      </c>
      <c r="R33" s="1" t="s">
        <v>0</v>
      </c>
      <c r="T33" s="14" t="b">
        <v>1</v>
      </c>
      <c r="V33" s="1" t="s">
        <v>149</v>
      </c>
      <c r="X33" s="42"/>
      <c r="Y33" s="1" t="s">
        <v>6</v>
      </c>
    </row>
    <row r="34" spans="1:26" ht="15.75" x14ac:dyDescent="0.35">
      <c r="C34" t="s">
        <v>150</v>
      </c>
      <c r="P34" s="54">
        <v>1000</v>
      </c>
      <c r="R34" s="1" t="s">
        <v>9</v>
      </c>
      <c r="T34" s="14" t="b">
        <v>0</v>
      </c>
      <c r="V34" s="1" t="s">
        <v>151</v>
      </c>
    </row>
    <row r="35" spans="1:26" ht="15.75" x14ac:dyDescent="0.35">
      <c r="P35" s="55">
        <v>1000</v>
      </c>
      <c r="R35" s="1" t="s">
        <v>135</v>
      </c>
      <c r="T35" s="14" t="b">
        <v>1</v>
      </c>
      <c r="V35" s="1" t="s">
        <v>2</v>
      </c>
    </row>
    <row r="36" spans="1:26" ht="15.75" x14ac:dyDescent="0.35">
      <c r="P36" s="56">
        <v>1000</v>
      </c>
      <c r="R36" s="1" t="s">
        <v>10</v>
      </c>
      <c r="T36" s="57" t="b">
        <v>0</v>
      </c>
      <c r="V36" s="1" t="s">
        <v>3</v>
      </c>
    </row>
    <row r="37" spans="1:26" ht="15.75" x14ac:dyDescent="0.35">
      <c r="P37" s="41">
        <v>1000</v>
      </c>
      <c r="R37" s="1" t="s">
        <v>1</v>
      </c>
      <c r="T37" s="2" t="s">
        <v>134</v>
      </c>
      <c r="V37" s="1" t="s">
        <v>4</v>
      </c>
    </row>
    <row r="38" spans="1:26" ht="15.75" x14ac:dyDescent="0.35"/>
    <row r="39" spans="1:26" ht="20.25" thickBot="1" x14ac:dyDescent="0.4">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hidden="1" x14ac:dyDescent="0.35"/>
    <row r="41" spans="1:26" ht="15.75" hidden="1" x14ac:dyDescent="0.35"/>
    <row r="42" spans="1:26" ht="15.75" hidden="1" x14ac:dyDescent="0.35"/>
    <row r="43" spans="1:26" ht="15.75" hidden="1" x14ac:dyDescent="0.35"/>
    <row r="44" spans="1:26" ht="15.75" hidden="1" x14ac:dyDescent="0.35"/>
    <row r="45" spans="1:26" ht="15.75" hidden="1" x14ac:dyDescent="0.35"/>
    <row r="46" spans="1:26" ht="15.75" hidden="1" x14ac:dyDescent="0.35"/>
    <row r="47" spans="1:26" ht="15.75" hidden="1" x14ac:dyDescent="0.35"/>
    <row r="48" spans="1:26" ht="15.75" hidden="1" x14ac:dyDescent="0.35"/>
    <row r="49" ht="15.75" hidden="1" x14ac:dyDescent="0.35"/>
    <row r="50" ht="15.75" hidden="1" x14ac:dyDescent="0.35"/>
    <row r="51" ht="15.75" hidden="1" x14ac:dyDescent="0.35"/>
    <row r="52" ht="15.75" hidden="1" x14ac:dyDescent="0.35"/>
    <row r="53" ht="15.75" hidden="1" x14ac:dyDescent="0.35"/>
    <row r="54" ht="15.75" hidden="1" x14ac:dyDescent="0.35"/>
    <row r="55" ht="15.75" hidden="1" x14ac:dyDescent="0.35"/>
    <row r="56" ht="15.75" hidden="1" x14ac:dyDescent="0.35"/>
    <row r="57" ht="15.75" hidden="1" x14ac:dyDescent="0.35"/>
    <row r="58" ht="15.75" hidden="1" x14ac:dyDescent="0.35"/>
    <row r="59" ht="15.75" hidden="1" x14ac:dyDescent="0.35"/>
    <row r="60" ht="15.75" hidden="1" x14ac:dyDescent="0.35"/>
    <row r="61" ht="15.75" hidden="1" x14ac:dyDescent="0.35"/>
    <row r="62" ht="15.75" hidden="1" x14ac:dyDescent="0.35"/>
    <row r="63" ht="15.75" hidden="1" x14ac:dyDescent="0.35"/>
    <row r="64" ht="15.75" hidden="1" x14ac:dyDescent="0.35"/>
    <row r="65" ht="15.75" hidden="1" x14ac:dyDescent="0.35"/>
    <row r="66" ht="15.75" hidden="1" x14ac:dyDescent="0.35"/>
    <row r="67" ht="15.75" hidden="1" x14ac:dyDescent="0.35"/>
    <row r="68" ht="15.75" hidden="1" x14ac:dyDescent="0.35"/>
    <row r="69" ht="15.75" hidden="1" x14ac:dyDescent="0.35"/>
    <row r="70" ht="15.75" hidden="1" x14ac:dyDescent="0.35"/>
    <row r="71" ht="15.75" hidden="1" x14ac:dyDescent="0.35"/>
    <row r="72" ht="15.75" hidden="1" x14ac:dyDescent="0.35"/>
    <row r="73" ht="15.75" hidden="1" x14ac:dyDescent="0.35"/>
    <row r="74" ht="15.75" hidden="1" x14ac:dyDescent="0.35"/>
    <row r="75" ht="15.75" hidden="1" x14ac:dyDescent="0.35"/>
    <row r="76" ht="15.75" hidden="1" x14ac:dyDescent="0.35"/>
    <row r="77" ht="15.75" hidden="1" x14ac:dyDescent="0.35"/>
    <row r="78" ht="15.75" hidden="1" x14ac:dyDescent="0.35"/>
    <row r="79" ht="15.75" hidden="1" x14ac:dyDescent="0.35"/>
    <row r="80" ht="15.75" hidden="1" x14ac:dyDescent="0.35"/>
    <row r="81" ht="15.75" hidden="1" x14ac:dyDescent="0.35"/>
    <row r="82" ht="15.75" hidden="1" x14ac:dyDescent="0.35"/>
    <row r="83" ht="15.75" hidden="1" x14ac:dyDescent="0.35"/>
    <row r="84" ht="15.75" hidden="1" x14ac:dyDescent="0.35"/>
    <row r="85" ht="15.75" hidden="1" x14ac:dyDescent="0.35"/>
    <row r="86" ht="15.75" hidden="1" x14ac:dyDescent="0.35"/>
    <row r="87" ht="15.75" hidden="1" x14ac:dyDescent="0.35"/>
    <row r="88" ht="15.75" hidden="1" x14ac:dyDescent="0.35"/>
    <row r="89" ht="15.75" hidden="1" x14ac:dyDescent="0.35"/>
    <row r="90" ht="15.75" hidden="1" x14ac:dyDescent="0.35"/>
    <row r="91" ht="15.75" hidden="1" x14ac:dyDescent="0.35"/>
    <row r="92" ht="15.75" hidden="1" x14ac:dyDescent="0.35"/>
    <row r="93" ht="15.75" hidden="1" x14ac:dyDescent="0.35"/>
    <row r="94" ht="15.75" hidden="1" x14ac:dyDescent="0.35"/>
    <row r="95" ht="15.75" hidden="1" x14ac:dyDescent="0.35"/>
    <row r="96" ht="15.75" hidden="1" x14ac:dyDescent="0.35"/>
    <row r="97" ht="15.75" hidden="1" x14ac:dyDescent="0.35"/>
    <row r="98" ht="15.75" hidden="1" x14ac:dyDescent="0.35"/>
    <row r="99" ht="15.75" hidden="1" x14ac:dyDescent="0.35"/>
    <row r="100" ht="15.75" hidden="1" x14ac:dyDescent="0.35"/>
    <row r="101" ht="15.75" hidden="1" x14ac:dyDescent="0.35"/>
    <row r="102" ht="15.75" hidden="1" x14ac:dyDescent="0.35"/>
    <row r="103" ht="15.75" hidden="1" x14ac:dyDescent="0.35"/>
    <row r="104" ht="15.75" hidden="1" x14ac:dyDescent="0.35"/>
    <row r="105" ht="15.75" hidden="1" x14ac:dyDescent="0.35"/>
    <row r="106" ht="15.75" hidden="1" x14ac:dyDescent="0.35"/>
    <row r="107" ht="15.75" hidden="1" x14ac:dyDescent="0.35"/>
    <row r="108" ht="15.75" hidden="1" x14ac:dyDescent="0.35"/>
    <row r="109" ht="15.75" hidden="1" x14ac:dyDescent="0.35"/>
    <row r="110" ht="15.75" hidden="1" x14ac:dyDescent="0.35"/>
    <row r="111" ht="15.75" hidden="1" x14ac:dyDescent="0.35"/>
    <row r="112" ht="15.75" hidden="1" x14ac:dyDescent="0.35"/>
    <row r="113" ht="15.75" hidden="1" x14ac:dyDescent="0.35"/>
    <row r="114" ht="15.75" hidden="1" x14ac:dyDescent="0.35"/>
    <row r="115" ht="15.75" hidden="1" x14ac:dyDescent="0.35"/>
    <row r="116" ht="15.75" hidden="1" x14ac:dyDescent="0.35"/>
    <row r="117" ht="15.75" hidden="1" x14ac:dyDescent="0.35"/>
    <row r="118" ht="15.75" hidden="1" x14ac:dyDescent="0.35"/>
    <row r="119" ht="15.75" hidden="1" x14ac:dyDescent="0.35"/>
    <row r="120" ht="15.75" hidden="1" x14ac:dyDescent="0.35"/>
    <row r="121" ht="15.75" hidden="1" x14ac:dyDescent="0.35"/>
    <row r="122" ht="15.75" hidden="1" x14ac:dyDescent="0.35"/>
    <row r="123" ht="15.75" hidden="1" x14ac:dyDescent="0.35"/>
    <row r="124" ht="15.75" hidden="1" x14ac:dyDescent="0.35"/>
    <row r="125" ht="15.75" hidden="1" x14ac:dyDescent="0.35"/>
    <row r="126" ht="15.75" hidden="1" x14ac:dyDescent="0.35"/>
    <row r="127" ht="15.75" hidden="1" x14ac:dyDescent="0.35"/>
    <row r="128" ht="15.75" hidden="1" x14ac:dyDescent="0.35"/>
    <row r="129" ht="15.75" hidden="1" x14ac:dyDescent="0.35"/>
    <row r="130" ht="15.75" hidden="1" x14ac:dyDescent="0.35"/>
    <row r="131" ht="15.75" hidden="1" x14ac:dyDescent="0.35"/>
    <row r="132" ht="15.75" hidden="1" x14ac:dyDescent="0.35"/>
    <row r="133" ht="15.75" hidden="1" x14ac:dyDescent="0.35"/>
    <row r="134" ht="15.75" hidden="1" x14ac:dyDescent="0.35"/>
    <row r="135" ht="15.75" hidden="1" x14ac:dyDescent="0.35"/>
    <row r="136" ht="15.75" hidden="1" x14ac:dyDescent="0.35"/>
    <row r="137" ht="15.75" hidden="1" x14ac:dyDescent="0.35"/>
    <row r="138" ht="15.75" hidden="1" x14ac:dyDescent="0.35"/>
    <row r="139" ht="15.75" hidden="1" x14ac:dyDescent="0.35"/>
    <row r="140" ht="15.75" hidden="1" x14ac:dyDescent="0.35"/>
    <row r="141" ht="15.75" hidden="1" x14ac:dyDescent="0.35"/>
    <row r="142" ht="15.75" hidden="1" x14ac:dyDescent="0.35"/>
    <row r="143" ht="15.75" hidden="1" x14ac:dyDescent="0.35"/>
    <row r="144" ht="15.75" hidden="1" x14ac:dyDescent="0.35"/>
    <row r="145" ht="15.75" hidden="1" x14ac:dyDescent="0.35"/>
    <row r="146" ht="15.75" hidden="1" x14ac:dyDescent="0.35"/>
    <row r="147" ht="15.75" hidden="1" x14ac:dyDescent="0.35"/>
    <row r="148" ht="15.75" hidden="1" x14ac:dyDescent="0.35"/>
    <row r="149" ht="15.75" hidden="1" x14ac:dyDescent="0.35"/>
    <row r="150" ht="15.75" hidden="1" x14ac:dyDescent="0.35"/>
    <row r="151" ht="15.75" hidden="1" x14ac:dyDescent="0.35"/>
    <row r="152" ht="15.75" hidden="1" x14ac:dyDescent="0.35"/>
    <row r="153" ht="15.75" hidden="1" x14ac:dyDescent="0.35"/>
    <row r="154" ht="15.75" hidden="1" x14ac:dyDescent="0.35"/>
    <row r="155" ht="15.75" hidden="1" x14ac:dyDescent="0.35"/>
    <row r="156" ht="15.75" hidden="1" x14ac:dyDescent="0.35"/>
    <row r="157" ht="15.75" hidden="1" x14ac:dyDescent="0.35"/>
    <row r="158" ht="15.75" hidden="1" x14ac:dyDescent="0.35"/>
    <row r="159" ht="15.75" hidden="1" x14ac:dyDescent="0.35"/>
    <row r="160" ht="15.75" hidden="1" x14ac:dyDescent="0.35"/>
    <row r="161" ht="15.75" hidden="1" x14ac:dyDescent="0.35"/>
    <row r="162" ht="15.75" hidden="1" x14ac:dyDescent="0.35"/>
    <row r="163" ht="15.75" hidden="1" x14ac:dyDescent="0.35"/>
    <row r="164" ht="15.75" hidden="1" x14ac:dyDescent="0.35"/>
    <row r="165" ht="15.75" hidden="1" x14ac:dyDescent="0.35"/>
    <row r="166" ht="15.75" hidden="1" x14ac:dyDescent="0.35"/>
    <row r="167" ht="15.75" hidden="1" x14ac:dyDescent="0.35"/>
    <row r="168" ht="15.75" hidden="1" x14ac:dyDescent="0.35"/>
    <row r="169" ht="15.75" hidden="1" x14ac:dyDescent="0.35"/>
    <row r="170" ht="15.75" hidden="1" x14ac:dyDescent="0.35"/>
    <row r="171" ht="15.75" hidden="1" x14ac:dyDescent="0.35"/>
    <row r="172" ht="15.75" hidden="1" x14ac:dyDescent="0.35"/>
    <row r="173" ht="15.75" hidden="1" x14ac:dyDescent="0.35"/>
    <row r="174" ht="15.75" hidden="1" x14ac:dyDescent="0.35"/>
    <row r="175" ht="15.75" hidden="1" x14ac:dyDescent="0.35"/>
  </sheetData>
  <phoneticPr fontId="3"/>
  <conditionalFormatting sqref="S21">
    <cfRule type="cellIs" dxfId="257" priority="25" stopIfTrue="1" operator="equal">
      <formula>TRUE</formula>
    </cfRule>
    <cfRule type="cellIs" dxfId="256" priority="26" stopIfTrue="1" operator="equal">
      <formula>FALSE</formula>
    </cfRule>
  </conditionalFormatting>
  <conditionalFormatting sqref="J3">
    <cfRule type="cellIs" dxfId="255" priority="22" operator="equal">
      <formula>"CHECK"</formula>
    </cfRule>
    <cfRule type="cellIs" dxfId="254" priority="23" stopIfTrue="1" operator="equal">
      <formula>"OK"</formula>
    </cfRule>
    <cfRule type="cellIs" dxfId="253" priority="24" stopIfTrue="1" operator="equal">
      <formula>"ERROR"</formula>
    </cfRule>
  </conditionalFormatting>
  <conditionalFormatting sqref="S18">
    <cfRule type="cellIs" dxfId="252" priority="31" stopIfTrue="1" operator="equal">
      <formula>TRUE</formula>
    </cfRule>
    <cfRule type="cellIs" dxfId="251" priority="32" stopIfTrue="1" operator="equal">
      <formula>FALSE</formula>
    </cfRule>
  </conditionalFormatting>
  <conditionalFormatting sqref="S17">
    <cfRule type="cellIs" dxfId="250" priority="19" operator="equal">
      <formula>"CHECK"</formula>
    </cfRule>
    <cfRule type="cellIs" dxfId="249" priority="20" stopIfTrue="1" operator="equal">
      <formula>"OK"</formula>
    </cfRule>
    <cfRule type="cellIs" dxfId="248" priority="21" stopIfTrue="1" operator="equal">
      <formula>"ERROR"</formula>
    </cfRule>
  </conditionalFormatting>
  <conditionalFormatting sqref="T33:T34">
    <cfRule type="cellIs" dxfId="247" priority="13" stopIfTrue="1" operator="equal">
      <formula>TRUE</formula>
    </cfRule>
    <cfRule type="cellIs" dxfId="246" priority="14" stopIfTrue="1" operator="equal">
      <formula>FALSE</formula>
    </cfRule>
  </conditionalFormatting>
  <conditionalFormatting sqref="T35">
    <cfRule type="cellIs" dxfId="245" priority="15" stopIfTrue="1" operator="equal">
      <formula>TRUE</formula>
    </cfRule>
    <cfRule type="cellIs" dxfId="244" priority="16" stopIfTrue="1" operator="equal">
      <formula>FALSE</formula>
    </cfRule>
  </conditionalFormatting>
  <conditionalFormatting sqref="T36">
    <cfRule type="cellIs" dxfId="243" priority="17" stopIfTrue="1" operator="equal">
      <formula>TRUE</formula>
    </cfRule>
    <cfRule type="cellIs" dxfId="242" priority="18" stopIfTrue="1" operator="equal">
      <formula>FALSE</formula>
    </cfRule>
  </conditionalFormatting>
  <pageMargins left="0.7" right="0.7" top="0.75" bottom="0.75" header="0.3" footer="0.3"/>
  <pageSetup paperSize="9" scale="67"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ZoomSet">
                <anchor moveWithCells="1" sizeWithCells="1">
                  <from>
                    <xdr:col>10</xdr:col>
                    <xdr:colOff>0</xdr:colOff>
                    <xdr:row>32</xdr:row>
                    <xdr:rowOff>0</xdr:rowOff>
                  </from>
                  <to>
                    <xdr:col>11</xdr:col>
                    <xdr:colOff>180975</xdr:colOff>
                    <xdr:row>33</xdr:row>
                    <xdr:rowOff>0</xdr:rowOff>
                  </to>
                </anchor>
              </controlPr>
            </control>
          </mc:Choice>
        </mc:AlternateContent>
        <mc:AlternateContent xmlns:mc="http://schemas.openxmlformats.org/markup-compatibility/2006">
          <mc:Choice Requires="x14">
            <control shapeId="10242" r:id="rId5" name="Button 2">
              <controlPr defaultSize="0" print="0" autoFill="0" autoPict="0" macro="[0]!WorksheetsHomePosition">
                <anchor moveWithCells="1" sizeWithCells="1">
                  <from>
                    <xdr:col>9</xdr:col>
                    <xdr:colOff>714375</xdr:colOff>
                    <xdr:row>33</xdr:row>
                    <xdr:rowOff>0</xdr:rowOff>
                  </from>
                  <to>
                    <xdr:col>11</xdr:col>
                    <xdr:colOff>180975</xdr:colOff>
                    <xdr:row>34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Normal="100" workbookViewId="0"/>
  </sheetViews>
  <sheetFormatPr defaultColWidth="0" defaultRowHeight="15.75" zeroHeight="1" x14ac:dyDescent="0.35"/>
  <cols>
    <col min="1" max="12" width="8.85546875" customWidth="1"/>
    <col min="13" max="75" width="0" hidden="1" customWidth="1"/>
    <col min="76" max="16384" width="8.85546875" hidden="1"/>
  </cols>
  <sheetData>
    <row r="1" spans="1:12" ht="20.25" thickBot="1" x14ac:dyDescent="0.4">
      <c r="A1" s="10" t="str">
        <f>ModelName.In</f>
        <v>Beginner Level</v>
      </c>
      <c r="B1" s="10"/>
      <c r="C1" s="10"/>
      <c r="D1" s="10"/>
      <c r="E1" s="10"/>
      <c r="F1" s="10"/>
      <c r="G1" s="10"/>
      <c r="H1" s="10"/>
      <c r="I1" s="10"/>
      <c r="J1" s="10"/>
      <c r="K1" s="10"/>
      <c r="L1" s="10"/>
    </row>
    <row r="2" spans="1:12" x14ac:dyDescent="0.35">
      <c r="A2" t="str">
        <f>"Status: "&amp;ModelStatus.In</f>
        <v>Status: Draft Model</v>
      </c>
    </row>
    <row r="3" spans="1:12" x14ac:dyDescent="0.35">
      <c r="A3" t="str">
        <f ca="1">"Sheet: "&amp;RIGHT(CELL("filename",A$1),LEN(CELL("filename",A$1))-FIND("]",CELL("filename",A$1)))</f>
        <v>Sheet: Div&gt;</v>
      </c>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10"/>
      <c r="B18" s="10"/>
      <c r="C18" s="10"/>
      <c r="D18" s="10"/>
      <c r="E18" s="10"/>
      <c r="F18" s="10"/>
      <c r="G18" s="10"/>
      <c r="H18" s="10"/>
      <c r="I18" s="10"/>
      <c r="J18" s="10"/>
      <c r="K18" s="10"/>
      <c r="L18" s="10"/>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90DC-9E96-41A3-977E-11C4BC2E3415}">
  <sheetPr codeName="Sheet7">
    <pageSetUpPr fitToPage="1"/>
  </sheetPr>
  <dimension ref="A1:CD40"/>
  <sheetViews>
    <sheetView showGridLines="0" tabSelected="1" zoomScaleNormal="100" workbookViewId="0">
      <pane xSplit="14" ySplit="14" topLeftCell="O15" activePane="bottomRight" state="frozen"/>
      <selection pane="topRight" activeCell="O1" sqref="O1"/>
      <selection pane="bottomLeft" activeCell="A15" sqref="A15"/>
      <selection pane="bottomRight" activeCell="Q26" sqref="Q26"/>
    </sheetView>
  </sheetViews>
  <sheetFormatPr defaultColWidth="0" defaultRowHeight="15.75"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60" customWidth="1"/>
    <col min="16" max="26" width="11.5703125" customWidth="1"/>
    <col min="27" max="27" width="20.7109375" customWidth="1"/>
    <col min="28" max="82" width="0" hidden="1" customWidth="1"/>
    <col min="83" max="16384" width="11.7109375" hidden="1"/>
  </cols>
  <sheetData>
    <row r="1" spans="1:26" ht="20.25" thickBot="1" x14ac:dyDescent="0.4">
      <c r="A1" s="10" t="str">
        <f>ModelName.In</f>
        <v>Beginner Level</v>
      </c>
      <c r="B1" s="10"/>
      <c r="C1" s="10"/>
      <c r="D1" s="10"/>
      <c r="E1" s="10"/>
      <c r="F1" s="10"/>
      <c r="G1" s="10"/>
      <c r="H1" s="10"/>
      <c r="I1" s="10"/>
      <c r="J1" s="10"/>
      <c r="K1" s="10"/>
      <c r="L1" s="10"/>
      <c r="M1" s="10"/>
      <c r="N1" s="10"/>
      <c r="O1" s="61"/>
      <c r="P1" s="10"/>
      <c r="Q1" s="10"/>
      <c r="R1" s="10"/>
      <c r="S1" s="10"/>
      <c r="T1" s="10"/>
      <c r="U1" s="10"/>
      <c r="V1" s="10"/>
      <c r="W1" s="10"/>
      <c r="X1" s="10"/>
      <c r="Y1" s="10"/>
      <c r="Z1" s="10"/>
    </row>
    <row r="2" spans="1:26" x14ac:dyDescent="0.35">
      <c r="A2" t="str">
        <f>"Status: "&amp;ModelStatus.In</f>
        <v>Status: Draft Model</v>
      </c>
    </row>
    <row r="3" spans="1:26" x14ac:dyDescent="0.35">
      <c r="A3" t="str">
        <f ca="1">"Sheet: "&amp;RIGHT(CELL("filename",A$1),LEN(CELL("filename",A$1))-FIND("]",CELL("filename",A$1)))</f>
        <v>Sheet: Sheet</v>
      </c>
      <c r="J3" s="49" t="str">
        <f>Check.Master</f>
        <v>CHECK</v>
      </c>
      <c r="M3" s="58" t="s">
        <v>141</v>
      </c>
    </row>
    <row r="4" spans="1:26" x14ac:dyDescent="0.35">
      <c r="D4" t="s">
        <v>26</v>
      </c>
      <c r="J4" t="b">
        <f>AND(J15:J40,TRUE)</f>
        <v>1</v>
      </c>
      <c r="K4" s="9" t="str">
        <f ca="1">"ShCheck."&amp;RIGHT(CELL("filename",A$1),LEN(CELL("filename",A$1))-FIND("]",CELL("filename",A$1)))&amp;".Ca"</f>
        <v>ShCheck.Sheet.Ca</v>
      </c>
      <c r="O4" s="64">
        <f t="shared" ref="O4:Z4" si="0">YearLabel.A.Ca</f>
        <v>2018</v>
      </c>
      <c r="P4" s="16">
        <f t="shared" si="0"/>
        <v>2019</v>
      </c>
      <c r="Q4" s="16">
        <f t="shared" si="0"/>
        <v>2020</v>
      </c>
      <c r="R4" s="16">
        <f t="shared" si="0"/>
        <v>2021</v>
      </c>
      <c r="S4" s="16">
        <f t="shared" si="0"/>
        <v>2022</v>
      </c>
      <c r="T4" s="16">
        <f t="shared" si="0"/>
        <v>2023</v>
      </c>
      <c r="U4" s="16">
        <f t="shared" si="0"/>
        <v>2024</v>
      </c>
      <c r="V4" s="16">
        <f t="shared" si="0"/>
        <v>2025</v>
      </c>
      <c r="W4" s="16">
        <f t="shared" si="0"/>
        <v>2026</v>
      </c>
      <c r="X4" s="16">
        <f t="shared" si="0"/>
        <v>2027</v>
      </c>
      <c r="Y4" s="16">
        <f t="shared" si="0"/>
        <v>2028</v>
      </c>
      <c r="Z4" s="16">
        <f t="shared" si="0"/>
        <v>2029</v>
      </c>
    </row>
    <row r="5" spans="1:26" x14ac:dyDescent="0.35">
      <c r="D5" t="s">
        <v>24</v>
      </c>
      <c r="O5" s="65" t="str">
        <f t="shared" ref="O5:Z5" si="1">PeriodLabel.A.Ca</f>
        <v>Fcst</v>
      </c>
      <c r="P5" s="17" t="str">
        <f t="shared" si="1"/>
        <v>Fcst</v>
      </c>
      <c r="Q5" s="17" t="str">
        <f t="shared" si="1"/>
        <v>Fcst</v>
      </c>
      <c r="R5" s="17" t="str">
        <f t="shared" si="1"/>
        <v>Fcst</v>
      </c>
      <c r="S5" s="17" t="str">
        <f t="shared" si="1"/>
        <v>Fcst</v>
      </c>
      <c r="T5" s="17" t="str">
        <f t="shared" si="1"/>
        <v>Fcst</v>
      </c>
      <c r="U5" s="17" t="str">
        <f t="shared" si="1"/>
        <v>Fcst</v>
      </c>
      <c r="V5" s="17" t="str">
        <f t="shared" si="1"/>
        <v>Fcst</v>
      </c>
      <c r="W5" s="17" t="str">
        <f t="shared" si="1"/>
        <v>Fcst</v>
      </c>
      <c r="X5" s="17" t="str">
        <f t="shared" si="1"/>
        <v>Fcst</v>
      </c>
      <c r="Y5" s="17" t="str">
        <f t="shared" si="1"/>
        <v>Fcst</v>
      </c>
      <c r="Z5" s="17" t="str">
        <f t="shared" si="1"/>
        <v>Fcst</v>
      </c>
    </row>
    <row r="6" spans="1:26" x14ac:dyDescent="0.35">
      <c r="D6" t="s">
        <v>139</v>
      </c>
      <c r="O6" s="66">
        <f t="shared" ref="O6:Z6" si="2">PeriodFrom.A.Ca</f>
        <v>43101</v>
      </c>
      <c r="P6" s="7">
        <f t="shared" si="2"/>
        <v>43466</v>
      </c>
      <c r="Q6" s="7">
        <f t="shared" si="2"/>
        <v>43831</v>
      </c>
      <c r="R6" s="7">
        <f t="shared" si="2"/>
        <v>44197</v>
      </c>
      <c r="S6" s="7">
        <f t="shared" si="2"/>
        <v>44562</v>
      </c>
      <c r="T6" s="7">
        <f t="shared" si="2"/>
        <v>44927</v>
      </c>
      <c r="U6" s="7">
        <f t="shared" si="2"/>
        <v>45292</v>
      </c>
      <c r="V6" s="7">
        <f t="shared" si="2"/>
        <v>45658</v>
      </c>
      <c r="W6" s="7">
        <f t="shared" si="2"/>
        <v>46023</v>
      </c>
      <c r="X6" s="7">
        <f t="shared" si="2"/>
        <v>46388</v>
      </c>
      <c r="Y6" s="7">
        <f t="shared" si="2"/>
        <v>46753</v>
      </c>
      <c r="Z6" s="7">
        <f t="shared" si="2"/>
        <v>47119</v>
      </c>
    </row>
    <row r="7" spans="1:26" x14ac:dyDescent="0.35">
      <c r="D7" t="s">
        <v>140</v>
      </c>
      <c r="O7" s="66">
        <f t="shared" ref="O7:Z7" si="3">PeriodTo.A.Ca</f>
        <v>43465</v>
      </c>
      <c r="P7" s="7">
        <f t="shared" si="3"/>
        <v>43830</v>
      </c>
      <c r="Q7" s="7">
        <f t="shared" si="3"/>
        <v>44196</v>
      </c>
      <c r="R7" s="7">
        <f t="shared" si="3"/>
        <v>44561</v>
      </c>
      <c r="S7" s="7">
        <f t="shared" si="3"/>
        <v>44926</v>
      </c>
      <c r="T7" s="7">
        <f t="shared" si="3"/>
        <v>45291</v>
      </c>
      <c r="U7" s="7">
        <f t="shared" si="3"/>
        <v>45657</v>
      </c>
      <c r="V7" s="7">
        <f t="shared" si="3"/>
        <v>46022</v>
      </c>
      <c r="W7" s="7">
        <f t="shared" si="3"/>
        <v>46387</v>
      </c>
      <c r="X7" s="7">
        <f t="shared" si="3"/>
        <v>46752</v>
      </c>
      <c r="Y7" s="7">
        <f t="shared" si="3"/>
        <v>47118</v>
      </c>
      <c r="Z7" s="7">
        <f t="shared" si="3"/>
        <v>47483</v>
      </c>
    </row>
    <row r="8" spans="1:26" x14ac:dyDescent="0.35">
      <c r="D8" t="s">
        <v>25</v>
      </c>
      <c r="O8" s="60">
        <f t="shared" ref="O8:Z8" si="4">PeriodNo.A.Ca</f>
        <v>1</v>
      </c>
      <c r="P8">
        <f t="shared" si="4"/>
        <v>2</v>
      </c>
      <c r="Q8">
        <f t="shared" si="4"/>
        <v>3</v>
      </c>
      <c r="R8">
        <f t="shared" si="4"/>
        <v>4</v>
      </c>
      <c r="S8">
        <f t="shared" si="4"/>
        <v>5</v>
      </c>
      <c r="T8">
        <f t="shared" si="4"/>
        <v>6</v>
      </c>
      <c r="U8">
        <f t="shared" si="4"/>
        <v>7</v>
      </c>
      <c r="V8">
        <f t="shared" si="4"/>
        <v>8</v>
      </c>
      <c r="W8">
        <f t="shared" si="4"/>
        <v>9</v>
      </c>
      <c r="X8">
        <f t="shared" si="4"/>
        <v>10</v>
      </c>
      <c r="Y8">
        <f t="shared" si="4"/>
        <v>11</v>
      </c>
      <c r="Z8">
        <f t="shared" si="4"/>
        <v>12</v>
      </c>
    </row>
    <row r="14" spans="1:26" x14ac:dyDescent="0.35">
      <c r="A14" s="6" t="str">
        <f>CurrencyUnitTitle.In</f>
        <v>Values in JPY'000 unless otherwise stated</v>
      </c>
      <c r="E14" s="6" t="s">
        <v>90</v>
      </c>
      <c r="F14" s="6"/>
      <c r="G14" s="6"/>
      <c r="H14" s="6"/>
      <c r="I14" s="6"/>
      <c r="J14" s="6" t="s">
        <v>5</v>
      </c>
      <c r="K14" s="6" t="s">
        <v>7</v>
      </c>
      <c r="L14" s="6" t="s">
        <v>13</v>
      </c>
      <c r="M14" s="6" t="s">
        <v>14</v>
      </c>
      <c r="N14" s="6"/>
    </row>
    <row r="15" spans="1:26" s="62" customFormat="1" ht="19.5" x14ac:dyDescent="0.35">
      <c r="A15" s="62" t="s">
        <v>155</v>
      </c>
      <c r="O15" s="67"/>
    </row>
    <row r="16" spans="1:26" s="10" customFormat="1" ht="20.25" thickBot="1" x14ac:dyDescent="0.4">
      <c r="A16" s="10" t="s">
        <v>156</v>
      </c>
      <c r="O16" s="61"/>
    </row>
    <row r="17" spans="2:26" x14ac:dyDescent="0.35"/>
    <row r="18" spans="2:26" x14ac:dyDescent="0.35"/>
    <row r="19" spans="2:26" ht="19.5" x14ac:dyDescent="0.35">
      <c r="B19" s="40" t="s">
        <v>157</v>
      </c>
    </row>
    <row r="20" spans="2:26" x14ac:dyDescent="0.35">
      <c r="C20" s="8" t="s">
        <v>160</v>
      </c>
    </row>
    <row r="21" spans="2:26" x14ac:dyDescent="0.35">
      <c r="D21" t="s">
        <v>159</v>
      </c>
      <c r="K21" s="44" t="str">
        <f t="shared" ref="K21:K23" si="5">CurrencyUnit.In</f>
        <v>JPY'000</v>
      </c>
      <c r="L21" s="45">
        <f>SUM(O21:Z21)</f>
        <v>0</v>
      </c>
      <c r="O21" s="68"/>
      <c r="P21" s="48"/>
      <c r="Q21" s="48"/>
      <c r="R21" s="59"/>
      <c r="S21" s="48"/>
      <c r="T21" s="48"/>
      <c r="U21" s="48"/>
      <c r="V21" s="48"/>
      <c r="W21" s="48"/>
      <c r="X21" s="48"/>
      <c r="Y21" s="48"/>
      <c r="Z21" s="48"/>
    </row>
    <row r="22" spans="2:26" x14ac:dyDescent="0.35">
      <c r="D22" t="s">
        <v>154</v>
      </c>
      <c r="K22" s="44" t="str">
        <f t="shared" si="5"/>
        <v>JPY'000</v>
      </c>
      <c r="L22" s="45"/>
      <c r="M22" s="59"/>
    </row>
    <row r="23" spans="2:26" x14ac:dyDescent="0.35">
      <c r="D23" s="4" t="s">
        <v>158</v>
      </c>
      <c r="E23" s="5"/>
      <c r="F23" s="5"/>
      <c r="G23" s="5"/>
      <c r="H23" s="5"/>
      <c r="I23" s="5"/>
      <c r="J23" s="5"/>
      <c r="K23" s="46" t="str">
        <f t="shared" si="5"/>
        <v>JPY'000</v>
      </c>
      <c r="L23" s="47">
        <f>SUM(O23:Z23)</f>
        <v>0</v>
      </c>
      <c r="M23" s="5"/>
      <c r="N23" s="5"/>
      <c r="O23" s="69"/>
      <c r="P23" s="63"/>
      <c r="Q23" s="63"/>
      <c r="R23" s="63"/>
      <c r="S23" s="63"/>
      <c r="T23" s="63"/>
      <c r="U23" s="63"/>
      <c r="V23" s="63"/>
      <c r="W23" s="63"/>
      <c r="X23" s="63"/>
      <c r="Y23" s="63"/>
      <c r="Z23" s="63"/>
    </row>
    <row r="24" spans="2:26" x14ac:dyDescent="0.35"/>
    <row r="25" spans="2:26" x14ac:dyDescent="0.35"/>
    <row r="26" spans="2:26" x14ac:dyDescent="0.35"/>
    <row r="27" spans="2:26" x14ac:dyDescent="0.35"/>
    <row r="28" spans="2:26" x14ac:dyDescent="0.35"/>
    <row r="29" spans="2:26" x14ac:dyDescent="0.35"/>
    <row r="30" spans="2:26" x14ac:dyDescent="0.35"/>
    <row r="31" spans="2:26" x14ac:dyDescent="0.35"/>
    <row r="32" spans="2:26" x14ac:dyDescent="0.35"/>
    <row r="33" spans="1:50" x14ac:dyDescent="0.35"/>
    <row r="34" spans="1:50" x14ac:dyDescent="0.35"/>
    <row r="35" spans="1:50" x14ac:dyDescent="0.35"/>
    <row r="36" spans="1:50" x14ac:dyDescent="0.35"/>
    <row r="37" spans="1:50" x14ac:dyDescent="0.35"/>
    <row r="38" spans="1:50" x14ac:dyDescent="0.35"/>
    <row r="39" spans="1:50" x14ac:dyDescent="0.35"/>
    <row r="40" spans="1:50" ht="20.25" thickBot="1" x14ac:dyDescent="0.4">
      <c r="A40" s="10" t="s">
        <v>51</v>
      </c>
      <c r="B40" s="10"/>
      <c r="C40" s="10"/>
      <c r="D40" s="10"/>
      <c r="E40" s="10"/>
      <c r="F40" s="10"/>
      <c r="G40" s="10"/>
      <c r="H40" s="10"/>
      <c r="I40" s="10"/>
      <c r="J40" s="10"/>
      <c r="K40" s="10"/>
      <c r="L40" s="10"/>
      <c r="M40" s="10"/>
      <c r="N40" s="10"/>
      <c r="O40" s="61"/>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row>
  </sheetData>
  <phoneticPr fontId="3"/>
  <conditionalFormatting sqref="O5:Y5">
    <cfRule type="expression" dxfId="241" priority="22">
      <formula>O5="Fcst"</formula>
    </cfRule>
    <cfRule type="expression" dxfId="240" priority="23">
      <formula>O5="Act"</formula>
    </cfRule>
  </conditionalFormatting>
  <conditionalFormatting sqref="J4">
    <cfRule type="expression" dxfId="239" priority="20">
      <formula>J4=TRUE</formula>
    </cfRule>
    <cfRule type="expression" dxfId="238" priority="21">
      <formula>J4=FALSE</formula>
    </cfRule>
  </conditionalFormatting>
  <conditionalFormatting sqref="J3">
    <cfRule type="cellIs" dxfId="237" priority="17" operator="equal">
      <formula>"CHECK"</formula>
    </cfRule>
    <cfRule type="cellIs" dxfId="236" priority="18" stopIfTrue="1" operator="equal">
      <formula>"OK"</formula>
    </cfRule>
    <cfRule type="cellIs" dxfId="235" priority="19" stopIfTrue="1" operator="equal">
      <formula>"ERROR"</formula>
    </cfRule>
  </conditionalFormatting>
  <conditionalFormatting sqref="R5">
    <cfRule type="expression" dxfId="234" priority="15">
      <formula>R5="Fcst"</formula>
    </cfRule>
    <cfRule type="expression" dxfId="233" priority="16">
      <formula>R5="Act"</formula>
    </cfRule>
  </conditionalFormatting>
  <conditionalFormatting sqref="S5">
    <cfRule type="expression" dxfId="232" priority="13">
      <formula>S5="Fcst"</formula>
    </cfRule>
    <cfRule type="expression" dxfId="231" priority="14">
      <formula>S5="Act"</formula>
    </cfRule>
  </conditionalFormatting>
  <conditionalFormatting sqref="T5">
    <cfRule type="expression" dxfId="230" priority="11">
      <formula>T5="Fcst"</formula>
    </cfRule>
    <cfRule type="expression" dxfId="229" priority="12">
      <formula>T5="Act"</formula>
    </cfRule>
  </conditionalFormatting>
  <conditionalFormatting sqref="U5">
    <cfRule type="expression" dxfId="228" priority="9">
      <formula>U5="Fcst"</formula>
    </cfRule>
    <cfRule type="expression" dxfId="227" priority="10">
      <formula>U5="Act"</formula>
    </cfRule>
  </conditionalFormatting>
  <conditionalFormatting sqref="V5:Y5">
    <cfRule type="expression" dxfId="226" priority="7">
      <formula>V5="Fcst"</formula>
    </cfRule>
    <cfRule type="expression" dxfId="225" priority="8">
      <formula>V5="Act"</formula>
    </cfRule>
  </conditionalFormatting>
  <conditionalFormatting sqref="X5">
    <cfRule type="expression" dxfId="224" priority="5">
      <formula>X5="Fcst"</formula>
    </cfRule>
    <cfRule type="expression" dxfId="223" priority="6">
      <formula>X5="Act"</formula>
    </cfRule>
  </conditionalFormatting>
  <conditionalFormatting sqref="Z5">
    <cfRule type="expression" dxfId="222" priority="3">
      <formula>Z5="Fcst"</formula>
    </cfRule>
    <cfRule type="expression" dxfId="221" priority="4">
      <formula>Z5="Act"</formula>
    </cfRule>
  </conditionalFormatting>
  <conditionalFormatting sqref="Z5">
    <cfRule type="expression" dxfId="220" priority="1">
      <formula>Z5="Fcst"</formula>
    </cfRule>
    <cfRule type="expression" dxfId="219" priority="2">
      <formula>Z5="Act"</formula>
    </cfRule>
  </conditionalFormatting>
  <hyperlinks>
    <hyperlink ref="M3" location="Navigation!A1" display="Navigation" xr:uid="{F3156044-8768-4768-8068-76583D1FD179}"/>
  </hyperlinks>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BA52-4751-452B-915E-B3EE7F9A5BDF}">
  <sheetPr codeName="Sheet8">
    <tabColor rgb="FFFF0000"/>
    <pageSetUpPr fitToPage="1"/>
  </sheetPr>
  <dimension ref="A1:CD40"/>
  <sheetViews>
    <sheetView showGridLines="0" zoomScaleNormal="100" workbookViewId="0">
      <pane xSplit="14" ySplit="14" topLeftCell="O15" activePane="bottomRight" state="frozen"/>
      <selection pane="topRight" activeCell="O1" sqref="O1"/>
      <selection pane="bottomLeft" activeCell="A15" sqref="A15"/>
      <selection pane="bottomRight"/>
    </sheetView>
  </sheetViews>
  <sheetFormatPr defaultColWidth="0" defaultRowHeight="15.75" zeroHeight="1" x14ac:dyDescent="0.35"/>
  <cols>
    <col min="1" max="3" width="2.5703125" customWidth="1"/>
    <col min="4" max="4" width="30.7109375" customWidth="1"/>
    <col min="5" max="9" width="1.5703125" customWidth="1"/>
    <col min="10" max="13" width="11.5703125" customWidth="1"/>
    <col min="14" max="14" width="3.5703125" customWidth="1"/>
    <col min="15" max="26" width="11.5703125" customWidth="1"/>
    <col min="27" max="27" width="20.7109375" customWidth="1"/>
    <col min="28" max="82" width="0" hidden="1" customWidth="1"/>
    <col min="83" max="16384" width="11.7109375" hidden="1"/>
  </cols>
  <sheetData>
    <row r="1" spans="1:26" ht="20.25" thickBot="1" x14ac:dyDescent="0.4">
      <c r="A1" s="10" t="str">
        <f>ModelName.In</f>
        <v>Beginner Level</v>
      </c>
      <c r="B1" s="10"/>
      <c r="C1" s="10"/>
      <c r="D1" s="10"/>
      <c r="E1" s="10"/>
      <c r="F1" s="10"/>
      <c r="G1" s="10"/>
      <c r="H1" s="10"/>
      <c r="I1" s="10"/>
      <c r="J1" s="10"/>
      <c r="K1" s="10"/>
      <c r="L1" s="10"/>
      <c r="M1" s="10"/>
      <c r="N1" s="10"/>
      <c r="O1" s="10"/>
      <c r="P1" s="10"/>
      <c r="Q1" s="10"/>
      <c r="R1" s="10"/>
      <c r="S1" s="10"/>
      <c r="T1" s="10"/>
      <c r="U1" s="10"/>
      <c r="V1" s="10"/>
      <c r="W1" s="10"/>
      <c r="X1" s="10"/>
      <c r="Y1" s="10"/>
      <c r="Z1" s="10"/>
    </row>
    <row r="2" spans="1:26" x14ac:dyDescent="0.35">
      <c r="A2" t="str">
        <f>"Status: "&amp;ModelStatus.In</f>
        <v>Status: Draft Model</v>
      </c>
    </row>
    <row r="3" spans="1:26" x14ac:dyDescent="0.35">
      <c r="A3" t="str">
        <f ca="1">"Sheet: "&amp;RIGHT(CELL("filename",A$1),LEN(CELL("filename",A$1))-FIND("]",CELL("filename",A$1)))</f>
        <v>Sheet: Spare</v>
      </c>
      <c r="J3" s="49" t="str">
        <f>Check.Master</f>
        <v>CHECK</v>
      </c>
      <c r="M3" s="58" t="s">
        <v>141</v>
      </c>
    </row>
    <row r="4" spans="1:26" x14ac:dyDescent="0.35">
      <c r="D4" t="s">
        <v>26</v>
      </c>
      <c r="J4" t="b">
        <f>AND(J15:J40,TRUE)</f>
        <v>1</v>
      </c>
      <c r="K4" s="9" t="str">
        <f ca="1">"ShCheck."&amp;RIGHT(CELL("filename",A$1),LEN(CELL("filename",A$1))-FIND("]",CELL("filename",A$1)))&amp;".Ca"</f>
        <v>ShCheck.Spare.Ca</v>
      </c>
      <c r="O4" s="16">
        <f t="shared" ref="O4:Z4" si="0">YearLabel.A.Ca</f>
        <v>2018</v>
      </c>
      <c r="P4" s="16">
        <f t="shared" si="0"/>
        <v>2019</v>
      </c>
      <c r="Q4" s="16">
        <f t="shared" si="0"/>
        <v>2020</v>
      </c>
      <c r="R4" s="16">
        <f t="shared" si="0"/>
        <v>2021</v>
      </c>
      <c r="S4" s="16">
        <f t="shared" si="0"/>
        <v>2022</v>
      </c>
      <c r="T4" s="16">
        <f t="shared" si="0"/>
        <v>2023</v>
      </c>
      <c r="U4" s="16">
        <f t="shared" si="0"/>
        <v>2024</v>
      </c>
      <c r="V4" s="16">
        <f t="shared" si="0"/>
        <v>2025</v>
      </c>
      <c r="W4" s="16">
        <f t="shared" si="0"/>
        <v>2026</v>
      </c>
      <c r="X4" s="16">
        <f t="shared" si="0"/>
        <v>2027</v>
      </c>
      <c r="Y4" s="16">
        <f t="shared" si="0"/>
        <v>2028</v>
      </c>
      <c r="Z4" s="16">
        <f t="shared" si="0"/>
        <v>2029</v>
      </c>
    </row>
    <row r="5" spans="1:26" x14ac:dyDescent="0.35">
      <c r="D5" t="s">
        <v>24</v>
      </c>
      <c r="O5" s="17" t="str">
        <f t="shared" ref="O5:Z5" si="1">PeriodLabel.A.Ca</f>
        <v>Fcst</v>
      </c>
      <c r="P5" s="17" t="str">
        <f t="shared" si="1"/>
        <v>Fcst</v>
      </c>
      <c r="Q5" s="17" t="str">
        <f t="shared" si="1"/>
        <v>Fcst</v>
      </c>
      <c r="R5" s="17" t="str">
        <f t="shared" si="1"/>
        <v>Fcst</v>
      </c>
      <c r="S5" s="17" t="str">
        <f t="shared" si="1"/>
        <v>Fcst</v>
      </c>
      <c r="T5" s="17" t="str">
        <f t="shared" si="1"/>
        <v>Fcst</v>
      </c>
      <c r="U5" s="17" t="str">
        <f t="shared" si="1"/>
        <v>Fcst</v>
      </c>
      <c r="V5" s="17" t="str">
        <f t="shared" si="1"/>
        <v>Fcst</v>
      </c>
      <c r="W5" s="17" t="str">
        <f t="shared" si="1"/>
        <v>Fcst</v>
      </c>
      <c r="X5" s="17" t="str">
        <f t="shared" si="1"/>
        <v>Fcst</v>
      </c>
      <c r="Y5" s="17" t="str">
        <f t="shared" si="1"/>
        <v>Fcst</v>
      </c>
      <c r="Z5" s="17" t="str">
        <f t="shared" si="1"/>
        <v>Fcst</v>
      </c>
    </row>
    <row r="6" spans="1:26" x14ac:dyDescent="0.35">
      <c r="D6" t="s">
        <v>139</v>
      </c>
      <c r="O6" s="7">
        <f t="shared" ref="O6:Z6" si="2">PeriodFrom.A.Ca</f>
        <v>43101</v>
      </c>
      <c r="P6" s="7">
        <f t="shared" si="2"/>
        <v>43466</v>
      </c>
      <c r="Q6" s="7">
        <f t="shared" si="2"/>
        <v>43831</v>
      </c>
      <c r="R6" s="7">
        <f t="shared" si="2"/>
        <v>44197</v>
      </c>
      <c r="S6" s="7">
        <f t="shared" si="2"/>
        <v>44562</v>
      </c>
      <c r="T6" s="7">
        <f t="shared" si="2"/>
        <v>44927</v>
      </c>
      <c r="U6" s="7">
        <f t="shared" si="2"/>
        <v>45292</v>
      </c>
      <c r="V6" s="7">
        <f t="shared" si="2"/>
        <v>45658</v>
      </c>
      <c r="W6" s="7">
        <f t="shared" si="2"/>
        <v>46023</v>
      </c>
      <c r="X6" s="7">
        <f t="shared" si="2"/>
        <v>46388</v>
      </c>
      <c r="Y6" s="7">
        <f t="shared" si="2"/>
        <v>46753</v>
      </c>
      <c r="Z6" s="7">
        <f t="shared" si="2"/>
        <v>47119</v>
      </c>
    </row>
    <row r="7" spans="1:26" x14ac:dyDescent="0.35">
      <c r="D7" t="s">
        <v>140</v>
      </c>
      <c r="O7" s="7">
        <f t="shared" ref="O7:Z7" si="3">PeriodTo.A.Ca</f>
        <v>43465</v>
      </c>
      <c r="P7" s="7">
        <f t="shared" si="3"/>
        <v>43830</v>
      </c>
      <c r="Q7" s="7">
        <f t="shared" si="3"/>
        <v>44196</v>
      </c>
      <c r="R7" s="7">
        <f t="shared" si="3"/>
        <v>44561</v>
      </c>
      <c r="S7" s="7">
        <f t="shared" si="3"/>
        <v>44926</v>
      </c>
      <c r="T7" s="7">
        <f t="shared" si="3"/>
        <v>45291</v>
      </c>
      <c r="U7" s="7">
        <f t="shared" si="3"/>
        <v>45657</v>
      </c>
      <c r="V7" s="7">
        <f t="shared" si="3"/>
        <v>46022</v>
      </c>
      <c r="W7" s="7">
        <f t="shared" si="3"/>
        <v>46387</v>
      </c>
      <c r="X7" s="7">
        <f t="shared" si="3"/>
        <v>46752</v>
      </c>
      <c r="Y7" s="7">
        <f t="shared" si="3"/>
        <v>47118</v>
      </c>
      <c r="Z7" s="7">
        <f t="shared" si="3"/>
        <v>47483</v>
      </c>
    </row>
    <row r="8" spans="1:26" x14ac:dyDescent="0.35">
      <c r="D8" t="s">
        <v>25</v>
      </c>
      <c r="O8">
        <f t="shared" ref="O8:Z8" si="4">PeriodNo.A.Ca</f>
        <v>1</v>
      </c>
      <c r="P8">
        <f t="shared" si="4"/>
        <v>2</v>
      </c>
      <c r="Q8">
        <f t="shared" si="4"/>
        <v>3</v>
      </c>
      <c r="R8">
        <f t="shared" si="4"/>
        <v>4</v>
      </c>
      <c r="S8">
        <f t="shared" si="4"/>
        <v>5</v>
      </c>
      <c r="T8">
        <f t="shared" si="4"/>
        <v>6</v>
      </c>
      <c r="U8">
        <f t="shared" si="4"/>
        <v>7</v>
      </c>
      <c r="V8">
        <f t="shared" si="4"/>
        <v>8</v>
      </c>
      <c r="W8">
        <f t="shared" si="4"/>
        <v>9</v>
      </c>
      <c r="X8">
        <f t="shared" si="4"/>
        <v>10</v>
      </c>
      <c r="Y8">
        <f t="shared" si="4"/>
        <v>11</v>
      </c>
      <c r="Z8">
        <f t="shared" si="4"/>
        <v>12</v>
      </c>
    </row>
    <row r="14" spans="1:26" x14ac:dyDescent="0.35">
      <c r="A14" s="6" t="str">
        <f>CurrencyUnitTitle.In</f>
        <v>Values in JPY'000 unless otherwise stated</v>
      </c>
      <c r="E14" s="6" t="s">
        <v>90</v>
      </c>
      <c r="F14" s="6"/>
      <c r="G14" s="6"/>
      <c r="H14" s="6"/>
      <c r="I14" s="6"/>
      <c r="J14" s="6" t="s">
        <v>5</v>
      </c>
      <c r="K14" s="6" t="s">
        <v>7</v>
      </c>
      <c r="L14" s="6" t="s">
        <v>13</v>
      </c>
      <c r="M14" s="6" t="s">
        <v>14</v>
      </c>
      <c r="N14" s="6"/>
    </row>
    <row r="15" spans="1:26" s="62" customFormat="1" ht="19.5" x14ac:dyDescent="0.35">
      <c r="A15" s="62" t="s">
        <v>155</v>
      </c>
    </row>
    <row r="16" spans="1:26" s="10" customFormat="1" ht="20.25" thickBot="1" x14ac:dyDescent="0.4">
      <c r="A16" s="10" t="s">
        <v>156</v>
      </c>
    </row>
    <row r="17" spans="2:26" x14ac:dyDescent="0.35"/>
    <row r="18" spans="2:26" x14ac:dyDescent="0.35"/>
    <row r="19" spans="2:26" ht="19.5" x14ac:dyDescent="0.35">
      <c r="B19" s="40" t="s">
        <v>157</v>
      </c>
    </row>
    <row r="20" spans="2:26" x14ac:dyDescent="0.35">
      <c r="C20" s="8" t="s">
        <v>160</v>
      </c>
    </row>
    <row r="21" spans="2:26" x14ac:dyDescent="0.35">
      <c r="D21" t="s">
        <v>159</v>
      </c>
      <c r="K21" s="44" t="str">
        <f t="shared" ref="K21:K23" si="5">CurrencyUnit.In</f>
        <v>JPY'000</v>
      </c>
      <c r="L21" s="45">
        <f>SUM(O21:Z21)</f>
        <v>0</v>
      </c>
      <c r="O21" s="59"/>
      <c r="P21" s="59"/>
      <c r="Q21" s="59"/>
      <c r="R21" s="59"/>
      <c r="S21" s="59"/>
      <c r="T21" s="59"/>
      <c r="U21" s="59"/>
      <c r="V21" s="59"/>
      <c r="W21" s="59"/>
      <c r="X21" s="59"/>
      <c r="Y21" s="59"/>
      <c r="Z21" s="59"/>
    </row>
    <row r="22" spans="2:26" x14ac:dyDescent="0.35">
      <c r="D22" t="s">
        <v>154</v>
      </c>
      <c r="K22" s="44" t="str">
        <f t="shared" si="5"/>
        <v>JPY'000</v>
      </c>
      <c r="L22" s="45"/>
      <c r="M22" s="59"/>
    </row>
    <row r="23" spans="2:26" x14ac:dyDescent="0.35">
      <c r="D23" s="4" t="s">
        <v>158</v>
      </c>
      <c r="E23" s="5"/>
      <c r="F23" s="5"/>
      <c r="G23" s="5"/>
      <c r="H23" s="5"/>
      <c r="I23" s="5"/>
      <c r="J23" s="5"/>
      <c r="K23" s="46" t="str">
        <f t="shared" si="5"/>
        <v>JPY'000</v>
      </c>
      <c r="L23" s="47">
        <f>SUM(O23:Z23)</f>
        <v>0</v>
      </c>
      <c r="M23" s="5"/>
      <c r="N23" s="5"/>
      <c r="O23" s="63"/>
      <c r="P23" s="63"/>
      <c r="Q23" s="63"/>
      <c r="R23" s="63"/>
      <c r="S23" s="63"/>
      <c r="T23" s="63"/>
      <c r="U23" s="63"/>
      <c r="V23" s="63"/>
      <c r="W23" s="63"/>
      <c r="X23" s="63"/>
      <c r="Y23" s="63"/>
      <c r="Z23" s="63"/>
    </row>
    <row r="24" spans="2:26" x14ac:dyDescent="0.35"/>
    <row r="25" spans="2:26" x14ac:dyDescent="0.35"/>
    <row r="26" spans="2:26" x14ac:dyDescent="0.35"/>
    <row r="27" spans="2:26" x14ac:dyDescent="0.35"/>
    <row r="28" spans="2:26" x14ac:dyDescent="0.35"/>
    <row r="29" spans="2:26" x14ac:dyDescent="0.35"/>
    <row r="30" spans="2:26" x14ac:dyDescent="0.35"/>
    <row r="31" spans="2:26" x14ac:dyDescent="0.35"/>
    <row r="32" spans="2:26" x14ac:dyDescent="0.35"/>
    <row r="33" spans="1:50" x14ac:dyDescent="0.35"/>
    <row r="34" spans="1:50" x14ac:dyDescent="0.35"/>
    <row r="35" spans="1:50" x14ac:dyDescent="0.35"/>
    <row r="36" spans="1:50" x14ac:dyDescent="0.35"/>
    <row r="37" spans="1:50" x14ac:dyDescent="0.35"/>
    <row r="38" spans="1:50" x14ac:dyDescent="0.35"/>
    <row r="39" spans="1:50" x14ac:dyDescent="0.35"/>
    <row r="40" spans="1:50" ht="20.25" thickBot="1" x14ac:dyDescent="0.4">
      <c r="A40" s="10" t="s">
        <v>51</v>
      </c>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row>
  </sheetData>
  <phoneticPr fontId="3"/>
  <conditionalFormatting sqref="O5:Z5">
    <cfRule type="expression" dxfId="218" priority="18">
      <formula>O5="Fcst"</formula>
    </cfRule>
    <cfRule type="expression" dxfId="217" priority="19">
      <formula>O5="Act"</formula>
    </cfRule>
  </conditionalFormatting>
  <conditionalFormatting sqref="J4">
    <cfRule type="expression" dxfId="216" priority="16">
      <formula>J4=TRUE</formula>
    </cfRule>
    <cfRule type="expression" dxfId="215" priority="17">
      <formula>J4=FALSE</formula>
    </cfRule>
  </conditionalFormatting>
  <conditionalFormatting sqref="J3">
    <cfRule type="cellIs" dxfId="214" priority="13" operator="equal">
      <formula>"CHECK"</formula>
    </cfRule>
    <cfRule type="cellIs" dxfId="213" priority="14" stopIfTrue="1" operator="equal">
      <formula>"OK"</formula>
    </cfRule>
    <cfRule type="cellIs" dxfId="212" priority="15" stopIfTrue="1" operator="equal">
      <formula>"ERROR"</formula>
    </cfRule>
  </conditionalFormatting>
  <conditionalFormatting sqref="R5">
    <cfRule type="expression" dxfId="211" priority="11">
      <formula>R5="Fcst"</formula>
    </cfRule>
    <cfRule type="expression" dxfId="210" priority="12">
      <formula>R5="Act"</formula>
    </cfRule>
  </conditionalFormatting>
  <conditionalFormatting sqref="S5">
    <cfRule type="expression" dxfId="209" priority="9">
      <formula>S5="Fcst"</formula>
    </cfRule>
    <cfRule type="expression" dxfId="208" priority="10">
      <formula>S5="Act"</formula>
    </cfRule>
  </conditionalFormatting>
  <conditionalFormatting sqref="T5">
    <cfRule type="expression" dxfId="207" priority="7">
      <formula>T5="Fcst"</formula>
    </cfRule>
    <cfRule type="expression" dxfId="206" priority="8">
      <formula>T5="Act"</formula>
    </cfRule>
  </conditionalFormatting>
  <conditionalFormatting sqref="U5">
    <cfRule type="expression" dxfId="205" priority="5">
      <formula>U5="Fcst"</formula>
    </cfRule>
    <cfRule type="expression" dxfId="204" priority="6">
      <formula>U5="Act"</formula>
    </cfRule>
  </conditionalFormatting>
  <conditionalFormatting sqref="V5:Z5">
    <cfRule type="expression" dxfId="203" priority="3">
      <formula>V5="Fcst"</formula>
    </cfRule>
    <cfRule type="expression" dxfId="202" priority="4">
      <formula>V5="Act"</formula>
    </cfRule>
  </conditionalFormatting>
  <conditionalFormatting sqref="W5:X5">
    <cfRule type="expression" dxfId="201" priority="1">
      <formula>W5="Fcst"</formula>
    </cfRule>
    <cfRule type="expression" dxfId="200" priority="2">
      <formula>W5="Act"</formula>
    </cfRule>
  </conditionalFormatting>
  <hyperlinks>
    <hyperlink ref="M3" location="Navigation!A1" display="Navigation" xr:uid="{98D8C8E8-D718-4169-9828-EED1BF6B6BDB}"/>
  </hyperlinks>
  <pageMargins left="0.70866141732283472" right="0.70866141732283472" top="0.74803149606299213" bottom="0.74803149606299213" header="0.31496062992125984" footer="0.31496062992125984"/>
  <pageSetup paperSize="9" scale="1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5"/>
  <sheetViews>
    <sheetView showGridLines="0" showRowColHeaders="0" zoomScaleNormal="10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customWidth="1"/>
    <col min="3" max="3" width="4.7109375" customWidth="1"/>
    <col min="4" max="4" width="30.7109375" customWidth="1"/>
    <col min="5" max="9" width="1.7109375" customWidth="1"/>
    <col min="10" max="13" width="11.7109375" customWidth="1"/>
    <col min="14" max="14" width="3.5703125" customWidth="1"/>
    <col min="15" max="74" width="11.7109375" customWidth="1"/>
    <col min="75" max="75" width="20.7109375" customWidth="1"/>
    <col min="76" max="16384" width="11.7109375" hidden="1"/>
  </cols>
  <sheetData>
    <row r="1" spans="1:74" ht="20.25" thickBot="1" x14ac:dyDescent="0.4">
      <c r="A1" s="10" t="str">
        <f>ModelName.In</f>
        <v>Beginner Level</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row>
    <row r="2" spans="1:74" x14ac:dyDescent="0.35">
      <c r="A2" t="str">
        <f>"Status: "&amp;ModelStatus.In</f>
        <v>Status: Draft Model</v>
      </c>
    </row>
    <row r="3" spans="1:74" x14ac:dyDescent="0.35">
      <c r="A3" t="str">
        <f ca="1">"Sheet: "&amp;RIGHT(CELL("filename",A$1),LEN(CELL("filename",A$1))-FIND("]",CELL("filename",A$1)))</f>
        <v>Sheet: Setting</v>
      </c>
      <c r="J3" s="14" t="str">
        <f>Check.Master</f>
        <v>CHECK</v>
      </c>
      <c r="M3" s="58" t="s">
        <v>141</v>
      </c>
    </row>
    <row r="14" spans="1:74" x14ac:dyDescent="0.35">
      <c r="A14" s="6" t="str">
        <f>CurrencyUnitTitle.In</f>
        <v>Values in JPY'000 unless otherwise stated</v>
      </c>
      <c r="E14" s="6" t="s">
        <v>90</v>
      </c>
      <c r="F14" s="6"/>
      <c r="G14" s="6"/>
      <c r="H14" s="6"/>
      <c r="I14" s="6"/>
      <c r="J14" s="6" t="s">
        <v>5</v>
      </c>
      <c r="K14" s="6" t="s">
        <v>7</v>
      </c>
      <c r="L14" s="6" t="s">
        <v>13</v>
      </c>
      <c r="M14" s="6" t="s">
        <v>14</v>
      </c>
      <c r="N14" s="6"/>
    </row>
    <row r="15" spans="1:74" ht="20.25" thickBot="1" x14ac:dyDescent="0.4">
      <c r="A15" s="10" t="s">
        <v>56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4" x14ac:dyDescent="0.35"/>
    <row r="17" spans="2:14" x14ac:dyDescent="0.35"/>
    <row r="18" spans="2:14" ht="19.5" x14ac:dyDescent="0.35">
      <c r="B18" s="40" t="s">
        <v>60</v>
      </c>
    </row>
    <row r="19" spans="2:14" x14ac:dyDescent="0.35">
      <c r="C19" s="8" t="s">
        <v>16</v>
      </c>
    </row>
    <row r="20" spans="2:14" x14ac:dyDescent="0.35">
      <c r="D20" s="37" t="s">
        <v>153</v>
      </c>
      <c r="E20" s="9" t="s">
        <v>21</v>
      </c>
    </row>
    <row r="21" spans="2:14" x14ac:dyDescent="0.35"/>
    <row r="22" spans="2:14" x14ac:dyDescent="0.35">
      <c r="C22" s="8" t="s">
        <v>17</v>
      </c>
    </row>
    <row r="23" spans="2:14" x14ac:dyDescent="0.35">
      <c r="D23" s="37" t="s">
        <v>18</v>
      </c>
      <c r="E23" s="9" t="s">
        <v>22</v>
      </c>
    </row>
    <row r="24" spans="2:14" x14ac:dyDescent="0.35"/>
    <row r="25" spans="2:14" x14ac:dyDescent="0.35">
      <c r="C25" s="8" t="s">
        <v>15</v>
      </c>
    </row>
    <row r="26" spans="2:14" x14ac:dyDescent="0.35">
      <c r="D26" s="37" t="s">
        <v>152</v>
      </c>
      <c r="E26" s="9" t="s">
        <v>23</v>
      </c>
    </row>
    <row r="27" spans="2:14" x14ac:dyDescent="0.35"/>
    <row r="28" spans="2:14" ht="19.5" x14ac:dyDescent="0.35">
      <c r="B28" s="40" t="s">
        <v>57</v>
      </c>
    </row>
    <row r="29" spans="2:14" x14ac:dyDescent="0.35">
      <c r="D29" t="s">
        <v>12</v>
      </c>
      <c r="K29" s="3" t="s">
        <v>11</v>
      </c>
      <c r="M29" s="38">
        <v>43101</v>
      </c>
      <c r="N29" s="9" t="s">
        <v>20</v>
      </c>
    </row>
    <row r="30" spans="2:14" x14ac:dyDescent="0.35">
      <c r="D30" t="s">
        <v>31</v>
      </c>
      <c r="K30" s="3" t="s">
        <v>11</v>
      </c>
      <c r="M30" s="38"/>
      <c r="N30" s="9" t="s">
        <v>32</v>
      </c>
    </row>
    <row r="31" spans="2:14" x14ac:dyDescent="0.35">
      <c r="D31" t="s">
        <v>40</v>
      </c>
      <c r="K31" s="3" t="s">
        <v>43</v>
      </c>
      <c r="M31" s="37" t="s">
        <v>61</v>
      </c>
      <c r="N31" s="9" t="s">
        <v>58</v>
      </c>
    </row>
    <row r="32" spans="2:14" x14ac:dyDescent="0.35">
      <c r="D32" t="s">
        <v>19</v>
      </c>
      <c r="K32" s="3" t="s">
        <v>43</v>
      </c>
      <c r="M32" s="39" t="str">
        <f>"Values in "&amp;CurrencyUnit.In&amp;" unless otherwise stated"</f>
        <v>Values in JPY'000 unless otherwise stated</v>
      </c>
      <c r="N32" s="9" t="s">
        <v>59</v>
      </c>
    </row>
    <row r="33" spans="1:75" x14ac:dyDescent="0.35"/>
    <row r="34" spans="1:75" x14ac:dyDescent="0.35">
      <c r="D34" t="s">
        <v>34</v>
      </c>
      <c r="K34" s="3" t="s">
        <v>44</v>
      </c>
      <c r="M34" s="15">
        <f>10^-6</f>
        <v>9.9999999999999995E-7</v>
      </c>
      <c r="N34" s="9" t="s">
        <v>37</v>
      </c>
    </row>
    <row r="35" spans="1:75" x14ac:dyDescent="0.35">
      <c r="D35" t="s">
        <v>35</v>
      </c>
      <c r="K35" s="3" t="s">
        <v>45</v>
      </c>
      <c r="M35" s="12">
        <f>10^3</f>
        <v>1000</v>
      </c>
      <c r="N35" s="9" t="s">
        <v>38</v>
      </c>
    </row>
    <row r="36" spans="1:75" x14ac:dyDescent="0.35">
      <c r="D36" t="s">
        <v>36</v>
      </c>
      <c r="K36" s="3" t="s">
        <v>45</v>
      </c>
      <c r="M36" s="12">
        <f>10^6</f>
        <v>1000000</v>
      </c>
      <c r="N36" s="9" t="s">
        <v>39</v>
      </c>
    </row>
    <row r="37" spans="1:75" x14ac:dyDescent="0.35"/>
    <row r="38" spans="1:75" x14ac:dyDescent="0.35"/>
    <row r="39" spans="1:75" ht="20.25" thickBot="1" x14ac:dyDescent="0.4">
      <c r="A39" s="10" t="s">
        <v>29</v>
      </c>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row>
    <row r="40" spans="1:75" x14ac:dyDescent="0.35"/>
    <row r="41" spans="1:75" ht="19.5" x14ac:dyDescent="0.35">
      <c r="B41" s="40" t="s">
        <v>30</v>
      </c>
    </row>
    <row r="42" spans="1:75" x14ac:dyDescent="0.35">
      <c r="D42" t="s">
        <v>67</v>
      </c>
      <c r="K42" s="3" t="s">
        <v>11</v>
      </c>
      <c r="O42" s="13">
        <f>ModelStartDate.In</f>
        <v>43101</v>
      </c>
      <c r="P42" s="7">
        <f>O43+1</f>
        <v>43466</v>
      </c>
      <c r="Q42" s="7">
        <f t="shared" ref="Q42:BV42" si="0">P43+1</f>
        <v>43831</v>
      </c>
      <c r="R42" s="7">
        <f t="shared" si="0"/>
        <v>44197</v>
      </c>
      <c r="S42" s="7">
        <f t="shared" si="0"/>
        <v>44562</v>
      </c>
      <c r="T42" s="7">
        <f t="shared" si="0"/>
        <v>44927</v>
      </c>
      <c r="U42" s="7">
        <f t="shared" si="0"/>
        <v>45292</v>
      </c>
      <c r="V42" s="7">
        <f t="shared" si="0"/>
        <v>45658</v>
      </c>
      <c r="W42" s="7">
        <f t="shared" si="0"/>
        <v>46023</v>
      </c>
      <c r="X42" s="7">
        <f t="shared" si="0"/>
        <v>46388</v>
      </c>
      <c r="Y42" s="7">
        <f t="shared" si="0"/>
        <v>46753</v>
      </c>
      <c r="Z42" s="7">
        <f t="shared" si="0"/>
        <v>47119</v>
      </c>
      <c r="AA42" s="7">
        <f t="shared" si="0"/>
        <v>47484</v>
      </c>
      <c r="AB42" s="7">
        <f t="shared" si="0"/>
        <v>47849</v>
      </c>
      <c r="AC42" s="7">
        <f t="shared" si="0"/>
        <v>48214</v>
      </c>
      <c r="AD42" s="7">
        <f t="shared" si="0"/>
        <v>48580</v>
      </c>
      <c r="AE42" s="7">
        <f t="shared" si="0"/>
        <v>48945</v>
      </c>
      <c r="AF42" s="7">
        <f t="shared" si="0"/>
        <v>49310</v>
      </c>
      <c r="AG42" s="7">
        <f t="shared" si="0"/>
        <v>49675</v>
      </c>
      <c r="AH42" s="7">
        <f t="shared" si="0"/>
        <v>50041</v>
      </c>
      <c r="AI42" s="7">
        <f t="shared" si="0"/>
        <v>50406</v>
      </c>
      <c r="AJ42" s="7">
        <f t="shared" si="0"/>
        <v>50771</v>
      </c>
      <c r="AK42" s="7">
        <f t="shared" si="0"/>
        <v>51136</v>
      </c>
      <c r="AL42" s="7">
        <f t="shared" si="0"/>
        <v>51502</v>
      </c>
      <c r="AM42" s="7">
        <f t="shared" si="0"/>
        <v>51867</v>
      </c>
      <c r="AN42" s="7">
        <f t="shared" si="0"/>
        <v>52232</v>
      </c>
      <c r="AO42" s="7">
        <f t="shared" si="0"/>
        <v>52597</v>
      </c>
      <c r="AP42" s="7">
        <f t="shared" si="0"/>
        <v>52963</v>
      </c>
      <c r="AQ42" s="7">
        <f t="shared" si="0"/>
        <v>53328</v>
      </c>
      <c r="AR42" s="7">
        <f t="shared" si="0"/>
        <v>53693</v>
      </c>
      <c r="AS42" s="7">
        <f t="shared" si="0"/>
        <v>54058</v>
      </c>
      <c r="AT42" s="7">
        <f t="shared" si="0"/>
        <v>54424</v>
      </c>
      <c r="AU42" s="7">
        <f t="shared" si="0"/>
        <v>54789</v>
      </c>
      <c r="AV42" s="7">
        <f t="shared" si="0"/>
        <v>55154</v>
      </c>
      <c r="AW42" s="7">
        <f t="shared" si="0"/>
        <v>55519</v>
      </c>
      <c r="AX42" s="7">
        <f t="shared" si="0"/>
        <v>55885</v>
      </c>
      <c r="AY42" s="7">
        <f t="shared" si="0"/>
        <v>56250</v>
      </c>
      <c r="AZ42" s="7">
        <f t="shared" si="0"/>
        <v>56615</v>
      </c>
      <c r="BA42" s="7">
        <f t="shared" si="0"/>
        <v>56980</v>
      </c>
      <c r="BB42" s="7">
        <f t="shared" si="0"/>
        <v>57346</v>
      </c>
      <c r="BC42" s="7">
        <f t="shared" si="0"/>
        <v>57711</v>
      </c>
      <c r="BD42" s="7">
        <f t="shared" si="0"/>
        <v>58076</v>
      </c>
      <c r="BE42" s="7">
        <f t="shared" si="0"/>
        <v>58441</v>
      </c>
      <c r="BF42" s="7">
        <f t="shared" si="0"/>
        <v>58807</v>
      </c>
      <c r="BG42" s="7">
        <f t="shared" si="0"/>
        <v>59172</v>
      </c>
      <c r="BH42" s="7">
        <f t="shared" si="0"/>
        <v>59537</v>
      </c>
      <c r="BI42" s="7">
        <f t="shared" si="0"/>
        <v>59902</v>
      </c>
      <c r="BJ42" s="7">
        <f t="shared" si="0"/>
        <v>60268</v>
      </c>
      <c r="BK42" s="7">
        <f t="shared" si="0"/>
        <v>60633</v>
      </c>
      <c r="BL42" s="7">
        <f t="shared" si="0"/>
        <v>60998</v>
      </c>
      <c r="BM42" s="7">
        <f t="shared" si="0"/>
        <v>61363</v>
      </c>
      <c r="BN42" s="7">
        <f t="shared" si="0"/>
        <v>61729</v>
      </c>
      <c r="BO42" s="7">
        <f t="shared" si="0"/>
        <v>62094</v>
      </c>
      <c r="BP42" s="7">
        <f t="shared" si="0"/>
        <v>62459</v>
      </c>
      <c r="BQ42" s="7">
        <f t="shared" si="0"/>
        <v>62824</v>
      </c>
      <c r="BR42" s="7">
        <f t="shared" si="0"/>
        <v>63190</v>
      </c>
      <c r="BS42" s="7">
        <f t="shared" si="0"/>
        <v>63555</v>
      </c>
      <c r="BT42" s="7">
        <f t="shared" si="0"/>
        <v>63920</v>
      </c>
      <c r="BU42" s="7">
        <f t="shared" si="0"/>
        <v>64285</v>
      </c>
      <c r="BV42" s="7">
        <f t="shared" si="0"/>
        <v>64651</v>
      </c>
      <c r="BW42" s="9" t="s">
        <v>66</v>
      </c>
    </row>
    <row r="43" spans="1:75" x14ac:dyDescent="0.35">
      <c r="D43" t="s">
        <v>68</v>
      </c>
      <c r="K43" s="3" t="s">
        <v>11</v>
      </c>
      <c r="O43" s="7">
        <f>EOMONTH(O42,11)</f>
        <v>43465</v>
      </c>
      <c r="P43" s="7">
        <f>EOMONTH(P42,11)</f>
        <v>43830</v>
      </c>
      <c r="Q43" s="7">
        <f t="shared" ref="Q43:R43" si="1">EOMONTH(Q42,11)</f>
        <v>44196</v>
      </c>
      <c r="R43" s="7">
        <f t="shared" si="1"/>
        <v>44561</v>
      </c>
      <c r="S43" s="7">
        <f t="shared" ref="S43" si="2">EOMONTH(S42,11)</f>
        <v>44926</v>
      </c>
      <c r="T43" s="7">
        <f t="shared" ref="T43" si="3">EOMONTH(T42,11)</f>
        <v>45291</v>
      </c>
      <c r="U43" s="7">
        <f t="shared" ref="U43" si="4">EOMONTH(U42,11)</f>
        <v>45657</v>
      </c>
      <c r="V43" s="7">
        <f t="shared" ref="V43" si="5">EOMONTH(V42,11)</f>
        <v>46022</v>
      </c>
      <c r="W43" s="7">
        <f t="shared" ref="W43" si="6">EOMONTH(W42,11)</f>
        <v>46387</v>
      </c>
      <c r="X43" s="7">
        <f t="shared" ref="X43" si="7">EOMONTH(X42,11)</f>
        <v>46752</v>
      </c>
      <c r="Y43" s="7">
        <f t="shared" ref="Y43" si="8">EOMONTH(Y42,11)</f>
        <v>47118</v>
      </c>
      <c r="Z43" s="7">
        <f t="shared" ref="Z43" si="9">EOMONTH(Z42,11)</f>
        <v>47483</v>
      </c>
      <c r="AA43" s="7">
        <f t="shared" ref="AA43" si="10">EOMONTH(AA42,11)</f>
        <v>47848</v>
      </c>
      <c r="AB43" s="7">
        <f t="shared" ref="AB43" si="11">EOMONTH(AB42,11)</f>
        <v>48213</v>
      </c>
      <c r="AC43" s="7">
        <f t="shared" ref="AC43" si="12">EOMONTH(AC42,11)</f>
        <v>48579</v>
      </c>
      <c r="AD43" s="7">
        <f t="shared" ref="AD43" si="13">EOMONTH(AD42,11)</f>
        <v>48944</v>
      </c>
      <c r="AE43" s="7">
        <f t="shared" ref="AE43" si="14">EOMONTH(AE42,11)</f>
        <v>49309</v>
      </c>
      <c r="AF43" s="7">
        <f t="shared" ref="AF43" si="15">EOMONTH(AF42,11)</f>
        <v>49674</v>
      </c>
      <c r="AG43" s="7">
        <f t="shared" ref="AG43" si="16">EOMONTH(AG42,11)</f>
        <v>50040</v>
      </c>
      <c r="AH43" s="7">
        <f t="shared" ref="AH43" si="17">EOMONTH(AH42,11)</f>
        <v>50405</v>
      </c>
      <c r="AI43" s="7">
        <f t="shared" ref="AI43" si="18">EOMONTH(AI42,11)</f>
        <v>50770</v>
      </c>
      <c r="AJ43" s="7">
        <f t="shared" ref="AJ43" si="19">EOMONTH(AJ42,11)</f>
        <v>51135</v>
      </c>
      <c r="AK43" s="7">
        <f t="shared" ref="AK43" si="20">EOMONTH(AK42,11)</f>
        <v>51501</v>
      </c>
      <c r="AL43" s="7">
        <f t="shared" ref="AL43" si="21">EOMONTH(AL42,11)</f>
        <v>51866</v>
      </c>
      <c r="AM43" s="7">
        <f t="shared" ref="AM43" si="22">EOMONTH(AM42,11)</f>
        <v>52231</v>
      </c>
      <c r="AN43" s="7">
        <f t="shared" ref="AN43" si="23">EOMONTH(AN42,11)</f>
        <v>52596</v>
      </c>
      <c r="AO43" s="7">
        <f t="shared" ref="AO43" si="24">EOMONTH(AO42,11)</f>
        <v>52962</v>
      </c>
      <c r="AP43" s="7">
        <f t="shared" ref="AP43" si="25">EOMONTH(AP42,11)</f>
        <v>53327</v>
      </c>
      <c r="AQ43" s="7">
        <f t="shared" ref="AQ43" si="26">EOMONTH(AQ42,11)</f>
        <v>53692</v>
      </c>
      <c r="AR43" s="7">
        <f t="shared" ref="AR43" si="27">EOMONTH(AR42,11)</f>
        <v>54057</v>
      </c>
      <c r="AS43" s="7">
        <f t="shared" ref="AS43" si="28">EOMONTH(AS42,11)</f>
        <v>54423</v>
      </c>
      <c r="AT43" s="7">
        <f t="shared" ref="AT43" si="29">EOMONTH(AT42,11)</f>
        <v>54788</v>
      </c>
      <c r="AU43" s="7">
        <f t="shared" ref="AU43" si="30">EOMONTH(AU42,11)</f>
        <v>55153</v>
      </c>
      <c r="AV43" s="7">
        <f t="shared" ref="AV43" si="31">EOMONTH(AV42,11)</f>
        <v>55518</v>
      </c>
      <c r="AW43" s="7">
        <f t="shared" ref="AW43" si="32">EOMONTH(AW42,11)</f>
        <v>55884</v>
      </c>
      <c r="AX43" s="7">
        <f t="shared" ref="AX43" si="33">EOMONTH(AX42,11)</f>
        <v>56249</v>
      </c>
      <c r="AY43" s="7">
        <f t="shared" ref="AY43" si="34">EOMONTH(AY42,11)</f>
        <v>56614</v>
      </c>
      <c r="AZ43" s="7">
        <f t="shared" ref="AZ43" si="35">EOMONTH(AZ42,11)</f>
        <v>56979</v>
      </c>
      <c r="BA43" s="7">
        <f t="shared" ref="BA43" si="36">EOMONTH(BA42,11)</f>
        <v>57345</v>
      </c>
      <c r="BB43" s="7">
        <f t="shared" ref="BB43" si="37">EOMONTH(BB42,11)</f>
        <v>57710</v>
      </c>
      <c r="BC43" s="7">
        <f t="shared" ref="BC43" si="38">EOMONTH(BC42,11)</f>
        <v>58075</v>
      </c>
      <c r="BD43" s="7">
        <f t="shared" ref="BD43" si="39">EOMONTH(BD42,11)</f>
        <v>58440</v>
      </c>
      <c r="BE43" s="7">
        <f t="shared" ref="BE43" si="40">EOMONTH(BE42,11)</f>
        <v>58806</v>
      </c>
      <c r="BF43" s="7">
        <f t="shared" ref="BF43" si="41">EOMONTH(BF42,11)</f>
        <v>59171</v>
      </c>
      <c r="BG43" s="7">
        <f t="shared" ref="BG43" si="42">EOMONTH(BG42,11)</f>
        <v>59536</v>
      </c>
      <c r="BH43" s="7">
        <f t="shared" ref="BH43" si="43">EOMONTH(BH42,11)</f>
        <v>59901</v>
      </c>
      <c r="BI43" s="7">
        <f t="shared" ref="BI43" si="44">EOMONTH(BI42,11)</f>
        <v>60267</v>
      </c>
      <c r="BJ43" s="7">
        <f t="shared" ref="BJ43" si="45">EOMONTH(BJ42,11)</f>
        <v>60632</v>
      </c>
      <c r="BK43" s="7">
        <f t="shared" ref="BK43" si="46">EOMONTH(BK42,11)</f>
        <v>60997</v>
      </c>
      <c r="BL43" s="7">
        <f t="shared" ref="BL43" si="47">EOMONTH(BL42,11)</f>
        <v>61362</v>
      </c>
      <c r="BM43" s="7">
        <f t="shared" ref="BM43" si="48">EOMONTH(BM42,11)</f>
        <v>61728</v>
      </c>
      <c r="BN43" s="7">
        <f t="shared" ref="BN43" si="49">EOMONTH(BN42,11)</f>
        <v>62093</v>
      </c>
      <c r="BO43" s="7">
        <f t="shared" ref="BO43" si="50">EOMONTH(BO42,11)</f>
        <v>62458</v>
      </c>
      <c r="BP43" s="7">
        <f t="shared" ref="BP43" si="51">EOMONTH(BP42,11)</f>
        <v>62823</v>
      </c>
      <c r="BQ43" s="7">
        <f t="shared" ref="BQ43" si="52">EOMONTH(BQ42,11)</f>
        <v>63189</v>
      </c>
      <c r="BR43" s="7">
        <f t="shared" ref="BR43" si="53">EOMONTH(BR42,11)</f>
        <v>63554</v>
      </c>
      <c r="BS43" s="7">
        <f t="shared" ref="BS43" si="54">EOMONTH(BS42,11)</f>
        <v>63919</v>
      </c>
      <c r="BT43" s="7">
        <f t="shared" ref="BT43" si="55">EOMONTH(BT42,11)</f>
        <v>64284</v>
      </c>
      <c r="BU43" s="7">
        <f t="shared" ref="BU43" si="56">EOMONTH(BU42,11)</f>
        <v>64650</v>
      </c>
      <c r="BV43" s="7">
        <f t="shared" ref="BV43" si="57">EOMONTH(BV42,11)</f>
        <v>65015</v>
      </c>
      <c r="BW43" s="9" t="s">
        <v>133</v>
      </c>
    </row>
    <row r="44" spans="1:75" x14ac:dyDescent="0.35">
      <c r="D44" t="s">
        <v>25</v>
      </c>
      <c r="K44" s="3" t="s">
        <v>45</v>
      </c>
      <c r="O44" s="12">
        <v>1</v>
      </c>
      <c r="P44" s="11">
        <f>O44+1</f>
        <v>2</v>
      </c>
      <c r="Q44" s="11">
        <f t="shared" ref="Q44:R44" si="58">P44+1</f>
        <v>3</v>
      </c>
      <c r="R44" s="11">
        <f t="shared" si="58"/>
        <v>4</v>
      </c>
      <c r="S44" s="11">
        <f t="shared" ref="S44:AH44" si="59">R44+1</f>
        <v>5</v>
      </c>
      <c r="T44" s="11">
        <f t="shared" si="59"/>
        <v>6</v>
      </c>
      <c r="U44" s="11">
        <f t="shared" si="59"/>
        <v>7</v>
      </c>
      <c r="V44" s="11">
        <f t="shared" si="59"/>
        <v>8</v>
      </c>
      <c r="W44" s="11">
        <f t="shared" si="59"/>
        <v>9</v>
      </c>
      <c r="X44" s="11">
        <f t="shared" si="59"/>
        <v>10</v>
      </c>
      <c r="Y44" s="11">
        <f t="shared" si="59"/>
        <v>11</v>
      </c>
      <c r="Z44" s="11">
        <f t="shared" si="59"/>
        <v>12</v>
      </c>
      <c r="AA44" s="11">
        <f t="shared" si="59"/>
        <v>13</v>
      </c>
      <c r="AB44" s="11">
        <f t="shared" si="59"/>
        <v>14</v>
      </c>
      <c r="AC44" s="11">
        <f t="shared" si="59"/>
        <v>15</v>
      </c>
      <c r="AD44" s="11">
        <f t="shared" si="59"/>
        <v>16</v>
      </c>
      <c r="AE44" s="11">
        <f t="shared" si="59"/>
        <v>17</v>
      </c>
      <c r="AF44" s="11">
        <f t="shared" si="59"/>
        <v>18</v>
      </c>
      <c r="AG44" s="11">
        <f t="shared" si="59"/>
        <v>19</v>
      </c>
      <c r="AH44" s="11">
        <f t="shared" si="59"/>
        <v>20</v>
      </c>
      <c r="AI44" s="11">
        <f t="shared" ref="AI44:BV44" si="60">AH44+1</f>
        <v>21</v>
      </c>
      <c r="AJ44" s="11">
        <f t="shared" si="60"/>
        <v>22</v>
      </c>
      <c r="AK44" s="11">
        <f t="shared" si="60"/>
        <v>23</v>
      </c>
      <c r="AL44" s="11">
        <f t="shared" si="60"/>
        <v>24</v>
      </c>
      <c r="AM44" s="11">
        <f t="shared" si="60"/>
        <v>25</v>
      </c>
      <c r="AN44" s="11">
        <f t="shared" si="60"/>
        <v>26</v>
      </c>
      <c r="AO44" s="11">
        <f t="shared" si="60"/>
        <v>27</v>
      </c>
      <c r="AP44" s="11">
        <f t="shared" si="60"/>
        <v>28</v>
      </c>
      <c r="AQ44" s="11">
        <f t="shared" si="60"/>
        <v>29</v>
      </c>
      <c r="AR44" s="11">
        <f t="shared" si="60"/>
        <v>30</v>
      </c>
      <c r="AS44" s="11">
        <f t="shared" si="60"/>
        <v>31</v>
      </c>
      <c r="AT44" s="11">
        <f t="shared" si="60"/>
        <v>32</v>
      </c>
      <c r="AU44" s="11">
        <f t="shared" si="60"/>
        <v>33</v>
      </c>
      <c r="AV44" s="11">
        <f t="shared" si="60"/>
        <v>34</v>
      </c>
      <c r="AW44" s="11">
        <f t="shared" si="60"/>
        <v>35</v>
      </c>
      <c r="AX44" s="11">
        <f t="shared" si="60"/>
        <v>36</v>
      </c>
      <c r="AY44" s="11">
        <f t="shared" si="60"/>
        <v>37</v>
      </c>
      <c r="AZ44" s="11">
        <f t="shared" si="60"/>
        <v>38</v>
      </c>
      <c r="BA44" s="11">
        <f t="shared" si="60"/>
        <v>39</v>
      </c>
      <c r="BB44" s="11">
        <f t="shared" si="60"/>
        <v>40</v>
      </c>
      <c r="BC44" s="11">
        <f t="shared" si="60"/>
        <v>41</v>
      </c>
      <c r="BD44" s="11">
        <f t="shared" si="60"/>
        <v>42</v>
      </c>
      <c r="BE44" s="11">
        <f t="shared" si="60"/>
        <v>43</v>
      </c>
      <c r="BF44" s="11">
        <f t="shared" si="60"/>
        <v>44</v>
      </c>
      <c r="BG44" s="11">
        <f t="shared" si="60"/>
        <v>45</v>
      </c>
      <c r="BH44" s="11">
        <f t="shared" si="60"/>
        <v>46</v>
      </c>
      <c r="BI44" s="11">
        <f t="shared" si="60"/>
        <v>47</v>
      </c>
      <c r="BJ44" s="11">
        <f t="shared" si="60"/>
        <v>48</v>
      </c>
      <c r="BK44" s="11">
        <f t="shared" si="60"/>
        <v>49</v>
      </c>
      <c r="BL44" s="11">
        <f t="shared" si="60"/>
        <v>50</v>
      </c>
      <c r="BM44" s="11">
        <f t="shared" si="60"/>
        <v>51</v>
      </c>
      <c r="BN44" s="11">
        <f t="shared" si="60"/>
        <v>52</v>
      </c>
      <c r="BO44" s="11">
        <f t="shared" si="60"/>
        <v>53</v>
      </c>
      <c r="BP44" s="11">
        <f t="shared" si="60"/>
        <v>54</v>
      </c>
      <c r="BQ44" s="11">
        <f t="shared" si="60"/>
        <v>55</v>
      </c>
      <c r="BR44" s="11">
        <f t="shared" si="60"/>
        <v>56</v>
      </c>
      <c r="BS44" s="11">
        <f t="shared" si="60"/>
        <v>57</v>
      </c>
      <c r="BT44" s="11">
        <f t="shared" si="60"/>
        <v>58</v>
      </c>
      <c r="BU44" s="11">
        <f t="shared" si="60"/>
        <v>59</v>
      </c>
      <c r="BV44" s="11">
        <f t="shared" si="60"/>
        <v>60</v>
      </c>
      <c r="BW44" s="9" t="s">
        <v>130</v>
      </c>
    </row>
    <row r="45" spans="1:75" x14ac:dyDescent="0.35">
      <c r="D45" t="s">
        <v>69</v>
      </c>
      <c r="K45" s="3" t="s">
        <v>47</v>
      </c>
      <c r="O45" s="11">
        <f>O43-O42+1</f>
        <v>365</v>
      </c>
      <c r="P45" s="11">
        <f>P43-P42+1</f>
        <v>365</v>
      </c>
      <c r="Q45" s="11">
        <f>Q43-Q42+1</f>
        <v>366</v>
      </c>
      <c r="R45" s="11">
        <f>R43-R42+1</f>
        <v>365</v>
      </c>
      <c r="S45" s="11">
        <f t="shared" ref="S45:AH45" si="61">S43-S42+1</f>
        <v>365</v>
      </c>
      <c r="T45" s="11">
        <f t="shared" si="61"/>
        <v>365</v>
      </c>
      <c r="U45" s="11">
        <f t="shared" si="61"/>
        <v>366</v>
      </c>
      <c r="V45" s="11">
        <f t="shared" si="61"/>
        <v>365</v>
      </c>
      <c r="W45" s="11">
        <f t="shared" si="61"/>
        <v>365</v>
      </c>
      <c r="X45" s="11">
        <f t="shared" si="61"/>
        <v>365</v>
      </c>
      <c r="Y45" s="11">
        <f t="shared" si="61"/>
        <v>366</v>
      </c>
      <c r="Z45" s="11">
        <f t="shared" si="61"/>
        <v>365</v>
      </c>
      <c r="AA45" s="11">
        <f t="shared" si="61"/>
        <v>365</v>
      </c>
      <c r="AB45" s="11">
        <f t="shared" si="61"/>
        <v>365</v>
      </c>
      <c r="AC45" s="11">
        <f t="shared" si="61"/>
        <v>366</v>
      </c>
      <c r="AD45" s="11">
        <f t="shared" si="61"/>
        <v>365</v>
      </c>
      <c r="AE45" s="11">
        <f t="shared" si="61"/>
        <v>365</v>
      </c>
      <c r="AF45" s="11">
        <f t="shared" si="61"/>
        <v>365</v>
      </c>
      <c r="AG45" s="11">
        <f t="shared" si="61"/>
        <v>366</v>
      </c>
      <c r="AH45" s="11">
        <f t="shared" si="61"/>
        <v>365</v>
      </c>
      <c r="AI45" s="11">
        <f t="shared" ref="AI45:BV45" si="62">AI43-AI42+1</f>
        <v>365</v>
      </c>
      <c r="AJ45" s="11">
        <f t="shared" si="62"/>
        <v>365</v>
      </c>
      <c r="AK45" s="11">
        <f t="shared" si="62"/>
        <v>366</v>
      </c>
      <c r="AL45" s="11">
        <f t="shared" si="62"/>
        <v>365</v>
      </c>
      <c r="AM45" s="11">
        <f t="shared" si="62"/>
        <v>365</v>
      </c>
      <c r="AN45" s="11">
        <f t="shared" si="62"/>
        <v>365</v>
      </c>
      <c r="AO45" s="11">
        <f t="shared" si="62"/>
        <v>366</v>
      </c>
      <c r="AP45" s="11">
        <f t="shared" si="62"/>
        <v>365</v>
      </c>
      <c r="AQ45" s="11">
        <f t="shared" si="62"/>
        <v>365</v>
      </c>
      <c r="AR45" s="11">
        <f t="shared" si="62"/>
        <v>365</v>
      </c>
      <c r="AS45" s="11">
        <f t="shared" si="62"/>
        <v>366</v>
      </c>
      <c r="AT45" s="11">
        <f t="shared" si="62"/>
        <v>365</v>
      </c>
      <c r="AU45" s="11">
        <f t="shared" si="62"/>
        <v>365</v>
      </c>
      <c r="AV45" s="11">
        <f t="shared" si="62"/>
        <v>365</v>
      </c>
      <c r="AW45" s="11">
        <f t="shared" si="62"/>
        <v>366</v>
      </c>
      <c r="AX45" s="11">
        <f t="shared" si="62"/>
        <v>365</v>
      </c>
      <c r="AY45" s="11">
        <f t="shared" si="62"/>
        <v>365</v>
      </c>
      <c r="AZ45" s="11">
        <f t="shared" si="62"/>
        <v>365</v>
      </c>
      <c r="BA45" s="11">
        <f t="shared" si="62"/>
        <v>366</v>
      </c>
      <c r="BB45" s="11">
        <f t="shared" si="62"/>
        <v>365</v>
      </c>
      <c r="BC45" s="11">
        <f t="shared" si="62"/>
        <v>365</v>
      </c>
      <c r="BD45" s="11">
        <f t="shared" si="62"/>
        <v>365</v>
      </c>
      <c r="BE45" s="11">
        <f t="shared" si="62"/>
        <v>366</v>
      </c>
      <c r="BF45" s="11">
        <f t="shared" si="62"/>
        <v>365</v>
      </c>
      <c r="BG45" s="11">
        <f t="shared" si="62"/>
        <v>365</v>
      </c>
      <c r="BH45" s="11">
        <f t="shared" si="62"/>
        <v>365</v>
      </c>
      <c r="BI45" s="11">
        <f t="shared" si="62"/>
        <v>366</v>
      </c>
      <c r="BJ45" s="11">
        <f t="shared" si="62"/>
        <v>365</v>
      </c>
      <c r="BK45" s="11">
        <f t="shared" si="62"/>
        <v>365</v>
      </c>
      <c r="BL45" s="11">
        <f t="shared" si="62"/>
        <v>365</v>
      </c>
      <c r="BM45" s="11">
        <f t="shared" si="62"/>
        <v>366</v>
      </c>
      <c r="BN45" s="11">
        <f t="shared" si="62"/>
        <v>365</v>
      </c>
      <c r="BO45" s="11">
        <f t="shared" si="62"/>
        <v>365</v>
      </c>
      <c r="BP45" s="11">
        <f t="shared" si="62"/>
        <v>365</v>
      </c>
      <c r="BQ45" s="11">
        <f t="shared" si="62"/>
        <v>366</v>
      </c>
      <c r="BR45" s="11">
        <f t="shared" si="62"/>
        <v>365</v>
      </c>
      <c r="BS45" s="11">
        <f t="shared" si="62"/>
        <v>365</v>
      </c>
      <c r="BT45" s="11">
        <f t="shared" si="62"/>
        <v>365</v>
      </c>
      <c r="BU45" s="11">
        <f t="shared" si="62"/>
        <v>366</v>
      </c>
      <c r="BV45" s="11">
        <f t="shared" si="62"/>
        <v>365</v>
      </c>
      <c r="BW45" s="9" t="s">
        <v>70</v>
      </c>
    </row>
    <row r="46" spans="1:75" x14ac:dyDescent="0.35">
      <c r="D46" t="s">
        <v>28</v>
      </c>
      <c r="K46" s="3" t="s">
        <v>8</v>
      </c>
      <c r="O46" s="35" t="b">
        <f t="shared" ref="O46" si="63">FcstStartDate.In&gt;=O43</f>
        <v>0</v>
      </c>
      <c r="P46" s="35" t="b">
        <f t="shared" ref="P46:BV46" si="64">FcstStartDate.In&gt;=P43</f>
        <v>0</v>
      </c>
      <c r="Q46" s="35" t="b">
        <f t="shared" si="64"/>
        <v>0</v>
      </c>
      <c r="R46" s="35" t="b">
        <f t="shared" si="64"/>
        <v>0</v>
      </c>
      <c r="S46" s="35" t="b">
        <f t="shared" si="64"/>
        <v>0</v>
      </c>
      <c r="T46" s="35" t="b">
        <f t="shared" si="64"/>
        <v>0</v>
      </c>
      <c r="U46" s="35" t="b">
        <f t="shared" si="64"/>
        <v>0</v>
      </c>
      <c r="V46" s="35" t="b">
        <f t="shared" si="64"/>
        <v>0</v>
      </c>
      <c r="W46" s="35" t="b">
        <f t="shared" si="64"/>
        <v>0</v>
      </c>
      <c r="X46" s="35" t="b">
        <f t="shared" si="64"/>
        <v>0</v>
      </c>
      <c r="Y46" s="35" t="b">
        <f t="shared" si="64"/>
        <v>0</v>
      </c>
      <c r="Z46" s="35" t="b">
        <f t="shared" si="64"/>
        <v>0</v>
      </c>
      <c r="AA46" s="35" t="b">
        <f t="shared" si="64"/>
        <v>0</v>
      </c>
      <c r="AB46" s="35" t="b">
        <f t="shared" si="64"/>
        <v>0</v>
      </c>
      <c r="AC46" s="35" t="b">
        <f t="shared" si="64"/>
        <v>0</v>
      </c>
      <c r="AD46" s="35" t="b">
        <f t="shared" si="64"/>
        <v>0</v>
      </c>
      <c r="AE46" s="35" t="b">
        <f t="shared" si="64"/>
        <v>0</v>
      </c>
      <c r="AF46" s="35" t="b">
        <f t="shared" si="64"/>
        <v>0</v>
      </c>
      <c r="AG46" s="35" t="b">
        <f t="shared" si="64"/>
        <v>0</v>
      </c>
      <c r="AH46" s="35" t="b">
        <f t="shared" si="64"/>
        <v>0</v>
      </c>
      <c r="AI46" s="35" t="b">
        <f t="shared" si="64"/>
        <v>0</v>
      </c>
      <c r="AJ46" s="35" t="b">
        <f t="shared" si="64"/>
        <v>0</v>
      </c>
      <c r="AK46" s="35" t="b">
        <f t="shared" si="64"/>
        <v>0</v>
      </c>
      <c r="AL46" s="35" t="b">
        <f t="shared" si="64"/>
        <v>0</v>
      </c>
      <c r="AM46" s="35" t="b">
        <f t="shared" si="64"/>
        <v>0</v>
      </c>
      <c r="AN46" s="35" t="b">
        <f t="shared" si="64"/>
        <v>0</v>
      </c>
      <c r="AO46" s="35" t="b">
        <f t="shared" si="64"/>
        <v>0</v>
      </c>
      <c r="AP46" s="35" t="b">
        <f t="shared" si="64"/>
        <v>0</v>
      </c>
      <c r="AQ46" s="35" t="b">
        <f t="shared" si="64"/>
        <v>0</v>
      </c>
      <c r="AR46" s="35" t="b">
        <f t="shared" si="64"/>
        <v>0</v>
      </c>
      <c r="AS46" s="35" t="b">
        <f t="shared" si="64"/>
        <v>0</v>
      </c>
      <c r="AT46" s="35" t="b">
        <f t="shared" si="64"/>
        <v>0</v>
      </c>
      <c r="AU46" s="35" t="b">
        <f t="shared" si="64"/>
        <v>0</v>
      </c>
      <c r="AV46" s="35" t="b">
        <f t="shared" si="64"/>
        <v>0</v>
      </c>
      <c r="AW46" s="35" t="b">
        <f t="shared" si="64"/>
        <v>0</v>
      </c>
      <c r="AX46" s="35" t="b">
        <f t="shared" si="64"/>
        <v>0</v>
      </c>
      <c r="AY46" s="35" t="b">
        <f t="shared" si="64"/>
        <v>0</v>
      </c>
      <c r="AZ46" s="35" t="b">
        <f t="shared" si="64"/>
        <v>0</v>
      </c>
      <c r="BA46" s="35" t="b">
        <f t="shared" si="64"/>
        <v>0</v>
      </c>
      <c r="BB46" s="35" t="b">
        <f t="shared" si="64"/>
        <v>0</v>
      </c>
      <c r="BC46" s="35" t="b">
        <f t="shared" si="64"/>
        <v>0</v>
      </c>
      <c r="BD46" s="35" t="b">
        <f t="shared" si="64"/>
        <v>0</v>
      </c>
      <c r="BE46" s="35" t="b">
        <f t="shared" si="64"/>
        <v>0</v>
      </c>
      <c r="BF46" s="35" t="b">
        <f t="shared" si="64"/>
        <v>0</v>
      </c>
      <c r="BG46" s="35" t="b">
        <f t="shared" si="64"/>
        <v>0</v>
      </c>
      <c r="BH46" s="35" t="b">
        <f t="shared" si="64"/>
        <v>0</v>
      </c>
      <c r="BI46" s="35" t="b">
        <f t="shared" si="64"/>
        <v>0</v>
      </c>
      <c r="BJ46" s="35" t="b">
        <f t="shared" si="64"/>
        <v>0</v>
      </c>
      <c r="BK46" s="35" t="b">
        <f t="shared" si="64"/>
        <v>0</v>
      </c>
      <c r="BL46" s="35" t="b">
        <f t="shared" si="64"/>
        <v>0</v>
      </c>
      <c r="BM46" s="35" t="b">
        <f t="shared" si="64"/>
        <v>0</v>
      </c>
      <c r="BN46" s="35" t="b">
        <f t="shared" si="64"/>
        <v>0</v>
      </c>
      <c r="BO46" s="35" t="b">
        <f t="shared" si="64"/>
        <v>0</v>
      </c>
      <c r="BP46" s="35" t="b">
        <f t="shared" si="64"/>
        <v>0</v>
      </c>
      <c r="BQ46" s="35" t="b">
        <f t="shared" si="64"/>
        <v>0</v>
      </c>
      <c r="BR46" s="35" t="b">
        <f t="shared" si="64"/>
        <v>0</v>
      </c>
      <c r="BS46" s="35" t="b">
        <f t="shared" si="64"/>
        <v>0</v>
      </c>
      <c r="BT46" s="35" t="b">
        <f t="shared" si="64"/>
        <v>0</v>
      </c>
      <c r="BU46" s="35" t="b">
        <f t="shared" si="64"/>
        <v>0</v>
      </c>
      <c r="BV46" s="35" t="b">
        <f t="shared" si="64"/>
        <v>0</v>
      </c>
      <c r="BW46" s="9" t="s">
        <v>71</v>
      </c>
    </row>
    <row r="47" spans="1:75" x14ac:dyDescent="0.35">
      <c r="D47" t="s">
        <v>33</v>
      </c>
      <c r="K47" s="3" t="s">
        <v>8</v>
      </c>
      <c r="O47" s="35" t="b">
        <f t="shared" ref="O47" si="65">AND(O42&lt;=FcstStartDate.In,FcstStartDate.In&lt;=O43)</f>
        <v>0</v>
      </c>
      <c r="P47" s="35" t="b">
        <f t="shared" ref="P47:BV47" si="66">AND(P42&lt;=FcstStartDate.In,FcstStartDate.In&lt;=P43)</f>
        <v>0</v>
      </c>
      <c r="Q47" s="35" t="b">
        <f t="shared" si="66"/>
        <v>0</v>
      </c>
      <c r="R47" s="35" t="b">
        <f t="shared" si="66"/>
        <v>0</v>
      </c>
      <c r="S47" s="35" t="b">
        <f t="shared" si="66"/>
        <v>0</v>
      </c>
      <c r="T47" s="35" t="b">
        <f t="shared" si="66"/>
        <v>0</v>
      </c>
      <c r="U47" s="35" t="b">
        <f t="shared" si="66"/>
        <v>0</v>
      </c>
      <c r="V47" s="35" t="b">
        <f t="shared" si="66"/>
        <v>0</v>
      </c>
      <c r="W47" s="35" t="b">
        <f t="shared" si="66"/>
        <v>0</v>
      </c>
      <c r="X47" s="35" t="b">
        <f t="shared" si="66"/>
        <v>0</v>
      </c>
      <c r="Y47" s="35" t="b">
        <f t="shared" si="66"/>
        <v>0</v>
      </c>
      <c r="Z47" s="35" t="b">
        <f t="shared" si="66"/>
        <v>0</v>
      </c>
      <c r="AA47" s="35" t="b">
        <f t="shared" si="66"/>
        <v>0</v>
      </c>
      <c r="AB47" s="35" t="b">
        <f t="shared" si="66"/>
        <v>0</v>
      </c>
      <c r="AC47" s="35" t="b">
        <f t="shared" si="66"/>
        <v>0</v>
      </c>
      <c r="AD47" s="35" t="b">
        <f t="shared" si="66"/>
        <v>0</v>
      </c>
      <c r="AE47" s="35" t="b">
        <f t="shared" si="66"/>
        <v>0</v>
      </c>
      <c r="AF47" s="35" t="b">
        <f t="shared" si="66"/>
        <v>0</v>
      </c>
      <c r="AG47" s="35" t="b">
        <f t="shared" si="66"/>
        <v>0</v>
      </c>
      <c r="AH47" s="35" t="b">
        <f t="shared" si="66"/>
        <v>0</v>
      </c>
      <c r="AI47" s="35" t="b">
        <f t="shared" si="66"/>
        <v>0</v>
      </c>
      <c r="AJ47" s="35" t="b">
        <f t="shared" si="66"/>
        <v>0</v>
      </c>
      <c r="AK47" s="35" t="b">
        <f t="shared" si="66"/>
        <v>0</v>
      </c>
      <c r="AL47" s="35" t="b">
        <f t="shared" si="66"/>
        <v>0</v>
      </c>
      <c r="AM47" s="35" t="b">
        <f t="shared" si="66"/>
        <v>0</v>
      </c>
      <c r="AN47" s="35" t="b">
        <f t="shared" si="66"/>
        <v>0</v>
      </c>
      <c r="AO47" s="35" t="b">
        <f t="shared" si="66"/>
        <v>0</v>
      </c>
      <c r="AP47" s="35" t="b">
        <f t="shared" si="66"/>
        <v>0</v>
      </c>
      <c r="AQ47" s="35" t="b">
        <f t="shared" si="66"/>
        <v>0</v>
      </c>
      <c r="AR47" s="35" t="b">
        <f t="shared" si="66"/>
        <v>0</v>
      </c>
      <c r="AS47" s="35" t="b">
        <f t="shared" si="66"/>
        <v>0</v>
      </c>
      <c r="AT47" s="35" t="b">
        <f t="shared" si="66"/>
        <v>0</v>
      </c>
      <c r="AU47" s="35" t="b">
        <f t="shared" si="66"/>
        <v>0</v>
      </c>
      <c r="AV47" s="35" t="b">
        <f t="shared" si="66"/>
        <v>0</v>
      </c>
      <c r="AW47" s="35" t="b">
        <f t="shared" si="66"/>
        <v>0</v>
      </c>
      <c r="AX47" s="35" t="b">
        <f t="shared" si="66"/>
        <v>0</v>
      </c>
      <c r="AY47" s="35" t="b">
        <f t="shared" si="66"/>
        <v>0</v>
      </c>
      <c r="AZ47" s="35" t="b">
        <f t="shared" si="66"/>
        <v>0</v>
      </c>
      <c r="BA47" s="35" t="b">
        <f t="shared" si="66"/>
        <v>0</v>
      </c>
      <c r="BB47" s="35" t="b">
        <f t="shared" si="66"/>
        <v>0</v>
      </c>
      <c r="BC47" s="35" t="b">
        <f t="shared" si="66"/>
        <v>0</v>
      </c>
      <c r="BD47" s="35" t="b">
        <f t="shared" si="66"/>
        <v>0</v>
      </c>
      <c r="BE47" s="35" t="b">
        <f t="shared" si="66"/>
        <v>0</v>
      </c>
      <c r="BF47" s="35" t="b">
        <f t="shared" si="66"/>
        <v>0</v>
      </c>
      <c r="BG47" s="35" t="b">
        <f t="shared" si="66"/>
        <v>0</v>
      </c>
      <c r="BH47" s="35" t="b">
        <f t="shared" si="66"/>
        <v>0</v>
      </c>
      <c r="BI47" s="35" t="b">
        <f t="shared" si="66"/>
        <v>0</v>
      </c>
      <c r="BJ47" s="35" t="b">
        <f t="shared" si="66"/>
        <v>0</v>
      </c>
      <c r="BK47" s="35" t="b">
        <f t="shared" si="66"/>
        <v>0</v>
      </c>
      <c r="BL47" s="35" t="b">
        <f t="shared" si="66"/>
        <v>0</v>
      </c>
      <c r="BM47" s="35" t="b">
        <f t="shared" si="66"/>
        <v>0</v>
      </c>
      <c r="BN47" s="35" t="b">
        <f t="shared" si="66"/>
        <v>0</v>
      </c>
      <c r="BO47" s="35" t="b">
        <f t="shared" si="66"/>
        <v>0</v>
      </c>
      <c r="BP47" s="35" t="b">
        <f t="shared" si="66"/>
        <v>0</v>
      </c>
      <c r="BQ47" s="35" t="b">
        <f t="shared" si="66"/>
        <v>0</v>
      </c>
      <c r="BR47" s="35" t="b">
        <f t="shared" si="66"/>
        <v>0</v>
      </c>
      <c r="BS47" s="35" t="b">
        <f t="shared" si="66"/>
        <v>0</v>
      </c>
      <c r="BT47" s="35" t="b">
        <f t="shared" si="66"/>
        <v>0</v>
      </c>
      <c r="BU47" s="35" t="b">
        <f t="shared" si="66"/>
        <v>0</v>
      </c>
      <c r="BV47" s="35" t="b">
        <f t="shared" si="66"/>
        <v>0</v>
      </c>
      <c r="BW47" s="9" t="s">
        <v>72</v>
      </c>
    </row>
    <row r="48" spans="1:75" x14ac:dyDescent="0.35">
      <c r="D48" t="s">
        <v>27</v>
      </c>
      <c r="K48" s="3" t="s">
        <v>43</v>
      </c>
      <c r="O48" s="36" t="str">
        <f t="shared" ref="O48" si="67">IF(O46,"Act",IF(O47,"Current Prd","Fcst"))</f>
        <v>Fcst</v>
      </c>
      <c r="P48" s="36" t="str">
        <f t="shared" ref="P48" si="68">IF(P46,"Act",IF(P47,"Current Prd","Fcst"))</f>
        <v>Fcst</v>
      </c>
      <c r="Q48" s="36" t="str">
        <f t="shared" ref="Q48" si="69">IF(Q46,"Act",IF(Q47,"Current Prd","Fcst"))</f>
        <v>Fcst</v>
      </c>
      <c r="R48" s="36" t="str">
        <f t="shared" ref="R48" si="70">IF(R46,"Act",IF(R47,"Current Prd","Fcst"))</f>
        <v>Fcst</v>
      </c>
      <c r="S48" s="36" t="str">
        <f t="shared" ref="S48" si="71">IF(S46,"Act",IF(S47,"Current Prd","Fcst"))</f>
        <v>Fcst</v>
      </c>
      <c r="T48" s="36" t="str">
        <f t="shared" ref="T48" si="72">IF(T46,"Act",IF(T47,"Current Prd","Fcst"))</f>
        <v>Fcst</v>
      </c>
      <c r="U48" s="36" t="str">
        <f t="shared" ref="U48" si="73">IF(U46,"Act",IF(U47,"Current Prd","Fcst"))</f>
        <v>Fcst</v>
      </c>
      <c r="V48" s="36" t="str">
        <f t="shared" ref="V48" si="74">IF(V46,"Act",IF(V47,"Current Prd","Fcst"))</f>
        <v>Fcst</v>
      </c>
      <c r="W48" s="36" t="str">
        <f t="shared" ref="W48" si="75">IF(W46,"Act",IF(W47,"Current Prd","Fcst"))</f>
        <v>Fcst</v>
      </c>
      <c r="X48" s="36" t="str">
        <f t="shared" ref="X48" si="76">IF(X46,"Act",IF(X47,"Current Prd","Fcst"))</f>
        <v>Fcst</v>
      </c>
      <c r="Y48" s="36" t="str">
        <f t="shared" ref="Y48" si="77">IF(Y46,"Act",IF(Y47,"Current Prd","Fcst"))</f>
        <v>Fcst</v>
      </c>
      <c r="Z48" s="36" t="str">
        <f t="shared" ref="Z48" si="78">IF(Z46,"Act",IF(Z47,"Current Prd","Fcst"))</f>
        <v>Fcst</v>
      </c>
      <c r="AA48" s="36" t="str">
        <f t="shared" ref="AA48" si="79">IF(AA46,"Act",IF(AA47,"Current Prd","Fcst"))</f>
        <v>Fcst</v>
      </c>
      <c r="AB48" s="36" t="str">
        <f t="shared" ref="AB48" si="80">IF(AB46,"Act",IF(AB47,"Current Prd","Fcst"))</f>
        <v>Fcst</v>
      </c>
      <c r="AC48" s="36" t="str">
        <f t="shared" ref="AC48" si="81">IF(AC46,"Act",IF(AC47,"Current Prd","Fcst"))</f>
        <v>Fcst</v>
      </c>
      <c r="AD48" s="36" t="str">
        <f t="shared" ref="AD48" si="82">IF(AD46,"Act",IF(AD47,"Current Prd","Fcst"))</f>
        <v>Fcst</v>
      </c>
      <c r="AE48" s="36" t="str">
        <f t="shared" ref="AE48" si="83">IF(AE46,"Act",IF(AE47,"Current Prd","Fcst"))</f>
        <v>Fcst</v>
      </c>
      <c r="AF48" s="36" t="str">
        <f t="shared" ref="AF48" si="84">IF(AF46,"Act",IF(AF47,"Current Prd","Fcst"))</f>
        <v>Fcst</v>
      </c>
      <c r="AG48" s="36" t="str">
        <f t="shared" ref="AG48" si="85">IF(AG46,"Act",IF(AG47,"Current Prd","Fcst"))</f>
        <v>Fcst</v>
      </c>
      <c r="AH48" s="36" t="str">
        <f t="shared" ref="AH48" si="86">IF(AH46,"Act",IF(AH47,"Current Prd","Fcst"))</f>
        <v>Fcst</v>
      </c>
      <c r="AI48" s="36" t="str">
        <f t="shared" ref="AI48" si="87">IF(AI46,"Act",IF(AI47,"Current Prd","Fcst"))</f>
        <v>Fcst</v>
      </c>
      <c r="AJ48" s="36" t="str">
        <f t="shared" ref="AJ48" si="88">IF(AJ46,"Act",IF(AJ47,"Current Prd","Fcst"))</f>
        <v>Fcst</v>
      </c>
      <c r="AK48" s="36" t="str">
        <f t="shared" ref="AK48" si="89">IF(AK46,"Act",IF(AK47,"Current Prd","Fcst"))</f>
        <v>Fcst</v>
      </c>
      <c r="AL48" s="36" t="str">
        <f t="shared" ref="AL48" si="90">IF(AL46,"Act",IF(AL47,"Current Prd","Fcst"))</f>
        <v>Fcst</v>
      </c>
      <c r="AM48" s="36" t="str">
        <f t="shared" ref="AM48" si="91">IF(AM46,"Act",IF(AM47,"Current Prd","Fcst"))</f>
        <v>Fcst</v>
      </c>
      <c r="AN48" s="36" t="str">
        <f t="shared" ref="AN48" si="92">IF(AN46,"Act",IF(AN47,"Current Prd","Fcst"))</f>
        <v>Fcst</v>
      </c>
      <c r="AO48" s="36" t="str">
        <f t="shared" ref="AO48" si="93">IF(AO46,"Act",IF(AO47,"Current Prd","Fcst"))</f>
        <v>Fcst</v>
      </c>
      <c r="AP48" s="36" t="str">
        <f t="shared" ref="AP48" si="94">IF(AP46,"Act",IF(AP47,"Current Prd","Fcst"))</f>
        <v>Fcst</v>
      </c>
      <c r="AQ48" s="36" t="str">
        <f t="shared" ref="AQ48" si="95">IF(AQ46,"Act",IF(AQ47,"Current Prd","Fcst"))</f>
        <v>Fcst</v>
      </c>
      <c r="AR48" s="36" t="str">
        <f t="shared" ref="AR48" si="96">IF(AR46,"Act",IF(AR47,"Current Prd","Fcst"))</f>
        <v>Fcst</v>
      </c>
      <c r="AS48" s="36" t="str">
        <f t="shared" ref="AS48" si="97">IF(AS46,"Act",IF(AS47,"Current Prd","Fcst"))</f>
        <v>Fcst</v>
      </c>
      <c r="AT48" s="36" t="str">
        <f t="shared" ref="AT48" si="98">IF(AT46,"Act",IF(AT47,"Current Prd","Fcst"))</f>
        <v>Fcst</v>
      </c>
      <c r="AU48" s="36" t="str">
        <f t="shared" ref="AU48" si="99">IF(AU46,"Act",IF(AU47,"Current Prd","Fcst"))</f>
        <v>Fcst</v>
      </c>
      <c r="AV48" s="36" t="str">
        <f t="shared" ref="AV48" si="100">IF(AV46,"Act",IF(AV47,"Current Prd","Fcst"))</f>
        <v>Fcst</v>
      </c>
      <c r="AW48" s="36" t="str">
        <f t="shared" ref="AW48" si="101">IF(AW46,"Act",IF(AW47,"Current Prd","Fcst"))</f>
        <v>Fcst</v>
      </c>
      <c r="AX48" s="36" t="str">
        <f t="shared" ref="AX48" si="102">IF(AX46,"Act",IF(AX47,"Current Prd","Fcst"))</f>
        <v>Fcst</v>
      </c>
      <c r="AY48" s="36" t="str">
        <f t="shared" ref="AY48" si="103">IF(AY46,"Act",IF(AY47,"Current Prd","Fcst"))</f>
        <v>Fcst</v>
      </c>
      <c r="AZ48" s="36" t="str">
        <f t="shared" ref="AZ48" si="104">IF(AZ46,"Act",IF(AZ47,"Current Prd","Fcst"))</f>
        <v>Fcst</v>
      </c>
      <c r="BA48" s="36" t="str">
        <f t="shared" ref="BA48" si="105">IF(BA46,"Act",IF(BA47,"Current Prd","Fcst"))</f>
        <v>Fcst</v>
      </c>
      <c r="BB48" s="36" t="str">
        <f t="shared" ref="BB48" si="106">IF(BB46,"Act",IF(BB47,"Current Prd","Fcst"))</f>
        <v>Fcst</v>
      </c>
      <c r="BC48" s="36" t="str">
        <f t="shared" ref="BC48" si="107">IF(BC46,"Act",IF(BC47,"Current Prd","Fcst"))</f>
        <v>Fcst</v>
      </c>
      <c r="BD48" s="36" t="str">
        <f t="shared" ref="BD48" si="108">IF(BD46,"Act",IF(BD47,"Current Prd","Fcst"))</f>
        <v>Fcst</v>
      </c>
      <c r="BE48" s="36" t="str">
        <f t="shared" ref="BE48" si="109">IF(BE46,"Act",IF(BE47,"Current Prd","Fcst"))</f>
        <v>Fcst</v>
      </c>
      <c r="BF48" s="36" t="str">
        <f t="shared" ref="BF48" si="110">IF(BF46,"Act",IF(BF47,"Current Prd","Fcst"))</f>
        <v>Fcst</v>
      </c>
      <c r="BG48" s="36" t="str">
        <f t="shared" ref="BG48" si="111">IF(BG46,"Act",IF(BG47,"Current Prd","Fcst"))</f>
        <v>Fcst</v>
      </c>
      <c r="BH48" s="36" t="str">
        <f t="shared" ref="BH48" si="112">IF(BH46,"Act",IF(BH47,"Current Prd","Fcst"))</f>
        <v>Fcst</v>
      </c>
      <c r="BI48" s="36" t="str">
        <f t="shared" ref="BI48" si="113">IF(BI46,"Act",IF(BI47,"Current Prd","Fcst"))</f>
        <v>Fcst</v>
      </c>
      <c r="BJ48" s="36" t="str">
        <f t="shared" ref="BJ48" si="114">IF(BJ46,"Act",IF(BJ47,"Current Prd","Fcst"))</f>
        <v>Fcst</v>
      </c>
      <c r="BK48" s="36" t="str">
        <f t="shared" ref="BK48" si="115">IF(BK46,"Act",IF(BK47,"Current Prd","Fcst"))</f>
        <v>Fcst</v>
      </c>
      <c r="BL48" s="36" t="str">
        <f t="shared" ref="BL48" si="116">IF(BL46,"Act",IF(BL47,"Current Prd","Fcst"))</f>
        <v>Fcst</v>
      </c>
      <c r="BM48" s="36" t="str">
        <f t="shared" ref="BM48" si="117">IF(BM46,"Act",IF(BM47,"Current Prd","Fcst"))</f>
        <v>Fcst</v>
      </c>
      <c r="BN48" s="36" t="str">
        <f t="shared" ref="BN48" si="118">IF(BN46,"Act",IF(BN47,"Current Prd","Fcst"))</f>
        <v>Fcst</v>
      </c>
      <c r="BO48" s="36" t="str">
        <f t="shared" ref="BO48" si="119">IF(BO46,"Act",IF(BO47,"Current Prd","Fcst"))</f>
        <v>Fcst</v>
      </c>
      <c r="BP48" s="36" t="str">
        <f t="shared" ref="BP48" si="120">IF(BP46,"Act",IF(BP47,"Current Prd","Fcst"))</f>
        <v>Fcst</v>
      </c>
      <c r="BQ48" s="36" t="str">
        <f t="shared" ref="BQ48" si="121">IF(BQ46,"Act",IF(BQ47,"Current Prd","Fcst"))</f>
        <v>Fcst</v>
      </c>
      <c r="BR48" s="36" t="str">
        <f t="shared" ref="BR48" si="122">IF(BR46,"Act",IF(BR47,"Current Prd","Fcst"))</f>
        <v>Fcst</v>
      </c>
      <c r="BS48" s="36" t="str">
        <f t="shared" ref="BS48" si="123">IF(BS46,"Act",IF(BS47,"Current Prd","Fcst"))</f>
        <v>Fcst</v>
      </c>
      <c r="BT48" s="36" t="str">
        <f t="shared" ref="BT48" si="124">IF(BT46,"Act",IF(BT47,"Current Prd","Fcst"))</f>
        <v>Fcst</v>
      </c>
      <c r="BU48" s="36" t="str">
        <f t="shared" ref="BU48" si="125">IF(BU46,"Act",IF(BU47,"Current Prd","Fcst"))</f>
        <v>Fcst</v>
      </c>
      <c r="BV48" s="36" t="str">
        <f t="shared" ref="BV48" si="126">IF(BV46,"Act",IF(BV47,"Current Prd","Fcst"))</f>
        <v>Fcst</v>
      </c>
      <c r="BW48" s="9" t="s">
        <v>73</v>
      </c>
    </row>
    <row r="49" spans="2:75" x14ac:dyDescent="0.35">
      <c r="D49" t="s">
        <v>26</v>
      </c>
      <c r="K49" s="3" t="s">
        <v>46</v>
      </c>
      <c r="O49" s="16">
        <f t="shared" ref="O49:AT49" si="127">YEAR(O43)</f>
        <v>2018</v>
      </c>
      <c r="P49" s="16">
        <f t="shared" si="127"/>
        <v>2019</v>
      </c>
      <c r="Q49" s="16">
        <f t="shared" si="127"/>
        <v>2020</v>
      </c>
      <c r="R49" s="16">
        <f t="shared" si="127"/>
        <v>2021</v>
      </c>
      <c r="S49" s="16">
        <f t="shared" si="127"/>
        <v>2022</v>
      </c>
      <c r="T49" s="16">
        <f t="shared" si="127"/>
        <v>2023</v>
      </c>
      <c r="U49" s="16">
        <f t="shared" si="127"/>
        <v>2024</v>
      </c>
      <c r="V49" s="16">
        <f t="shared" si="127"/>
        <v>2025</v>
      </c>
      <c r="W49" s="16">
        <f t="shared" si="127"/>
        <v>2026</v>
      </c>
      <c r="X49" s="16">
        <f t="shared" si="127"/>
        <v>2027</v>
      </c>
      <c r="Y49" s="16">
        <f t="shared" si="127"/>
        <v>2028</v>
      </c>
      <c r="Z49" s="16">
        <f t="shared" si="127"/>
        <v>2029</v>
      </c>
      <c r="AA49" s="16">
        <f t="shared" si="127"/>
        <v>2030</v>
      </c>
      <c r="AB49" s="16">
        <f t="shared" si="127"/>
        <v>2031</v>
      </c>
      <c r="AC49" s="16">
        <f t="shared" si="127"/>
        <v>2032</v>
      </c>
      <c r="AD49" s="16">
        <f t="shared" si="127"/>
        <v>2033</v>
      </c>
      <c r="AE49" s="16">
        <f t="shared" si="127"/>
        <v>2034</v>
      </c>
      <c r="AF49" s="16">
        <f t="shared" si="127"/>
        <v>2035</v>
      </c>
      <c r="AG49" s="16">
        <f t="shared" si="127"/>
        <v>2036</v>
      </c>
      <c r="AH49" s="16">
        <f t="shared" si="127"/>
        <v>2037</v>
      </c>
      <c r="AI49" s="16">
        <f t="shared" si="127"/>
        <v>2038</v>
      </c>
      <c r="AJ49" s="16">
        <f t="shared" si="127"/>
        <v>2039</v>
      </c>
      <c r="AK49" s="16">
        <f t="shared" si="127"/>
        <v>2040</v>
      </c>
      <c r="AL49" s="16">
        <f t="shared" si="127"/>
        <v>2041</v>
      </c>
      <c r="AM49" s="16">
        <f t="shared" si="127"/>
        <v>2042</v>
      </c>
      <c r="AN49" s="16">
        <f t="shared" si="127"/>
        <v>2043</v>
      </c>
      <c r="AO49" s="16">
        <f t="shared" si="127"/>
        <v>2044</v>
      </c>
      <c r="AP49" s="16">
        <f t="shared" si="127"/>
        <v>2045</v>
      </c>
      <c r="AQ49" s="16">
        <f t="shared" si="127"/>
        <v>2046</v>
      </c>
      <c r="AR49" s="16">
        <f t="shared" si="127"/>
        <v>2047</v>
      </c>
      <c r="AS49" s="16">
        <f t="shared" si="127"/>
        <v>2048</v>
      </c>
      <c r="AT49" s="16">
        <f t="shared" si="127"/>
        <v>2049</v>
      </c>
      <c r="AU49" s="16">
        <f t="shared" ref="AU49:BV49" si="128">YEAR(AU43)</f>
        <v>2050</v>
      </c>
      <c r="AV49" s="16">
        <f t="shared" si="128"/>
        <v>2051</v>
      </c>
      <c r="AW49" s="16">
        <f t="shared" si="128"/>
        <v>2052</v>
      </c>
      <c r="AX49" s="16">
        <f t="shared" si="128"/>
        <v>2053</v>
      </c>
      <c r="AY49" s="16">
        <f t="shared" si="128"/>
        <v>2054</v>
      </c>
      <c r="AZ49" s="16">
        <f t="shared" si="128"/>
        <v>2055</v>
      </c>
      <c r="BA49" s="16">
        <f t="shared" si="128"/>
        <v>2056</v>
      </c>
      <c r="BB49" s="16">
        <f t="shared" si="128"/>
        <v>2057</v>
      </c>
      <c r="BC49" s="16">
        <f t="shared" si="128"/>
        <v>2058</v>
      </c>
      <c r="BD49" s="16">
        <f t="shared" si="128"/>
        <v>2059</v>
      </c>
      <c r="BE49" s="16">
        <f t="shared" si="128"/>
        <v>2060</v>
      </c>
      <c r="BF49" s="16">
        <f t="shared" si="128"/>
        <v>2061</v>
      </c>
      <c r="BG49" s="16">
        <f t="shared" si="128"/>
        <v>2062</v>
      </c>
      <c r="BH49" s="16">
        <f t="shared" si="128"/>
        <v>2063</v>
      </c>
      <c r="BI49" s="16">
        <f t="shared" si="128"/>
        <v>2064</v>
      </c>
      <c r="BJ49" s="16">
        <f t="shared" si="128"/>
        <v>2065</v>
      </c>
      <c r="BK49" s="16">
        <f t="shared" si="128"/>
        <v>2066</v>
      </c>
      <c r="BL49" s="16">
        <f t="shared" si="128"/>
        <v>2067</v>
      </c>
      <c r="BM49" s="16">
        <f t="shared" si="128"/>
        <v>2068</v>
      </c>
      <c r="BN49" s="16">
        <f t="shared" si="128"/>
        <v>2069</v>
      </c>
      <c r="BO49" s="16">
        <f t="shared" si="128"/>
        <v>2070</v>
      </c>
      <c r="BP49" s="16">
        <f t="shared" si="128"/>
        <v>2071</v>
      </c>
      <c r="BQ49" s="16">
        <f t="shared" si="128"/>
        <v>2072</v>
      </c>
      <c r="BR49" s="16">
        <f t="shared" si="128"/>
        <v>2073</v>
      </c>
      <c r="BS49" s="16">
        <f t="shared" si="128"/>
        <v>2074</v>
      </c>
      <c r="BT49" s="16">
        <f t="shared" si="128"/>
        <v>2075</v>
      </c>
      <c r="BU49" s="16">
        <f t="shared" si="128"/>
        <v>2076</v>
      </c>
      <c r="BV49" s="16">
        <f t="shared" si="128"/>
        <v>2077</v>
      </c>
      <c r="BW49" s="9" t="s">
        <v>74</v>
      </c>
    </row>
    <row r="50" spans="2:75" x14ac:dyDescent="0.35"/>
    <row r="51" spans="2:75" ht="19.5" x14ac:dyDescent="0.35">
      <c r="B51" s="40" t="s">
        <v>41</v>
      </c>
    </row>
    <row r="52" spans="2:75" x14ac:dyDescent="0.35">
      <c r="D52" t="s">
        <v>67</v>
      </c>
      <c r="K52" s="3" t="s">
        <v>11</v>
      </c>
      <c r="O52" s="13">
        <f>ModelStartDate.In</f>
        <v>43101</v>
      </c>
      <c r="P52" s="7">
        <f>O53+1</f>
        <v>43282</v>
      </c>
      <c r="Q52" s="7">
        <f t="shared" ref="Q52:BV52" si="129">P53+1</f>
        <v>43466</v>
      </c>
      <c r="R52" s="7">
        <f t="shared" si="129"/>
        <v>43647</v>
      </c>
      <c r="S52" s="7">
        <f t="shared" si="129"/>
        <v>43831</v>
      </c>
      <c r="T52" s="7">
        <f t="shared" si="129"/>
        <v>44013</v>
      </c>
      <c r="U52" s="7">
        <f t="shared" si="129"/>
        <v>44197</v>
      </c>
      <c r="V52" s="7">
        <f t="shared" si="129"/>
        <v>44378</v>
      </c>
      <c r="W52" s="7">
        <f t="shared" si="129"/>
        <v>44562</v>
      </c>
      <c r="X52" s="7">
        <f t="shared" si="129"/>
        <v>44743</v>
      </c>
      <c r="Y52" s="7">
        <f t="shared" si="129"/>
        <v>44927</v>
      </c>
      <c r="Z52" s="7">
        <f t="shared" si="129"/>
        <v>45108</v>
      </c>
      <c r="AA52" s="7">
        <f t="shared" si="129"/>
        <v>45292</v>
      </c>
      <c r="AB52" s="7">
        <f t="shared" si="129"/>
        <v>45474</v>
      </c>
      <c r="AC52" s="7">
        <f t="shared" si="129"/>
        <v>45658</v>
      </c>
      <c r="AD52" s="7">
        <f t="shared" si="129"/>
        <v>45839</v>
      </c>
      <c r="AE52" s="7">
        <f t="shared" si="129"/>
        <v>46023</v>
      </c>
      <c r="AF52" s="7">
        <f t="shared" si="129"/>
        <v>46204</v>
      </c>
      <c r="AG52" s="7">
        <f t="shared" si="129"/>
        <v>46388</v>
      </c>
      <c r="AH52" s="7">
        <f t="shared" si="129"/>
        <v>46569</v>
      </c>
      <c r="AI52" s="7">
        <f t="shared" si="129"/>
        <v>46753</v>
      </c>
      <c r="AJ52" s="7">
        <f t="shared" si="129"/>
        <v>46935</v>
      </c>
      <c r="AK52" s="7">
        <f t="shared" si="129"/>
        <v>47119</v>
      </c>
      <c r="AL52" s="7">
        <f t="shared" si="129"/>
        <v>47300</v>
      </c>
      <c r="AM52" s="7">
        <f t="shared" si="129"/>
        <v>47484</v>
      </c>
      <c r="AN52" s="7">
        <f t="shared" si="129"/>
        <v>47665</v>
      </c>
      <c r="AO52" s="7">
        <f t="shared" si="129"/>
        <v>47849</v>
      </c>
      <c r="AP52" s="7">
        <f t="shared" si="129"/>
        <v>48030</v>
      </c>
      <c r="AQ52" s="7">
        <f t="shared" si="129"/>
        <v>48214</v>
      </c>
      <c r="AR52" s="7">
        <f t="shared" si="129"/>
        <v>48396</v>
      </c>
      <c r="AS52" s="7">
        <f t="shared" si="129"/>
        <v>48580</v>
      </c>
      <c r="AT52" s="7">
        <f t="shared" si="129"/>
        <v>48761</v>
      </c>
      <c r="AU52" s="7">
        <f t="shared" si="129"/>
        <v>48945</v>
      </c>
      <c r="AV52" s="7">
        <f t="shared" si="129"/>
        <v>49126</v>
      </c>
      <c r="AW52" s="7">
        <f t="shared" si="129"/>
        <v>49310</v>
      </c>
      <c r="AX52" s="7">
        <f t="shared" si="129"/>
        <v>49491</v>
      </c>
      <c r="AY52" s="7">
        <f t="shared" si="129"/>
        <v>49675</v>
      </c>
      <c r="AZ52" s="7">
        <f t="shared" si="129"/>
        <v>49857</v>
      </c>
      <c r="BA52" s="7">
        <f t="shared" si="129"/>
        <v>50041</v>
      </c>
      <c r="BB52" s="7">
        <f t="shared" si="129"/>
        <v>50222</v>
      </c>
      <c r="BC52" s="7">
        <f t="shared" si="129"/>
        <v>50406</v>
      </c>
      <c r="BD52" s="7">
        <f t="shared" si="129"/>
        <v>50587</v>
      </c>
      <c r="BE52" s="7">
        <f t="shared" si="129"/>
        <v>50771</v>
      </c>
      <c r="BF52" s="7">
        <f t="shared" si="129"/>
        <v>50952</v>
      </c>
      <c r="BG52" s="7">
        <f t="shared" si="129"/>
        <v>51136</v>
      </c>
      <c r="BH52" s="7">
        <f t="shared" si="129"/>
        <v>51318</v>
      </c>
      <c r="BI52" s="7">
        <f t="shared" si="129"/>
        <v>51502</v>
      </c>
      <c r="BJ52" s="7">
        <f t="shared" si="129"/>
        <v>51683</v>
      </c>
      <c r="BK52" s="7">
        <f t="shared" si="129"/>
        <v>51867</v>
      </c>
      <c r="BL52" s="7">
        <f t="shared" si="129"/>
        <v>52048</v>
      </c>
      <c r="BM52" s="7">
        <f t="shared" si="129"/>
        <v>52232</v>
      </c>
      <c r="BN52" s="7">
        <f t="shared" si="129"/>
        <v>52413</v>
      </c>
      <c r="BO52" s="7">
        <f t="shared" si="129"/>
        <v>52597</v>
      </c>
      <c r="BP52" s="7">
        <f t="shared" si="129"/>
        <v>52779</v>
      </c>
      <c r="BQ52" s="7">
        <f t="shared" si="129"/>
        <v>52963</v>
      </c>
      <c r="BR52" s="7">
        <f t="shared" si="129"/>
        <v>53144</v>
      </c>
      <c r="BS52" s="7">
        <f t="shared" si="129"/>
        <v>53328</v>
      </c>
      <c r="BT52" s="7">
        <f t="shared" si="129"/>
        <v>53509</v>
      </c>
      <c r="BU52" s="7">
        <f t="shared" si="129"/>
        <v>53693</v>
      </c>
      <c r="BV52" s="7">
        <f t="shared" si="129"/>
        <v>53874</v>
      </c>
      <c r="BW52" s="9" t="s">
        <v>78</v>
      </c>
    </row>
    <row r="53" spans="2:75" x14ac:dyDescent="0.35">
      <c r="D53" t="s">
        <v>68</v>
      </c>
      <c r="K53" s="3" t="s">
        <v>11</v>
      </c>
      <c r="O53" s="7">
        <f>EOMONTH(O52,5)</f>
        <v>43281</v>
      </c>
      <c r="P53" s="7">
        <f t="shared" ref="P53:R53" si="130">EOMONTH(P52,5)</f>
        <v>43465</v>
      </c>
      <c r="Q53" s="7">
        <f t="shared" si="130"/>
        <v>43646</v>
      </c>
      <c r="R53" s="7">
        <f t="shared" si="130"/>
        <v>43830</v>
      </c>
      <c r="S53" s="7">
        <f t="shared" ref="S53" si="131">EOMONTH(S52,5)</f>
        <v>44012</v>
      </c>
      <c r="T53" s="7">
        <f t="shared" ref="T53" si="132">EOMONTH(T52,5)</f>
        <v>44196</v>
      </c>
      <c r="U53" s="7">
        <f t="shared" ref="U53" si="133">EOMONTH(U52,5)</f>
        <v>44377</v>
      </c>
      <c r="V53" s="7">
        <f t="shared" ref="V53" si="134">EOMONTH(V52,5)</f>
        <v>44561</v>
      </c>
      <c r="W53" s="7">
        <f t="shared" ref="W53" si="135">EOMONTH(W52,5)</f>
        <v>44742</v>
      </c>
      <c r="X53" s="7">
        <f t="shared" ref="X53" si="136">EOMONTH(X52,5)</f>
        <v>44926</v>
      </c>
      <c r="Y53" s="7">
        <f t="shared" ref="Y53" si="137">EOMONTH(Y52,5)</f>
        <v>45107</v>
      </c>
      <c r="Z53" s="7">
        <f t="shared" ref="Z53" si="138">EOMONTH(Z52,5)</f>
        <v>45291</v>
      </c>
      <c r="AA53" s="7">
        <f t="shared" ref="AA53" si="139">EOMONTH(AA52,5)</f>
        <v>45473</v>
      </c>
      <c r="AB53" s="7">
        <f t="shared" ref="AB53" si="140">EOMONTH(AB52,5)</f>
        <v>45657</v>
      </c>
      <c r="AC53" s="7">
        <f t="shared" ref="AC53" si="141">EOMONTH(AC52,5)</f>
        <v>45838</v>
      </c>
      <c r="AD53" s="7">
        <f t="shared" ref="AD53" si="142">EOMONTH(AD52,5)</f>
        <v>46022</v>
      </c>
      <c r="AE53" s="7">
        <f t="shared" ref="AE53" si="143">EOMONTH(AE52,5)</f>
        <v>46203</v>
      </c>
      <c r="AF53" s="7">
        <f t="shared" ref="AF53" si="144">EOMONTH(AF52,5)</f>
        <v>46387</v>
      </c>
      <c r="AG53" s="7">
        <f t="shared" ref="AG53" si="145">EOMONTH(AG52,5)</f>
        <v>46568</v>
      </c>
      <c r="AH53" s="7">
        <f t="shared" ref="AH53" si="146">EOMONTH(AH52,5)</f>
        <v>46752</v>
      </c>
      <c r="AI53" s="7">
        <f t="shared" ref="AI53" si="147">EOMONTH(AI52,5)</f>
        <v>46934</v>
      </c>
      <c r="AJ53" s="7">
        <f t="shared" ref="AJ53" si="148">EOMONTH(AJ52,5)</f>
        <v>47118</v>
      </c>
      <c r="AK53" s="7">
        <f t="shared" ref="AK53" si="149">EOMONTH(AK52,5)</f>
        <v>47299</v>
      </c>
      <c r="AL53" s="7">
        <f t="shared" ref="AL53" si="150">EOMONTH(AL52,5)</f>
        <v>47483</v>
      </c>
      <c r="AM53" s="7">
        <f t="shared" ref="AM53" si="151">EOMONTH(AM52,5)</f>
        <v>47664</v>
      </c>
      <c r="AN53" s="7">
        <f t="shared" ref="AN53" si="152">EOMONTH(AN52,5)</f>
        <v>47848</v>
      </c>
      <c r="AO53" s="7">
        <f t="shared" ref="AO53" si="153">EOMONTH(AO52,5)</f>
        <v>48029</v>
      </c>
      <c r="AP53" s="7">
        <f t="shared" ref="AP53" si="154">EOMONTH(AP52,5)</f>
        <v>48213</v>
      </c>
      <c r="AQ53" s="7">
        <f t="shared" ref="AQ53" si="155">EOMONTH(AQ52,5)</f>
        <v>48395</v>
      </c>
      <c r="AR53" s="7">
        <f t="shared" ref="AR53" si="156">EOMONTH(AR52,5)</f>
        <v>48579</v>
      </c>
      <c r="AS53" s="7">
        <f t="shared" ref="AS53" si="157">EOMONTH(AS52,5)</f>
        <v>48760</v>
      </c>
      <c r="AT53" s="7">
        <f t="shared" ref="AT53" si="158">EOMONTH(AT52,5)</f>
        <v>48944</v>
      </c>
      <c r="AU53" s="7">
        <f t="shared" ref="AU53" si="159">EOMONTH(AU52,5)</f>
        <v>49125</v>
      </c>
      <c r="AV53" s="7">
        <f t="shared" ref="AV53" si="160">EOMONTH(AV52,5)</f>
        <v>49309</v>
      </c>
      <c r="AW53" s="7">
        <f t="shared" ref="AW53" si="161">EOMONTH(AW52,5)</f>
        <v>49490</v>
      </c>
      <c r="AX53" s="7">
        <f t="shared" ref="AX53" si="162">EOMONTH(AX52,5)</f>
        <v>49674</v>
      </c>
      <c r="AY53" s="7">
        <f t="shared" ref="AY53" si="163">EOMONTH(AY52,5)</f>
        <v>49856</v>
      </c>
      <c r="AZ53" s="7">
        <f t="shared" ref="AZ53" si="164">EOMONTH(AZ52,5)</f>
        <v>50040</v>
      </c>
      <c r="BA53" s="7">
        <f t="shared" ref="BA53" si="165">EOMONTH(BA52,5)</f>
        <v>50221</v>
      </c>
      <c r="BB53" s="7">
        <f t="shared" ref="BB53" si="166">EOMONTH(BB52,5)</f>
        <v>50405</v>
      </c>
      <c r="BC53" s="7">
        <f t="shared" ref="BC53" si="167">EOMONTH(BC52,5)</f>
        <v>50586</v>
      </c>
      <c r="BD53" s="7">
        <f t="shared" ref="BD53" si="168">EOMONTH(BD52,5)</f>
        <v>50770</v>
      </c>
      <c r="BE53" s="7">
        <f t="shared" ref="BE53" si="169">EOMONTH(BE52,5)</f>
        <v>50951</v>
      </c>
      <c r="BF53" s="7">
        <f t="shared" ref="BF53" si="170">EOMONTH(BF52,5)</f>
        <v>51135</v>
      </c>
      <c r="BG53" s="7">
        <f t="shared" ref="BG53" si="171">EOMONTH(BG52,5)</f>
        <v>51317</v>
      </c>
      <c r="BH53" s="7">
        <f t="shared" ref="BH53" si="172">EOMONTH(BH52,5)</f>
        <v>51501</v>
      </c>
      <c r="BI53" s="7">
        <f t="shared" ref="BI53" si="173">EOMONTH(BI52,5)</f>
        <v>51682</v>
      </c>
      <c r="BJ53" s="7">
        <f t="shared" ref="BJ53" si="174">EOMONTH(BJ52,5)</f>
        <v>51866</v>
      </c>
      <c r="BK53" s="7">
        <f t="shared" ref="BK53" si="175">EOMONTH(BK52,5)</f>
        <v>52047</v>
      </c>
      <c r="BL53" s="7">
        <f t="shared" ref="BL53" si="176">EOMONTH(BL52,5)</f>
        <v>52231</v>
      </c>
      <c r="BM53" s="7">
        <f t="shared" ref="BM53" si="177">EOMONTH(BM52,5)</f>
        <v>52412</v>
      </c>
      <c r="BN53" s="7">
        <f t="shared" ref="BN53" si="178">EOMONTH(BN52,5)</f>
        <v>52596</v>
      </c>
      <c r="BO53" s="7">
        <f t="shared" ref="BO53" si="179">EOMONTH(BO52,5)</f>
        <v>52778</v>
      </c>
      <c r="BP53" s="7">
        <f t="shared" ref="BP53" si="180">EOMONTH(BP52,5)</f>
        <v>52962</v>
      </c>
      <c r="BQ53" s="7">
        <f t="shared" ref="BQ53" si="181">EOMONTH(BQ52,5)</f>
        <v>53143</v>
      </c>
      <c r="BR53" s="7">
        <f t="shared" ref="BR53" si="182">EOMONTH(BR52,5)</f>
        <v>53327</v>
      </c>
      <c r="BS53" s="7">
        <f t="shared" ref="BS53" si="183">EOMONTH(BS52,5)</f>
        <v>53508</v>
      </c>
      <c r="BT53" s="7">
        <f t="shared" ref="BT53" si="184">EOMONTH(BT52,5)</f>
        <v>53692</v>
      </c>
      <c r="BU53" s="7">
        <f t="shared" ref="BU53" si="185">EOMONTH(BU52,5)</f>
        <v>53873</v>
      </c>
      <c r="BV53" s="7">
        <f t="shared" ref="BV53" si="186">EOMONTH(BV52,5)</f>
        <v>54057</v>
      </c>
      <c r="BW53" s="9" t="s">
        <v>79</v>
      </c>
    </row>
    <row r="54" spans="2:75" x14ac:dyDescent="0.35">
      <c r="D54" t="s">
        <v>25</v>
      </c>
      <c r="K54" s="3" t="s">
        <v>45</v>
      </c>
      <c r="O54" s="12">
        <v>1</v>
      </c>
      <c r="P54" s="11">
        <f>O54+1</f>
        <v>2</v>
      </c>
      <c r="Q54" s="11">
        <f t="shared" ref="Q54:R54" si="187">P54+1</f>
        <v>3</v>
      </c>
      <c r="R54" s="11">
        <f t="shared" si="187"/>
        <v>4</v>
      </c>
      <c r="S54" s="11">
        <f t="shared" ref="S54:AH54" si="188">R54+1</f>
        <v>5</v>
      </c>
      <c r="T54" s="11">
        <f t="shared" si="188"/>
        <v>6</v>
      </c>
      <c r="U54" s="11">
        <f t="shared" si="188"/>
        <v>7</v>
      </c>
      <c r="V54" s="11">
        <f t="shared" si="188"/>
        <v>8</v>
      </c>
      <c r="W54" s="11">
        <f t="shared" si="188"/>
        <v>9</v>
      </c>
      <c r="X54" s="11">
        <f t="shared" si="188"/>
        <v>10</v>
      </c>
      <c r="Y54" s="11">
        <f t="shared" si="188"/>
        <v>11</v>
      </c>
      <c r="Z54" s="11">
        <f t="shared" si="188"/>
        <v>12</v>
      </c>
      <c r="AA54" s="11">
        <f t="shared" si="188"/>
        <v>13</v>
      </c>
      <c r="AB54" s="11">
        <f t="shared" si="188"/>
        <v>14</v>
      </c>
      <c r="AC54" s="11">
        <f t="shared" si="188"/>
        <v>15</v>
      </c>
      <c r="AD54" s="11">
        <f t="shared" si="188"/>
        <v>16</v>
      </c>
      <c r="AE54" s="11">
        <f t="shared" si="188"/>
        <v>17</v>
      </c>
      <c r="AF54" s="11">
        <f t="shared" si="188"/>
        <v>18</v>
      </c>
      <c r="AG54" s="11">
        <f t="shared" si="188"/>
        <v>19</v>
      </c>
      <c r="AH54" s="11">
        <f t="shared" si="188"/>
        <v>20</v>
      </c>
      <c r="AI54" s="11">
        <f t="shared" ref="AI54:BV54" si="189">AH54+1</f>
        <v>21</v>
      </c>
      <c r="AJ54" s="11">
        <f t="shared" si="189"/>
        <v>22</v>
      </c>
      <c r="AK54" s="11">
        <f t="shared" si="189"/>
        <v>23</v>
      </c>
      <c r="AL54" s="11">
        <f t="shared" si="189"/>
        <v>24</v>
      </c>
      <c r="AM54" s="11">
        <f t="shared" si="189"/>
        <v>25</v>
      </c>
      <c r="AN54" s="11">
        <f t="shared" si="189"/>
        <v>26</v>
      </c>
      <c r="AO54" s="11">
        <f t="shared" si="189"/>
        <v>27</v>
      </c>
      <c r="AP54" s="11">
        <f t="shared" si="189"/>
        <v>28</v>
      </c>
      <c r="AQ54" s="11">
        <f t="shared" si="189"/>
        <v>29</v>
      </c>
      <c r="AR54" s="11">
        <f t="shared" si="189"/>
        <v>30</v>
      </c>
      <c r="AS54" s="11">
        <f t="shared" si="189"/>
        <v>31</v>
      </c>
      <c r="AT54" s="11">
        <f t="shared" si="189"/>
        <v>32</v>
      </c>
      <c r="AU54" s="11">
        <f t="shared" si="189"/>
        <v>33</v>
      </c>
      <c r="AV54" s="11">
        <f t="shared" si="189"/>
        <v>34</v>
      </c>
      <c r="AW54" s="11">
        <f t="shared" si="189"/>
        <v>35</v>
      </c>
      <c r="AX54" s="11">
        <f t="shared" si="189"/>
        <v>36</v>
      </c>
      <c r="AY54" s="11">
        <f t="shared" si="189"/>
        <v>37</v>
      </c>
      <c r="AZ54" s="11">
        <f t="shared" si="189"/>
        <v>38</v>
      </c>
      <c r="BA54" s="11">
        <f t="shared" si="189"/>
        <v>39</v>
      </c>
      <c r="BB54" s="11">
        <f t="shared" si="189"/>
        <v>40</v>
      </c>
      <c r="BC54" s="11">
        <f t="shared" si="189"/>
        <v>41</v>
      </c>
      <c r="BD54" s="11">
        <f t="shared" si="189"/>
        <v>42</v>
      </c>
      <c r="BE54" s="11">
        <f t="shared" si="189"/>
        <v>43</v>
      </c>
      <c r="BF54" s="11">
        <f t="shared" si="189"/>
        <v>44</v>
      </c>
      <c r="BG54" s="11">
        <f t="shared" si="189"/>
        <v>45</v>
      </c>
      <c r="BH54" s="11">
        <f t="shared" si="189"/>
        <v>46</v>
      </c>
      <c r="BI54" s="11">
        <f t="shared" si="189"/>
        <v>47</v>
      </c>
      <c r="BJ54" s="11">
        <f t="shared" si="189"/>
        <v>48</v>
      </c>
      <c r="BK54" s="11">
        <f t="shared" si="189"/>
        <v>49</v>
      </c>
      <c r="BL54" s="11">
        <f t="shared" si="189"/>
        <v>50</v>
      </c>
      <c r="BM54" s="11">
        <f t="shared" si="189"/>
        <v>51</v>
      </c>
      <c r="BN54" s="11">
        <f t="shared" si="189"/>
        <v>52</v>
      </c>
      <c r="BO54" s="11">
        <f t="shared" si="189"/>
        <v>53</v>
      </c>
      <c r="BP54" s="11">
        <f t="shared" si="189"/>
        <v>54</v>
      </c>
      <c r="BQ54" s="11">
        <f t="shared" si="189"/>
        <v>55</v>
      </c>
      <c r="BR54" s="11">
        <f t="shared" si="189"/>
        <v>56</v>
      </c>
      <c r="BS54" s="11">
        <f t="shared" si="189"/>
        <v>57</v>
      </c>
      <c r="BT54" s="11">
        <f t="shared" si="189"/>
        <v>58</v>
      </c>
      <c r="BU54" s="11">
        <f t="shared" si="189"/>
        <v>59</v>
      </c>
      <c r="BV54" s="11">
        <f t="shared" si="189"/>
        <v>60</v>
      </c>
      <c r="BW54" s="9" t="s">
        <v>89</v>
      </c>
    </row>
    <row r="55" spans="2:75" x14ac:dyDescent="0.35">
      <c r="D55" t="s">
        <v>69</v>
      </c>
      <c r="K55" s="3" t="s">
        <v>47</v>
      </c>
      <c r="O55" s="11">
        <f>O53-O52+1</f>
        <v>181</v>
      </c>
      <c r="P55" s="11">
        <f>P53-P52+1</f>
        <v>184</v>
      </c>
      <c r="Q55" s="11">
        <f>Q53-Q52+1</f>
        <v>181</v>
      </c>
      <c r="R55" s="11">
        <f>R53-R52+1</f>
        <v>184</v>
      </c>
      <c r="S55" s="11">
        <f t="shared" ref="S55:AH55" si="190">S53-S52+1</f>
        <v>182</v>
      </c>
      <c r="T55" s="11">
        <f t="shared" si="190"/>
        <v>184</v>
      </c>
      <c r="U55" s="11">
        <f t="shared" si="190"/>
        <v>181</v>
      </c>
      <c r="V55" s="11">
        <f t="shared" si="190"/>
        <v>184</v>
      </c>
      <c r="W55" s="11">
        <f t="shared" si="190"/>
        <v>181</v>
      </c>
      <c r="X55" s="11">
        <f t="shared" si="190"/>
        <v>184</v>
      </c>
      <c r="Y55" s="11">
        <f t="shared" si="190"/>
        <v>181</v>
      </c>
      <c r="Z55" s="11">
        <f t="shared" si="190"/>
        <v>184</v>
      </c>
      <c r="AA55" s="11">
        <f t="shared" si="190"/>
        <v>182</v>
      </c>
      <c r="AB55" s="11">
        <f t="shared" si="190"/>
        <v>184</v>
      </c>
      <c r="AC55" s="11">
        <f t="shared" si="190"/>
        <v>181</v>
      </c>
      <c r="AD55" s="11">
        <f t="shared" si="190"/>
        <v>184</v>
      </c>
      <c r="AE55" s="11">
        <f t="shared" si="190"/>
        <v>181</v>
      </c>
      <c r="AF55" s="11">
        <f t="shared" si="190"/>
        <v>184</v>
      </c>
      <c r="AG55" s="11">
        <f t="shared" si="190"/>
        <v>181</v>
      </c>
      <c r="AH55" s="11">
        <f t="shared" si="190"/>
        <v>184</v>
      </c>
      <c r="AI55" s="11">
        <f t="shared" ref="AI55:BV55" si="191">AI53-AI52+1</f>
        <v>182</v>
      </c>
      <c r="AJ55" s="11">
        <f t="shared" si="191"/>
        <v>184</v>
      </c>
      <c r="AK55" s="11">
        <f t="shared" si="191"/>
        <v>181</v>
      </c>
      <c r="AL55" s="11">
        <f t="shared" si="191"/>
        <v>184</v>
      </c>
      <c r="AM55" s="11">
        <f t="shared" si="191"/>
        <v>181</v>
      </c>
      <c r="AN55" s="11">
        <f t="shared" si="191"/>
        <v>184</v>
      </c>
      <c r="AO55" s="11">
        <f t="shared" si="191"/>
        <v>181</v>
      </c>
      <c r="AP55" s="11">
        <f t="shared" si="191"/>
        <v>184</v>
      </c>
      <c r="AQ55" s="11">
        <f t="shared" si="191"/>
        <v>182</v>
      </c>
      <c r="AR55" s="11">
        <f t="shared" si="191"/>
        <v>184</v>
      </c>
      <c r="AS55" s="11">
        <f t="shared" si="191"/>
        <v>181</v>
      </c>
      <c r="AT55" s="11">
        <f t="shared" si="191"/>
        <v>184</v>
      </c>
      <c r="AU55" s="11">
        <f t="shared" si="191"/>
        <v>181</v>
      </c>
      <c r="AV55" s="11">
        <f t="shared" si="191"/>
        <v>184</v>
      </c>
      <c r="AW55" s="11">
        <f t="shared" si="191"/>
        <v>181</v>
      </c>
      <c r="AX55" s="11">
        <f t="shared" si="191"/>
        <v>184</v>
      </c>
      <c r="AY55" s="11">
        <f t="shared" si="191"/>
        <v>182</v>
      </c>
      <c r="AZ55" s="11">
        <f t="shared" si="191"/>
        <v>184</v>
      </c>
      <c r="BA55" s="11">
        <f t="shared" si="191"/>
        <v>181</v>
      </c>
      <c r="BB55" s="11">
        <f t="shared" si="191"/>
        <v>184</v>
      </c>
      <c r="BC55" s="11">
        <f t="shared" si="191"/>
        <v>181</v>
      </c>
      <c r="BD55" s="11">
        <f t="shared" si="191"/>
        <v>184</v>
      </c>
      <c r="BE55" s="11">
        <f t="shared" si="191"/>
        <v>181</v>
      </c>
      <c r="BF55" s="11">
        <f t="shared" si="191"/>
        <v>184</v>
      </c>
      <c r="BG55" s="11">
        <f t="shared" si="191"/>
        <v>182</v>
      </c>
      <c r="BH55" s="11">
        <f t="shared" si="191"/>
        <v>184</v>
      </c>
      <c r="BI55" s="11">
        <f t="shared" si="191"/>
        <v>181</v>
      </c>
      <c r="BJ55" s="11">
        <f t="shared" si="191"/>
        <v>184</v>
      </c>
      <c r="BK55" s="11">
        <f t="shared" si="191"/>
        <v>181</v>
      </c>
      <c r="BL55" s="11">
        <f t="shared" si="191"/>
        <v>184</v>
      </c>
      <c r="BM55" s="11">
        <f t="shared" si="191"/>
        <v>181</v>
      </c>
      <c r="BN55" s="11">
        <f t="shared" si="191"/>
        <v>184</v>
      </c>
      <c r="BO55" s="11">
        <f t="shared" si="191"/>
        <v>182</v>
      </c>
      <c r="BP55" s="11">
        <f t="shared" si="191"/>
        <v>184</v>
      </c>
      <c r="BQ55" s="11">
        <f t="shared" si="191"/>
        <v>181</v>
      </c>
      <c r="BR55" s="11">
        <f t="shared" si="191"/>
        <v>184</v>
      </c>
      <c r="BS55" s="11">
        <f t="shared" si="191"/>
        <v>181</v>
      </c>
      <c r="BT55" s="11">
        <f t="shared" si="191"/>
        <v>184</v>
      </c>
      <c r="BU55" s="11">
        <f t="shared" si="191"/>
        <v>181</v>
      </c>
      <c r="BV55" s="11">
        <f t="shared" si="191"/>
        <v>184</v>
      </c>
      <c r="BW55" s="9" t="s">
        <v>80</v>
      </c>
    </row>
    <row r="56" spans="2:75" x14ac:dyDescent="0.35">
      <c r="D56" t="s">
        <v>28</v>
      </c>
      <c r="K56" s="3" t="s">
        <v>8</v>
      </c>
      <c r="O56" s="35" t="b">
        <f t="shared" ref="O56" si="192">FcstStartDate.In&gt;=O53</f>
        <v>0</v>
      </c>
      <c r="P56" s="35" t="b">
        <f t="shared" ref="P56:BV56" si="193">FcstStartDate.In&gt;=P53</f>
        <v>0</v>
      </c>
      <c r="Q56" s="35" t="b">
        <f t="shared" si="193"/>
        <v>0</v>
      </c>
      <c r="R56" s="35" t="b">
        <f t="shared" si="193"/>
        <v>0</v>
      </c>
      <c r="S56" s="35" t="b">
        <f t="shared" si="193"/>
        <v>0</v>
      </c>
      <c r="T56" s="35" t="b">
        <f t="shared" si="193"/>
        <v>0</v>
      </c>
      <c r="U56" s="35" t="b">
        <f t="shared" si="193"/>
        <v>0</v>
      </c>
      <c r="V56" s="35" t="b">
        <f t="shared" si="193"/>
        <v>0</v>
      </c>
      <c r="W56" s="35" t="b">
        <f t="shared" si="193"/>
        <v>0</v>
      </c>
      <c r="X56" s="35" t="b">
        <f t="shared" si="193"/>
        <v>0</v>
      </c>
      <c r="Y56" s="35" t="b">
        <f t="shared" si="193"/>
        <v>0</v>
      </c>
      <c r="Z56" s="35" t="b">
        <f t="shared" si="193"/>
        <v>0</v>
      </c>
      <c r="AA56" s="35" t="b">
        <f t="shared" si="193"/>
        <v>0</v>
      </c>
      <c r="AB56" s="35" t="b">
        <f t="shared" si="193"/>
        <v>0</v>
      </c>
      <c r="AC56" s="35" t="b">
        <f t="shared" si="193"/>
        <v>0</v>
      </c>
      <c r="AD56" s="35" t="b">
        <f t="shared" si="193"/>
        <v>0</v>
      </c>
      <c r="AE56" s="35" t="b">
        <f t="shared" si="193"/>
        <v>0</v>
      </c>
      <c r="AF56" s="35" t="b">
        <f t="shared" si="193"/>
        <v>0</v>
      </c>
      <c r="AG56" s="35" t="b">
        <f t="shared" si="193"/>
        <v>0</v>
      </c>
      <c r="AH56" s="35" t="b">
        <f t="shared" si="193"/>
        <v>0</v>
      </c>
      <c r="AI56" s="35" t="b">
        <f t="shared" si="193"/>
        <v>0</v>
      </c>
      <c r="AJ56" s="35" t="b">
        <f t="shared" si="193"/>
        <v>0</v>
      </c>
      <c r="AK56" s="35" t="b">
        <f t="shared" si="193"/>
        <v>0</v>
      </c>
      <c r="AL56" s="35" t="b">
        <f t="shared" si="193"/>
        <v>0</v>
      </c>
      <c r="AM56" s="35" t="b">
        <f t="shared" si="193"/>
        <v>0</v>
      </c>
      <c r="AN56" s="35" t="b">
        <f t="shared" si="193"/>
        <v>0</v>
      </c>
      <c r="AO56" s="35" t="b">
        <f t="shared" si="193"/>
        <v>0</v>
      </c>
      <c r="AP56" s="35" t="b">
        <f t="shared" si="193"/>
        <v>0</v>
      </c>
      <c r="AQ56" s="35" t="b">
        <f t="shared" si="193"/>
        <v>0</v>
      </c>
      <c r="AR56" s="35" t="b">
        <f t="shared" si="193"/>
        <v>0</v>
      </c>
      <c r="AS56" s="35" t="b">
        <f t="shared" si="193"/>
        <v>0</v>
      </c>
      <c r="AT56" s="35" t="b">
        <f t="shared" si="193"/>
        <v>0</v>
      </c>
      <c r="AU56" s="35" t="b">
        <f t="shared" si="193"/>
        <v>0</v>
      </c>
      <c r="AV56" s="35" t="b">
        <f t="shared" si="193"/>
        <v>0</v>
      </c>
      <c r="AW56" s="35" t="b">
        <f t="shared" si="193"/>
        <v>0</v>
      </c>
      <c r="AX56" s="35" t="b">
        <f t="shared" si="193"/>
        <v>0</v>
      </c>
      <c r="AY56" s="35" t="b">
        <f t="shared" si="193"/>
        <v>0</v>
      </c>
      <c r="AZ56" s="35" t="b">
        <f t="shared" si="193"/>
        <v>0</v>
      </c>
      <c r="BA56" s="35" t="b">
        <f t="shared" si="193"/>
        <v>0</v>
      </c>
      <c r="BB56" s="35" t="b">
        <f t="shared" si="193"/>
        <v>0</v>
      </c>
      <c r="BC56" s="35" t="b">
        <f t="shared" si="193"/>
        <v>0</v>
      </c>
      <c r="BD56" s="35" t="b">
        <f t="shared" si="193"/>
        <v>0</v>
      </c>
      <c r="BE56" s="35" t="b">
        <f t="shared" si="193"/>
        <v>0</v>
      </c>
      <c r="BF56" s="35" t="b">
        <f t="shared" si="193"/>
        <v>0</v>
      </c>
      <c r="BG56" s="35" t="b">
        <f t="shared" si="193"/>
        <v>0</v>
      </c>
      <c r="BH56" s="35" t="b">
        <f t="shared" si="193"/>
        <v>0</v>
      </c>
      <c r="BI56" s="35" t="b">
        <f t="shared" si="193"/>
        <v>0</v>
      </c>
      <c r="BJ56" s="35" t="b">
        <f t="shared" si="193"/>
        <v>0</v>
      </c>
      <c r="BK56" s="35" t="b">
        <f t="shared" si="193"/>
        <v>0</v>
      </c>
      <c r="BL56" s="35" t="b">
        <f t="shared" si="193"/>
        <v>0</v>
      </c>
      <c r="BM56" s="35" t="b">
        <f t="shared" si="193"/>
        <v>0</v>
      </c>
      <c r="BN56" s="35" t="b">
        <f t="shared" si="193"/>
        <v>0</v>
      </c>
      <c r="BO56" s="35" t="b">
        <f t="shared" si="193"/>
        <v>0</v>
      </c>
      <c r="BP56" s="35" t="b">
        <f t="shared" si="193"/>
        <v>0</v>
      </c>
      <c r="BQ56" s="35" t="b">
        <f t="shared" si="193"/>
        <v>0</v>
      </c>
      <c r="BR56" s="35" t="b">
        <f t="shared" si="193"/>
        <v>0</v>
      </c>
      <c r="BS56" s="35" t="b">
        <f t="shared" si="193"/>
        <v>0</v>
      </c>
      <c r="BT56" s="35" t="b">
        <f t="shared" si="193"/>
        <v>0</v>
      </c>
      <c r="BU56" s="35" t="b">
        <f t="shared" si="193"/>
        <v>0</v>
      </c>
      <c r="BV56" s="35" t="b">
        <f t="shared" si="193"/>
        <v>0</v>
      </c>
      <c r="BW56" s="9" t="s">
        <v>75</v>
      </c>
    </row>
    <row r="57" spans="2:75" x14ac:dyDescent="0.35">
      <c r="D57" t="s">
        <v>33</v>
      </c>
      <c r="K57" s="3" t="s">
        <v>8</v>
      </c>
      <c r="O57" s="35" t="b">
        <f t="shared" ref="O57" si="194">AND(O52&lt;=FcstStartDate.In,FcstStartDate.In&lt;=O53)</f>
        <v>0</v>
      </c>
      <c r="P57" s="35" t="b">
        <f t="shared" ref="P57:BV57" si="195">AND(P52&lt;=FcstStartDate.In,FcstStartDate.In&lt;=P53)</f>
        <v>0</v>
      </c>
      <c r="Q57" s="35" t="b">
        <f t="shared" si="195"/>
        <v>0</v>
      </c>
      <c r="R57" s="35" t="b">
        <f t="shared" si="195"/>
        <v>0</v>
      </c>
      <c r="S57" s="35" t="b">
        <f t="shared" si="195"/>
        <v>0</v>
      </c>
      <c r="T57" s="35" t="b">
        <f t="shared" si="195"/>
        <v>0</v>
      </c>
      <c r="U57" s="35" t="b">
        <f t="shared" si="195"/>
        <v>0</v>
      </c>
      <c r="V57" s="35" t="b">
        <f t="shared" si="195"/>
        <v>0</v>
      </c>
      <c r="W57" s="35" t="b">
        <f t="shared" si="195"/>
        <v>0</v>
      </c>
      <c r="X57" s="35" t="b">
        <f t="shared" si="195"/>
        <v>0</v>
      </c>
      <c r="Y57" s="35" t="b">
        <f t="shared" si="195"/>
        <v>0</v>
      </c>
      <c r="Z57" s="35" t="b">
        <f t="shared" si="195"/>
        <v>0</v>
      </c>
      <c r="AA57" s="35" t="b">
        <f t="shared" si="195"/>
        <v>0</v>
      </c>
      <c r="AB57" s="35" t="b">
        <f t="shared" si="195"/>
        <v>0</v>
      </c>
      <c r="AC57" s="35" t="b">
        <f t="shared" si="195"/>
        <v>0</v>
      </c>
      <c r="AD57" s="35" t="b">
        <f t="shared" si="195"/>
        <v>0</v>
      </c>
      <c r="AE57" s="35" t="b">
        <f t="shared" si="195"/>
        <v>0</v>
      </c>
      <c r="AF57" s="35" t="b">
        <f t="shared" si="195"/>
        <v>0</v>
      </c>
      <c r="AG57" s="35" t="b">
        <f t="shared" si="195"/>
        <v>0</v>
      </c>
      <c r="AH57" s="35" t="b">
        <f t="shared" si="195"/>
        <v>0</v>
      </c>
      <c r="AI57" s="35" t="b">
        <f t="shared" si="195"/>
        <v>0</v>
      </c>
      <c r="AJ57" s="35" t="b">
        <f t="shared" si="195"/>
        <v>0</v>
      </c>
      <c r="AK57" s="35" t="b">
        <f t="shared" si="195"/>
        <v>0</v>
      </c>
      <c r="AL57" s="35" t="b">
        <f t="shared" si="195"/>
        <v>0</v>
      </c>
      <c r="AM57" s="35" t="b">
        <f t="shared" si="195"/>
        <v>0</v>
      </c>
      <c r="AN57" s="35" t="b">
        <f t="shared" si="195"/>
        <v>0</v>
      </c>
      <c r="AO57" s="35" t="b">
        <f t="shared" si="195"/>
        <v>0</v>
      </c>
      <c r="AP57" s="35" t="b">
        <f t="shared" si="195"/>
        <v>0</v>
      </c>
      <c r="AQ57" s="35" t="b">
        <f t="shared" si="195"/>
        <v>0</v>
      </c>
      <c r="AR57" s="35" t="b">
        <f t="shared" si="195"/>
        <v>0</v>
      </c>
      <c r="AS57" s="35" t="b">
        <f t="shared" si="195"/>
        <v>0</v>
      </c>
      <c r="AT57" s="35" t="b">
        <f t="shared" si="195"/>
        <v>0</v>
      </c>
      <c r="AU57" s="35" t="b">
        <f t="shared" si="195"/>
        <v>0</v>
      </c>
      <c r="AV57" s="35" t="b">
        <f t="shared" si="195"/>
        <v>0</v>
      </c>
      <c r="AW57" s="35" t="b">
        <f t="shared" si="195"/>
        <v>0</v>
      </c>
      <c r="AX57" s="35" t="b">
        <f t="shared" si="195"/>
        <v>0</v>
      </c>
      <c r="AY57" s="35" t="b">
        <f t="shared" si="195"/>
        <v>0</v>
      </c>
      <c r="AZ57" s="35" t="b">
        <f t="shared" si="195"/>
        <v>0</v>
      </c>
      <c r="BA57" s="35" t="b">
        <f t="shared" si="195"/>
        <v>0</v>
      </c>
      <c r="BB57" s="35" t="b">
        <f t="shared" si="195"/>
        <v>0</v>
      </c>
      <c r="BC57" s="35" t="b">
        <f t="shared" si="195"/>
        <v>0</v>
      </c>
      <c r="BD57" s="35" t="b">
        <f t="shared" si="195"/>
        <v>0</v>
      </c>
      <c r="BE57" s="35" t="b">
        <f t="shared" si="195"/>
        <v>0</v>
      </c>
      <c r="BF57" s="35" t="b">
        <f t="shared" si="195"/>
        <v>0</v>
      </c>
      <c r="BG57" s="35" t="b">
        <f t="shared" si="195"/>
        <v>0</v>
      </c>
      <c r="BH57" s="35" t="b">
        <f t="shared" si="195"/>
        <v>0</v>
      </c>
      <c r="BI57" s="35" t="b">
        <f t="shared" si="195"/>
        <v>0</v>
      </c>
      <c r="BJ57" s="35" t="b">
        <f t="shared" si="195"/>
        <v>0</v>
      </c>
      <c r="BK57" s="35" t="b">
        <f t="shared" si="195"/>
        <v>0</v>
      </c>
      <c r="BL57" s="35" t="b">
        <f t="shared" si="195"/>
        <v>0</v>
      </c>
      <c r="BM57" s="35" t="b">
        <f t="shared" si="195"/>
        <v>0</v>
      </c>
      <c r="BN57" s="35" t="b">
        <f t="shared" si="195"/>
        <v>0</v>
      </c>
      <c r="BO57" s="35" t="b">
        <f t="shared" si="195"/>
        <v>0</v>
      </c>
      <c r="BP57" s="35" t="b">
        <f t="shared" si="195"/>
        <v>0</v>
      </c>
      <c r="BQ57" s="35" t="b">
        <f t="shared" si="195"/>
        <v>0</v>
      </c>
      <c r="BR57" s="35" t="b">
        <f t="shared" si="195"/>
        <v>0</v>
      </c>
      <c r="BS57" s="35" t="b">
        <f t="shared" si="195"/>
        <v>0</v>
      </c>
      <c r="BT57" s="35" t="b">
        <f t="shared" si="195"/>
        <v>0</v>
      </c>
      <c r="BU57" s="35" t="b">
        <f t="shared" si="195"/>
        <v>0</v>
      </c>
      <c r="BV57" s="35" t="b">
        <f t="shared" si="195"/>
        <v>0</v>
      </c>
      <c r="BW57" s="9" t="s">
        <v>76</v>
      </c>
    </row>
    <row r="58" spans="2:75" x14ac:dyDescent="0.35">
      <c r="D58" t="s">
        <v>27</v>
      </c>
      <c r="K58" s="3" t="s">
        <v>43</v>
      </c>
      <c r="O58" s="36" t="str">
        <f>IF(O56,"Act",IF(O57,"Current Prd","Fcst"))</f>
        <v>Fcst</v>
      </c>
      <c r="P58" s="36" t="str">
        <f t="shared" ref="P58:BV58" si="196">IF(P56,"Act",IF(P57,"Current Prd","Fcst"))</f>
        <v>Fcst</v>
      </c>
      <c r="Q58" s="36" t="str">
        <f t="shared" si="196"/>
        <v>Fcst</v>
      </c>
      <c r="R58" s="36" t="str">
        <f t="shared" si="196"/>
        <v>Fcst</v>
      </c>
      <c r="S58" s="36" t="str">
        <f t="shared" si="196"/>
        <v>Fcst</v>
      </c>
      <c r="T58" s="36" t="str">
        <f t="shared" si="196"/>
        <v>Fcst</v>
      </c>
      <c r="U58" s="36" t="str">
        <f t="shared" si="196"/>
        <v>Fcst</v>
      </c>
      <c r="V58" s="36" t="str">
        <f t="shared" si="196"/>
        <v>Fcst</v>
      </c>
      <c r="W58" s="36" t="str">
        <f t="shared" si="196"/>
        <v>Fcst</v>
      </c>
      <c r="X58" s="36" t="str">
        <f t="shared" si="196"/>
        <v>Fcst</v>
      </c>
      <c r="Y58" s="36" t="str">
        <f t="shared" si="196"/>
        <v>Fcst</v>
      </c>
      <c r="Z58" s="36" t="str">
        <f t="shared" si="196"/>
        <v>Fcst</v>
      </c>
      <c r="AA58" s="36" t="str">
        <f t="shared" si="196"/>
        <v>Fcst</v>
      </c>
      <c r="AB58" s="36" t="str">
        <f t="shared" si="196"/>
        <v>Fcst</v>
      </c>
      <c r="AC58" s="36" t="str">
        <f t="shared" si="196"/>
        <v>Fcst</v>
      </c>
      <c r="AD58" s="36" t="str">
        <f t="shared" si="196"/>
        <v>Fcst</v>
      </c>
      <c r="AE58" s="36" t="str">
        <f t="shared" si="196"/>
        <v>Fcst</v>
      </c>
      <c r="AF58" s="36" t="str">
        <f t="shared" si="196"/>
        <v>Fcst</v>
      </c>
      <c r="AG58" s="36" t="str">
        <f t="shared" si="196"/>
        <v>Fcst</v>
      </c>
      <c r="AH58" s="36" t="str">
        <f t="shared" si="196"/>
        <v>Fcst</v>
      </c>
      <c r="AI58" s="36" t="str">
        <f t="shared" si="196"/>
        <v>Fcst</v>
      </c>
      <c r="AJ58" s="36" t="str">
        <f t="shared" si="196"/>
        <v>Fcst</v>
      </c>
      <c r="AK58" s="36" t="str">
        <f t="shared" si="196"/>
        <v>Fcst</v>
      </c>
      <c r="AL58" s="36" t="str">
        <f t="shared" si="196"/>
        <v>Fcst</v>
      </c>
      <c r="AM58" s="36" t="str">
        <f t="shared" si="196"/>
        <v>Fcst</v>
      </c>
      <c r="AN58" s="36" t="str">
        <f t="shared" si="196"/>
        <v>Fcst</v>
      </c>
      <c r="AO58" s="36" t="str">
        <f t="shared" si="196"/>
        <v>Fcst</v>
      </c>
      <c r="AP58" s="36" t="str">
        <f t="shared" si="196"/>
        <v>Fcst</v>
      </c>
      <c r="AQ58" s="36" t="str">
        <f t="shared" si="196"/>
        <v>Fcst</v>
      </c>
      <c r="AR58" s="36" t="str">
        <f t="shared" si="196"/>
        <v>Fcst</v>
      </c>
      <c r="AS58" s="36" t="str">
        <f t="shared" si="196"/>
        <v>Fcst</v>
      </c>
      <c r="AT58" s="36" t="str">
        <f t="shared" si="196"/>
        <v>Fcst</v>
      </c>
      <c r="AU58" s="36" t="str">
        <f t="shared" si="196"/>
        <v>Fcst</v>
      </c>
      <c r="AV58" s="36" t="str">
        <f t="shared" si="196"/>
        <v>Fcst</v>
      </c>
      <c r="AW58" s="36" t="str">
        <f t="shared" si="196"/>
        <v>Fcst</v>
      </c>
      <c r="AX58" s="36" t="str">
        <f t="shared" si="196"/>
        <v>Fcst</v>
      </c>
      <c r="AY58" s="36" t="str">
        <f t="shared" si="196"/>
        <v>Fcst</v>
      </c>
      <c r="AZ58" s="36" t="str">
        <f t="shared" si="196"/>
        <v>Fcst</v>
      </c>
      <c r="BA58" s="36" t="str">
        <f t="shared" si="196"/>
        <v>Fcst</v>
      </c>
      <c r="BB58" s="36" t="str">
        <f t="shared" si="196"/>
        <v>Fcst</v>
      </c>
      <c r="BC58" s="36" t="str">
        <f t="shared" si="196"/>
        <v>Fcst</v>
      </c>
      <c r="BD58" s="36" t="str">
        <f t="shared" si="196"/>
        <v>Fcst</v>
      </c>
      <c r="BE58" s="36" t="str">
        <f t="shared" si="196"/>
        <v>Fcst</v>
      </c>
      <c r="BF58" s="36" t="str">
        <f t="shared" si="196"/>
        <v>Fcst</v>
      </c>
      <c r="BG58" s="36" t="str">
        <f t="shared" si="196"/>
        <v>Fcst</v>
      </c>
      <c r="BH58" s="36" t="str">
        <f t="shared" si="196"/>
        <v>Fcst</v>
      </c>
      <c r="BI58" s="36" t="str">
        <f t="shared" si="196"/>
        <v>Fcst</v>
      </c>
      <c r="BJ58" s="36" t="str">
        <f t="shared" si="196"/>
        <v>Fcst</v>
      </c>
      <c r="BK58" s="36" t="str">
        <f t="shared" si="196"/>
        <v>Fcst</v>
      </c>
      <c r="BL58" s="36" t="str">
        <f t="shared" si="196"/>
        <v>Fcst</v>
      </c>
      <c r="BM58" s="36" t="str">
        <f t="shared" si="196"/>
        <v>Fcst</v>
      </c>
      <c r="BN58" s="36" t="str">
        <f t="shared" si="196"/>
        <v>Fcst</v>
      </c>
      <c r="BO58" s="36" t="str">
        <f t="shared" si="196"/>
        <v>Fcst</v>
      </c>
      <c r="BP58" s="36" t="str">
        <f t="shared" si="196"/>
        <v>Fcst</v>
      </c>
      <c r="BQ58" s="36" t="str">
        <f t="shared" si="196"/>
        <v>Fcst</v>
      </c>
      <c r="BR58" s="36" t="str">
        <f t="shared" si="196"/>
        <v>Fcst</v>
      </c>
      <c r="BS58" s="36" t="str">
        <f t="shared" si="196"/>
        <v>Fcst</v>
      </c>
      <c r="BT58" s="36" t="str">
        <f t="shared" si="196"/>
        <v>Fcst</v>
      </c>
      <c r="BU58" s="36" t="str">
        <f t="shared" si="196"/>
        <v>Fcst</v>
      </c>
      <c r="BV58" s="36" t="str">
        <f t="shared" si="196"/>
        <v>Fcst</v>
      </c>
      <c r="BW58" s="9" t="s">
        <v>77</v>
      </c>
    </row>
    <row r="59" spans="2:75" x14ac:dyDescent="0.35"/>
    <row r="60" spans="2:75" x14ac:dyDescent="0.35">
      <c r="D60" t="s">
        <v>26</v>
      </c>
      <c r="K60" s="3" t="s">
        <v>46</v>
      </c>
      <c r="O60" s="16">
        <f t="shared" ref="O60:AT60" si="197">INDEX(YearLabel.A.Ca,MATCH(O52,PeriodFrom.A.Ca,1))</f>
        <v>2018</v>
      </c>
      <c r="P60" s="16">
        <f t="shared" si="197"/>
        <v>2018</v>
      </c>
      <c r="Q60" s="16">
        <f t="shared" si="197"/>
        <v>2019</v>
      </c>
      <c r="R60" s="16">
        <f t="shared" si="197"/>
        <v>2019</v>
      </c>
      <c r="S60" s="16">
        <f t="shared" si="197"/>
        <v>2020</v>
      </c>
      <c r="T60" s="16">
        <f t="shared" si="197"/>
        <v>2020</v>
      </c>
      <c r="U60" s="16">
        <f t="shared" si="197"/>
        <v>2021</v>
      </c>
      <c r="V60" s="16">
        <f t="shared" si="197"/>
        <v>2021</v>
      </c>
      <c r="W60" s="16">
        <f t="shared" si="197"/>
        <v>2022</v>
      </c>
      <c r="X60" s="16">
        <f t="shared" si="197"/>
        <v>2022</v>
      </c>
      <c r="Y60" s="16">
        <f t="shared" si="197"/>
        <v>2023</v>
      </c>
      <c r="Z60" s="16">
        <f t="shared" si="197"/>
        <v>2023</v>
      </c>
      <c r="AA60" s="16">
        <f t="shared" si="197"/>
        <v>2024</v>
      </c>
      <c r="AB60" s="16">
        <f t="shared" si="197"/>
        <v>2024</v>
      </c>
      <c r="AC60" s="16">
        <f t="shared" si="197"/>
        <v>2025</v>
      </c>
      <c r="AD60" s="16">
        <f t="shared" si="197"/>
        <v>2025</v>
      </c>
      <c r="AE60" s="16">
        <f t="shared" si="197"/>
        <v>2026</v>
      </c>
      <c r="AF60" s="16">
        <f t="shared" si="197"/>
        <v>2026</v>
      </c>
      <c r="AG60" s="16">
        <f t="shared" si="197"/>
        <v>2027</v>
      </c>
      <c r="AH60" s="16">
        <f t="shared" si="197"/>
        <v>2027</v>
      </c>
      <c r="AI60" s="16">
        <f t="shared" si="197"/>
        <v>2028</v>
      </c>
      <c r="AJ60" s="16">
        <f t="shared" si="197"/>
        <v>2028</v>
      </c>
      <c r="AK60" s="16">
        <f t="shared" si="197"/>
        <v>2029</v>
      </c>
      <c r="AL60" s="16">
        <f t="shared" si="197"/>
        <v>2029</v>
      </c>
      <c r="AM60" s="16">
        <f t="shared" si="197"/>
        <v>2030</v>
      </c>
      <c r="AN60" s="16">
        <f t="shared" si="197"/>
        <v>2030</v>
      </c>
      <c r="AO60" s="16">
        <f t="shared" si="197"/>
        <v>2031</v>
      </c>
      <c r="AP60" s="16">
        <f t="shared" si="197"/>
        <v>2031</v>
      </c>
      <c r="AQ60" s="16">
        <f t="shared" si="197"/>
        <v>2032</v>
      </c>
      <c r="AR60" s="16">
        <f t="shared" si="197"/>
        <v>2032</v>
      </c>
      <c r="AS60" s="16">
        <f t="shared" si="197"/>
        <v>2033</v>
      </c>
      <c r="AT60" s="16">
        <f t="shared" si="197"/>
        <v>2033</v>
      </c>
      <c r="AU60" s="16">
        <f t="shared" ref="AU60:BV60" si="198">INDEX(YearLabel.A.Ca,MATCH(AU52,PeriodFrom.A.Ca,1))</f>
        <v>2034</v>
      </c>
      <c r="AV60" s="16">
        <f t="shared" si="198"/>
        <v>2034</v>
      </c>
      <c r="AW60" s="16">
        <f t="shared" si="198"/>
        <v>2035</v>
      </c>
      <c r="AX60" s="16">
        <f t="shared" si="198"/>
        <v>2035</v>
      </c>
      <c r="AY60" s="16">
        <f t="shared" si="198"/>
        <v>2036</v>
      </c>
      <c r="AZ60" s="16">
        <f t="shared" si="198"/>
        <v>2036</v>
      </c>
      <c r="BA60" s="16">
        <f t="shared" si="198"/>
        <v>2037</v>
      </c>
      <c r="BB60" s="16">
        <f t="shared" si="198"/>
        <v>2037</v>
      </c>
      <c r="BC60" s="16">
        <f t="shared" si="198"/>
        <v>2038</v>
      </c>
      <c r="BD60" s="16">
        <f t="shared" si="198"/>
        <v>2038</v>
      </c>
      <c r="BE60" s="16">
        <f t="shared" si="198"/>
        <v>2039</v>
      </c>
      <c r="BF60" s="16">
        <f t="shared" si="198"/>
        <v>2039</v>
      </c>
      <c r="BG60" s="16">
        <f t="shared" si="198"/>
        <v>2040</v>
      </c>
      <c r="BH60" s="16">
        <f t="shared" si="198"/>
        <v>2040</v>
      </c>
      <c r="BI60" s="16">
        <f t="shared" si="198"/>
        <v>2041</v>
      </c>
      <c r="BJ60" s="16">
        <f t="shared" si="198"/>
        <v>2041</v>
      </c>
      <c r="BK60" s="16">
        <f t="shared" si="198"/>
        <v>2042</v>
      </c>
      <c r="BL60" s="16">
        <f t="shared" si="198"/>
        <v>2042</v>
      </c>
      <c r="BM60" s="16">
        <f t="shared" si="198"/>
        <v>2043</v>
      </c>
      <c r="BN60" s="16">
        <f t="shared" si="198"/>
        <v>2043</v>
      </c>
      <c r="BO60" s="16">
        <f t="shared" si="198"/>
        <v>2044</v>
      </c>
      <c r="BP60" s="16">
        <f t="shared" si="198"/>
        <v>2044</v>
      </c>
      <c r="BQ60" s="16">
        <f t="shared" si="198"/>
        <v>2045</v>
      </c>
      <c r="BR60" s="16">
        <f t="shared" si="198"/>
        <v>2045</v>
      </c>
      <c r="BS60" s="16">
        <f t="shared" si="198"/>
        <v>2046</v>
      </c>
      <c r="BT60" s="16">
        <f t="shared" si="198"/>
        <v>2046</v>
      </c>
      <c r="BU60" s="16">
        <f t="shared" si="198"/>
        <v>2047</v>
      </c>
      <c r="BV60" s="16">
        <f t="shared" si="198"/>
        <v>2047</v>
      </c>
      <c r="BW60" s="9" t="s">
        <v>81</v>
      </c>
    </row>
    <row r="61" spans="2:75" x14ac:dyDescent="0.35">
      <c r="D61" t="s">
        <v>53</v>
      </c>
      <c r="K61" s="3" t="s">
        <v>54</v>
      </c>
      <c r="M61" s="19" t="s">
        <v>54</v>
      </c>
      <c r="O61" s="16" t="str">
        <f>O64&amp;$M61</f>
        <v>1H</v>
      </c>
      <c r="P61" s="16" t="str">
        <f>P64&amp;$M61</f>
        <v>2H</v>
      </c>
      <c r="Q61" s="16" t="str">
        <f>Q64&amp;$M61</f>
        <v>1H</v>
      </c>
      <c r="R61" s="16" t="str">
        <f>R64&amp;$M61</f>
        <v>2H</v>
      </c>
      <c r="S61" s="16" t="str">
        <f t="shared" ref="S61:AH61" si="199">S64&amp;$M61</f>
        <v>1H</v>
      </c>
      <c r="T61" s="16" t="str">
        <f t="shared" si="199"/>
        <v>2H</v>
      </c>
      <c r="U61" s="16" t="str">
        <f t="shared" si="199"/>
        <v>1H</v>
      </c>
      <c r="V61" s="16" t="str">
        <f t="shared" si="199"/>
        <v>2H</v>
      </c>
      <c r="W61" s="16" t="str">
        <f t="shared" si="199"/>
        <v>1H</v>
      </c>
      <c r="X61" s="16" t="str">
        <f t="shared" si="199"/>
        <v>2H</v>
      </c>
      <c r="Y61" s="16" t="str">
        <f t="shared" si="199"/>
        <v>1H</v>
      </c>
      <c r="Z61" s="16" t="str">
        <f t="shared" si="199"/>
        <v>2H</v>
      </c>
      <c r="AA61" s="16" t="str">
        <f t="shared" si="199"/>
        <v>1H</v>
      </c>
      <c r="AB61" s="16" t="str">
        <f t="shared" si="199"/>
        <v>2H</v>
      </c>
      <c r="AC61" s="16" t="str">
        <f t="shared" si="199"/>
        <v>1H</v>
      </c>
      <c r="AD61" s="16" t="str">
        <f t="shared" si="199"/>
        <v>2H</v>
      </c>
      <c r="AE61" s="16" t="str">
        <f t="shared" si="199"/>
        <v>1H</v>
      </c>
      <c r="AF61" s="16" t="str">
        <f t="shared" si="199"/>
        <v>2H</v>
      </c>
      <c r="AG61" s="16" t="str">
        <f t="shared" si="199"/>
        <v>1H</v>
      </c>
      <c r="AH61" s="16" t="str">
        <f t="shared" si="199"/>
        <v>2H</v>
      </c>
      <c r="AI61" s="16" t="str">
        <f t="shared" ref="AI61:BV61" si="200">AI64&amp;$M61</f>
        <v>1H</v>
      </c>
      <c r="AJ61" s="16" t="str">
        <f t="shared" si="200"/>
        <v>2H</v>
      </c>
      <c r="AK61" s="16" t="str">
        <f t="shared" si="200"/>
        <v>1H</v>
      </c>
      <c r="AL61" s="16" t="str">
        <f t="shared" si="200"/>
        <v>2H</v>
      </c>
      <c r="AM61" s="16" t="str">
        <f t="shared" si="200"/>
        <v>1H</v>
      </c>
      <c r="AN61" s="16" t="str">
        <f t="shared" si="200"/>
        <v>2H</v>
      </c>
      <c r="AO61" s="16" t="str">
        <f t="shared" si="200"/>
        <v>1H</v>
      </c>
      <c r="AP61" s="16" t="str">
        <f t="shared" si="200"/>
        <v>2H</v>
      </c>
      <c r="AQ61" s="16" t="str">
        <f t="shared" si="200"/>
        <v>1H</v>
      </c>
      <c r="AR61" s="16" t="str">
        <f t="shared" si="200"/>
        <v>2H</v>
      </c>
      <c r="AS61" s="16" t="str">
        <f t="shared" si="200"/>
        <v>1H</v>
      </c>
      <c r="AT61" s="16" t="str">
        <f t="shared" si="200"/>
        <v>2H</v>
      </c>
      <c r="AU61" s="16" t="str">
        <f t="shared" si="200"/>
        <v>1H</v>
      </c>
      <c r="AV61" s="16" t="str">
        <f t="shared" si="200"/>
        <v>2H</v>
      </c>
      <c r="AW61" s="16" t="str">
        <f t="shared" si="200"/>
        <v>1H</v>
      </c>
      <c r="AX61" s="16" t="str">
        <f t="shared" si="200"/>
        <v>2H</v>
      </c>
      <c r="AY61" s="16" t="str">
        <f t="shared" si="200"/>
        <v>1H</v>
      </c>
      <c r="AZ61" s="16" t="str">
        <f t="shared" si="200"/>
        <v>2H</v>
      </c>
      <c r="BA61" s="16" t="str">
        <f t="shared" si="200"/>
        <v>1H</v>
      </c>
      <c r="BB61" s="16" t="str">
        <f t="shared" si="200"/>
        <v>2H</v>
      </c>
      <c r="BC61" s="16" t="str">
        <f t="shared" si="200"/>
        <v>1H</v>
      </c>
      <c r="BD61" s="16" t="str">
        <f t="shared" si="200"/>
        <v>2H</v>
      </c>
      <c r="BE61" s="16" t="str">
        <f t="shared" si="200"/>
        <v>1H</v>
      </c>
      <c r="BF61" s="16" t="str">
        <f t="shared" si="200"/>
        <v>2H</v>
      </c>
      <c r="BG61" s="16" t="str">
        <f t="shared" si="200"/>
        <v>1H</v>
      </c>
      <c r="BH61" s="16" t="str">
        <f t="shared" si="200"/>
        <v>2H</v>
      </c>
      <c r="BI61" s="16" t="str">
        <f t="shared" si="200"/>
        <v>1H</v>
      </c>
      <c r="BJ61" s="16" t="str">
        <f t="shared" si="200"/>
        <v>2H</v>
      </c>
      <c r="BK61" s="16" t="str">
        <f t="shared" si="200"/>
        <v>1H</v>
      </c>
      <c r="BL61" s="16" t="str">
        <f t="shared" si="200"/>
        <v>2H</v>
      </c>
      <c r="BM61" s="16" t="str">
        <f t="shared" si="200"/>
        <v>1H</v>
      </c>
      <c r="BN61" s="16" t="str">
        <f t="shared" si="200"/>
        <v>2H</v>
      </c>
      <c r="BO61" s="16" t="str">
        <f t="shared" si="200"/>
        <v>1H</v>
      </c>
      <c r="BP61" s="16" t="str">
        <f t="shared" si="200"/>
        <v>2H</v>
      </c>
      <c r="BQ61" s="16" t="str">
        <f t="shared" si="200"/>
        <v>1H</v>
      </c>
      <c r="BR61" s="16" t="str">
        <f t="shared" si="200"/>
        <v>2H</v>
      </c>
      <c r="BS61" s="16" t="str">
        <f t="shared" si="200"/>
        <v>1H</v>
      </c>
      <c r="BT61" s="16" t="str">
        <f t="shared" si="200"/>
        <v>2H</v>
      </c>
      <c r="BU61" s="16" t="str">
        <f t="shared" si="200"/>
        <v>1H</v>
      </c>
      <c r="BV61" s="16" t="str">
        <f t="shared" si="200"/>
        <v>2H</v>
      </c>
      <c r="BW61" s="9" t="s">
        <v>82</v>
      </c>
    </row>
    <row r="62" spans="2:75" x14ac:dyDescent="0.35"/>
    <row r="63" spans="2:75" x14ac:dyDescent="0.35">
      <c r="D63" t="s">
        <v>84</v>
      </c>
      <c r="K63" s="3" t="s">
        <v>45</v>
      </c>
      <c r="M63" s="12">
        <v>2</v>
      </c>
      <c r="O63" s="11">
        <f>ROUNDUP(O54/$M63,0)</f>
        <v>1</v>
      </c>
      <c r="P63" s="11">
        <f>ROUNDUP(P54/$M63,0)</f>
        <v>1</v>
      </c>
      <c r="Q63" s="11">
        <f>ROUNDUP(Q54/$M63,0)</f>
        <v>2</v>
      </c>
      <c r="R63" s="11">
        <f>ROUNDUP(R54/$M63,0)</f>
        <v>2</v>
      </c>
      <c r="S63" s="11">
        <f t="shared" ref="S63:AH63" si="201">ROUNDUP(S54/$M63,0)</f>
        <v>3</v>
      </c>
      <c r="T63" s="11">
        <f t="shared" si="201"/>
        <v>3</v>
      </c>
      <c r="U63" s="11">
        <f t="shared" si="201"/>
        <v>4</v>
      </c>
      <c r="V63" s="11">
        <f t="shared" si="201"/>
        <v>4</v>
      </c>
      <c r="W63" s="11">
        <f t="shared" si="201"/>
        <v>5</v>
      </c>
      <c r="X63" s="11">
        <f t="shared" si="201"/>
        <v>5</v>
      </c>
      <c r="Y63" s="11">
        <f t="shared" si="201"/>
        <v>6</v>
      </c>
      <c r="Z63" s="11">
        <f t="shared" si="201"/>
        <v>6</v>
      </c>
      <c r="AA63" s="11">
        <f t="shared" si="201"/>
        <v>7</v>
      </c>
      <c r="AB63" s="11">
        <f t="shared" si="201"/>
        <v>7</v>
      </c>
      <c r="AC63" s="11">
        <f t="shared" si="201"/>
        <v>8</v>
      </c>
      <c r="AD63" s="11">
        <f t="shared" si="201"/>
        <v>8</v>
      </c>
      <c r="AE63" s="11">
        <f t="shared" si="201"/>
        <v>9</v>
      </c>
      <c r="AF63" s="11">
        <f t="shared" si="201"/>
        <v>9</v>
      </c>
      <c r="AG63" s="11">
        <f t="shared" si="201"/>
        <v>10</v>
      </c>
      <c r="AH63" s="11">
        <f t="shared" si="201"/>
        <v>10</v>
      </c>
      <c r="AI63" s="11">
        <f t="shared" ref="AI63:BV63" si="202">ROUNDUP(AI54/$M63,0)</f>
        <v>11</v>
      </c>
      <c r="AJ63" s="11">
        <f t="shared" si="202"/>
        <v>11</v>
      </c>
      <c r="AK63" s="11">
        <f t="shared" si="202"/>
        <v>12</v>
      </c>
      <c r="AL63" s="11">
        <f t="shared" si="202"/>
        <v>12</v>
      </c>
      <c r="AM63" s="11">
        <f t="shared" si="202"/>
        <v>13</v>
      </c>
      <c r="AN63" s="11">
        <f t="shared" si="202"/>
        <v>13</v>
      </c>
      <c r="AO63" s="11">
        <f t="shared" si="202"/>
        <v>14</v>
      </c>
      <c r="AP63" s="11">
        <f t="shared" si="202"/>
        <v>14</v>
      </c>
      <c r="AQ63" s="11">
        <f t="shared" si="202"/>
        <v>15</v>
      </c>
      <c r="AR63" s="11">
        <f t="shared" si="202"/>
        <v>15</v>
      </c>
      <c r="AS63" s="11">
        <f t="shared" si="202"/>
        <v>16</v>
      </c>
      <c r="AT63" s="11">
        <f t="shared" si="202"/>
        <v>16</v>
      </c>
      <c r="AU63" s="11">
        <f t="shared" si="202"/>
        <v>17</v>
      </c>
      <c r="AV63" s="11">
        <f t="shared" si="202"/>
        <v>17</v>
      </c>
      <c r="AW63" s="11">
        <f t="shared" si="202"/>
        <v>18</v>
      </c>
      <c r="AX63" s="11">
        <f t="shared" si="202"/>
        <v>18</v>
      </c>
      <c r="AY63" s="11">
        <f t="shared" si="202"/>
        <v>19</v>
      </c>
      <c r="AZ63" s="11">
        <f t="shared" si="202"/>
        <v>19</v>
      </c>
      <c r="BA63" s="11">
        <f t="shared" si="202"/>
        <v>20</v>
      </c>
      <c r="BB63" s="11">
        <f t="shared" si="202"/>
        <v>20</v>
      </c>
      <c r="BC63" s="11">
        <f t="shared" si="202"/>
        <v>21</v>
      </c>
      <c r="BD63" s="11">
        <f t="shared" si="202"/>
        <v>21</v>
      </c>
      <c r="BE63" s="11">
        <f t="shared" si="202"/>
        <v>22</v>
      </c>
      <c r="BF63" s="11">
        <f t="shared" si="202"/>
        <v>22</v>
      </c>
      <c r="BG63" s="11">
        <f t="shared" si="202"/>
        <v>23</v>
      </c>
      <c r="BH63" s="11">
        <f t="shared" si="202"/>
        <v>23</v>
      </c>
      <c r="BI63" s="11">
        <f t="shared" si="202"/>
        <v>24</v>
      </c>
      <c r="BJ63" s="11">
        <f t="shared" si="202"/>
        <v>24</v>
      </c>
      <c r="BK63" s="11">
        <f t="shared" si="202"/>
        <v>25</v>
      </c>
      <c r="BL63" s="11">
        <f t="shared" si="202"/>
        <v>25</v>
      </c>
      <c r="BM63" s="11">
        <f t="shared" si="202"/>
        <v>26</v>
      </c>
      <c r="BN63" s="11">
        <f t="shared" si="202"/>
        <v>26</v>
      </c>
      <c r="BO63" s="11">
        <f t="shared" si="202"/>
        <v>27</v>
      </c>
      <c r="BP63" s="11">
        <f t="shared" si="202"/>
        <v>27</v>
      </c>
      <c r="BQ63" s="11">
        <f t="shared" si="202"/>
        <v>28</v>
      </c>
      <c r="BR63" s="11">
        <f t="shared" si="202"/>
        <v>28</v>
      </c>
      <c r="BS63" s="11">
        <f t="shared" si="202"/>
        <v>29</v>
      </c>
      <c r="BT63" s="11">
        <f t="shared" si="202"/>
        <v>29</v>
      </c>
      <c r="BU63" s="11">
        <f t="shared" si="202"/>
        <v>30</v>
      </c>
      <c r="BV63" s="11">
        <f t="shared" si="202"/>
        <v>30</v>
      </c>
      <c r="BW63" s="9" t="s">
        <v>85</v>
      </c>
    </row>
    <row r="64" spans="2:75" x14ac:dyDescent="0.35">
      <c r="D64" t="s">
        <v>107</v>
      </c>
      <c r="K64" s="3" t="s">
        <v>45</v>
      </c>
      <c r="M64" s="12">
        <v>2</v>
      </c>
      <c r="O64" s="12">
        <v>1</v>
      </c>
      <c r="P64" s="11">
        <f>IF(O64=$M64,1,O64+1)</f>
        <v>2</v>
      </c>
      <c r="Q64" s="11">
        <f t="shared" ref="Q64:R64" si="203">IF(P64=$M64,1,P64+1)</f>
        <v>1</v>
      </c>
      <c r="R64" s="11">
        <f t="shared" si="203"/>
        <v>2</v>
      </c>
      <c r="S64" s="11">
        <f t="shared" ref="S64:AH64" si="204">IF(R64=$M64,1,R64+1)</f>
        <v>1</v>
      </c>
      <c r="T64" s="11">
        <f t="shared" si="204"/>
        <v>2</v>
      </c>
      <c r="U64" s="11">
        <f t="shared" si="204"/>
        <v>1</v>
      </c>
      <c r="V64" s="11">
        <f t="shared" si="204"/>
        <v>2</v>
      </c>
      <c r="W64" s="11">
        <f t="shared" si="204"/>
        <v>1</v>
      </c>
      <c r="X64" s="11">
        <f t="shared" si="204"/>
        <v>2</v>
      </c>
      <c r="Y64" s="11">
        <f t="shared" si="204"/>
        <v>1</v>
      </c>
      <c r="Z64" s="11">
        <f t="shared" si="204"/>
        <v>2</v>
      </c>
      <c r="AA64" s="11">
        <f t="shared" si="204"/>
        <v>1</v>
      </c>
      <c r="AB64" s="11">
        <f t="shared" si="204"/>
        <v>2</v>
      </c>
      <c r="AC64" s="11">
        <f t="shared" si="204"/>
        <v>1</v>
      </c>
      <c r="AD64" s="11">
        <f t="shared" si="204"/>
        <v>2</v>
      </c>
      <c r="AE64" s="11">
        <f t="shared" si="204"/>
        <v>1</v>
      </c>
      <c r="AF64" s="11">
        <f t="shared" si="204"/>
        <v>2</v>
      </c>
      <c r="AG64" s="11">
        <f t="shared" si="204"/>
        <v>1</v>
      </c>
      <c r="AH64" s="11">
        <f t="shared" si="204"/>
        <v>2</v>
      </c>
      <c r="AI64" s="11">
        <f t="shared" ref="AI64:BV64" si="205">IF(AH64=$M64,1,AH64+1)</f>
        <v>1</v>
      </c>
      <c r="AJ64" s="11">
        <f t="shared" si="205"/>
        <v>2</v>
      </c>
      <c r="AK64" s="11">
        <f t="shared" si="205"/>
        <v>1</v>
      </c>
      <c r="AL64" s="11">
        <f t="shared" si="205"/>
        <v>2</v>
      </c>
      <c r="AM64" s="11">
        <f t="shared" si="205"/>
        <v>1</v>
      </c>
      <c r="AN64" s="11">
        <f t="shared" si="205"/>
        <v>2</v>
      </c>
      <c r="AO64" s="11">
        <f t="shared" si="205"/>
        <v>1</v>
      </c>
      <c r="AP64" s="11">
        <f t="shared" si="205"/>
        <v>2</v>
      </c>
      <c r="AQ64" s="11">
        <f t="shared" si="205"/>
        <v>1</v>
      </c>
      <c r="AR64" s="11">
        <f t="shared" si="205"/>
        <v>2</v>
      </c>
      <c r="AS64" s="11">
        <f t="shared" si="205"/>
        <v>1</v>
      </c>
      <c r="AT64" s="11">
        <f t="shared" si="205"/>
        <v>2</v>
      </c>
      <c r="AU64" s="11">
        <f t="shared" si="205"/>
        <v>1</v>
      </c>
      <c r="AV64" s="11">
        <f t="shared" si="205"/>
        <v>2</v>
      </c>
      <c r="AW64" s="11">
        <f t="shared" si="205"/>
        <v>1</v>
      </c>
      <c r="AX64" s="11">
        <f t="shared" si="205"/>
        <v>2</v>
      </c>
      <c r="AY64" s="11">
        <f t="shared" si="205"/>
        <v>1</v>
      </c>
      <c r="AZ64" s="11">
        <f t="shared" si="205"/>
        <v>2</v>
      </c>
      <c r="BA64" s="11">
        <f t="shared" si="205"/>
        <v>1</v>
      </c>
      <c r="BB64" s="11">
        <f t="shared" si="205"/>
        <v>2</v>
      </c>
      <c r="BC64" s="11">
        <f t="shared" si="205"/>
        <v>1</v>
      </c>
      <c r="BD64" s="11">
        <f t="shared" si="205"/>
        <v>2</v>
      </c>
      <c r="BE64" s="11">
        <f t="shared" si="205"/>
        <v>1</v>
      </c>
      <c r="BF64" s="11">
        <f t="shared" si="205"/>
        <v>2</v>
      </c>
      <c r="BG64" s="11">
        <f t="shared" si="205"/>
        <v>1</v>
      </c>
      <c r="BH64" s="11">
        <f t="shared" si="205"/>
        <v>2</v>
      </c>
      <c r="BI64" s="11">
        <f t="shared" si="205"/>
        <v>1</v>
      </c>
      <c r="BJ64" s="11">
        <f t="shared" si="205"/>
        <v>2</v>
      </c>
      <c r="BK64" s="11">
        <f t="shared" si="205"/>
        <v>1</v>
      </c>
      <c r="BL64" s="11">
        <f t="shared" si="205"/>
        <v>2</v>
      </c>
      <c r="BM64" s="11">
        <f t="shared" si="205"/>
        <v>1</v>
      </c>
      <c r="BN64" s="11">
        <f t="shared" si="205"/>
        <v>2</v>
      </c>
      <c r="BO64" s="11">
        <f t="shared" si="205"/>
        <v>1</v>
      </c>
      <c r="BP64" s="11">
        <f t="shared" si="205"/>
        <v>2</v>
      </c>
      <c r="BQ64" s="11">
        <f t="shared" si="205"/>
        <v>1</v>
      </c>
      <c r="BR64" s="11">
        <f t="shared" si="205"/>
        <v>2</v>
      </c>
      <c r="BS64" s="11">
        <f t="shared" si="205"/>
        <v>1</v>
      </c>
      <c r="BT64" s="11">
        <f t="shared" si="205"/>
        <v>2</v>
      </c>
      <c r="BU64" s="11">
        <f t="shared" si="205"/>
        <v>1</v>
      </c>
      <c r="BV64" s="11">
        <f t="shared" si="205"/>
        <v>2</v>
      </c>
      <c r="BW64" s="9" t="s">
        <v>91</v>
      </c>
    </row>
    <row r="65" spans="2:75" x14ac:dyDescent="0.35"/>
    <row r="66" spans="2:75" x14ac:dyDescent="0.35">
      <c r="D66" t="s">
        <v>86</v>
      </c>
      <c r="K66" s="3" t="s">
        <v>8</v>
      </c>
      <c r="O66" s="14" t="b">
        <f t="shared" ref="O66:BV66" si="206">O64=$M64</f>
        <v>0</v>
      </c>
      <c r="P66" s="14" t="b">
        <f t="shared" si="206"/>
        <v>1</v>
      </c>
      <c r="Q66" s="14" t="b">
        <f t="shared" si="206"/>
        <v>0</v>
      </c>
      <c r="R66" s="14" t="b">
        <f t="shared" si="206"/>
        <v>1</v>
      </c>
      <c r="S66" s="14" t="b">
        <f t="shared" si="206"/>
        <v>0</v>
      </c>
      <c r="T66" s="14" t="b">
        <f t="shared" si="206"/>
        <v>1</v>
      </c>
      <c r="U66" s="14" t="b">
        <f t="shared" si="206"/>
        <v>0</v>
      </c>
      <c r="V66" s="14" t="b">
        <f t="shared" si="206"/>
        <v>1</v>
      </c>
      <c r="W66" s="14" t="b">
        <f t="shared" si="206"/>
        <v>0</v>
      </c>
      <c r="X66" s="14" t="b">
        <f t="shared" si="206"/>
        <v>1</v>
      </c>
      <c r="Y66" s="14" t="b">
        <f t="shared" si="206"/>
        <v>0</v>
      </c>
      <c r="Z66" s="14" t="b">
        <f t="shared" si="206"/>
        <v>1</v>
      </c>
      <c r="AA66" s="14" t="b">
        <f t="shared" si="206"/>
        <v>0</v>
      </c>
      <c r="AB66" s="14" t="b">
        <f t="shared" si="206"/>
        <v>1</v>
      </c>
      <c r="AC66" s="14" t="b">
        <f t="shared" si="206"/>
        <v>0</v>
      </c>
      <c r="AD66" s="14" t="b">
        <f t="shared" si="206"/>
        <v>1</v>
      </c>
      <c r="AE66" s="14" t="b">
        <f t="shared" si="206"/>
        <v>0</v>
      </c>
      <c r="AF66" s="14" t="b">
        <f t="shared" si="206"/>
        <v>1</v>
      </c>
      <c r="AG66" s="14" t="b">
        <f t="shared" si="206"/>
        <v>0</v>
      </c>
      <c r="AH66" s="14" t="b">
        <f t="shared" si="206"/>
        <v>1</v>
      </c>
      <c r="AI66" s="14" t="b">
        <f t="shared" si="206"/>
        <v>0</v>
      </c>
      <c r="AJ66" s="14" t="b">
        <f t="shared" si="206"/>
        <v>1</v>
      </c>
      <c r="AK66" s="14" t="b">
        <f t="shared" si="206"/>
        <v>0</v>
      </c>
      <c r="AL66" s="14" t="b">
        <f t="shared" si="206"/>
        <v>1</v>
      </c>
      <c r="AM66" s="14" t="b">
        <f t="shared" si="206"/>
        <v>0</v>
      </c>
      <c r="AN66" s="14" t="b">
        <f t="shared" si="206"/>
        <v>1</v>
      </c>
      <c r="AO66" s="14" t="b">
        <f t="shared" si="206"/>
        <v>0</v>
      </c>
      <c r="AP66" s="14" t="b">
        <f t="shared" si="206"/>
        <v>1</v>
      </c>
      <c r="AQ66" s="14" t="b">
        <f t="shared" si="206"/>
        <v>0</v>
      </c>
      <c r="AR66" s="14" t="b">
        <f t="shared" si="206"/>
        <v>1</v>
      </c>
      <c r="AS66" s="14" t="b">
        <f t="shared" si="206"/>
        <v>0</v>
      </c>
      <c r="AT66" s="14" t="b">
        <f t="shared" si="206"/>
        <v>1</v>
      </c>
      <c r="AU66" s="14" t="b">
        <f t="shared" si="206"/>
        <v>0</v>
      </c>
      <c r="AV66" s="14" t="b">
        <f t="shared" si="206"/>
        <v>1</v>
      </c>
      <c r="AW66" s="14" t="b">
        <f t="shared" si="206"/>
        <v>0</v>
      </c>
      <c r="AX66" s="14" t="b">
        <f t="shared" si="206"/>
        <v>1</v>
      </c>
      <c r="AY66" s="14" t="b">
        <f t="shared" si="206"/>
        <v>0</v>
      </c>
      <c r="AZ66" s="14" t="b">
        <f t="shared" si="206"/>
        <v>1</v>
      </c>
      <c r="BA66" s="14" t="b">
        <f t="shared" si="206"/>
        <v>0</v>
      </c>
      <c r="BB66" s="14" t="b">
        <f t="shared" si="206"/>
        <v>1</v>
      </c>
      <c r="BC66" s="14" t="b">
        <f t="shared" si="206"/>
        <v>0</v>
      </c>
      <c r="BD66" s="14" t="b">
        <f t="shared" si="206"/>
        <v>1</v>
      </c>
      <c r="BE66" s="14" t="b">
        <f t="shared" si="206"/>
        <v>0</v>
      </c>
      <c r="BF66" s="14" t="b">
        <f t="shared" si="206"/>
        <v>1</v>
      </c>
      <c r="BG66" s="14" t="b">
        <f t="shared" si="206"/>
        <v>0</v>
      </c>
      <c r="BH66" s="14" t="b">
        <f t="shared" si="206"/>
        <v>1</v>
      </c>
      <c r="BI66" s="14" t="b">
        <f t="shared" si="206"/>
        <v>0</v>
      </c>
      <c r="BJ66" s="14" t="b">
        <f t="shared" si="206"/>
        <v>1</v>
      </c>
      <c r="BK66" s="14" t="b">
        <f t="shared" si="206"/>
        <v>0</v>
      </c>
      <c r="BL66" s="14" t="b">
        <f t="shared" si="206"/>
        <v>1</v>
      </c>
      <c r="BM66" s="14" t="b">
        <f t="shared" si="206"/>
        <v>0</v>
      </c>
      <c r="BN66" s="14" t="b">
        <f t="shared" si="206"/>
        <v>1</v>
      </c>
      <c r="BO66" s="14" t="b">
        <f t="shared" si="206"/>
        <v>0</v>
      </c>
      <c r="BP66" s="14" t="b">
        <f t="shared" si="206"/>
        <v>1</v>
      </c>
      <c r="BQ66" s="14" t="b">
        <f t="shared" si="206"/>
        <v>0</v>
      </c>
      <c r="BR66" s="14" t="b">
        <f t="shared" si="206"/>
        <v>1</v>
      </c>
      <c r="BS66" s="14" t="b">
        <f t="shared" si="206"/>
        <v>0</v>
      </c>
      <c r="BT66" s="14" t="b">
        <f t="shared" si="206"/>
        <v>1</v>
      </c>
      <c r="BU66" s="14" t="b">
        <f t="shared" si="206"/>
        <v>0</v>
      </c>
      <c r="BV66" s="14" t="b">
        <f t="shared" si="206"/>
        <v>1</v>
      </c>
      <c r="BW66" s="9" t="s">
        <v>87</v>
      </c>
    </row>
    <row r="67" spans="2:75" x14ac:dyDescent="0.35"/>
    <row r="68" spans="2:75" ht="19.5" x14ac:dyDescent="0.35">
      <c r="B68" s="40" t="s">
        <v>42</v>
      </c>
    </row>
    <row r="69" spans="2:75" x14ac:dyDescent="0.35">
      <c r="D69" t="s">
        <v>67</v>
      </c>
      <c r="K69" s="3" t="s">
        <v>11</v>
      </c>
      <c r="O69" s="13">
        <f>ModelStartDate.In</f>
        <v>43101</v>
      </c>
      <c r="P69" s="7">
        <f>O70+1</f>
        <v>43191</v>
      </c>
      <c r="Q69" s="7">
        <f t="shared" ref="Q69:BV69" si="207">P70+1</f>
        <v>43282</v>
      </c>
      <c r="R69" s="7">
        <f t="shared" si="207"/>
        <v>43374</v>
      </c>
      <c r="S69" s="7">
        <f t="shared" si="207"/>
        <v>43466</v>
      </c>
      <c r="T69" s="7">
        <f t="shared" si="207"/>
        <v>43556</v>
      </c>
      <c r="U69" s="7">
        <f t="shared" si="207"/>
        <v>43647</v>
      </c>
      <c r="V69" s="7">
        <f t="shared" si="207"/>
        <v>43739</v>
      </c>
      <c r="W69" s="7">
        <f t="shared" si="207"/>
        <v>43831</v>
      </c>
      <c r="X69" s="7">
        <f t="shared" si="207"/>
        <v>43922</v>
      </c>
      <c r="Y69" s="7">
        <f t="shared" si="207"/>
        <v>44013</v>
      </c>
      <c r="Z69" s="7">
        <f t="shared" si="207"/>
        <v>44105</v>
      </c>
      <c r="AA69" s="7">
        <f t="shared" si="207"/>
        <v>44197</v>
      </c>
      <c r="AB69" s="7">
        <f t="shared" si="207"/>
        <v>44287</v>
      </c>
      <c r="AC69" s="7">
        <f t="shared" si="207"/>
        <v>44378</v>
      </c>
      <c r="AD69" s="7">
        <f t="shared" si="207"/>
        <v>44470</v>
      </c>
      <c r="AE69" s="7">
        <f t="shared" si="207"/>
        <v>44562</v>
      </c>
      <c r="AF69" s="7">
        <f t="shared" si="207"/>
        <v>44652</v>
      </c>
      <c r="AG69" s="7">
        <f t="shared" si="207"/>
        <v>44743</v>
      </c>
      <c r="AH69" s="7">
        <f t="shared" si="207"/>
        <v>44835</v>
      </c>
      <c r="AI69" s="7">
        <f t="shared" si="207"/>
        <v>44927</v>
      </c>
      <c r="AJ69" s="7">
        <f t="shared" si="207"/>
        <v>45017</v>
      </c>
      <c r="AK69" s="7">
        <f t="shared" si="207"/>
        <v>45108</v>
      </c>
      <c r="AL69" s="7">
        <f t="shared" si="207"/>
        <v>45200</v>
      </c>
      <c r="AM69" s="7">
        <f t="shared" si="207"/>
        <v>45292</v>
      </c>
      <c r="AN69" s="7">
        <f t="shared" si="207"/>
        <v>45383</v>
      </c>
      <c r="AO69" s="7">
        <f t="shared" si="207"/>
        <v>45474</v>
      </c>
      <c r="AP69" s="7">
        <f t="shared" si="207"/>
        <v>45566</v>
      </c>
      <c r="AQ69" s="7">
        <f t="shared" si="207"/>
        <v>45658</v>
      </c>
      <c r="AR69" s="7">
        <f t="shared" si="207"/>
        <v>45748</v>
      </c>
      <c r="AS69" s="7">
        <f t="shared" si="207"/>
        <v>45839</v>
      </c>
      <c r="AT69" s="7">
        <f t="shared" si="207"/>
        <v>45931</v>
      </c>
      <c r="AU69" s="7">
        <f t="shared" si="207"/>
        <v>46023</v>
      </c>
      <c r="AV69" s="7">
        <f t="shared" si="207"/>
        <v>46113</v>
      </c>
      <c r="AW69" s="7">
        <f t="shared" si="207"/>
        <v>46204</v>
      </c>
      <c r="AX69" s="7">
        <f t="shared" si="207"/>
        <v>46296</v>
      </c>
      <c r="AY69" s="7">
        <f t="shared" si="207"/>
        <v>46388</v>
      </c>
      <c r="AZ69" s="7">
        <f t="shared" si="207"/>
        <v>46478</v>
      </c>
      <c r="BA69" s="7">
        <f t="shared" si="207"/>
        <v>46569</v>
      </c>
      <c r="BB69" s="7">
        <f t="shared" si="207"/>
        <v>46661</v>
      </c>
      <c r="BC69" s="7">
        <f t="shared" si="207"/>
        <v>46753</v>
      </c>
      <c r="BD69" s="7">
        <f t="shared" si="207"/>
        <v>46844</v>
      </c>
      <c r="BE69" s="7">
        <f t="shared" si="207"/>
        <v>46935</v>
      </c>
      <c r="BF69" s="7">
        <f t="shared" si="207"/>
        <v>47027</v>
      </c>
      <c r="BG69" s="7">
        <f t="shared" si="207"/>
        <v>47119</v>
      </c>
      <c r="BH69" s="7">
        <f t="shared" si="207"/>
        <v>47209</v>
      </c>
      <c r="BI69" s="7">
        <f t="shared" si="207"/>
        <v>47300</v>
      </c>
      <c r="BJ69" s="7">
        <f t="shared" si="207"/>
        <v>47392</v>
      </c>
      <c r="BK69" s="7">
        <f t="shared" si="207"/>
        <v>47484</v>
      </c>
      <c r="BL69" s="7">
        <f t="shared" si="207"/>
        <v>47574</v>
      </c>
      <c r="BM69" s="7">
        <f t="shared" si="207"/>
        <v>47665</v>
      </c>
      <c r="BN69" s="7">
        <f t="shared" si="207"/>
        <v>47757</v>
      </c>
      <c r="BO69" s="7">
        <f t="shared" si="207"/>
        <v>47849</v>
      </c>
      <c r="BP69" s="7">
        <f t="shared" si="207"/>
        <v>47939</v>
      </c>
      <c r="BQ69" s="7">
        <f t="shared" si="207"/>
        <v>48030</v>
      </c>
      <c r="BR69" s="7">
        <f t="shared" si="207"/>
        <v>48122</v>
      </c>
      <c r="BS69" s="7">
        <f t="shared" si="207"/>
        <v>48214</v>
      </c>
      <c r="BT69" s="7">
        <f t="shared" si="207"/>
        <v>48305</v>
      </c>
      <c r="BU69" s="7">
        <f t="shared" si="207"/>
        <v>48396</v>
      </c>
      <c r="BV69" s="7">
        <f t="shared" si="207"/>
        <v>48488</v>
      </c>
      <c r="BW69" s="9" t="s">
        <v>92</v>
      </c>
    </row>
    <row r="70" spans="2:75" x14ac:dyDescent="0.35">
      <c r="D70" t="s">
        <v>68</v>
      </c>
      <c r="K70" s="3" t="s">
        <v>11</v>
      </c>
      <c r="O70" s="7">
        <f>EOMONTH(O69,2)</f>
        <v>43190</v>
      </c>
      <c r="P70" s="7">
        <f t="shared" ref="P70:R70" si="208">EOMONTH(P69,2)</f>
        <v>43281</v>
      </c>
      <c r="Q70" s="7">
        <f t="shared" si="208"/>
        <v>43373</v>
      </c>
      <c r="R70" s="7">
        <f t="shared" si="208"/>
        <v>43465</v>
      </c>
      <c r="S70" s="7">
        <f t="shared" ref="S70" si="209">EOMONTH(S69,2)</f>
        <v>43555</v>
      </c>
      <c r="T70" s="7">
        <f t="shared" ref="T70" si="210">EOMONTH(T69,2)</f>
        <v>43646</v>
      </c>
      <c r="U70" s="7">
        <f t="shared" ref="U70" si="211">EOMONTH(U69,2)</f>
        <v>43738</v>
      </c>
      <c r="V70" s="7">
        <f t="shared" ref="V70" si="212">EOMONTH(V69,2)</f>
        <v>43830</v>
      </c>
      <c r="W70" s="7">
        <f t="shared" ref="W70" si="213">EOMONTH(W69,2)</f>
        <v>43921</v>
      </c>
      <c r="X70" s="7">
        <f t="shared" ref="X70" si="214">EOMONTH(X69,2)</f>
        <v>44012</v>
      </c>
      <c r="Y70" s="7">
        <f t="shared" ref="Y70" si="215">EOMONTH(Y69,2)</f>
        <v>44104</v>
      </c>
      <c r="Z70" s="7">
        <f t="shared" ref="Z70" si="216">EOMONTH(Z69,2)</f>
        <v>44196</v>
      </c>
      <c r="AA70" s="7">
        <f t="shared" ref="AA70" si="217">EOMONTH(AA69,2)</f>
        <v>44286</v>
      </c>
      <c r="AB70" s="7">
        <f t="shared" ref="AB70" si="218">EOMONTH(AB69,2)</f>
        <v>44377</v>
      </c>
      <c r="AC70" s="7">
        <f t="shared" ref="AC70" si="219">EOMONTH(AC69,2)</f>
        <v>44469</v>
      </c>
      <c r="AD70" s="7">
        <f t="shared" ref="AD70" si="220">EOMONTH(AD69,2)</f>
        <v>44561</v>
      </c>
      <c r="AE70" s="7">
        <f t="shared" ref="AE70" si="221">EOMONTH(AE69,2)</f>
        <v>44651</v>
      </c>
      <c r="AF70" s="7">
        <f t="shared" ref="AF70" si="222">EOMONTH(AF69,2)</f>
        <v>44742</v>
      </c>
      <c r="AG70" s="7">
        <f t="shared" ref="AG70" si="223">EOMONTH(AG69,2)</f>
        <v>44834</v>
      </c>
      <c r="AH70" s="7">
        <f t="shared" ref="AH70" si="224">EOMONTH(AH69,2)</f>
        <v>44926</v>
      </c>
      <c r="AI70" s="7">
        <f t="shared" ref="AI70" si="225">EOMONTH(AI69,2)</f>
        <v>45016</v>
      </c>
      <c r="AJ70" s="7">
        <f t="shared" ref="AJ70" si="226">EOMONTH(AJ69,2)</f>
        <v>45107</v>
      </c>
      <c r="AK70" s="7">
        <f t="shared" ref="AK70" si="227">EOMONTH(AK69,2)</f>
        <v>45199</v>
      </c>
      <c r="AL70" s="7">
        <f t="shared" ref="AL70" si="228">EOMONTH(AL69,2)</f>
        <v>45291</v>
      </c>
      <c r="AM70" s="7">
        <f t="shared" ref="AM70" si="229">EOMONTH(AM69,2)</f>
        <v>45382</v>
      </c>
      <c r="AN70" s="7">
        <f t="shared" ref="AN70" si="230">EOMONTH(AN69,2)</f>
        <v>45473</v>
      </c>
      <c r="AO70" s="7">
        <f t="shared" ref="AO70" si="231">EOMONTH(AO69,2)</f>
        <v>45565</v>
      </c>
      <c r="AP70" s="7">
        <f t="shared" ref="AP70" si="232">EOMONTH(AP69,2)</f>
        <v>45657</v>
      </c>
      <c r="AQ70" s="7">
        <f t="shared" ref="AQ70" si="233">EOMONTH(AQ69,2)</f>
        <v>45747</v>
      </c>
      <c r="AR70" s="7">
        <f t="shared" ref="AR70" si="234">EOMONTH(AR69,2)</f>
        <v>45838</v>
      </c>
      <c r="AS70" s="7">
        <f t="shared" ref="AS70" si="235">EOMONTH(AS69,2)</f>
        <v>45930</v>
      </c>
      <c r="AT70" s="7">
        <f t="shared" ref="AT70" si="236">EOMONTH(AT69,2)</f>
        <v>46022</v>
      </c>
      <c r="AU70" s="7">
        <f t="shared" ref="AU70" si="237">EOMONTH(AU69,2)</f>
        <v>46112</v>
      </c>
      <c r="AV70" s="7">
        <f t="shared" ref="AV70" si="238">EOMONTH(AV69,2)</f>
        <v>46203</v>
      </c>
      <c r="AW70" s="7">
        <f t="shared" ref="AW70" si="239">EOMONTH(AW69,2)</f>
        <v>46295</v>
      </c>
      <c r="AX70" s="7">
        <f t="shared" ref="AX70" si="240">EOMONTH(AX69,2)</f>
        <v>46387</v>
      </c>
      <c r="AY70" s="7">
        <f t="shared" ref="AY70" si="241">EOMONTH(AY69,2)</f>
        <v>46477</v>
      </c>
      <c r="AZ70" s="7">
        <f t="shared" ref="AZ70" si="242">EOMONTH(AZ69,2)</f>
        <v>46568</v>
      </c>
      <c r="BA70" s="7">
        <f t="shared" ref="BA70" si="243">EOMONTH(BA69,2)</f>
        <v>46660</v>
      </c>
      <c r="BB70" s="7">
        <f t="shared" ref="BB70" si="244">EOMONTH(BB69,2)</f>
        <v>46752</v>
      </c>
      <c r="BC70" s="7">
        <f t="shared" ref="BC70" si="245">EOMONTH(BC69,2)</f>
        <v>46843</v>
      </c>
      <c r="BD70" s="7">
        <f t="shared" ref="BD70" si="246">EOMONTH(BD69,2)</f>
        <v>46934</v>
      </c>
      <c r="BE70" s="7">
        <f t="shared" ref="BE70" si="247">EOMONTH(BE69,2)</f>
        <v>47026</v>
      </c>
      <c r="BF70" s="7">
        <f t="shared" ref="BF70" si="248">EOMONTH(BF69,2)</f>
        <v>47118</v>
      </c>
      <c r="BG70" s="7">
        <f t="shared" ref="BG70" si="249">EOMONTH(BG69,2)</f>
        <v>47208</v>
      </c>
      <c r="BH70" s="7">
        <f t="shared" ref="BH70" si="250">EOMONTH(BH69,2)</f>
        <v>47299</v>
      </c>
      <c r="BI70" s="7">
        <f t="shared" ref="BI70" si="251">EOMONTH(BI69,2)</f>
        <v>47391</v>
      </c>
      <c r="BJ70" s="7">
        <f t="shared" ref="BJ70" si="252">EOMONTH(BJ69,2)</f>
        <v>47483</v>
      </c>
      <c r="BK70" s="7">
        <f t="shared" ref="BK70" si="253">EOMONTH(BK69,2)</f>
        <v>47573</v>
      </c>
      <c r="BL70" s="7">
        <f t="shared" ref="BL70" si="254">EOMONTH(BL69,2)</f>
        <v>47664</v>
      </c>
      <c r="BM70" s="7">
        <f t="shared" ref="BM70" si="255">EOMONTH(BM69,2)</f>
        <v>47756</v>
      </c>
      <c r="BN70" s="7">
        <f t="shared" ref="BN70" si="256">EOMONTH(BN69,2)</f>
        <v>47848</v>
      </c>
      <c r="BO70" s="7">
        <f t="shared" ref="BO70" si="257">EOMONTH(BO69,2)</f>
        <v>47938</v>
      </c>
      <c r="BP70" s="7">
        <f t="shared" ref="BP70" si="258">EOMONTH(BP69,2)</f>
        <v>48029</v>
      </c>
      <c r="BQ70" s="7">
        <f t="shared" ref="BQ70" si="259">EOMONTH(BQ69,2)</f>
        <v>48121</v>
      </c>
      <c r="BR70" s="7">
        <f t="shared" ref="BR70" si="260">EOMONTH(BR69,2)</f>
        <v>48213</v>
      </c>
      <c r="BS70" s="7">
        <f t="shared" ref="BS70" si="261">EOMONTH(BS69,2)</f>
        <v>48304</v>
      </c>
      <c r="BT70" s="7">
        <f t="shared" ref="BT70" si="262">EOMONTH(BT69,2)</f>
        <v>48395</v>
      </c>
      <c r="BU70" s="7">
        <f t="shared" ref="BU70" si="263">EOMONTH(BU69,2)</f>
        <v>48487</v>
      </c>
      <c r="BV70" s="7">
        <f t="shared" ref="BV70" si="264">EOMONTH(BV69,2)</f>
        <v>48579</v>
      </c>
      <c r="BW70" s="9" t="s">
        <v>93</v>
      </c>
    </row>
    <row r="71" spans="2:75" x14ac:dyDescent="0.35">
      <c r="D71" t="s">
        <v>25</v>
      </c>
      <c r="K71" s="3" t="s">
        <v>45</v>
      </c>
      <c r="O71" s="12">
        <v>1</v>
      </c>
      <c r="P71" s="11">
        <f>O71+1</f>
        <v>2</v>
      </c>
      <c r="Q71" s="11">
        <f t="shared" ref="Q71:R71" si="265">P71+1</f>
        <v>3</v>
      </c>
      <c r="R71" s="11">
        <f t="shared" si="265"/>
        <v>4</v>
      </c>
      <c r="S71" s="11">
        <f t="shared" ref="S71:AH71" si="266">R71+1</f>
        <v>5</v>
      </c>
      <c r="T71" s="11">
        <f t="shared" si="266"/>
        <v>6</v>
      </c>
      <c r="U71" s="11">
        <f t="shared" si="266"/>
        <v>7</v>
      </c>
      <c r="V71" s="11">
        <f t="shared" si="266"/>
        <v>8</v>
      </c>
      <c r="W71" s="11">
        <f t="shared" si="266"/>
        <v>9</v>
      </c>
      <c r="X71" s="11">
        <f t="shared" si="266"/>
        <v>10</v>
      </c>
      <c r="Y71" s="11">
        <f t="shared" si="266"/>
        <v>11</v>
      </c>
      <c r="Z71" s="11">
        <f t="shared" si="266"/>
        <v>12</v>
      </c>
      <c r="AA71" s="11">
        <f t="shared" si="266"/>
        <v>13</v>
      </c>
      <c r="AB71" s="11">
        <f t="shared" si="266"/>
        <v>14</v>
      </c>
      <c r="AC71" s="11">
        <f t="shared" si="266"/>
        <v>15</v>
      </c>
      <c r="AD71" s="11">
        <f t="shared" si="266"/>
        <v>16</v>
      </c>
      <c r="AE71" s="11">
        <f t="shared" si="266"/>
        <v>17</v>
      </c>
      <c r="AF71" s="11">
        <f t="shared" si="266"/>
        <v>18</v>
      </c>
      <c r="AG71" s="11">
        <f t="shared" si="266"/>
        <v>19</v>
      </c>
      <c r="AH71" s="11">
        <f t="shared" si="266"/>
        <v>20</v>
      </c>
      <c r="AI71" s="11">
        <f t="shared" ref="AI71:BV71" si="267">AH71+1</f>
        <v>21</v>
      </c>
      <c r="AJ71" s="11">
        <f t="shared" si="267"/>
        <v>22</v>
      </c>
      <c r="AK71" s="11">
        <f t="shared" si="267"/>
        <v>23</v>
      </c>
      <c r="AL71" s="11">
        <f t="shared" si="267"/>
        <v>24</v>
      </c>
      <c r="AM71" s="11">
        <f t="shared" si="267"/>
        <v>25</v>
      </c>
      <c r="AN71" s="11">
        <f t="shared" si="267"/>
        <v>26</v>
      </c>
      <c r="AO71" s="11">
        <f t="shared" si="267"/>
        <v>27</v>
      </c>
      <c r="AP71" s="11">
        <f t="shared" si="267"/>
        <v>28</v>
      </c>
      <c r="AQ71" s="11">
        <f t="shared" si="267"/>
        <v>29</v>
      </c>
      <c r="AR71" s="11">
        <f t="shared" si="267"/>
        <v>30</v>
      </c>
      <c r="AS71" s="11">
        <f t="shared" si="267"/>
        <v>31</v>
      </c>
      <c r="AT71" s="11">
        <f t="shared" si="267"/>
        <v>32</v>
      </c>
      <c r="AU71" s="11">
        <f t="shared" si="267"/>
        <v>33</v>
      </c>
      <c r="AV71" s="11">
        <f t="shared" si="267"/>
        <v>34</v>
      </c>
      <c r="AW71" s="11">
        <f t="shared" si="267"/>
        <v>35</v>
      </c>
      <c r="AX71" s="11">
        <f t="shared" si="267"/>
        <v>36</v>
      </c>
      <c r="AY71" s="11">
        <f t="shared" si="267"/>
        <v>37</v>
      </c>
      <c r="AZ71" s="11">
        <f t="shared" si="267"/>
        <v>38</v>
      </c>
      <c r="BA71" s="11">
        <f t="shared" si="267"/>
        <v>39</v>
      </c>
      <c r="BB71" s="11">
        <f t="shared" si="267"/>
        <v>40</v>
      </c>
      <c r="BC71" s="11">
        <f t="shared" si="267"/>
        <v>41</v>
      </c>
      <c r="BD71" s="11">
        <f t="shared" si="267"/>
        <v>42</v>
      </c>
      <c r="BE71" s="11">
        <f t="shared" si="267"/>
        <v>43</v>
      </c>
      <c r="BF71" s="11">
        <f t="shared" si="267"/>
        <v>44</v>
      </c>
      <c r="BG71" s="11">
        <f t="shared" si="267"/>
        <v>45</v>
      </c>
      <c r="BH71" s="11">
        <f t="shared" si="267"/>
        <v>46</v>
      </c>
      <c r="BI71" s="11">
        <f t="shared" si="267"/>
        <v>47</v>
      </c>
      <c r="BJ71" s="11">
        <f t="shared" si="267"/>
        <v>48</v>
      </c>
      <c r="BK71" s="11">
        <f t="shared" si="267"/>
        <v>49</v>
      </c>
      <c r="BL71" s="11">
        <f t="shared" si="267"/>
        <v>50</v>
      </c>
      <c r="BM71" s="11">
        <f t="shared" si="267"/>
        <v>51</v>
      </c>
      <c r="BN71" s="11">
        <f t="shared" si="267"/>
        <v>52</v>
      </c>
      <c r="BO71" s="11">
        <f t="shared" si="267"/>
        <v>53</v>
      </c>
      <c r="BP71" s="11">
        <f t="shared" si="267"/>
        <v>54</v>
      </c>
      <c r="BQ71" s="11">
        <f t="shared" si="267"/>
        <v>55</v>
      </c>
      <c r="BR71" s="11">
        <f t="shared" si="267"/>
        <v>56</v>
      </c>
      <c r="BS71" s="11">
        <f t="shared" si="267"/>
        <v>57</v>
      </c>
      <c r="BT71" s="11">
        <f t="shared" si="267"/>
        <v>58</v>
      </c>
      <c r="BU71" s="11">
        <f t="shared" si="267"/>
        <v>59</v>
      </c>
      <c r="BV71" s="11">
        <f t="shared" si="267"/>
        <v>60</v>
      </c>
      <c r="BW71" s="9" t="s">
        <v>131</v>
      </c>
    </row>
    <row r="72" spans="2:75" x14ac:dyDescent="0.35">
      <c r="D72" t="s">
        <v>88</v>
      </c>
      <c r="K72" s="3" t="s">
        <v>47</v>
      </c>
      <c r="O72" s="11">
        <f>O70-O69+1</f>
        <v>90</v>
      </c>
      <c r="P72" s="11">
        <f>P70-P69+1</f>
        <v>91</v>
      </c>
      <c r="Q72" s="11">
        <f>Q70-Q69+1</f>
        <v>92</v>
      </c>
      <c r="R72" s="11">
        <f>R70-R69+1</f>
        <v>92</v>
      </c>
      <c r="S72" s="11">
        <f t="shared" ref="S72:AH72" si="268">S70-S69+1</f>
        <v>90</v>
      </c>
      <c r="T72" s="11">
        <f t="shared" si="268"/>
        <v>91</v>
      </c>
      <c r="U72" s="11">
        <f t="shared" si="268"/>
        <v>92</v>
      </c>
      <c r="V72" s="11">
        <f t="shared" si="268"/>
        <v>92</v>
      </c>
      <c r="W72" s="11">
        <f t="shared" si="268"/>
        <v>91</v>
      </c>
      <c r="X72" s="11">
        <f t="shared" si="268"/>
        <v>91</v>
      </c>
      <c r="Y72" s="11">
        <f t="shared" si="268"/>
        <v>92</v>
      </c>
      <c r="Z72" s="11">
        <f t="shared" si="268"/>
        <v>92</v>
      </c>
      <c r="AA72" s="11">
        <f t="shared" si="268"/>
        <v>90</v>
      </c>
      <c r="AB72" s="11">
        <f t="shared" si="268"/>
        <v>91</v>
      </c>
      <c r="AC72" s="11">
        <f t="shared" si="268"/>
        <v>92</v>
      </c>
      <c r="AD72" s="11">
        <f t="shared" si="268"/>
        <v>92</v>
      </c>
      <c r="AE72" s="11">
        <f t="shared" si="268"/>
        <v>90</v>
      </c>
      <c r="AF72" s="11">
        <f t="shared" si="268"/>
        <v>91</v>
      </c>
      <c r="AG72" s="11">
        <f t="shared" si="268"/>
        <v>92</v>
      </c>
      <c r="AH72" s="11">
        <f t="shared" si="268"/>
        <v>92</v>
      </c>
      <c r="AI72" s="11">
        <f t="shared" ref="AI72:BV72" si="269">AI70-AI69+1</f>
        <v>90</v>
      </c>
      <c r="AJ72" s="11">
        <f t="shared" si="269"/>
        <v>91</v>
      </c>
      <c r="AK72" s="11">
        <f t="shared" si="269"/>
        <v>92</v>
      </c>
      <c r="AL72" s="11">
        <f t="shared" si="269"/>
        <v>92</v>
      </c>
      <c r="AM72" s="11">
        <f t="shared" si="269"/>
        <v>91</v>
      </c>
      <c r="AN72" s="11">
        <f t="shared" si="269"/>
        <v>91</v>
      </c>
      <c r="AO72" s="11">
        <f t="shared" si="269"/>
        <v>92</v>
      </c>
      <c r="AP72" s="11">
        <f t="shared" si="269"/>
        <v>92</v>
      </c>
      <c r="AQ72" s="11">
        <f t="shared" si="269"/>
        <v>90</v>
      </c>
      <c r="AR72" s="11">
        <f t="shared" si="269"/>
        <v>91</v>
      </c>
      <c r="AS72" s="11">
        <f t="shared" si="269"/>
        <v>92</v>
      </c>
      <c r="AT72" s="11">
        <f t="shared" si="269"/>
        <v>92</v>
      </c>
      <c r="AU72" s="11">
        <f t="shared" si="269"/>
        <v>90</v>
      </c>
      <c r="AV72" s="11">
        <f t="shared" si="269"/>
        <v>91</v>
      </c>
      <c r="AW72" s="11">
        <f t="shared" si="269"/>
        <v>92</v>
      </c>
      <c r="AX72" s="11">
        <f t="shared" si="269"/>
        <v>92</v>
      </c>
      <c r="AY72" s="11">
        <f t="shared" si="269"/>
        <v>90</v>
      </c>
      <c r="AZ72" s="11">
        <f t="shared" si="269"/>
        <v>91</v>
      </c>
      <c r="BA72" s="11">
        <f t="shared" si="269"/>
        <v>92</v>
      </c>
      <c r="BB72" s="11">
        <f t="shared" si="269"/>
        <v>92</v>
      </c>
      <c r="BC72" s="11">
        <f t="shared" si="269"/>
        <v>91</v>
      </c>
      <c r="BD72" s="11">
        <f t="shared" si="269"/>
        <v>91</v>
      </c>
      <c r="BE72" s="11">
        <f t="shared" si="269"/>
        <v>92</v>
      </c>
      <c r="BF72" s="11">
        <f t="shared" si="269"/>
        <v>92</v>
      </c>
      <c r="BG72" s="11">
        <f t="shared" si="269"/>
        <v>90</v>
      </c>
      <c r="BH72" s="11">
        <f t="shared" si="269"/>
        <v>91</v>
      </c>
      <c r="BI72" s="11">
        <f t="shared" si="269"/>
        <v>92</v>
      </c>
      <c r="BJ72" s="11">
        <f t="shared" si="269"/>
        <v>92</v>
      </c>
      <c r="BK72" s="11">
        <f t="shared" si="269"/>
        <v>90</v>
      </c>
      <c r="BL72" s="11">
        <f t="shared" si="269"/>
        <v>91</v>
      </c>
      <c r="BM72" s="11">
        <f t="shared" si="269"/>
        <v>92</v>
      </c>
      <c r="BN72" s="11">
        <f t="shared" si="269"/>
        <v>92</v>
      </c>
      <c r="BO72" s="11">
        <f t="shared" si="269"/>
        <v>90</v>
      </c>
      <c r="BP72" s="11">
        <f t="shared" si="269"/>
        <v>91</v>
      </c>
      <c r="BQ72" s="11">
        <f t="shared" si="269"/>
        <v>92</v>
      </c>
      <c r="BR72" s="11">
        <f t="shared" si="269"/>
        <v>92</v>
      </c>
      <c r="BS72" s="11">
        <f t="shared" si="269"/>
        <v>91</v>
      </c>
      <c r="BT72" s="11">
        <f t="shared" si="269"/>
        <v>91</v>
      </c>
      <c r="BU72" s="11">
        <f t="shared" si="269"/>
        <v>92</v>
      </c>
      <c r="BV72" s="11">
        <f t="shared" si="269"/>
        <v>92</v>
      </c>
      <c r="BW72" s="9" t="s">
        <v>94</v>
      </c>
    </row>
    <row r="73" spans="2:75" x14ac:dyDescent="0.35">
      <c r="D73" t="s">
        <v>28</v>
      </c>
      <c r="K73" s="3" t="s">
        <v>8</v>
      </c>
      <c r="O73" s="35" t="b">
        <f t="shared" ref="O73" si="270">FcstStartDate.In&gt;=O70</f>
        <v>0</v>
      </c>
      <c r="P73" s="35" t="b">
        <f t="shared" ref="P73:BV73" si="271">FcstStartDate.In&gt;=P70</f>
        <v>0</v>
      </c>
      <c r="Q73" s="35" t="b">
        <f t="shared" si="271"/>
        <v>0</v>
      </c>
      <c r="R73" s="35" t="b">
        <f t="shared" si="271"/>
        <v>0</v>
      </c>
      <c r="S73" s="35" t="b">
        <f t="shared" si="271"/>
        <v>0</v>
      </c>
      <c r="T73" s="35" t="b">
        <f t="shared" si="271"/>
        <v>0</v>
      </c>
      <c r="U73" s="35" t="b">
        <f t="shared" si="271"/>
        <v>0</v>
      </c>
      <c r="V73" s="35" t="b">
        <f t="shared" si="271"/>
        <v>0</v>
      </c>
      <c r="W73" s="35" t="b">
        <f t="shared" si="271"/>
        <v>0</v>
      </c>
      <c r="X73" s="35" t="b">
        <f t="shared" si="271"/>
        <v>0</v>
      </c>
      <c r="Y73" s="35" t="b">
        <f t="shared" si="271"/>
        <v>0</v>
      </c>
      <c r="Z73" s="35" t="b">
        <f t="shared" si="271"/>
        <v>0</v>
      </c>
      <c r="AA73" s="35" t="b">
        <f t="shared" si="271"/>
        <v>0</v>
      </c>
      <c r="AB73" s="35" t="b">
        <f t="shared" si="271"/>
        <v>0</v>
      </c>
      <c r="AC73" s="35" t="b">
        <f t="shared" si="271"/>
        <v>0</v>
      </c>
      <c r="AD73" s="35" t="b">
        <f t="shared" si="271"/>
        <v>0</v>
      </c>
      <c r="AE73" s="35" t="b">
        <f t="shared" si="271"/>
        <v>0</v>
      </c>
      <c r="AF73" s="35" t="b">
        <f t="shared" si="271"/>
        <v>0</v>
      </c>
      <c r="AG73" s="35" t="b">
        <f t="shared" si="271"/>
        <v>0</v>
      </c>
      <c r="AH73" s="35" t="b">
        <f t="shared" si="271"/>
        <v>0</v>
      </c>
      <c r="AI73" s="35" t="b">
        <f t="shared" si="271"/>
        <v>0</v>
      </c>
      <c r="AJ73" s="35" t="b">
        <f t="shared" si="271"/>
        <v>0</v>
      </c>
      <c r="AK73" s="35" t="b">
        <f t="shared" si="271"/>
        <v>0</v>
      </c>
      <c r="AL73" s="35" t="b">
        <f t="shared" si="271"/>
        <v>0</v>
      </c>
      <c r="AM73" s="35" t="b">
        <f t="shared" si="271"/>
        <v>0</v>
      </c>
      <c r="AN73" s="35" t="b">
        <f t="shared" si="271"/>
        <v>0</v>
      </c>
      <c r="AO73" s="35" t="b">
        <f t="shared" si="271"/>
        <v>0</v>
      </c>
      <c r="AP73" s="35" t="b">
        <f t="shared" si="271"/>
        <v>0</v>
      </c>
      <c r="AQ73" s="35" t="b">
        <f t="shared" si="271"/>
        <v>0</v>
      </c>
      <c r="AR73" s="35" t="b">
        <f t="shared" si="271"/>
        <v>0</v>
      </c>
      <c r="AS73" s="35" t="b">
        <f t="shared" si="271"/>
        <v>0</v>
      </c>
      <c r="AT73" s="35" t="b">
        <f t="shared" si="271"/>
        <v>0</v>
      </c>
      <c r="AU73" s="35" t="b">
        <f t="shared" si="271"/>
        <v>0</v>
      </c>
      <c r="AV73" s="35" t="b">
        <f t="shared" si="271"/>
        <v>0</v>
      </c>
      <c r="AW73" s="35" t="b">
        <f t="shared" si="271"/>
        <v>0</v>
      </c>
      <c r="AX73" s="35" t="b">
        <f t="shared" si="271"/>
        <v>0</v>
      </c>
      <c r="AY73" s="35" t="b">
        <f t="shared" si="271"/>
        <v>0</v>
      </c>
      <c r="AZ73" s="35" t="b">
        <f t="shared" si="271"/>
        <v>0</v>
      </c>
      <c r="BA73" s="35" t="b">
        <f t="shared" si="271"/>
        <v>0</v>
      </c>
      <c r="BB73" s="35" t="b">
        <f t="shared" si="271"/>
        <v>0</v>
      </c>
      <c r="BC73" s="35" t="b">
        <f t="shared" si="271"/>
        <v>0</v>
      </c>
      <c r="BD73" s="35" t="b">
        <f t="shared" si="271"/>
        <v>0</v>
      </c>
      <c r="BE73" s="35" t="b">
        <f t="shared" si="271"/>
        <v>0</v>
      </c>
      <c r="BF73" s="35" t="b">
        <f t="shared" si="271"/>
        <v>0</v>
      </c>
      <c r="BG73" s="35" t="b">
        <f t="shared" si="271"/>
        <v>0</v>
      </c>
      <c r="BH73" s="35" t="b">
        <f t="shared" si="271"/>
        <v>0</v>
      </c>
      <c r="BI73" s="35" t="b">
        <f t="shared" si="271"/>
        <v>0</v>
      </c>
      <c r="BJ73" s="35" t="b">
        <f t="shared" si="271"/>
        <v>0</v>
      </c>
      <c r="BK73" s="35" t="b">
        <f t="shared" si="271"/>
        <v>0</v>
      </c>
      <c r="BL73" s="35" t="b">
        <f t="shared" si="271"/>
        <v>0</v>
      </c>
      <c r="BM73" s="35" t="b">
        <f t="shared" si="271"/>
        <v>0</v>
      </c>
      <c r="BN73" s="35" t="b">
        <f t="shared" si="271"/>
        <v>0</v>
      </c>
      <c r="BO73" s="35" t="b">
        <f t="shared" si="271"/>
        <v>0</v>
      </c>
      <c r="BP73" s="35" t="b">
        <f t="shared" si="271"/>
        <v>0</v>
      </c>
      <c r="BQ73" s="35" t="b">
        <f t="shared" si="271"/>
        <v>0</v>
      </c>
      <c r="BR73" s="35" t="b">
        <f t="shared" si="271"/>
        <v>0</v>
      </c>
      <c r="BS73" s="35" t="b">
        <f t="shared" si="271"/>
        <v>0</v>
      </c>
      <c r="BT73" s="35" t="b">
        <f t="shared" si="271"/>
        <v>0</v>
      </c>
      <c r="BU73" s="35" t="b">
        <f t="shared" si="271"/>
        <v>0</v>
      </c>
      <c r="BV73" s="35" t="b">
        <f t="shared" si="271"/>
        <v>0</v>
      </c>
      <c r="BW73" s="9" t="s">
        <v>95</v>
      </c>
    </row>
    <row r="74" spans="2:75" x14ac:dyDescent="0.35">
      <c r="D74" t="s">
        <v>33</v>
      </c>
      <c r="K74" s="3" t="s">
        <v>8</v>
      </c>
      <c r="O74" s="35" t="b">
        <f t="shared" ref="O74" si="272">AND(O69&lt;=FcstStartDate.In,FcstStartDate.In&lt;=O70)</f>
        <v>0</v>
      </c>
      <c r="P74" s="35" t="b">
        <f t="shared" ref="P74:BV74" si="273">AND(P69&lt;=FcstStartDate.In,FcstStartDate.In&lt;=P70)</f>
        <v>0</v>
      </c>
      <c r="Q74" s="35" t="b">
        <f t="shared" si="273"/>
        <v>0</v>
      </c>
      <c r="R74" s="35" t="b">
        <f t="shared" si="273"/>
        <v>0</v>
      </c>
      <c r="S74" s="35" t="b">
        <f t="shared" si="273"/>
        <v>0</v>
      </c>
      <c r="T74" s="35" t="b">
        <f t="shared" si="273"/>
        <v>0</v>
      </c>
      <c r="U74" s="35" t="b">
        <f t="shared" si="273"/>
        <v>0</v>
      </c>
      <c r="V74" s="35" t="b">
        <f t="shared" si="273"/>
        <v>0</v>
      </c>
      <c r="W74" s="35" t="b">
        <f t="shared" si="273"/>
        <v>0</v>
      </c>
      <c r="X74" s="35" t="b">
        <f t="shared" si="273"/>
        <v>0</v>
      </c>
      <c r="Y74" s="35" t="b">
        <f t="shared" si="273"/>
        <v>0</v>
      </c>
      <c r="Z74" s="35" t="b">
        <f t="shared" si="273"/>
        <v>0</v>
      </c>
      <c r="AA74" s="35" t="b">
        <f t="shared" si="273"/>
        <v>0</v>
      </c>
      <c r="AB74" s="35" t="b">
        <f t="shared" si="273"/>
        <v>0</v>
      </c>
      <c r="AC74" s="35" t="b">
        <f t="shared" si="273"/>
        <v>0</v>
      </c>
      <c r="AD74" s="35" t="b">
        <f t="shared" si="273"/>
        <v>0</v>
      </c>
      <c r="AE74" s="35" t="b">
        <f t="shared" si="273"/>
        <v>0</v>
      </c>
      <c r="AF74" s="35" t="b">
        <f t="shared" si="273"/>
        <v>0</v>
      </c>
      <c r="AG74" s="35" t="b">
        <f t="shared" si="273"/>
        <v>0</v>
      </c>
      <c r="AH74" s="35" t="b">
        <f t="shared" si="273"/>
        <v>0</v>
      </c>
      <c r="AI74" s="35" t="b">
        <f t="shared" si="273"/>
        <v>0</v>
      </c>
      <c r="AJ74" s="35" t="b">
        <f t="shared" si="273"/>
        <v>0</v>
      </c>
      <c r="AK74" s="35" t="b">
        <f t="shared" si="273"/>
        <v>0</v>
      </c>
      <c r="AL74" s="35" t="b">
        <f t="shared" si="273"/>
        <v>0</v>
      </c>
      <c r="AM74" s="35" t="b">
        <f t="shared" si="273"/>
        <v>0</v>
      </c>
      <c r="AN74" s="35" t="b">
        <f t="shared" si="273"/>
        <v>0</v>
      </c>
      <c r="AO74" s="35" t="b">
        <f t="shared" si="273"/>
        <v>0</v>
      </c>
      <c r="AP74" s="35" t="b">
        <f t="shared" si="273"/>
        <v>0</v>
      </c>
      <c r="AQ74" s="35" t="b">
        <f t="shared" si="273"/>
        <v>0</v>
      </c>
      <c r="AR74" s="35" t="b">
        <f t="shared" si="273"/>
        <v>0</v>
      </c>
      <c r="AS74" s="35" t="b">
        <f t="shared" si="273"/>
        <v>0</v>
      </c>
      <c r="AT74" s="35" t="b">
        <f t="shared" si="273"/>
        <v>0</v>
      </c>
      <c r="AU74" s="35" t="b">
        <f t="shared" si="273"/>
        <v>0</v>
      </c>
      <c r="AV74" s="35" t="b">
        <f t="shared" si="273"/>
        <v>0</v>
      </c>
      <c r="AW74" s="35" t="b">
        <f t="shared" si="273"/>
        <v>0</v>
      </c>
      <c r="AX74" s="35" t="b">
        <f t="shared" si="273"/>
        <v>0</v>
      </c>
      <c r="AY74" s="35" t="b">
        <f t="shared" si="273"/>
        <v>0</v>
      </c>
      <c r="AZ74" s="35" t="b">
        <f t="shared" si="273"/>
        <v>0</v>
      </c>
      <c r="BA74" s="35" t="b">
        <f t="shared" si="273"/>
        <v>0</v>
      </c>
      <c r="BB74" s="35" t="b">
        <f t="shared" si="273"/>
        <v>0</v>
      </c>
      <c r="BC74" s="35" t="b">
        <f t="shared" si="273"/>
        <v>0</v>
      </c>
      <c r="BD74" s="35" t="b">
        <f t="shared" si="273"/>
        <v>0</v>
      </c>
      <c r="BE74" s="35" t="b">
        <f t="shared" si="273"/>
        <v>0</v>
      </c>
      <c r="BF74" s="35" t="b">
        <f t="shared" si="273"/>
        <v>0</v>
      </c>
      <c r="BG74" s="35" t="b">
        <f t="shared" si="273"/>
        <v>0</v>
      </c>
      <c r="BH74" s="35" t="b">
        <f t="shared" si="273"/>
        <v>0</v>
      </c>
      <c r="BI74" s="35" t="b">
        <f t="shared" si="273"/>
        <v>0</v>
      </c>
      <c r="BJ74" s="35" t="b">
        <f t="shared" si="273"/>
        <v>0</v>
      </c>
      <c r="BK74" s="35" t="b">
        <f t="shared" si="273"/>
        <v>0</v>
      </c>
      <c r="BL74" s="35" t="b">
        <f t="shared" si="273"/>
        <v>0</v>
      </c>
      <c r="BM74" s="35" t="b">
        <f t="shared" si="273"/>
        <v>0</v>
      </c>
      <c r="BN74" s="35" t="b">
        <f t="shared" si="273"/>
        <v>0</v>
      </c>
      <c r="BO74" s="35" t="b">
        <f t="shared" si="273"/>
        <v>0</v>
      </c>
      <c r="BP74" s="35" t="b">
        <f t="shared" si="273"/>
        <v>0</v>
      </c>
      <c r="BQ74" s="35" t="b">
        <f t="shared" si="273"/>
        <v>0</v>
      </c>
      <c r="BR74" s="35" t="b">
        <f t="shared" si="273"/>
        <v>0</v>
      </c>
      <c r="BS74" s="35" t="b">
        <f t="shared" si="273"/>
        <v>0</v>
      </c>
      <c r="BT74" s="35" t="b">
        <f t="shared" si="273"/>
        <v>0</v>
      </c>
      <c r="BU74" s="35" t="b">
        <f t="shared" si="273"/>
        <v>0</v>
      </c>
      <c r="BV74" s="35" t="b">
        <f t="shared" si="273"/>
        <v>0</v>
      </c>
      <c r="BW74" s="9" t="s">
        <v>96</v>
      </c>
    </row>
    <row r="75" spans="2:75" x14ac:dyDescent="0.35">
      <c r="D75" t="s">
        <v>27</v>
      </c>
      <c r="K75" s="3" t="s">
        <v>43</v>
      </c>
      <c r="O75" s="36" t="str">
        <f>IF(O73,"Act",IF(O74,"Current Prd","Fcst"))</f>
        <v>Fcst</v>
      </c>
      <c r="P75" s="36" t="str">
        <f t="shared" ref="P75:BV75" si="274">IF(P73,"Act",IF(P74,"Current Prd","Fcst"))</f>
        <v>Fcst</v>
      </c>
      <c r="Q75" s="36" t="str">
        <f t="shared" si="274"/>
        <v>Fcst</v>
      </c>
      <c r="R75" s="36" t="str">
        <f t="shared" si="274"/>
        <v>Fcst</v>
      </c>
      <c r="S75" s="36" t="str">
        <f t="shared" si="274"/>
        <v>Fcst</v>
      </c>
      <c r="T75" s="36" t="str">
        <f t="shared" si="274"/>
        <v>Fcst</v>
      </c>
      <c r="U75" s="36" t="str">
        <f t="shared" si="274"/>
        <v>Fcst</v>
      </c>
      <c r="V75" s="36" t="str">
        <f t="shared" si="274"/>
        <v>Fcst</v>
      </c>
      <c r="W75" s="36" t="str">
        <f t="shared" si="274"/>
        <v>Fcst</v>
      </c>
      <c r="X75" s="36" t="str">
        <f t="shared" si="274"/>
        <v>Fcst</v>
      </c>
      <c r="Y75" s="36" t="str">
        <f t="shared" si="274"/>
        <v>Fcst</v>
      </c>
      <c r="Z75" s="36" t="str">
        <f t="shared" si="274"/>
        <v>Fcst</v>
      </c>
      <c r="AA75" s="36" t="str">
        <f t="shared" si="274"/>
        <v>Fcst</v>
      </c>
      <c r="AB75" s="36" t="str">
        <f t="shared" si="274"/>
        <v>Fcst</v>
      </c>
      <c r="AC75" s="36" t="str">
        <f t="shared" si="274"/>
        <v>Fcst</v>
      </c>
      <c r="AD75" s="36" t="str">
        <f t="shared" si="274"/>
        <v>Fcst</v>
      </c>
      <c r="AE75" s="36" t="str">
        <f t="shared" si="274"/>
        <v>Fcst</v>
      </c>
      <c r="AF75" s="36" t="str">
        <f t="shared" si="274"/>
        <v>Fcst</v>
      </c>
      <c r="AG75" s="36" t="str">
        <f t="shared" si="274"/>
        <v>Fcst</v>
      </c>
      <c r="AH75" s="36" t="str">
        <f t="shared" si="274"/>
        <v>Fcst</v>
      </c>
      <c r="AI75" s="36" t="str">
        <f t="shared" si="274"/>
        <v>Fcst</v>
      </c>
      <c r="AJ75" s="36" t="str">
        <f t="shared" si="274"/>
        <v>Fcst</v>
      </c>
      <c r="AK75" s="36" t="str">
        <f t="shared" si="274"/>
        <v>Fcst</v>
      </c>
      <c r="AL75" s="36" t="str">
        <f t="shared" si="274"/>
        <v>Fcst</v>
      </c>
      <c r="AM75" s="36" t="str">
        <f t="shared" si="274"/>
        <v>Fcst</v>
      </c>
      <c r="AN75" s="36" t="str">
        <f t="shared" si="274"/>
        <v>Fcst</v>
      </c>
      <c r="AO75" s="36" t="str">
        <f t="shared" si="274"/>
        <v>Fcst</v>
      </c>
      <c r="AP75" s="36" t="str">
        <f t="shared" si="274"/>
        <v>Fcst</v>
      </c>
      <c r="AQ75" s="36" t="str">
        <f t="shared" si="274"/>
        <v>Fcst</v>
      </c>
      <c r="AR75" s="36" t="str">
        <f t="shared" si="274"/>
        <v>Fcst</v>
      </c>
      <c r="AS75" s="36" t="str">
        <f t="shared" si="274"/>
        <v>Fcst</v>
      </c>
      <c r="AT75" s="36" t="str">
        <f t="shared" si="274"/>
        <v>Fcst</v>
      </c>
      <c r="AU75" s="36" t="str">
        <f t="shared" si="274"/>
        <v>Fcst</v>
      </c>
      <c r="AV75" s="36" t="str">
        <f t="shared" si="274"/>
        <v>Fcst</v>
      </c>
      <c r="AW75" s="36" t="str">
        <f t="shared" si="274"/>
        <v>Fcst</v>
      </c>
      <c r="AX75" s="36" t="str">
        <f t="shared" si="274"/>
        <v>Fcst</v>
      </c>
      <c r="AY75" s="36" t="str">
        <f t="shared" si="274"/>
        <v>Fcst</v>
      </c>
      <c r="AZ75" s="36" t="str">
        <f t="shared" si="274"/>
        <v>Fcst</v>
      </c>
      <c r="BA75" s="36" t="str">
        <f t="shared" si="274"/>
        <v>Fcst</v>
      </c>
      <c r="BB75" s="36" t="str">
        <f t="shared" si="274"/>
        <v>Fcst</v>
      </c>
      <c r="BC75" s="36" t="str">
        <f t="shared" si="274"/>
        <v>Fcst</v>
      </c>
      <c r="BD75" s="36" t="str">
        <f t="shared" si="274"/>
        <v>Fcst</v>
      </c>
      <c r="BE75" s="36" t="str">
        <f t="shared" si="274"/>
        <v>Fcst</v>
      </c>
      <c r="BF75" s="36" t="str">
        <f t="shared" si="274"/>
        <v>Fcst</v>
      </c>
      <c r="BG75" s="36" t="str">
        <f t="shared" si="274"/>
        <v>Fcst</v>
      </c>
      <c r="BH75" s="36" t="str">
        <f t="shared" si="274"/>
        <v>Fcst</v>
      </c>
      <c r="BI75" s="36" t="str">
        <f t="shared" si="274"/>
        <v>Fcst</v>
      </c>
      <c r="BJ75" s="36" t="str">
        <f t="shared" si="274"/>
        <v>Fcst</v>
      </c>
      <c r="BK75" s="36" t="str">
        <f t="shared" si="274"/>
        <v>Fcst</v>
      </c>
      <c r="BL75" s="36" t="str">
        <f t="shared" si="274"/>
        <v>Fcst</v>
      </c>
      <c r="BM75" s="36" t="str">
        <f t="shared" si="274"/>
        <v>Fcst</v>
      </c>
      <c r="BN75" s="36" t="str">
        <f t="shared" si="274"/>
        <v>Fcst</v>
      </c>
      <c r="BO75" s="36" t="str">
        <f t="shared" si="274"/>
        <v>Fcst</v>
      </c>
      <c r="BP75" s="36" t="str">
        <f t="shared" si="274"/>
        <v>Fcst</v>
      </c>
      <c r="BQ75" s="36" t="str">
        <f t="shared" si="274"/>
        <v>Fcst</v>
      </c>
      <c r="BR75" s="36" t="str">
        <f t="shared" si="274"/>
        <v>Fcst</v>
      </c>
      <c r="BS75" s="36" t="str">
        <f t="shared" si="274"/>
        <v>Fcst</v>
      </c>
      <c r="BT75" s="36" t="str">
        <f t="shared" si="274"/>
        <v>Fcst</v>
      </c>
      <c r="BU75" s="36" t="str">
        <f t="shared" si="274"/>
        <v>Fcst</v>
      </c>
      <c r="BV75" s="36" t="str">
        <f t="shared" si="274"/>
        <v>Fcst</v>
      </c>
      <c r="BW75" s="9" t="s">
        <v>97</v>
      </c>
    </row>
    <row r="76" spans="2:75" x14ac:dyDescent="0.35"/>
    <row r="77" spans="2:75" x14ac:dyDescent="0.35">
      <c r="D77" t="s">
        <v>26</v>
      </c>
      <c r="K77" s="3" t="s">
        <v>46</v>
      </c>
      <c r="O77" s="16">
        <f t="shared" ref="O77:AT77" si="275">INDEX(YearLabel.A.Ca,MATCH(O69,PeriodFrom.A.Ca,1))</f>
        <v>2018</v>
      </c>
      <c r="P77" s="16">
        <f t="shared" si="275"/>
        <v>2018</v>
      </c>
      <c r="Q77" s="16">
        <f t="shared" si="275"/>
        <v>2018</v>
      </c>
      <c r="R77" s="16">
        <f t="shared" si="275"/>
        <v>2018</v>
      </c>
      <c r="S77" s="16">
        <f t="shared" si="275"/>
        <v>2019</v>
      </c>
      <c r="T77" s="16">
        <f t="shared" si="275"/>
        <v>2019</v>
      </c>
      <c r="U77" s="16">
        <f t="shared" si="275"/>
        <v>2019</v>
      </c>
      <c r="V77" s="16">
        <f t="shared" si="275"/>
        <v>2019</v>
      </c>
      <c r="W77" s="16">
        <f t="shared" si="275"/>
        <v>2020</v>
      </c>
      <c r="X77" s="16">
        <f t="shared" si="275"/>
        <v>2020</v>
      </c>
      <c r="Y77" s="16">
        <f t="shared" si="275"/>
        <v>2020</v>
      </c>
      <c r="Z77" s="16">
        <f t="shared" si="275"/>
        <v>2020</v>
      </c>
      <c r="AA77" s="16">
        <f t="shared" si="275"/>
        <v>2021</v>
      </c>
      <c r="AB77" s="16">
        <f t="shared" si="275"/>
        <v>2021</v>
      </c>
      <c r="AC77" s="16">
        <f t="shared" si="275"/>
        <v>2021</v>
      </c>
      <c r="AD77" s="16">
        <f t="shared" si="275"/>
        <v>2021</v>
      </c>
      <c r="AE77" s="16">
        <f t="shared" si="275"/>
        <v>2022</v>
      </c>
      <c r="AF77" s="16">
        <f t="shared" si="275"/>
        <v>2022</v>
      </c>
      <c r="AG77" s="16">
        <f t="shared" si="275"/>
        <v>2022</v>
      </c>
      <c r="AH77" s="16">
        <f t="shared" si="275"/>
        <v>2022</v>
      </c>
      <c r="AI77" s="16">
        <f t="shared" si="275"/>
        <v>2023</v>
      </c>
      <c r="AJ77" s="16">
        <f t="shared" si="275"/>
        <v>2023</v>
      </c>
      <c r="AK77" s="16">
        <f t="shared" si="275"/>
        <v>2023</v>
      </c>
      <c r="AL77" s="16">
        <f t="shared" si="275"/>
        <v>2023</v>
      </c>
      <c r="AM77" s="16">
        <f t="shared" si="275"/>
        <v>2024</v>
      </c>
      <c r="AN77" s="16">
        <f t="shared" si="275"/>
        <v>2024</v>
      </c>
      <c r="AO77" s="16">
        <f t="shared" si="275"/>
        <v>2024</v>
      </c>
      <c r="AP77" s="16">
        <f t="shared" si="275"/>
        <v>2024</v>
      </c>
      <c r="AQ77" s="16">
        <f t="shared" si="275"/>
        <v>2025</v>
      </c>
      <c r="AR77" s="16">
        <f t="shared" si="275"/>
        <v>2025</v>
      </c>
      <c r="AS77" s="16">
        <f t="shared" si="275"/>
        <v>2025</v>
      </c>
      <c r="AT77" s="16">
        <f t="shared" si="275"/>
        <v>2025</v>
      </c>
      <c r="AU77" s="16">
        <f t="shared" ref="AU77:BV77" si="276">INDEX(YearLabel.A.Ca,MATCH(AU69,PeriodFrom.A.Ca,1))</f>
        <v>2026</v>
      </c>
      <c r="AV77" s="16">
        <f t="shared" si="276"/>
        <v>2026</v>
      </c>
      <c r="AW77" s="16">
        <f t="shared" si="276"/>
        <v>2026</v>
      </c>
      <c r="AX77" s="16">
        <f t="shared" si="276"/>
        <v>2026</v>
      </c>
      <c r="AY77" s="16">
        <f t="shared" si="276"/>
        <v>2027</v>
      </c>
      <c r="AZ77" s="16">
        <f t="shared" si="276"/>
        <v>2027</v>
      </c>
      <c r="BA77" s="16">
        <f t="shared" si="276"/>
        <v>2027</v>
      </c>
      <c r="BB77" s="16">
        <f t="shared" si="276"/>
        <v>2027</v>
      </c>
      <c r="BC77" s="16">
        <f t="shared" si="276"/>
        <v>2028</v>
      </c>
      <c r="BD77" s="16">
        <f t="shared" si="276"/>
        <v>2028</v>
      </c>
      <c r="BE77" s="16">
        <f t="shared" si="276"/>
        <v>2028</v>
      </c>
      <c r="BF77" s="16">
        <f t="shared" si="276"/>
        <v>2028</v>
      </c>
      <c r="BG77" s="16">
        <f t="shared" si="276"/>
        <v>2029</v>
      </c>
      <c r="BH77" s="16">
        <f t="shared" si="276"/>
        <v>2029</v>
      </c>
      <c r="BI77" s="16">
        <f t="shared" si="276"/>
        <v>2029</v>
      </c>
      <c r="BJ77" s="16">
        <f t="shared" si="276"/>
        <v>2029</v>
      </c>
      <c r="BK77" s="16">
        <f t="shared" si="276"/>
        <v>2030</v>
      </c>
      <c r="BL77" s="16">
        <f t="shared" si="276"/>
        <v>2030</v>
      </c>
      <c r="BM77" s="16">
        <f t="shared" si="276"/>
        <v>2030</v>
      </c>
      <c r="BN77" s="16">
        <f t="shared" si="276"/>
        <v>2030</v>
      </c>
      <c r="BO77" s="16">
        <f t="shared" si="276"/>
        <v>2031</v>
      </c>
      <c r="BP77" s="16">
        <f t="shared" si="276"/>
        <v>2031</v>
      </c>
      <c r="BQ77" s="16">
        <f t="shared" si="276"/>
        <v>2031</v>
      </c>
      <c r="BR77" s="16">
        <f t="shared" si="276"/>
        <v>2031</v>
      </c>
      <c r="BS77" s="16">
        <f t="shared" si="276"/>
        <v>2032</v>
      </c>
      <c r="BT77" s="16">
        <f t="shared" si="276"/>
        <v>2032</v>
      </c>
      <c r="BU77" s="16">
        <f t="shared" si="276"/>
        <v>2032</v>
      </c>
      <c r="BV77" s="16">
        <f t="shared" si="276"/>
        <v>2032</v>
      </c>
      <c r="BW77" s="9" t="s">
        <v>98</v>
      </c>
    </row>
    <row r="78" spans="2:75" x14ac:dyDescent="0.35">
      <c r="D78" t="s">
        <v>53</v>
      </c>
      <c r="K78" s="3" t="s">
        <v>54</v>
      </c>
      <c r="M78" s="18" t="s">
        <v>54</v>
      </c>
      <c r="O78" s="16" t="str">
        <f t="shared" ref="O78:R79" si="277">O84&amp;$M78</f>
        <v>1H</v>
      </c>
      <c r="P78" s="16" t="str">
        <f t="shared" si="277"/>
        <v>1H</v>
      </c>
      <c r="Q78" s="16" t="str">
        <f t="shared" si="277"/>
        <v>2H</v>
      </c>
      <c r="R78" s="16" t="str">
        <f t="shared" si="277"/>
        <v>2H</v>
      </c>
      <c r="S78" s="16" t="str">
        <f t="shared" ref="S78:AH78" si="278">S84&amp;$M78</f>
        <v>1H</v>
      </c>
      <c r="T78" s="16" t="str">
        <f t="shared" si="278"/>
        <v>1H</v>
      </c>
      <c r="U78" s="16" t="str">
        <f t="shared" si="278"/>
        <v>2H</v>
      </c>
      <c r="V78" s="16" t="str">
        <f t="shared" si="278"/>
        <v>2H</v>
      </c>
      <c r="W78" s="16" t="str">
        <f t="shared" si="278"/>
        <v>1H</v>
      </c>
      <c r="X78" s="16" t="str">
        <f t="shared" si="278"/>
        <v>1H</v>
      </c>
      <c r="Y78" s="16" t="str">
        <f t="shared" si="278"/>
        <v>2H</v>
      </c>
      <c r="Z78" s="16" t="str">
        <f t="shared" si="278"/>
        <v>2H</v>
      </c>
      <c r="AA78" s="16" t="str">
        <f t="shared" si="278"/>
        <v>1H</v>
      </c>
      <c r="AB78" s="16" t="str">
        <f t="shared" si="278"/>
        <v>1H</v>
      </c>
      <c r="AC78" s="16" t="str">
        <f t="shared" si="278"/>
        <v>2H</v>
      </c>
      <c r="AD78" s="16" t="str">
        <f t="shared" si="278"/>
        <v>2H</v>
      </c>
      <c r="AE78" s="16" t="str">
        <f t="shared" si="278"/>
        <v>1H</v>
      </c>
      <c r="AF78" s="16" t="str">
        <f t="shared" si="278"/>
        <v>1H</v>
      </c>
      <c r="AG78" s="16" t="str">
        <f t="shared" si="278"/>
        <v>2H</v>
      </c>
      <c r="AH78" s="16" t="str">
        <f t="shared" si="278"/>
        <v>2H</v>
      </c>
      <c r="AI78" s="16" t="str">
        <f t="shared" ref="AI78:BV78" si="279">AI84&amp;$M78</f>
        <v>1H</v>
      </c>
      <c r="AJ78" s="16" t="str">
        <f t="shared" si="279"/>
        <v>1H</v>
      </c>
      <c r="AK78" s="16" t="str">
        <f t="shared" si="279"/>
        <v>2H</v>
      </c>
      <c r="AL78" s="16" t="str">
        <f t="shared" si="279"/>
        <v>2H</v>
      </c>
      <c r="AM78" s="16" t="str">
        <f t="shared" si="279"/>
        <v>1H</v>
      </c>
      <c r="AN78" s="16" t="str">
        <f t="shared" si="279"/>
        <v>1H</v>
      </c>
      <c r="AO78" s="16" t="str">
        <f t="shared" si="279"/>
        <v>2H</v>
      </c>
      <c r="AP78" s="16" t="str">
        <f t="shared" si="279"/>
        <v>2H</v>
      </c>
      <c r="AQ78" s="16" t="str">
        <f t="shared" si="279"/>
        <v>1H</v>
      </c>
      <c r="AR78" s="16" t="str">
        <f t="shared" si="279"/>
        <v>1H</v>
      </c>
      <c r="AS78" s="16" t="str">
        <f t="shared" si="279"/>
        <v>2H</v>
      </c>
      <c r="AT78" s="16" t="str">
        <f t="shared" si="279"/>
        <v>2H</v>
      </c>
      <c r="AU78" s="16" t="str">
        <f t="shared" si="279"/>
        <v>1H</v>
      </c>
      <c r="AV78" s="16" t="str">
        <f t="shared" si="279"/>
        <v>1H</v>
      </c>
      <c r="AW78" s="16" t="str">
        <f t="shared" si="279"/>
        <v>2H</v>
      </c>
      <c r="AX78" s="16" t="str">
        <f t="shared" si="279"/>
        <v>2H</v>
      </c>
      <c r="AY78" s="16" t="str">
        <f t="shared" si="279"/>
        <v>1H</v>
      </c>
      <c r="AZ78" s="16" t="str">
        <f t="shared" si="279"/>
        <v>1H</v>
      </c>
      <c r="BA78" s="16" t="str">
        <f t="shared" si="279"/>
        <v>2H</v>
      </c>
      <c r="BB78" s="16" t="str">
        <f t="shared" si="279"/>
        <v>2H</v>
      </c>
      <c r="BC78" s="16" t="str">
        <f t="shared" si="279"/>
        <v>1H</v>
      </c>
      <c r="BD78" s="16" t="str">
        <f t="shared" si="279"/>
        <v>1H</v>
      </c>
      <c r="BE78" s="16" t="str">
        <f t="shared" si="279"/>
        <v>2H</v>
      </c>
      <c r="BF78" s="16" t="str">
        <f t="shared" si="279"/>
        <v>2H</v>
      </c>
      <c r="BG78" s="16" t="str">
        <f t="shared" si="279"/>
        <v>1H</v>
      </c>
      <c r="BH78" s="16" t="str">
        <f t="shared" si="279"/>
        <v>1H</v>
      </c>
      <c r="BI78" s="16" t="str">
        <f t="shared" si="279"/>
        <v>2H</v>
      </c>
      <c r="BJ78" s="16" t="str">
        <f t="shared" si="279"/>
        <v>2H</v>
      </c>
      <c r="BK78" s="16" t="str">
        <f t="shared" si="279"/>
        <v>1H</v>
      </c>
      <c r="BL78" s="16" t="str">
        <f t="shared" si="279"/>
        <v>1H</v>
      </c>
      <c r="BM78" s="16" t="str">
        <f t="shared" si="279"/>
        <v>2H</v>
      </c>
      <c r="BN78" s="16" t="str">
        <f t="shared" si="279"/>
        <v>2H</v>
      </c>
      <c r="BO78" s="16" t="str">
        <f t="shared" si="279"/>
        <v>1H</v>
      </c>
      <c r="BP78" s="16" t="str">
        <f t="shared" si="279"/>
        <v>1H</v>
      </c>
      <c r="BQ78" s="16" t="str">
        <f t="shared" si="279"/>
        <v>2H</v>
      </c>
      <c r="BR78" s="16" t="str">
        <f t="shared" si="279"/>
        <v>2H</v>
      </c>
      <c r="BS78" s="16" t="str">
        <f t="shared" si="279"/>
        <v>1H</v>
      </c>
      <c r="BT78" s="16" t="str">
        <f t="shared" si="279"/>
        <v>1H</v>
      </c>
      <c r="BU78" s="16" t="str">
        <f t="shared" si="279"/>
        <v>2H</v>
      </c>
      <c r="BV78" s="16" t="str">
        <f t="shared" si="279"/>
        <v>2H</v>
      </c>
      <c r="BW78" s="9" t="s">
        <v>99</v>
      </c>
    </row>
    <row r="79" spans="2:75" x14ac:dyDescent="0.35">
      <c r="D79" t="s">
        <v>52</v>
      </c>
      <c r="K79" s="3" t="s">
        <v>55</v>
      </c>
      <c r="M79" s="18" t="s">
        <v>55</v>
      </c>
      <c r="O79" s="16" t="str">
        <f t="shared" si="277"/>
        <v>1Q</v>
      </c>
      <c r="P79" s="16" t="str">
        <f t="shared" si="277"/>
        <v>2Q</v>
      </c>
      <c r="Q79" s="16" t="str">
        <f t="shared" si="277"/>
        <v>3Q</v>
      </c>
      <c r="R79" s="16" t="str">
        <f t="shared" si="277"/>
        <v>4Q</v>
      </c>
      <c r="S79" s="16" t="str">
        <f t="shared" ref="S79:AH79" si="280">S85&amp;$M79</f>
        <v>1Q</v>
      </c>
      <c r="T79" s="16" t="str">
        <f t="shared" si="280"/>
        <v>2Q</v>
      </c>
      <c r="U79" s="16" t="str">
        <f t="shared" si="280"/>
        <v>3Q</v>
      </c>
      <c r="V79" s="16" t="str">
        <f t="shared" si="280"/>
        <v>4Q</v>
      </c>
      <c r="W79" s="16" t="str">
        <f t="shared" si="280"/>
        <v>1Q</v>
      </c>
      <c r="X79" s="16" t="str">
        <f t="shared" si="280"/>
        <v>2Q</v>
      </c>
      <c r="Y79" s="16" t="str">
        <f t="shared" si="280"/>
        <v>3Q</v>
      </c>
      <c r="Z79" s="16" t="str">
        <f t="shared" si="280"/>
        <v>4Q</v>
      </c>
      <c r="AA79" s="16" t="str">
        <f t="shared" si="280"/>
        <v>1Q</v>
      </c>
      <c r="AB79" s="16" t="str">
        <f t="shared" si="280"/>
        <v>2Q</v>
      </c>
      <c r="AC79" s="16" t="str">
        <f t="shared" si="280"/>
        <v>3Q</v>
      </c>
      <c r="AD79" s="16" t="str">
        <f t="shared" si="280"/>
        <v>4Q</v>
      </c>
      <c r="AE79" s="16" t="str">
        <f t="shared" si="280"/>
        <v>1Q</v>
      </c>
      <c r="AF79" s="16" t="str">
        <f t="shared" si="280"/>
        <v>2Q</v>
      </c>
      <c r="AG79" s="16" t="str">
        <f t="shared" si="280"/>
        <v>3Q</v>
      </c>
      <c r="AH79" s="16" t="str">
        <f t="shared" si="280"/>
        <v>4Q</v>
      </c>
      <c r="AI79" s="16" t="str">
        <f t="shared" ref="AI79:BV79" si="281">AI85&amp;$M79</f>
        <v>1Q</v>
      </c>
      <c r="AJ79" s="16" t="str">
        <f t="shared" si="281"/>
        <v>2Q</v>
      </c>
      <c r="AK79" s="16" t="str">
        <f t="shared" si="281"/>
        <v>3Q</v>
      </c>
      <c r="AL79" s="16" t="str">
        <f t="shared" si="281"/>
        <v>4Q</v>
      </c>
      <c r="AM79" s="16" t="str">
        <f t="shared" si="281"/>
        <v>1Q</v>
      </c>
      <c r="AN79" s="16" t="str">
        <f t="shared" si="281"/>
        <v>2Q</v>
      </c>
      <c r="AO79" s="16" t="str">
        <f t="shared" si="281"/>
        <v>3Q</v>
      </c>
      <c r="AP79" s="16" t="str">
        <f t="shared" si="281"/>
        <v>4Q</v>
      </c>
      <c r="AQ79" s="16" t="str">
        <f t="shared" si="281"/>
        <v>1Q</v>
      </c>
      <c r="AR79" s="16" t="str">
        <f t="shared" si="281"/>
        <v>2Q</v>
      </c>
      <c r="AS79" s="16" t="str">
        <f t="shared" si="281"/>
        <v>3Q</v>
      </c>
      <c r="AT79" s="16" t="str">
        <f t="shared" si="281"/>
        <v>4Q</v>
      </c>
      <c r="AU79" s="16" t="str">
        <f t="shared" si="281"/>
        <v>1Q</v>
      </c>
      <c r="AV79" s="16" t="str">
        <f t="shared" si="281"/>
        <v>2Q</v>
      </c>
      <c r="AW79" s="16" t="str">
        <f t="shared" si="281"/>
        <v>3Q</v>
      </c>
      <c r="AX79" s="16" t="str">
        <f t="shared" si="281"/>
        <v>4Q</v>
      </c>
      <c r="AY79" s="16" t="str">
        <f t="shared" si="281"/>
        <v>1Q</v>
      </c>
      <c r="AZ79" s="16" t="str">
        <f t="shared" si="281"/>
        <v>2Q</v>
      </c>
      <c r="BA79" s="16" t="str">
        <f t="shared" si="281"/>
        <v>3Q</v>
      </c>
      <c r="BB79" s="16" t="str">
        <f t="shared" si="281"/>
        <v>4Q</v>
      </c>
      <c r="BC79" s="16" t="str">
        <f t="shared" si="281"/>
        <v>1Q</v>
      </c>
      <c r="BD79" s="16" t="str">
        <f t="shared" si="281"/>
        <v>2Q</v>
      </c>
      <c r="BE79" s="16" t="str">
        <f t="shared" si="281"/>
        <v>3Q</v>
      </c>
      <c r="BF79" s="16" t="str">
        <f t="shared" si="281"/>
        <v>4Q</v>
      </c>
      <c r="BG79" s="16" t="str">
        <f t="shared" si="281"/>
        <v>1Q</v>
      </c>
      <c r="BH79" s="16" t="str">
        <f t="shared" si="281"/>
        <v>2Q</v>
      </c>
      <c r="BI79" s="16" t="str">
        <f t="shared" si="281"/>
        <v>3Q</v>
      </c>
      <c r="BJ79" s="16" t="str">
        <f t="shared" si="281"/>
        <v>4Q</v>
      </c>
      <c r="BK79" s="16" t="str">
        <f t="shared" si="281"/>
        <v>1Q</v>
      </c>
      <c r="BL79" s="16" t="str">
        <f t="shared" si="281"/>
        <v>2Q</v>
      </c>
      <c r="BM79" s="16" t="str">
        <f t="shared" si="281"/>
        <v>3Q</v>
      </c>
      <c r="BN79" s="16" t="str">
        <f t="shared" si="281"/>
        <v>4Q</v>
      </c>
      <c r="BO79" s="16" t="str">
        <f t="shared" si="281"/>
        <v>1Q</v>
      </c>
      <c r="BP79" s="16" t="str">
        <f t="shared" si="281"/>
        <v>2Q</v>
      </c>
      <c r="BQ79" s="16" t="str">
        <f t="shared" si="281"/>
        <v>3Q</v>
      </c>
      <c r="BR79" s="16" t="str">
        <f t="shared" si="281"/>
        <v>4Q</v>
      </c>
      <c r="BS79" s="16" t="str">
        <f t="shared" si="281"/>
        <v>1Q</v>
      </c>
      <c r="BT79" s="16" t="str">
        <f t="shared" si="281"/>
        <v>2Q</v>
      </c>
      <c r="BU79" s="16" t="str">
        <f t="shared" si="281"/>
        <v>3Q</v>
      </c>
      <c r="BV79" s="16" t="str">
        <f t="shared" si="281"/>
        <v>4Q</v>
      </c>
      <c r="BW79" s="9" t="s">
        <v>100</v>
      </c>
    </row>
    <row r="80" spans="2:75" x14ac:dyDescent="0.35">
      <c r="K80" s="3"/>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9"/>
    </row>
    <row r="81" spans="2:75" x14ac:dyDescent="0.35">
      <c r="D81" t="s">
        <v>83</v>
      </c>
      <c r="K81" s="3" t="s">
        <v>45</v>
      </c>
      <c r="M81" s="12">
        <v>4</v>
      </c>
      <c r="O81" s="11">
        <f>ROUNDUP(O71/$M81,0)</f>
        <v>1</v>
      </c>
      <c r="P81" s="11">
        <f>ROUNDUP(P71/$M81,0)</f>
        <v>1</v>
      </c>
      <c r="Q81" s="11">
        <f>ROUNDUP(Q71/$M81,0)</f>
        <v>1</v>
      </c>
      <c r="R81" s="11">
        <f>ROUNDUP(R71/$M81,0)</f>
        <v>1</v>
      </c>
      <c r="S81" s="11">
        <f t="shared" ref="S81:AH81" si="282">ROUNDUP(S71/$M81,0)</f>
        <v>2</v>
      </c>
      <c r="T81" s="11">
        <f t="shared" si="282"/>
        <v>2</v>
      </c>
      <c r="U81" s="11">
        <f t="shared" si="282"/>
        <v>2</v>
      </c>
      <c r="V81" s="11">
        <f t="shared" si="282"/>
        <v>2</v>
      </c>
      <c r="W81" s="11">
        <f t="shared" si="282"/>
        <v>3</v>
      </c>
      <c r="X81" s="11">
        <f t="shared" si="282"/>
        <v>3</v>
      </c>
      <c r="Y81" s="11">
        <f t="shared" si="282"/>
        <v>3</v>
      </c>
      <c r="Z81" s="11">
        <f t="shared" si="282"/>
        <v>3</v>
      </c>
      <c r="AA81" s="11">
        <f t="shared" si="282"/>
        <v>4</v>
      </c>
      <c r="AB81" s="11">
        <f t="shared" si="282"/>
        <v>4</v>
      </c>
      <c r="AC81" s="11">
        <f t="shared" si="282"/>
        <v>4</v>
      </c>
      <c r="AD81" s="11">
        <f t="shared" si="282"/>
        <v>4</v>
      </c>
      <c r="AE81" s="11">
        <f t="shared" si="282"/>
        <v>5</v>
      </c>
      <c r="AF81" s="11">
        <f t="shared" si="282"/>
        <v>5</v>
      </c>
      <c r="AG81" s="11">
        <f t="shared" si="282"/>
        <v>5</v>
      </c>
      <c r="AH81" s="11">
        <f t="shared" si="282"/>
        <v>5</v>
      </c>
      <c r="AI81" s="11">
        <f t="shared" ref="AI81:BV81" si="283">ROUNDUP(AI71/$M81,0)</f>
        <v>6</v>
      </c>
      <c r="AJ81" s="11">
        <f t="shared" si="283"/>
        <v>6</v>
      </c>
      <c r="AK81" s="11">
        <f t="shared" si="283"/>
        <v>6</v>
      </c>
      <c r="AL81" s="11">
        <f t="shared" si="283"/>
        <v>6</v>
      </c>
      <c r="AM81" s="11">
        <f t="shared" si="283"/>
        <v>7</v>
      </c>
      <c r="AN81" s="11">
        <f t="shared" si="283"/>
        <v>7</v>
      </c>
      <c r="AO81" s="11">
        <f t="shared" si="283"/>
        <v>7</v>
      </c>
      <c r="AP81" s="11">
        <f t="shared" si="283"/>
        <v>7</v>
      </c>
      <c r="AQ81" s="11">
        <f t="shared" si="283"/>
        <v>8</v>
      </c>
      <c r="AR81" s="11">
        <f t="shared" si="283"/>
        <v>8</v>
      </c>
      <c r="AS81" s="11">
        <f t="shared" si="283"/>
        <v>8</v>
      </c>
      <c r="AT81" s="11">
        <f t="shared" si="283"/>
        <v>8</v>
      </c>
      <c r="AU81" s="11">
        <f t="shared" si="283"/>
        <v>9</v>
      </c>
      <c r="AV81" s="11">
        <f t="shared" si="283"/>
        <v>9</v>
      </c>
      <c r="AW81" s="11">
        <f t="shared" si="283"/>
        <v>9</v>
      </c>
      <c r="AX81" s="11">
        <f t="shared" si="283"/>
        <v>9</v>
      </c>
      <c r="AY81" s="11">
        <f t="shared" si="283"/>
        <v>10</v>
      </c>
      <c r="AZ81" s="11">
        <f t="shared" si="283"/>
        <v>10</v>
      </c>
      <c r="BA81" s="11">
        <f t="shared" si="283"/>
        <v>10</v>
      </c>
      <c r="BB81" s="11">
        <f t="shared" si="283"/>
        <v>10</v>
      </c>
      <c r="BC81" s="11">
        <f t="shared" si="283"/>
        <v>11</v>
      </c>
      <c r="BD81" s="11">
        <f t="shared" si="283"/>
        <v>11</v>
      </c>
      <c r="BE81" s="11">
        <f t="shared" si="283"/>
        <v>11</v>
      </c>
      <c r="BF81" s="11">
        <f t="shared" si="283"/>
        <v>11</v>
      </c>
      <c r="BG81" s="11">
        <f t="shared" si="283"/>
        <v>12</v>
      </c>
      <c r="BH81" s="11">
        <f t="shared" si="283"/>
        <v>12</v>
      </c>
      <c r="BI81" s="11">
        <f t="shared" si="283"/>
        <v>12</v>
      </c>
      <c r="BJ81" s="11">
        <f t="shared" si="283"/>
        <v>12</v>
      </c>
      <c r="BK81" s="11">
        <f t="shared" si="283"/>
        <v>13</v>
      </c>
      <c r="BL81" s="11">
        <f t="shared" si="283"/>
        <v>13</v>
      </c>
      <c r="BM81" s="11">
        <f t="shared" si="283"/>
        <v>13</v>
      </c>
      <c r="BN81" s="11">
        <f t="shared" si="283"/>
        <v>13</v>
      </c>
      <c r="BO81" s="11">
        <f t="shared" si="283"/>
        <v>14</v>
      </c>
      <c r="BP81" s="11">
        <f t="shared" si="283"/>
        <v>14</v>
      </c>
      <c r="BQ81" s="11">
        <f t="shared" si="283"/>
        <v>14</v>
      </c>
      <c r="BR81" s="11">
        <f t="shared" si="283"/>
        <v>14</v>
      </c>
      <c r="BS81" s="11">
        <f t="shared" si="283"/>
        <v>15</v>
      </c>
      <c r="BT81" s="11">
        <f t="shared" si="283"/>
        <v>15</v>
      </c>
      <c r="BU81" s="11">
        <f t="shared" si="283"/>
        <v>15</v>
      </c>
      <c r="BV81" s="11">
        <f t="shared" si="283"/>
        <v>15</v>
      </c>
      <c r="BW81" s="9" t="s">
        <v>101</v>
      </c>
    </row>
    <row r="82" spans="2:75" x14ac:dyDescent="0.35">
      <c r="D82" t="s">
        <v>50</v>
      </c>
      <c r="K82" s="3" t="s">
        <v>45</v>
      </c>
      <c r="M82" s="12">
        <v>2</v>
      </c>
      <c r="O82" s="11">
        <f>ROUNDUP(O71/$M82,0)</f>
        <v>1</v>
      </c>
      <c r="P82" s="11">
        <f>ROUNDUP(P71/$M82,0)</f>
        <v>1</v>
      </c>
      <c r="Q82" s="11">
        <f>ROUNDUP(Q71/$M82,0)</f>
        <v>2</v>
      </c>
      <c r="R82" s="11">
        <f>ROUNDUP(R71/$M82,0)</f>
        <v>2</v>
      </c>
      <c r="S82" s="11">
        <f t="shared" ref="S82:AH82" si="284">ROUNDUP(S71/$M82,0)</f>
        <v>3</v>
      </c>
      <c r="T82" s="11">
        <f t="shared" si="284"/>
        <v>3</v>
      </c>
      <c r="U82" s="11">
        <f t="shared" si="284"/>
        <v>4</v>
      </c>
      <c r="V82" s="11">
        <f t="shared" si="284"/>
        <v>4</v>
      </c>
      <c r="W82" s="11">
        <f t="shared" si="284"/>
        <v>5</v>
      </c>
      <c r="X82" s="11">
        <f t="shared" si="284"/>
        <v>5</v>
      </c>
      <c r="Y82" s="11">
        <f t="shared" si="284"/>
        <v>6</v>
      </c>
      <c r="Z82" s="11">
        <f t="shared" si="284"/>
        <v>6</v>
      </c>
      <c r="AA82" s="11">
        <f t="shared" si="284"/>
        <v>7</v>
      </c>
      <c r="AB82" s="11">
        <f t="shared" si="284"/>
        <v>7</v>
      </c>
      <c r="AC82" s="11">
        <f t="shared" si="284"/>
        <v>8</v>
      </c>
      <c r="AD82" s="11">
        <f t="shared" si="284"/>
        <v>8</v>
      </c>
      <c r="AE82" s="11">
        <f t="shared" si="284"/>
        <v>9</v>
      </c>
      <c r="AF82" s="11">
        <f t="shared" si="284"/>
        <v>9</v>
      </c>
      <c r="AG82" s="11">
        <f t="shared" si="284"/>
        <v>10</v>
      </c>
      <c r="AH82" s="11">
        <f t="shared" si="284"/>
        <v>10</v>
      </c>
      <c r="AI82" s="11">
        <f t="shared" ref="AI82:BV82" si="285">ROUNDUP(AI71/$M82,0)</f>
        <v>11</v>
      </c>
      <c r="AJ82" s="11">
        <f t="shared" si="285"/>
        <v>11</v>
      </c>
      <c r="AK82" s="11">
        <f t="shared" si="285"/>
        <v>12</v>
      </c>
      <c r="AL82" s="11">
        <f t="shared" si="285"/>
        <v>12</v>
      </c>
      <c r="AM82" s="11">
        <f t="shared" si="285"/>
        <v>13</v>
      </c>
      <c r="AN82" s="11">
        <f t="shared" si="285"/>
        <v>13</v>
      </c>
      <c r="AO82" s="11">
        <f t="shared" si="285"/>
        <v>14</v>
      </c>
      <c r="AP82" s="11">
        <f t="shared" si="285"/>
        <v>14</v>
      </c>
      <c r="AQ82" s="11">
        <f t="shared" si="285"/>
        <v>15</v>
      </c>
      <c r="AR82" s="11">
        <f t="shared" si="285"/>
        <v>15</v>
      </c>
      <c r="AS82" s="11">
        <f t="shared" si="285"/>
        <v>16</v>
      </c>
      <c r="AT82" s="11">
        <f t="shared" si="285"/>
        <v>16</v>
      </c>
      <c r="AU82" s="11">
        <f t="shared" si="285"/>
        <v>17</v>
      </c>
      <c r="AV82" s="11">
        <f t="shared" si="285"/>
        <v>17</v>
      </c>
      <c r="AW82" s="11">
        <f t="shared" si="285"/>
        <v>18</v>
      </c>
      <c r="AX82" s="11">
        <f t="shared" si="285"/>
        <v>18</v>
      </c>
      <c r="AY82" s="11">
        <f t="shared" si="285"/>
        <v>19</v>
      </c>
      <c r="AZ82" s="11">
        <f t="shared" si="285"/>
        <v>19</v>
      </c>
      <c r="BA82" s="11">
        <f t="shared" si="285"/>
        <v>20</v>
      </c>
      <c r="BB82" s="11">
        <f t="shared" si="285"/>
        <v>20</v>
      </c>
      <c r="BC82" s="11">
        <f t="shared" si="285"/>
        <v>21</v>
      </c>
      <c r="BD82" s="11">
        <f t="shared" si="285"/>
        <v>21</v>
      </c>
      <c r="BE82" s="11">
        <f t="shared" si="285"/>
        <v>22</v>
      </c>
      <c r="BF82" s="11">
        <f t="shared" si="285"/>
        <v>22</v>
      </c>
      <c r="BG82" s="11">
        <f t="shared" si="285"/>
        <v>23</v>
      </c>
      <c r="BH82" s="11">
        <f t="shared" si="285"/>
        <v>23</v>
      </c>
      <c r="BI82" s="11">
        <f t="shared" si="285"/>
        <v>24</v>
      </c>
      <c r="BJ82" s="11">
        <f t="shared" si="285"/>
        <v>24</v>
      </c>
      <c r="BK82" s="11">
        <f t="shared" si="285"/>
        <v>25</v>
      </c>
      <c r="BL82" s="11">
        <f t="shared" si="285"/>
        <v>25</v>
      </c>
      <c r="BM82" s="11">
        <f t="shared" si="285"/>
        <v>26</v>
      </c>
      <c r="BN82" s="11">
        <f t="shared" si="285"/>
        <v>26</v>
      </c>
      <c r="BO82" s="11">
        <f t="shared" si="285"/>
        <v>27</v>
      </c>
      <c r="BP82" s="11">
        <f t="shared" si="285"/>
        <v>27</v>
      </c>
      <c r="BQ82" s="11">
        <f t="shared" si="285"/>
        <v>28</v>
      </c>
      <c r="BR82" s="11">
        <f t="shared" si="285"/>
        <v>28</v>
      </c>
      <c r="BS82" s="11">
        <f t="shared" si="285"/>
        <v>29</v>
      </c>
      <c r="BT82" s="11">
        <f t="shared" si="285"/>
        <v>29</v>
      </c>
      <c r="BU82" s="11">
        <f t="shared" si="285"/>
        <v>30</v>
      </c>
      <c r="BV82" s="11">
        <f t="shared" si="285"/>
        <v>30</v>
      </c>
      <c r="BW82" s="9" t="s">
        <v>102</v>
      </c>
    </row>
    <row r="83" spans="2:75" x14ac:dyDescent="0.35"/>
    <row r="84" spans="2:75" x14ac:dyDescent="0.35">
      <c r="D84" t="s">
        <v>107</v>
      </c>
      <c r="K84" s="3" t="s">
        <v>45</v>
      </c>
      <c r="M84" s="12">
        <v>2</v>
      </c>
      <c r="O84" s="11">
        <f>IF(MOD(O82,$M84)=0,$M84,MOD(O82,$M84))</f>
        <v>1</v>
      </c>
      <c r="P84" s="11">
        <f t="shared" ref="P84:BV84" si="286">IF(MOD(P82,$M84)=0,$M84,MOD(P82,$M84))</f>
        <v>1</v>
      </c>
      <c r="Q84" s="11">
        <f t="shared" si="286"/>
        <v>2</v>
      </c>
      <c r="R84" s="11">
        <f t="shared" si="286"/>
        <v>2</v>
      </c>
      <c r="S84" s="11">
        <f t="shared" si="286"/>
        <v>1</v>
      </c>
      <c r="T84" s="11">
        <f t="shared" si="286"/>
        <v>1</v>
      </c>
      <c r="U84" s="11">
        <f t="shared" si="286"/>
        <v>2</v>
      </c>
      <c r="V84" s="11">
        <f t="shared" si="286"/>
        <v>2</v>
      </c>
      <c r="W84" s="11">
        <f t="shared" si="286"/>
        <v>1</v>
      </c>
      <c r="X84" s="11">
        <f t="shared" si="286"/>
        <v>1</v>
      </c>
      <c r="Y84" s="11">
        <f t="shared" si="286"/>
        <v>2</v>
      </c>
      <c r="Z84" s="11">
        <f t="shared" si="286"/>
        <v>2</v>
      </c>
      <c r="AA84" s="11">
        <f t="shared" si="286"/>
        <v>1</v>
      </c>
      <c r="AB84" s="11">
        <f t="shared" si="286"/>
        <v>1</v>
      </c>
      <c r="AC84" s="11">
        <f t="shared" si="286"/>
        <v>2</v>
      </c>
      <c r="AD84" s="11">
        <f t="shared" si="286"/>
        <v>2</v>
      </c>
      <c r="AE84" s="11">
        <f t="shared" si="286"/>
        <v>1</v>
      </c>
      <c r="AF84" s="11">
        <f t="shared" si="286"/>
        <v>1</v>
      </c>
      <c r="AG84" s="11">
        <f t="shared" si="286"/>
        <v>2</v>
      </c>
      <c r="AH84" s="11">
        <f t="shared" si="286"/>
        <v>2</v>
      </c>
      <c r="AI84" s="11">
        <f t="shared" si="286"/>
        <v>1</v>
      </c>
      <c r="AJ84" s="11">
        <f t="shared" si="286"/>
        <v>1</v>
      </c>
      <c r="AK84" s="11">
        <f t="shared" si="286"/>
        <v>2</v>
      </c>
      <c r="AL84" s="11">
        <f t="shared" si="286"/>
        <v>2</v>
      </c>
      <c r="AM84" s="11">
        <f t="shared" si="286"/>
        <v>1</v>
      </c>
      <c r="AN84" s="11">
        <f t="shared" si="286"/>
        <v>1</v>
      </c>
      <c r="AO84" s="11">
        <f t="shared" si="286"/>
        <v>2</v>
      </c>
      <c r="AP84" s="11">
        <f t="shared" si="286"/>
        <v>2</v>
      </c>
      <c r="AQ84" s="11">
        <f t="shared" si="286"/>
        <v>1</v>
      </c>
      <c r="AR84" s="11">
        <f t="shared" si="286"/>
        <v>1</v>
      </c>
      <c r="AS84" s="11">
        <f t="shared" si="286"/>
        <v>2</v>
      </c>
      <c r="AT84" s="11">
        <f t="shared" si="286"/>
        <v>2</v>
      </c>
      <c r="AU84" s="11">
        <f t="shared" si="286"/>
        <v>1</v>
      </c>
      <c r="AV84" s="11">
        <f t="shared" si="286"/>
        <v>1</v>
      </c>
      <c r="AW84" s="11">
        <f t="shared" si="286"/>
        <v>2</v>
      </c>
      <c r="AX84" s="11">
        <f t="shared" si="286"/>
        <v>2</v>
      </c>
      <c r="AY84" s="11">
        <f t="shared" si="286"/>
        <v>1</v>
      </c>
      <c r="AZ84" s="11">
        <f t="shared" si="286"/>
        <v>1</v>
      </c>
      <c r="BA84" s="11">
        <f t="shared" si="286"/>
        <v>2</v>
      </c>
      <c r="BB84" s="11">
        <f t="shared" si="286"/>
        <v>2</v>
      </c>
      <c r="BC84" s="11">
        <f t="shared" si="286"/>
        <v>1</v>
      </c>
      <c r="BD84" s="11">
        <f t="shared" si="286"/>
        <v>1</v>
      </c>
      <c r="BE84" s="11">
        <f t="shared" si="286"/>
        <v>2</v>
      </c>
      <c r="BF84" s="11">
        <f t="shared" si="286"/>
        <v>2</v>
      </c>
      <c r="BG84" s="11">
        <f t="shared" si="286"/>
        <v>1</v>
      </c>
      <c r="BH84" s="11">
        <f t="shared" si="286"/>
        <v>1</v>
      </c>
      <c r="BI84" s="11">
        <f t="shared" si="286"/>
        <v>2</v>
      </c>
      <c r="BJ84" s="11">
        <f t="shared" si="286"/>
        <v>2</v>
      </c>
      <c r="BK84" s="11">
        <f t="shared" si="286"/>
        <v>1</v>
      </c>
      <c r="BL84" s="11">
        <f t="shared" si="286"/>
        <v>1</v>
      </c>
      <c r="BM84" s="11">
        <f t="shared" si="286"/>
        <v>2</v>
      </c>
      <c r="BN84" s="11">
        <f t="shared" si="286"/>
        <v>2</v>
      </c>
      <c r="BO84" s="11">
        <f t="shared" si="286"/>
        <v>1</v>
      </c>
      <c r="BP84" s="11">
        <f t="shared" si="286"/>
        <v>1</v>
      </c>
      <c r="BQ84" s="11">
        <f t="shared" si="286"/>
        <v>2</v>
      </c>
      <c r="BR84" s="11">
        <f t="shared" si="286"/>
        <v>2</v>
      </c>
      <c r="BS84" s="11">
        <f t="shared" si="286"/>
        <v>1</v>
      </c>
      <c r="BT84" s="11">
        <f t="shared" si="286"/>
        <v>1</v>
      </c>
      <c r="BU84" s="11">
        <f t="shared" si="286"/>
        <v>2</v>
      </c>
      <c r="BV84" s="11">
        <f t="shared" si="286"/>
        <v>2</v>
      </c>
      <c r="BW84" s="9" t="s">
        <v>108</v>
      </c>
    </row>
    <row r="85" spans="2:75" x14ac:dyDescent="0.35">
      <c r="D85" t="s">
        <v>103</v>
      </c>
      <c r="K85" s="3" t="s">
        <v>45</v>
      </c>
      <c r="M85" s="12">
        <v>4</v>
      </c>
      <c r="O85" s="12">
        <v>1</v>
      </c>
      <c r="P85" s="11">
        <f>IF(O85=$M85,1,O85+1)</f>
        <v>2</v>
      </c>
      <c r="Q85" s="11">
        <f t="shared" ref="Q85:R85" si="287">IF(P85=$M85,1,P85+1)</f>
        <v>3</v>
      </c>
      <c r="R85" s="11">
        <f t="shared" si="287"/>
        <v>4</v>
      </c>
      <c r="S85" s="11">
        <f t="shared" ref="S85:AH85" si="288">IF(R85=$M85,1,R85+1)</f>
        <v>1</v>
      </c>
      <c r="T85" s="11">
        <f t="shared" si="288"/>
        <v>2</v>
      </c>
      <c r="U85" s="11">
        <f t="shared" si="288"/>
        <v>3</v>
      </c>
      <c r="V85" s="11">
        <f t="shared" si="288"/>
        <v>4</v>
      </c>
      <c r="W85" s="11">
        <f t="shared" si="288"/>
        <v>1</v>
      </c>
      <c r="X85" s="11">
        <f t="shared" si="288"/>
        <v>2</v>
      </c>
      <c r="Y85" s="11">
        <f t="shared" si="288"/>
        <v>3</v>
      </c>
      <c r="Z85" s="11">
        <f t="shared" si="288"/>
        <v>4</v>
      </c>
      <c r="AA85" s="11">
        <f t="shared" si="288"/>
        <v>1</v>
      </c>
      <c r="AB85" s="11">
        <f t="shared" si="288"/>
        <v>2</v>
      </c>
      <c r="AC85" s="11">
        <f t="shared" si="288"/>
        <v>3</v>
      </c>
      <c r="AD85" s="11">
        <f t="shared" si="288"/>
        <v>4</v>
      </c>
      <c r="AE85" s="11">
        <f t="shared" si="288"/>
        <v>1</v>
      </c>
      <c r="AF85" s="11">
        <f t="shared" si="288"/>
        <v>2</v>
      </c>
      <c r="AG85" s="11">
        <f t="shared" si="288"/>
        <v>3</v>
      </c>
      <c r="AH85" s="11">
        <f t="shared" si="288"/>
        <v>4</v>
      </c>
      <c r="AI85" s="11">
        <f t="shared" ref="AI85:BV85" si="289">IF(AH85=$M85,1,AH85+1)</f>
        <v>1</v>
      </c>
      <c r="AJ85" s="11">
        <f t="shared" si="289"/>
        <v>2</v>
      </c>
      <c r="AK85" s="11">
        <f t="shared" si="289"/>
        <v>3</v>
      </c>
      <c r="AL85" s="11">
        <f t="shared" si="289"/>
        <v>4</v>
      </c>
      <c r="AM85" s="11">
        <f t="shared" si="289"/>
        <v>1</v>
      </c>
      <c r="AN85" s="11">
        <f t="shared" si="289"/>
        <v>2</v>
      </c>
      <c r="AO85" s="11">
        <f t="shared" si="289"/>
        <v>3</v>
      </c>
      <c r="AP85" s="11">
        <f t="shared" si="289"/>
        <v>4</v>
      </c>
      <c r="AQ85" s="11">
        <f t="shared" si="289"/>
        <v>1</v>
      </c>
      <c r="AR85" s="11">
        <f t="shared" si="289"/>
        <v>2</v>
      </c>
      <c r="AS85" s="11">
        <f t="shared" si="289"/>
        <v>3</v>
      </c>
      <c r="AT85" s="11">
        <f t="shared" si="289"/>
        <v>4</v>
      </c>
      <c r="AU85" s="11">
        <f t="shared" si="289"/>
        <v>1</v>
      </c>
      <c r="AV85" s="11">
        <f t="shared" si="289"/>
        <v>2</v>
      </c>
      <c r="AW85" s="11">
        <f t="shared" si="289"/>
        <v>3</v>
      </c>
      <c r="AX85" s="11">
        <f t="shared" si="289"/>
        <v>4</v>
      </c>
      <c r="AY85" s="11">
        <f t="shared" si="289"/>
        <v>1</v>
      </c>
      <c r="AZ85" s="11">
        <f t="shared" si="289"/>
        <v>2</v>
      </c>
      <c r="BA85" s="11">
        <f t="shared" si="289"/>
        <v>3</v>
      </c>
      <c r="BB85" s="11">
        <f t="shared" si="289"/>
        <v>4</v>
      </c>
      <c r="BC85" s="11">
        <f t="shared" si="289"/>
        <v>1</v>
      </c>
      <c r="BD85" s="11">
        <f t="shared" si="289"/>
        <v>2</v>
      </c>
      <c r="BE85" s="11">
        <f t="shared" si="289"/>
        <v>3</v>
      </c>
      <c r="BF85" s="11">
        <f t="shared" si="289"/>
        <v>4</v>
      </c>
      <c r="BG85" s="11">
        <f t="shared" si="289"/>
        <v>1</v>
      </c>
      <c r="BH85" s="11">
        <f t="shared" si="289"/>
        <v>2</v>
      </c>
      <c r="BI85" s="11">
        <f t="shared" si="289"/>
        <v>3</v>
      </c>
      <c r="BJ85" s="11">
        <f t="shared" si="289"/>
        <v>4</v>
      </c>
      <c r="BK85" s="11">
        <f t="shared" si="289"/>
        <v>1</v>
      </c>
      <c r="BL85" s="11">
        <f t="shared" si="289"/>
        <v>2</v>
      </c>
      <c r="BM85" s="11">
        <f t="shared" si="289"/>
        <v>3</v>
      </c>
      <c r="BN85" s="11">
        <f t="shared" si="289"/>
        <v>4</v>
      </c>
      <c r="BO85" s="11">
        <f t="shared" si="289"/>
        <v>1</v>
      </c>
      <c r="BP85" s="11">
        <f t="shared" si="289"/>
        <v>2</v>
      </c>
      <c r="BQ85" s="11">
        <f t="shared" si="289"/>
        <v>3</v>
      </c>
      <c r="BR85" s="11">
        <f t="shared" si="289"/>
        <v>4</v>
      </c>
      <c r="BS85" s="11">
        <f t="shared" si="289"/>
        <v>1</v>
      </c>
      <c r="BT85" s="11">
        <f t="shared" si="289"/>
        <v>2</v>
      </c>
      <c r="BU85" s="11">
        <f t="shared" si="289"/>
        <v>3</v>
      </c>
      <c r="BV85" s="11">
        <f t="shared" si="289"/>
        <v>4</v>
      </c>
      <c r="BW85" s="9" t="s">
        <v>104</v>
      </c>
    </row>
    <row r="86" spans="2:75" x14ac:dyDescent="0.35"/>
    <row r="87" spans="2:75" x14ac:dyDescent="0.35">
      <c r="D87" t="s">
        <v>86</v>
      </c>
      <c r="K87" s="3" t="s">
        <v>8</v>
      </c>
      <c r="O87" s="14" t="b">
        <f t="shared" ref="O87" si="290">O85=$M85</f>
        <v>0</v>
      </c>
      <c r="P87" s="14" t="b">
        <f t="shared" ref="P87:BV87" si="291">P85=$M85</f>
        <v>0</v>
      </c>
      <c r="Q87" s="14" t="b">
        <f t="shared" si="291"/>
        <v>0</v>
      </c>
      <c r="R87" s="14" t="b">
        <f t="shared" si="291"/>
        <v>1</v>
      </c>
      <c r="S87" s="14" t="b">
        <f t="shared" si="291"/>
        <v>0</v>
      </c>
      <c r="T87" s="14" t="b">
        <f t="shared" si="291"/>
        <v>0</v>
      </c>
      <c r="U87" s="14" t="b">
        <f t="shared" si="291"/>
        <v>0</v>
      </c>
      <c r="V87" s="14" t="b">
        <f t="shared" si="291"/>
        <v>1</v>
      </c>
      <c r="W87" s="14" t="b">
        <f t="shared" si="291"/>
        <v>0</v>
      </c>
      <c r="X87" s="14" t="b">
        <f t="shared" si="291"/>
        <v>0</v>
      </c>
      <c r="Y87" s="14" t="b">
        <f t="shared" si="291"/>
        <v>0</v>
      </c>
      <c r="Z87" s="14" t="b">
        <f t="shared" si="291"/>
        <v>1</v>
      </c>
      <c r="AA87" s="14" t="b">
        <f t="shared" si="291"/>
        <v>0</v>
      </c>
      <c r="AB87" s="14" t="b">
        <f t="shared" si="291"/>
        <v>0</v>
      </c>
      <c r="AC87" s="14" t="b">
        <f t="shared" si="291"/>
        <v>0</v>
      </c>
      <c r="AD87" s="14" t="b">
        <f t="shared" si="291"/>
        <v>1</v>
      </c>
      <c r="AE87" s="14" t="b">
        <f t="shared" si="291"/>
        <v>0</v>
      </c>
      <c r="AF87" s="14" t="b">
        <f t="shared" si="291"/>
        <v>0</v>
      </c>
      <c r="AG87" s="14" t="b">
        <f t="shared" si="291"/>
        <v>0</v>
      </c>
      <c r="AH87" s="14" t="b">
        <f t="shared" si="291"/>
        <v>1</v>
      </c>
      <c r="AI87" s="14" t="b">
        <f t="shared" si="291"/>
        <v>0</v>
      </c>
      <c r="AJ87" s="14" t="b">
        <f t="shared" si="291"/>
        <v>0</v>
      </c>
      <c r="AK87" s="14" t="b">
        <f t="shared" si="291"/>
        <v>0</v>
      </c>
      <c r="AL87" s="14" t="b">
        <f t="shared" si="291"/>
        <v>1</v>
      </c>
      <c r="AM87" s="14" t="b">
        <f t="shared" si="291"/>
        <v>0</v>
      </c>
      <c r="AN87" s="14" t="b">
        <f t="shared" si="291"/>
        <v>0</v>
      </c>
      <c r="AO87" s="14" t="b">
        <f t="shared" si="291"/>
        <v>0</v>
      </c>
      <c r="AP87" s="14" t="b">
        <f t="shared" si="291"/>
        <v>1</v>
      </c>
      <c r="AQ87" s="14" t="b">
        <f t="shared" si="291"/>
        <v>0</v>
      </c>
      <c r="AR87" s="14" t="b">
        <f t="shared" si="291"/>
        <v>0</v>
      </c>
      <c r="AS87" s="14" t="b">
        <f t="shared" si="291"/>
        <v>0</v>
      </c>
      <c r="AT87" s="14" t="b">
        <f t="shared" si="291"/>
        <v>1</v>
      </c>
      <c r="AU87" s="14" t="b">
        <f t="shared" si="291"/>
        <v>0</v>
      </c>
      <c r="AV87" s="14" t="b">
        <f t="shared" si="291"/>
        <v>0</v>
      </c>
      <c r="AW87" s="14" t="b">
        <f t="shared" si="291"/>
        <v>0</v>
      </c>
      <c r="AX87" s="14" t="b">
        <f t="shared" si="291"/>
        <v>1</v>
      </c>
      <c r="AY87" s="14" t="b">
        <f t="shared" si="291"/>
        <v>0</v>
      </c>
      <c r="AZ87" s="14" t="b">
        <f t="shared" si="291"/>
        <v>0</v>
      </c>
      <c r="BA87" s="14" t="b">
        <f t="shared" si="291"/>
        <v>0</v>
      </c>
      <c r="BB87" s="14" t="b">
        <f t="shared" si="291"/>
        <v>1</v>
      </c>
      <c r="BC87" s="14" t="b">
        <f t="shared" si="291"/>
        <v>0</v>
      </c>
      <c r="BD87" s="14" t="b">
        <f t="shared" si="291"/>
        <v>0</v>
      </c>
      <c r="BE87" s="14" t="b">
        <f t="shared" si="291"/>
        <v>0</v>
      </c>
      <c r="BF87" s="14" t="b">
        <f t="shared" si="291"/>
        <v>1</v>
      </c>
      <c r="BG87" s="14" t="b">
        <f t="shared" si="291"/>
        <v>0</v>
      </c>
      <c r="BH87" s="14" t="b">
        <f t="shared" si="291"/>
        <v>0</v>
      </c>
      <c r="BI87" s="14" t="b">
        <f t="shared" si="291"/>
        <v>0</v>
      </c>
      <c r="BJ87" s="14" t="b">
        <f t="shared" si="291"/>
        <v>1</v>
      </c>
      <c r="BK87" s="14" t="b">
        <f t="shared" si="291"/>
        <v>0</v>
      </c>
      <c r="BL87" s="14" t="b">
        <f t="shared" si="291"/>
        <v>0</v>
      </c>
      <c r="BM87" s="14" t="b">
        <f t="shared" si="291"/>
        <v>0</v>
      </c>
      <c r="BN87" s="14" t="b">
        <f t="shared" si="291"/>
        <v>1</v>
      </c>
      <c r="BO87" s="14" t="b">
        <f t="shared" si="291"/>
        <v>0</v>
      </c>
      <c r="BP87" s="14" t="b">
        <f t="shared" si="291"/>
        <v>0</v>
      </c>
      <c r="BQ87" s="14" t="b">
        <f t="shared" si="291"/>
        <v>0</v>
      </c>
      <c r="BR87" s="14" t="b">
        <f t="shared" si="291"/>
        <v>1</v>
      </c>
      <c r="BS87" s="14" t="b">
        <f t="shared" si="291"/>
        <v>0</v>
      </c>
      <c r="BT87" s="14" t="b">
        <f t="shared" si="291"/>
        <v>0</v>
      </c>
      <c r="BU87" s="14" t="b">
        <f t="shared" si="291"/>
        <v>0</v>
      </c>
      <c r="BV87" s="14" t="b">
        <f t="shared" si="291"/>
        <v>1</v>
      </c>
      <c r="BW87" s="9" t="s">
        <v>106</v>
      </c>
    </row>
    <row r="88" spans="2:75" x14ac:dyDescent="0.35">
      <c r="D88" t="s">
        <v>105</v>
      </c>
      <c r="K88" s="3" t="s">
        <v>8</v>
      </c>
      <c r="O88" s="14" t="b">
        <f>MOD(O85,$M85/$M84)=0</f>
        <v>0</v>
      </c>
      <c r="P88" s="14" t="b">
        <f t="shared" ref="P88:BV88" si="292">MOD(P85,$M85/$M84)=0</f>
        <v>1</v>
      </c>
      <c r="Q88" s="14" t="b">
        <f t="shared" si="292"/>
        <v>0</v>
      </c>
      <c r="R88" s="14" t="b">
        <f t="shared" si="292"/>
        <v>1</v>
      </c>
      <c r="S88" s="14" t="b">
        <f t="shared" si="292"/>
        <v>0</v>
      </c>
      <c r="T88" s="14" t="b">
        <f t="shared" si="292"/>
        <v>1</v>
      </c>
      <c r="U88" s="14" t="b">
        <f t="shared" si="292"/>
        <v>0</v>
      </c>
      <c r="V88" s="14" t="b">
        <f t="shared" si="292"/>
        <v>1</v>
      </c>
      <c r="W88" s="14" t="b">
        <f t="shared" si="292"/>
        <v>0</v>
      </c>
      <c r="X88" s="14" t="b">
        <f t="shared" si="292"/>
        <v>1</v>
      </c>
      <c r="Y88" s="14" t="b">
        <f t="shared" si="292"/>
        <v>0</v>
      </c>
      <c r="Z88" s="14" t="b">
        <f t="shared" si="292"/>
        <v>1</v>
      </c>
      <c r="AA88" s="14" t="b">
        <f t="shared" si="292"/>
        <v>0</v>
      </c>
      <c r="AB88" s="14" t="b">
        <f t="shared" si="292"/>
        <v>1</v>
      </c>
      <c r="AC88" s="14" t="b">
        <f t="shared" si="292"/>
        <v>0</v>
      </c>
      <c r="AD88" s="14" t="b">
        <f t="shared" si="292"/>
        <v>1</v>
      </c>
      <c r="AE88" s="14" t="b">
        <f t="shared" si="292"/>
        <v>0</v>
      </c>
      <c r="AF88" s="14" t="b">
        <f t="shared" si="292"/>
        <v>1</v>
      </c>
      <c r="AG88" s="14" t="b">
        <f t="shared" si="292"/>
        <v>0</v>
      </c>
      <c r="AH88" s="14" t="b">
        <f t="shared" si="292"/>
        <v>1</v>
      </c>
      <c r="AI88" s="14" t="b">
        <f t="shared" si="292"/>
        <v>0</v>
      </c>
      <c r="AJ88" s="14" t="b">
        <f t="shared" si="292"/>
        <v>1</v>
      </c>
      <c r="AK88" s="14" t="b">
        <f t="shared" si="292"/>
        <v>0</v>
      </c>
      <c r="AL88" s="14" t="b">
        <f t="shared" si="292"/>
        <v>1</v>
      </c>
      <c r="AM88" s="14" t="b">
        <f t="shared" si="292"/>
        <v>0</v>
      </c>
      <c r="AN88" s="14" t="b">
        <f t="shared" si="292"/>
        <v>1</v>
      </c>
      <c r="AO88" s="14" t="b">
        <f t="shared" si="292"/>
        <v>0</v>
      </c>
      <c r="AP88" s="14" t="b">
        <f t="shared" si="292"/>
        <v>1</v>
      </c>
      <c r="AQ88" s="14" t="b">
        <f t="shared" si="292"/>
        <v>0</v>
      </c>
      <c r="AR88" s="14" t="b">
        <f t="shared" si="292"/>
        <v>1</v>
      </c>
      <c r="AS88" s="14" t="b">
        <f t="shared" si="292"/>
        <v>0</v>
      </c>
      <c r="AT88" s="14" t="b">
        <f t="shared" si="292"/>
        <v>1</v>
      </c>
      <c r="AU88" s="14" t="b">
        <f t="shared" si="292"/>
        <v>0</v>
      </c>
      <c r="AV88" s="14" t="b">
        <f t="shared" si="292"/>
        <v>1</v>
      </c>
      <c r="AW88" s="14" t="b">
        <f t="shared" si="292"/>
        <v>0</v>
      </c>
      <c r="AX88" s="14" t="b">
        <f t="shared" si="292"/>
        <v>1</v>
      </c>
      <c r="AY88" s="14" t="b">
        <f t="shared" si="292"/>
        <v>0</v>
      </c>
      <c r="AZ88" s="14" t="b">
        <f t="shared" si="292"/>
        <v>1</v>
      </c>
      <c r="BA88" s="14" t="b">
        <f t="shared" si="292"/>
        <v>0</v>
      </c>
      <c r="BB88" s="14" t="b">
        <f t="shared" si="292"/>
        <v>1</v>
      </c>
      <c r="BC88" s="14" t="b">
        <f t="shared" si="292"/>
        <v>0</v>
      </c>
      <c r="BD88" s="14" t="b">
        <f t="shared" si="292"/>
        <v>1</v>
      </c>
      <c r="BE88" s="14" t="b">
        <f t="shared" si="292"/>
        <v>0</v>
      </c>
      <c r="BF88" s="14" t="b">
        <f t="shared" si="292"/>
        <v>1</v>
      </c>
      <c r="BG88" s="14" t="b">
        <f t="shared" si="292"/>
        <v>0</v>
      </c>
      <c r="BH88" s="14" t="b">
        <f t="shared" si="292"/>
        <v>1</v>
      </c>
      <c r="BI88" s="14" t="b">
        <f t="shared" si="292"/>
        <v>0</v>
      </c>
      <c r="BJ88" s="14" t="b">
        <f t="shared" si="292"/>
        <v>1</v>
      </c>
      <c r="BK88" s="14" t="b">
        <f t="shared" si="292"/>
        <v>0</v>
      </c>
      <c r="BL88" s="14" t="b">
        <f t="shared" si="292"/>
        <v>1</v>
      </c>
      <c r="BM88" s="14" t="b">
        <f t="shared" si="292"/>
        <v>0</v>
      </c>
      <c r="BN88" s="14" t="b">
        <f t="shared" si="292"/>
        <v>1</v>
      </c>
      <c r="BO88" s="14" t="b">
        <f t="shared" si="292"/>
        <v>0</v>
      </c>
      <c r="BP88" s="14" t="b">
        <f t="shared" si="292"/>
        <v>1</v>
      </c>
      <c r="BQ88" s="14" t="b">
        <f t="shared" si="292"/>
        <v>0</v>
      </c>
      <c r="BR88" s="14" t="b">
        <f t="shared" si="292"/>
        <v>1</v>
      </c>
      <c r="BS88" s="14" t="b">
        <f t="shared" si="292"/>
        <v>0</v>
      </c>
      <c r="BT88" s="14" t="b">
        <f t="shared" si="292"/>
        <v>1</v>
      </c>
      <c r="BU88" s="14" t="b">
        <f t="shared" si="292"/>
        <v>0</v>
      </c>
      <c r="BV88" s="14" t="b">
        <f t="shared" si="292"/>
        <v>1</v>
      </c>
      <c r="BW88" s="9" t="s">
        <v>109</v>
      </c>
    </row>
    <row r="89" spans="2:75" x14ac:dyDescent="0.35"/>
    <row r="90" spans="2:75" ht="19.5" x14ac:dyDescent="0.35">
      <c r="B90" s="40" t="s">
        <v>48</v>
      </c>
    </row>
    <row r="91" spans="2:75" x14ac:dyDescent="0.35">
      <c r="D91" t="s">
        <v>67</v>
      </c>
      <c r="K91" s="3" t="s">
        <v>11</v>
      </c>
      <c r="O91" s="34">
        <f>ModelStartDate.In</f>
        <v>43101</v>
      </c>
      <c r="P91" s="7">
        <f>O92+1</f>
        <v>43132</v>
      </c>
      <c r="Q91" s="7">
        <f t="shared" ref="Q91:BV91" si="293">P92+1</f>
        <v>43160</v>
      </c>
      <c r="R91" s="7">
        <f t="shared" si="293"/>
        <v>43191</v>
      </c>
      <c r="S91" s="7">
        <f t="shared" si="293"/>
        <v>43221</v>
      </c>
      <c r="T91" s="7">
        <f t="shared" si="293"/>
        <v>43252</v>
      </c>
      <c r="U91" s="7">
        <f t="shared" si="293"/>
        <v>43282</v>
      </c>
      <c r="V91" s="7">
        <f t="shared" si="293"/>
        <v>43313</v>
      </c>
      <c r="W91" s="7">
        <f t="shared" si="293"/>
        <v>43344</v>
      </c>
      <c r="X91" s="7">
        <f t="shared" si="293"/>
        <v>43374</v>
      </c>
      <c r="Y91" s="7">
        <f t="shared" si="293"/>
        <v>43405</v>
      </c>
      <c r="Z91" s="7">
        <f t="shared" si="293"/>
        <v>43435</v>
      </c>
      <c r="AA91" s="7">
        <f t="shared" si="293"/>
        <v>43466</v>
      </c>
      <c r="AB91" s="7">
        <f t="shared" si="293"/>
        <v>43497</v>
      </c>
      <c r="AC91" s="7">
        <f t="shared" si="293"/>
        <v>43525</v>
      </c>
      <c r="AD91" s="7">
        <f t="shared" si="293"/>
        <v>43556</v>
      </c>
      <c r="AE91" s="7">
        <f t="shared" si="293"/>
        <v>43586</v>
      </c>
      <c r="AF91" s="7">
        <f t="shared" si="293"/>
        <v>43617</v>
      </c>
      <c r="AG91" s="7">
        <f t="shared" si="293"/>
        <v>43647</v>
      </c>
      <c r="AH91" s="7">
        <f t="shared" si="293"/>
        <v>43678</v>
      </c>
      <c r="AI91" s="7">
        <f t="shared" si="293"/>
        <v>43709</v>
      </c>
      <c r="AJ91" s="7">
        <f t="shared" si="293"/>
        <v>43739</v>
      </c>
      <c r="AK91" s="7">
        <f t="shared" si="293"/>
        <v>43770</v>
      </c>
      <c r="AL91" s="7">
        <f t="shared" si="293"/>
        <v>43800</v>
      </c>
      <c r="AM91" s="7">
        <f t="shared" si="293"/>
        <v>43831</v>
      </c>
      <c r="AN91" s="7">
        <f t="shared" si="293"/>
        <v>43862</v>
      </c>
      <c r="AO91" s="7">
        <f t="shared" si="293"/>
        <v>43891</v>
      </c>
      <c r="AP91" s="7">
        <f t="shared" si="293"/>
        <v>43922</v>
      </c>
      <c r="AQ91" s="7">
        <f t="shared" si="293"/>
        <v>43952</v>
      </c>
      <c r="AR91" s="7">
        <f t="shared" si="293"/>
        <v>43983</v>
      </c>
      <c r="AS91" s="7">
        <f t="shared" si="293"/>
        <v>44013</v>
      </c>
      <c r="AT91" s="7">
        <f t="shared" si="293"/>
        <v>44044</v>
      </c>
      <c r="AU91" s="7">
        <f t="shared" si="293"/>
        <v>44075</v>
      </c>
      <c r="AV91" s="7">
        <f t="shared" si="293"/>
        <v>44105</v>
      </c>
      <c r="AW91" s="7">
        <f t="shared" si="293"/>
        <v>44136</v>
      </c>
      <c r="AX91" s="7">
        <f t="shared" si="293"/>
        <v>44166</v>
      </c>
      <c r="AY91" s="7">
        <f t="shared" si="293"/>
        <v>44197</v>
      </c>
      <c r="AZ91" s="7">
        <f t="shared" si="293"/>
        <v>44228</v>
      </c>
      <c r="BA91" s="7">
        <f t="shared" si="293"/>
        <v>44256</v>
      </c>
      <c r="BB91" s="7">
        <f t="shared" si="293"/>
        <v>44287</v>
      </c>
      <c r="BC91" s="7">
        <f t="shared" si="293"/>
        <v>44317</v>
      </c>
      <c r="BD91" s="7">
        <f t="shared" si="293"/>
        <v>44348</v>
      </c>
      <c r="BE91" s="7">
        <f t="shared" si="293"/>
        <v>44378</v>
      </c>
      <c r="BF91" s="7">
        <f t="shared" si="293"/>
        <v>44409</v>
      </c>
      <c r="BG91" s="7">
        <f t="shared" si="293"/>
        <v>44440</v>
      </c>
      <c r="BH91" s="7">
        <f t="shared" si="293"/>
        <v>44470</v>
      </c>
      <c r="BI91" s="7">
        <f t="shared" si="293"/>
        <v>44501</v>
      </c>
      <c r="BJ91" s="7">
        <f t="shared" si="293"/>
        <v>44531</v>
      </c>
      <c r="BK91" s="7">
        <f t="shared" si="293"/>
        <v>44562</v>
      </c>
      <c r="BL91" s="7">
        <f t="shared" si="293"/>
        <v>44593</v>
      </c>
      <c r="BM91" s="7">
        <f t="shared" si="293"/>
        <v>44621</v>
      </c>
      <c r="BN91" s="7">
        <f t="shared" si="293"/>
        <v>44652</v>
      </c>
      <c r="BO91" s="7">
        <f t="shared" si="293"/>
        <v>44682</v>
      </c>
      <c r="BP91" s="7">
        <f t="shared" si="293"/>
        <v>44713</v>
      </c>
      <c r="BQ91" s="7">
        <f t="shared" si="293"/>
        <v>44743</v>
      </c>
      <c r="BR91" s="7">
        <f t="shared" si="293"/>
        <v>44774</v>
      </c>
      <c r="BS91" s="7">
        <f t="shared" si="293"/>
        <v>44805</v>
      </c>
      <c r="BT91" s="7">
        <f t="shared" si="293"/>
        <v>44835</v>
      </c>
      <c r="BU91" s="7">
        <f t="shared" si="293"/>
        <v>44866</v>
      </c>
      <c r="BV91" s="7">
        <f t="shared" si="293"/>
        <v>44896</v>
      </c>
      <c r="BW91" s="9" t="s">
        <v>110</v>
      </c>
    </row>
    <row r="92" spans="2:75" x14ac:dyDescent="0.35">
      <c r="D92" t="s">
        <v>68</v>
      </c>
      <c r="K92" s="3" t="s">
        <v>11</v>
      </c>
      <c r="O92" s="7">
        <f>EOMONTH(O91,0)</f>
        <v>43131</v>
      </c>
      <c r="P92" s="7">
        <f t="shared" ref="P92:R92" si="294">EOMONTH(P91,0)</f>
        <v>43159</v>
      </c>
      <c r="Q92" s="7">
        <f t="shared" si="294"/>
        <v>43190</v>
      </c>
      <c r="R92" s="7">
        <f t="shared" si="294"/>
        <v>43220</v>
      </c>
      <c r="S92" s="7">
        <f t="shared" ref="S92" si="295">EOMONTH(S91,0)</f>
        <v>43251</v>
      </c>
      <c r="T92" s="7">
        <f t="shared" ref="T92" si="296">EOMONTH(T91,0)</f>
        <v>43281</v>
      </c>
      <c r="U92" s="7">
        <f t="shared" ref="U92" si="297">EOMONTH(U91,0)</f>
        <v>43312</v>
      </c>
      <c r="V92" s="7">
        <f t="shared" ref="V92" si="298">EOMONTH(V91,0)</f>
        <v>43343</v>
      </c>
      <c r="W92" s="7">
        <f t="shared" ref="W92" si="299">EOMONTH(W91,0)</f>
        <v>43373</v>
      </c>
      <c r="X92" s="7">
        <f t="shared" ref="X92" si="300">EOMONTH(X91,0)</f>
        <v>43404</v>
      </c>
      <c r="Y92" s="7">
        <f t="shared" ref="Y92" si="301">EOMONTH(Y91,0)</f>
        <v>43434</v>
      </c>
      <c r="Z92" s="7">
        <f t="shared" ref="Z92" si="302">EOMONTH(Z91,0)</f>
        <v>43465</v>
      </c>
      <c r="AA92" s="7">
        <f t="shared" ref="AA92" si="303">EOMONTH(AA91,0)</f>
        <v>43496</v>
      </c>
      <c r="AB92" s="7">
        <f t="shared" ref="AB92" si="304">EOMONTH(AB91,0)</f>
        <v>43524</v>
      </c>
      <c r="AC92" s="7">
        <f t="shared" ref="AC92" si="305">EOMONTH(AC91,0)</f>
        <v>43555</v>
      </c>
      <c r="AD92" s="7">
        <f t="shared" ref="AD92" si="306">EOMONTH(AD91,0)</f>
        <v>43585</v>
      </c>
      <c r="AE92" s="7">
        <f t="shared" ref="AE92" si="307">EOMONTH(AE91,0)</f>
        <v>43616</v>
      </c>
      <c r="AF92" s="7">
        <f t="shared" ref="AF92" si="308">EOMONTH(AF91,0)</f>
        <v>43646</v>
      </c>
      <c r="AG92" s="7">
        <f t="shared" ref="AG92" si="309">EOMONTH(AG91,0)</f>
        <v>43677</v>
      </c>
      <c r="AH92" s="7">
        <f t="shared" ref="AH92" si="310">EOMONTH(AH91,0)</f>
        <v>43708</v>
      </c>
      <c r="AI92" s="7">
        <f t="shared" ref="AI92" si="311">EOMONTH(AI91,0)</f>
        <v>43738</v>
      </c>
      <c r="AJ92" s="7">
        <f t="shared" ref="AJ92" si="312">EOMONTH(AJ91,0)</f>
        <v>43769</v>
      </c>
      <c r="AK92" s="7">
        <f t="shared" ref="AK92" si="313">EOMONTH(AK91,0)</f>
        <v>43799</v>
      </c>
      <c r="AL92" s="7">
        <f t="shared" ref="AL92" si="314">EOMONTH(AL91,0)</f>
        <v>43830</v>
      </c>
      <c r="AM92" s="7">
        <f t="shared" ref="AM92" si="315">EOMONTH(AM91,0)</f>
        <v>43861</v>
      </c>
      <c r="AN92" s="7">
        <f t="shared" ref="AN92" si="316">EOMONTH(AN91,0)</f>
        <v>43890</v>
      </c>
      <c r="AO92" s="7">
        <f t="shared" ref="AO92" si="317">EOMONTH(AO91,0)</f>
        <v>43921</v>
      </c>
      <c r="AP92" s="7">
        <f t="shared" ref="AP92" si="318">EOMONTH(AP91,0)</f>
        <v>43951</v>
      </c>
      <c r="AQ92" s="7">
        <f t="shared" ref="AQ92" si="319">EOMONTH(AQ91,0)</f>
        <v>43982</v>
      </c>
      <c r="AR92" s="7">
        <f t="shared" ref="AR92" si="320">EOMONTH(AR91,0)</f>
        <v>44012</v>
      </c>
      <c r="AS92" s="7">
        <f t="shared" ref="AS92" si="321">EOMONTH(AS91,0)</f>
        <v>44043</v>
      </c>
      <c r="AT92" s="7">
        <f t="shared" ref="AT92" si="322">EOMONTH(AT91,0)</f>
        <v>44074</v>
      </c>
      <c r="AU92" s="7">
        <f t="shared" ref="AU92" si="323">EOMONTH(AU91,0)</f>
        <v>44104</v>
      </c>
      <c r="AV92" s="7">
        <f t="shared" ref="AV92" si="324">EOMONTH(AV91,0)</f>
        <v>44135</v>
      </c>
      <c r="AW92" s="7">
        <f t="shared" ref="AW92" si="325">EOMONTH(AW91,0)</f>
        <v>44165</v>
      </c>
      <c r="AX92" s="7">
        <f t="shared" ref="AX92" si="326">EOMONTH(AX91,0)</f>
        <v>44196</v>
      </c>
      <c r="AY92" s="7">
        <f t="shared" ref="AY92" si="327">EOMONTH(AY91,0)</f>
        <v>44227</v>
      </c>
      <c r="AZ92" s="7">
        <f t="shared" ref="AZ92" si="328">EOMONTH(AZ91,0)</f>
        <v>44255</v>
      </c>
      <c r="BA92" s="7">
        <f t="shared" ref="BA92" si="329">EOMONTH(BA91,0)</f>
        <v>44286</v>
      </c>
      <c r="BB92" s="7">
        <f t="shared" ref="BB92" si="330">EOMONTH(BB91,0)</f>
        <v>44316</v>
      </c>
      <c r="BC92" s="7">
        <f t="shared" ref="BC92" si="331">EOMONTH(BC91,0)</f>
        <v>44347</v>
      </c>
      <c r="BD92" s="7">
        <f t="shared" ref="BD92" si="332">EOMONTH(BD91,0)</f>
        <v>44377</v>
      </c>
      <c r="BE92" s="7">
        <f t="shared" ref="BE92" si="333">EOMONTH(BE91,0)</f>
        <v>44408</v>
      </c>
      <c r="BF92" s="7">
        <f t="shared" ref="BF92" si="334">EOMONTH(BF91,0)</f>
        <v>44439</v>
      </c>
      <c r="BG92" s="7">
        <f t="shared" ref="BG92" si="335">EOMONTH(BG91,0)</f>
        <v>44469</v>
      </c>
      <c r="BH92" s="7">
        <f t="shared" ref="BH92" si="336">EOMONTH(BH91,0)</f>
        <v>44500</v>
      </c>
      <c r="BI92" s="7">
        <f t="shared" ref="BI92" si="337">EOMONTH(BI91,0)</f>
        <v>44530</v>
      </c>
      <c r="BJ92" s="7">
        <f t="shared" ref="BJ92" si="338">EOMONTH(BJ91,0)</f>
        <v>44561</v>
      </c>
      <c r="BK92" s="7">
        <f t="shared" ref="BK92" si="339">EOMONTH(BK91,0)</f>
        <v>44592</v>
      </c>
      <c r="BL92" s="7">
        <f t="shared" ref="BL92" si="340">EOMONTH(BL91,0)</f>
        <v>44620</v>
      </c>
      <c r="BM92" s="7">
        <f t="shared" ref="BM92" si="341">EOMONTH(BM91,0)</f>
        <v>44651</v>
      </c>
      <c r="BN92" s="7">
        <f t="shared" ref="BN92" si="342">EOMONTH(BN91,0)</f>
        <v>44681</v>
      </c>
      <c r="BO92" s="7">
        <f t="shared" ref="BO92" si="343">EOMONTH(BO91,0)</f>
        <v>44712</v>
      </c>
      <c r="BP92" s="7">
        <f t="shared" ref="BP92" si="344">EOMONTH(BP91,0)</f>
        <v>44742</v>
      </c>
      <c r="BQ92" s="7">
        <f t="shared" ref="BQ92" si="345">EOMONTH(BQ91,0)</f>
        <v>44773</v>
      </c>
      <c r="BR92" s="7">
        <f t="shared" ref="BR92" si="346">EOMONTH(BR91,0)</f>
        <v>44804</v>
      </c>
      <c r="BS92" s="7">
        <f t="shared" ref="BS92" si="347">EOMONTH(BS91,0)</f>
        <v>44834</v>
      </c>
      <c r="BT92" s="7">
        <f t="shared" ref="BT92" si="348">EOMONTH(BT91,0)</f>
        <v>44865</v>
      </c>
      <c r="BU92" s="7">
        <f t="shared" ref="BU92" si="349">EOMONTH(BU91,0)</f>
        <v>44895</v>
      </c>
      <c r="BV92" s="7">
        <f t="shared" ref="BV92" si="350">EOMONTH(BV91,0)</f>
        <v>44926</v>
      </c>
      <c r="BW92" s="9" t="s">
        <v>111</v>
      </c>
    </row>
    <row r="93" spans="2:75" x14ac:dyDescent="0.35">
      <c r="D93" t="s">
        <v>25</v>
      </c>
      <c r="K93" s="3" t="s">
        <v>45</v>
      </c>
      <c r="O93" s="12">
        <v>1</v>
      </c>
      <c r="P93" s="11">
        <f>O93+1</f>
        <v>2</v>
      </c>
      <c r="Q93" s="11">
        <f t="shared" ref="Q93:R93" si="351">P93+1</f>
        <v>3</v>
      </c>
      <c r="R93" s="11">
        <f t="shared" si="351"/>
        <v>4</v>
      </c>
      <c r="S93" s="11">
        <f t="shared" ref="S93:AH93" si="352">R93+1</f>
        <v>5</v>
      </c>
      <c r="T93" s="11">
        <f t="shared" si="352"/>
        <v>6</v>
      </c>
      <c r="U93" s="11">
        <f t="shared" si="352"/>
        <v>7</v>
      </c>
      <c r="V93" s="11">
        <f t="shared" si="352"/>
        <v>8</v>
      </c>
      <c r="W93" s="11">
        <f t="shared" si="352"/>
        <v>9</v>
      </c>
      <c r="X93" s="11">
        <f t="shared" si="352"/>
        <v>10</v>
      </c>
      <c r="Y93" s="11">
        <f t="shared" si="352"/>
        <v>11</v>
      </c>
      <c r="Z93" s="11">
        <f t="shared" si="352"/>
        <v>12</v>
      </c>
      <c r="AA93" s="11">
        <f t="shared" si="352"/>
        <v>13</v>
      </c>
      <c r="AB93" s="11">
        <f t="shared" si="352"/>
        <v>14</v>
      </c>
      <c r="AC93" s="11">
        <f t="shared" si="352"/>
        <v>15</v>
      </c>
      <c r="AD93" s="11">
        <f t="shared" si="352"/>
        <v>16</v>
      </c>
      <c r="AE93" s="11">
        <f t="shared" si="352"/>
        <v>17</v>
      </c>
      <c r="AF93" s="11">
        <f t="shared" si="352"/>
        <v>18</v>
      </c>
      <c r="AG93" s="11">
        <f t="shared" si="352"/>
        <v>19</v>
      </c>
      <c r="AH93" s="11">
        <f t="shared" si="352"/>
        <v>20</v>
      </c>
      <c r="AI93" s="11">
        <f t="shared" ref="AI93:BV93" si="353">AH93+1</f>
        <v>21</v>
      </c>
      <c r="AJ93" s="11">
        <f t="shared" si="353"/>
        <v>22</v>
      </c>
      <c r="AK93" s="11">
        <f t="shared" si="353"/>
        <v>23</v>
      </c>
      <c r="AL93" s="11">
        <f t="shared" si="353"/>
        <v>24</v>
      </c>
      <c r="AM93" s="11">
        <f t="shared" si="353"/>
        <v>25</v>
      </c>
      <c r="AN93" s="11">
        <f t="shared" si="353"/>
        <v>26</v>
      </c>
      <c r="AO93" s="11">
        <f t="shared" si="353"/>
        <v>27</v>
      </c>
      <c r="AP93" s="11">
        <f t="shared" si="353"/>
        <v>28</v>
      </c>
      <c r="AQ93" s="11">
        <f t="shared" si="353"/>
        <v>29</v>
      </c>
      <c r="AR93" s="11">
        <f t="shared" si="353"/>
        <v>30</v>
      </c>
      <c r="AS93" s="11">
        <f t="shared" si="353"/>
        <v>31</v>
      </c>
      <c r="AT93" s="11">
        <f t="shared" si="353"/>
        <v>32</v>
      </c>
      <c r="AU93" s="11">
        <f t="shared" si="353"/>
        <v>33</v>
      </c>
      <c r="AV93" s="11">
        <f t="shared" si="353"/>
        <v>34</v>
      </c>
      <c r="AW93" s="11">
        <f t="shared" si="353"/>
        <v>35</v>
      </c>
      <c r="AX93" s="11">
        <f t="shared" si="353"/>
        <v>36</v>
      </c>
      <c r="AY93" s="11">
        <f t="shared" si="353"/>
        <v>37</v>
      </c>
      <c r="AZ93" s="11">
        <f t="shared" si="353"/>
        <v>38</v>
      </c>
      <c r="BA93" s="11">
        <f t="shared" si="353"/>
        <v>39</v>
      </c>
      <c r="BB93" s="11">
        <f t="shared" si="353"/>
        <v>40</v>
      </c>
      <c r="BC93" s="11">
        <f t="shared" si="353"/>
        <v>41</v>
      </c>
      <c r="BD93" s="11">
        <f t="shared" si="353"/>
        <v>42</v>
      </c>
      <c r="BE93" s="11">
        <f t="shared" si="353"/>
        <v>43</v>
      </c>
      <c r="BF93" s="11">
        <f t="shared" si="353"/>
        <v>44</v>
      </c>
      <c r="BG93" s="11">
        <f t="shared" si="353"/>
        <v>45</v>
      </c>
      <c r="BH93" s="11">
        <f t="shared" si="353"/>
        <v>46</v>
      </c>
      <c r="BI93" s="11">
        <f t="shared" si="353"/>
        <v>47</v>
      </c>
      <c r="BJ93" s="11">
        <f t="shared" si="353"/>
        <v>48</v>
      </c>
      <c r="BK93" s="11">
        <f t="shared" si="353"/>
        <v>49</v>
      </c>
      <c r="BL93" s="11">
        <f t="shared" si="353"/>
        <v>50</v>
      </c>
      <c r="BM93" s="11">
        <f t="shared" si="353"/>
        <v>51</v>
      </c>
      <c r="BN93" s="11">
        <f t="shared" si="353"/>
        <v>52</v>
      </c>
      <c r="BO93" s="11">
        <f t="shared" si="353"/>
        <v>53</v>
      </c>
      <c r="BP93" s="11">
        <f t="shared" si="353"/>
        <v>54</v>
      </c>
      <c r="BQ93" s="11">
        <f t="shared" si="353"/>
        <v>55</v>
      </c>
      <c r="BR93" s="11">
        <f t="shared" si="353"/>
        <v>56</v>
      </c>
      <c r="BS93" s="11">
        <f t="shared" si="353"/>
        <v>57</v>
      </c>
      <c r="BT93" s="11">
        <f t="shared" si="353"/>
        <v>58</v>
      </c>
      <c r="BU93" s="11">
        <f t="shared" si="353"/>
        <v>59</v>
      </c>
      <c r="BV93" s="11">
        <f t="shared" si="353"/>
        <v>60</v>
      </c>
      <c r="BW93" s="9" t="s">
        <v>132</v>
      </c>
    </row>
    <row r="94" spans="2:75" x14ac:dyDescent="0.35">
      <c r="D94" t="s">
        <v>88</v>
      </c>
      <c r="K94" s="3" t="s">
        <v>47</v>
      </c>
      <c r="O94" s="11">
        <f>O92-O91+1</f>
        <v>31</v>
      </c>
      <c r="P94" s="11">
        <f t="shared" ref="P94:R94" si="354">P92-P91+1</f>
        <v>28</v>
      </c>
      <c r="Q94" s="11">
        <f t="shared" si="354"/>
        <v>31</v>
      </c>
      <c r="R94" s="11">
        <f t="shared" si="354"/>
        <v>30</v>
      </c>
      <c r="S94" s="11">
        <f t="shared" ref="S94:AH94" si="355">S92-S91+1</f>
        <v>31</v>
      </c>
      <c r="T94" s="11">
        <f t="shared" si="355"/>
        <v>30</v>
      </c>
      <c r="U94" s="11">
        <f t="shared" si="355"/>
        <v>31</v>
      </c>
      <c r="V94" s="11">
        <f t="shared" si="355"/>
        <v>31</v>
      </c>
      <c r="W94" s="11">
        <f t="shared" si="355"/>
        <v>30</v>
      </c>
      <c r="X94" s="11">
        <f t="shared" si="355"/>
        <v>31</v>
      </c>
      <c r="Y94" s="11">
        <f t="shared" si="355"/>
        <v>30</v>
      </c>
      <c r="Z94" s="11">
        <f t="shared" si="355"/>
        <v>31</v>
      </c>
      <c r="AA94" s="11">
        <f t="shared" si="355"/>
        <v>31</v>
      </c>
      <c r="AB94" s="11">
        <f t="shared" si="355"/>
        <v>28</v>
      </c>
      <c r="AC94" s="11">
        <f t="shared" si="355"/>
        <v>31</v>
      </c>
      <c r="AD94" s="11">
        <f t="shared" si="355"/>
        <v>30</v>
      </c>
      <c r="AE94" s="11">
        <f t="shared" si="355"/>
        <v>31</v>
      </c>
      <c r="AF94" s="11">
        <f t="shared" si="355"/>
        <v>30</v>
      </c>
      <c r="AG94" s="11">
        <f t="shared" si="355"/>
        <v>31</v>
      </c>
      <c r="AH94" s="11">
        <f t="shared" si="355"/>
        <v>31</v>
      </c>
      <c r="AI94" s="11">
        <f t="shared" ref="AI94:BV94" si="356">AI92-AI91+1</f>
        <v>30</v>
      </c>
      <c r="AJ94" s="11">
        <f t="shared" si="356"/>
        <v>31</v>
      </c>
      <c r="AK94" s="11">
        <f t="shared" si="356"/>
        <v>30</v>
      </c>
      <c r="AL94" s="11">
        <f t="shared" si="356"/>
        <v>31</v>
      </c>
      <c r="AM94" s="11">
        <f t="shared" si="356"/>
        <v>31</v>
      </c>
      <c r="AN94" s="11">
        <f t="shared" si="356"/>
        <v>29</v>
      </c>
      <c r="AO94" s="11">
        <f t="shared" si="356"/>
        <v>31</v>
      </c>
      <c r="AP94" s="11">
        <f t="shared" si="356"/>
        <v>30</v>
      </c>
      <c r="AQ94" s="11">
        <f t="shared" si="356"/>
        <v>31</v>
      </c>
      <c r="AR94" s="11">
        <f t="shared" si="356"/>
        <v>30</v>
      </c>
      <c r="AS94" s="11">
        <f t="shared" si="356"/>
        <v>31</v>
      </c>
      <c r="AT94" s="11">
        <f t="shared" si="356"/>
        <v>31</v>
      </c>
      <c r="AU94" s="11">
        <f t="shared" si="356"/>
        <v>30</v>
      </c>
      <c r="AV94" s="11">
        <f t="shared" si="356"/>
        <v>31</v>
      </c>
      <c r="AW94" s="11">
        <f t="shared" si="356"/>
        <v>30</v>
      </c>
      <c r="AX94" s="11">
        <f t="shared" si="356"/>
        <v>31</v>
      </c>
      <c r="AY94" s="11">
        <f t="shared" si="356"/>
        <v>31</v>
      </c>
      <c r="AZ94" s="11">
        <f t="shared" si="356"/>
        <v>28</v>
      </c>
      <c r="BA94" s="11">
        <f t="shared" si="356"/>
        <v>31</v>
      </c>
      <c r="BB94" s="11">
        <f t="shared" si="356"/>
        <v>30</v>
      </c>
      <c r="BC94" s="11">
        <f t="shared" si="356"/>
        <v>31</v>
      </c>
      <c r="BD94" s="11">
        <f t="shared" si="356"/>
        <v>30</v>
      </c>
      <c r="BE94" s="11">
        <f t="shared" si="356"/>
        <v>31</v>
      </c>
      <c r="BF94" s="11">
        <f t="shared" si="356"/>
        <v>31</v>
      </c>
      <c r="BG94" s="11">
        <f t="shared" si="356"/>
        <v>30</v>
      </c>
      <c r="BH94" s="11">
        <f t="shared" si="356"/>
        <v>31</v>
      </c>
      <c r="BI94" s="11">
        <f t="shared" si="356"/>
        <v>30</v>
      </c>
      <c r="BJ94" s="11">
        <f t="shared" si="356"/>
        <v>31</v>
      </c>
      <c r="BK94" s="11">
        <f t="shared" si="356"/>
        <v>31</v>
      </c>
      <c r="BL94" s="11">
        <f t="shared" si="356"/>
        <v>28</v>
      </c>
      <c r="BM94" s="11">
        <f t="shared" si="356"/>
        <v>31</v>
      </c>
      <c r="BN94" s="11">
        <f t="shared" si="356"/>
        <v>30</v>
      </c>
      <c r="BO94" s="11">
        <f t="shared" si="356"/>
        <v>31</v>
      </c>
      <c r="BP94" s="11">
        <f t="shared" si="356"/>
        <v>30</v>
      </c>
      <c r="BQ94" s="11">
        <f t="shared" si="356"/>
        <v>31</v>
      </c>
      <c r="BR94" s="11">
        <f t="shared" si="356"/>
        <v>31</v>
      </c>
      <c r="BS94" s="11">
        <f t="shared" si="356"/>
        <v>30</v>
      </c>
      <c r="BT94" s="11">
        <f t="shared" si="356"/>
        <v>31</v>
      </c>
      <c r="BU94" s="11">
        <f t="shared" si="356"/>
        <v>30</v>
      </c>
      <c r="BV94" s="11">
        <f t="shared" si="356"/>
        <v>31</v>
      </c>
      <c r="BW94" s="9" t="s">
        <v>112</v>
      </c>
    </row>
    <row r="95" spans="2:75" x14ac:dyDescent="0.35">
      <c r="D95" t="s">
        <v>28</v>
      </c>
      <c r="K95" s="3" t="s">
        <v>8</v>
      </c>
      <c r="O95" s="14" t="b">
        <f t="shared" ref="O95" si="357">FcstStartDate.In&gt;=O92</f>
        <v>0</v>
      </c>
      <c r="P95" s="14" t="b">
        <f t="shared" ref="P95:BV95" si="358">FcstStartDate.In&gt;=P92</f>
        <v>0</v>
      </c>
      <c r="Q95" s="14" t="b">
        <f t="shared" si="358"/>
        <v>0</v>
      </c>
      <c r="R95" s="14" t="b">
        <f t="shared" si="358"/>
        <v>0</v>
      </c>
      <c r="S95" s="14" t="b">
        <f t="shared" si="358"/>
        <v>0</v>
      </c>
      <c r="T95" s="14" t="b">
        <f t="shared" si="358"/>
        <v>0</v>
      </c>
      <c r="U95" s="14" t="b">
        <f t="shared" si="358"/>
        <v>0</v>
      </c>
      <c r="V95" s="14" t="b">
        <f t="shared" si="358"/>
        <v>0</v>
      </c>
      <c r="W95" s="14" t="b">
        <f t="shared" si="358"/>
        <v>0</v>
      </c>
      <c r="X95" s="14" t="b">
        <f t="shared" si="358"/>
        <v>0</v>
      </c>
      <c r="Y95" s="14" t="b">
        <f t="shared" si="358"/>
        <v>0</v>
      </c>
      <c r="Z95" s="14" t="b">
        <f t="shared" si="358"/>
        <v>0</v>
      </c>
      <c r="AA95" s="14" t="b">
        <f t="shared" si="358"/>
        <v>0</v>
      </c>
      <c r="AB95" s="14" t="b">
        <f t="shared" si="358"/>
        <v>0</v>
      </c>
      <c r="AC95" s="14" t="b">
        <f t="shared" si="358"/>
        <v>0</v>
      </c>
      <c r="AD95" s="14" t="b">
        <f t="shared" si="358"/>
        <v>0</v>
      </c>
      <c r="AE95" s="14" t="b">
        <f t="shared" si="358"/>
        <v>0</v>
      </c>
      <c r="AF95" s="14" t="b">
        <f t="shared" si="358"/>
        <v>0</v>
      </c>
      <c r="AG95" s="14" t="b">
        <f t="shared" si="358"/>
        <v>0</v>
      </c>
      <c r="AH95" s="14" t="b">
        <f t="shared" si="358"/>
        <v>0</v>
      </c>
      <c r="AI95" s="14" t="b">
        <f t="shared" si="358"/>
        <v>0</v>
      </c>
      <c r="AJ95" s="14" t="b">
        <f t="shared" si="358"/>
        <v>0</v>
      </c>
      <c r="AK95" s="14" t="b">
        <f t="shared" si="358"/>
        <v>0</v>
      </c>
      <c r="AL95" s="14" t="b">
        <f t="shared" si="358"/>
        <v>0</v>
      </c>
      <c r="AM95" s="14" t="b">
        <f t="shared" si="358"/>
        <v>0</v>
      </c>
      <c r="AN95" s="14" t="b">
        <f t="shared" si="358"/>
        <v>0</v>
      </c>
      <c r="AO95" s="14" t="b">
        <f t="shared" si="358"/>
        <v>0</v>
      </c>
      <c r="AP95" s="14" t="b">
        <f t="shared" si="358"/>
        <v>0</v>
      </c>
      <c r="AQ95" s="14" t="b">
        <f t="shared" si="358"/>
        <v>0</v>
      </c>
      <c r="AR95" s="14" t="b">
        <f t="shared" si="358"/>
        <v>0</v>
      </c>
      <c r="AS95" s="14" t="b">
        <f t="shared" si="358"/>
        <v>0</v>
      </c>
      <c r="AT95" s="14" t="b">
        <f t="shared" si="358"/>
        <v>0</v>
      </c>
      <c r="AU95" s="14" t="b">
        <f t="shared" si="358"/>
        <v>0</v>
      </c>
      <c r="AV95" s="14" t="b">
        <f t="shared" si="358"/>
        <v>0</v>
      </c>
      <c r="AW95" s="14" t="b">
        <f t="shared" si="358"/>
        <v>0</v>
      </c>
      <c r="AX95" s="14" t="b">
        <f t="shared" si="358"/>
        <v>0</v>
      </c>
      <c r="AY95" s="14" t="b">
        <f t="shared" si="358"/>
        <v>0</v>
      </c>
      <c r="AZ95" s="14" t="b">
        <f t="shared" si="358"/>
        <v>0</v>
      </c>
      <c r="BA95" s="14" t="b">
        <f t="shared" si="358"/>
        <v>0</v>
      </c>
      <c r="BB95" s="14" t="b">
        <f t="shared" si="358"/>
        <v>0</v>
      </c>
      <c r="BC95" s="14" t="b">
        <f t="shared" si="358"/>
        <v>0</v>
      </c>
      <c r="BD95" s="14" t="b">
        <f t="shared" si="358"/>
        <v>0</v>
      </c>
      <c r="BE95" s="14" t="b">
        <f t="shared" si="358"/>
        <v>0</v>
      </c>
      <c r="BF95" s="14" t="b">
        <f t="shared" si="358"/>
        <v>0</v>
      </c>
      <c r="BG95" s="14" t="b">
        <f t="shared" si="358"/>
        <v>0</v>
      </c>
      <c r="BH95" s="14" t="b">
        <f t="shared" si="358"/>
        <v>0</v>
      </c>
      <c r="BI95" s="14" t="b">
        <f t="shared" si="358"/>
        <v>0</v>
      </c>
      <c r="BJ95" s="14" t="b">
        <f t="shared" si="358"/>
        <v>0</v>
      </c>
      <c r="BK95" s="14" t="b">
        <f t="shared" si="358"/>
        <v>0</v>
      </c>
      <c r="BL95" s="14" t="b">
        <f t="shared" si="358"/>
        <v>0</v>
      </c>
      <c r="BM95" s="14" t="b">
        <f t="shared" si="358"/>
        <v>0</v>
      </c>
      <c r="BN95" s="14" t="b">
        <f t="shared" si="358"/>
        <v>0</v>
      </c>
      <c r="BO95" s="14" t="b">
        <f t="shared" si="358"/>
        <v>0</v>
      </c>
      <c r="BP95" s="14" t="b">
        <f t="shared" si="358"/>
        <v>0</v>
      </c>
      <c r="BQ95" s="14" t="b">
        <f t="shared" si="358"/>
        <v>0</v>
      </c>
      <c r="BR95" s="14" t="b">
        <f t="shared" si="358"/>
        <v>0</v>
      </c>
      <c r="BS95" s="14" t="b">
        <f t="shared" si="358"/>
        <v>0</v>
      </c>
      <c r="BT95" s="14" t="b">
        <f t="shared" si="358"/>
        <v>0</v>
      </c>
      <c r="BU95" s="14" t="b">
        <f t="shared" si="358"/>
        <v>0</v>
      </c>
      <c r="BV95" s="14" t="b">
        <f t="shared" si="358"/>
        <v>0</v>
      </c>
      <c r="BW95" s="9" t="s">
        <v>113</v>
      </c>
    </row>
    <row r="96" spans="2:75" x14ac:dyDescent="0.35">
      <c r="D96" t="s">
        <v>33</v>
      </c>
      <c r="K96" s="3" t="s">
        <v>8</v>
      </c>
      <c r="O96" s="14" t="b">
        <f t="shared" ref="O96" si="359">AND(O91&lt;=FcstStartDate.In,FcstStartDate.In&lt;=O92)</f>
        <v>0</v>
      </c>
      <c r="P96" s="14" t="b">
        <f t="shared" ref="P96:BV96" si="360">AND(P91&lt;=FcstStartDate.In,FcstStartDate.In&lt;=P92)</f>
        <v>0</v>
      </c>
      <c r="Q96" s="14" t="b">
        <f t="shared" si="360"/>
        <v>0</v>
      </c>
      <c r="R96" s="14" t="b">
        <f t="shared" si="360"/>
        <v>0</v>
      </c>
      <c r="S96" s="14" t="b">
        <f t="shared" si="360"/>
        <v>0</v>
      </c>
      <c r="T96" s="14" t="b">
        <f t="shared" si="360"/>
        <v>0</v>
      </c>
      <c r="U96" s="14" t="b">
        <f t="shared" si="360"/>
        <v>0</v>
      </c>
      <c r="V96" s="14" t="b">
        <f t="shared" si="360"/>
        <v>0</v>
      </c>
      <c r="W96" s="14" t="b">
        <f t="shared" si="360"/>
        <v>0</v>
      </c>
      <c r="X96" s="14" t="b">
        <f t="shared" si="360"/>
        <v>0</v>
      </c>
      <c r="Y96" s="14" t="b">
        <f t="shared" si="360"/>
        <v>0</v>
      </c>
      <c r="Z96" s="14" t="b">
        <f t="shared" si="360"/>
        <v>0</v>
      </c>
      <c r="AA96" s="14" t="b">
        <f t="shared" si="360"/>
        <v>0</v>
      </c>
      <c r="AB96" s="14" t="b">
        <f t="shared" si="360"/>
        <v>0</v>
      </c>
      <c r="AC96" s="14" t="b">
        <f t="shared" si="360"/>
        <v>0</v>
      </c>
      <c r="AD96" s="14" t="b">
        <f t="shared" si="360"/>
        <v>0</v>
      </c>
      <c r="AE96" s="14" t="b">
        <f t="shared" si="360"/>
        <v>0</v>
      </c>
      <c r="AF96" s="14" t="b">
        <f t="shared" si="360"/>
        <v>0</v>
      </c>
      <c r="AG96" s="14" t="b">
        <f t="shared" si="360"/>
        <v>0</v>
      </c>
      <c r="AH96" s="14" t="b">
        <f t="shared" si="360"/>
        <v>0</v>
      </c>
      <c r="AI96" s="14" t="b">
        <f t="shared" si="360"/>
        <v>0</v>
      </c>
      <c r="AJ96" s="14" t="b">
        <f t="shared" si="360"/>
        <v>0</v>
      </c>
      <c r="AK96" s="14" t="b">
        <f t="shared" si="360"/>
        <v>0</v>
      </c>
      <c r="AL96" s="14" t="b">
        <f t="shared" si="360"/>
        <v>0</v>
      </c>
      <c r="AM96" s="14" t="b">
        <f t="shared" si="360"/>
        <v>0</v>
      </c>
      <c r="AN96" s="14" t="b">
        <f t="shared" si="360"/>
        <v>0</v>
      </c>
      <c r="AO96" s="14" t="b">
        <f t="shared" si="360"/>
        <v>0</v>
      </c>
      <c r="AP96" s="14" t="b">
        <f t="shared" si="360"/>
        <v>0</v>
      </c>
      <c r="AQ96" s="14" t="b">
        <f t="shared" si="360"/>
        <v>0</v>
      </c>
      <c r="AR96" s="14" t="b">
        <f t="shared" si="360"/>
        <v>0</v>
      </c>
      <c r="AS96" s="14" t="b">
        <f t="shared" si="360"/>
        <v>0</v>
      </c>
      <c r="AT96" s="14" t="b">
        <f t="shared" si="360"/>
        <v>0</v>
      </c>
      <c r="AU96" s="14" t="b">
        <f t="shared" si="360"/>
        <v>0</v>
      </c>
      <c r="AV96" s="14" t="b">
        <f t="shared" si="360"/>
        <v>0</v>
      </c>
      <c r="AW96" s="14" t="b">
        <f t="shared" si="360"/>
        <v>0</v>
      </c>
      <c r="AX96" s="14" t="b">
        <f t="shared" si="360"/>
        <v>0</v>
      </c>
      <c r="AY96" s="14" t="b">
        <f t="shared" si="360"/>
        <v>0</v>
      </c>
      <c r="AZ96" s="14" t="b">
        <f t="shared" si="360"/>
        <v>0</v>
      </c>
      <c r="BA96" s="14" t="b">
        <f t="shared" si="360"/>
        <v>0</v>
      </c>
      <c r="BB96" s="14" t="b">
        <f t="shared" si="360"/>
        <v>0</v>
      </c>
      <c r="BC96" s="14" t="b">
        <f t="shared" si="360"/>
        <v>0</v>
      </c>
      <c r="BD96" s="14" t="b">
        <f t="shared" si="360"/>
        <v>0</v>
      </c>
      <c r="BE96" s="14" t="b">
        <f t="shared" si="360"/>
        <v>0</v>
      </c>
      <c r="BF96" s="14" t="b">
        <f t="shared" si="360"/>
        <v>0</v>
      </c>
      <c r="BG96" s="14" t="b">
        <f t="shared" si="360"/>
        <v>0</v>
      </c>
      <c r="BH96" s="14" t="b">
        <f t="shared" si="360"/>
        <v>0</v>
      </c>
      <c r="BI96" s="14" t="b">
        <f t="shared" si="360"/>
        <v>0</v>
      </c>
      <c r="BJ96" s="14" t="b">
        <f t="shared" si="360"/>
        <v>0</v>
      </c>
      <c r="BK96" s="14" t="b">
        <f t="shared" si="360"/>
        <v>0</v>
      </c>
      <c r="BL96" s="14" t="b">
        <f t="shared" si="360"/>
        <v>0</v>
      </c>
      <c r="BM96" s="14" t="b">
        <f t="shared" si="360"/>
        <v>0</v>
      </c>
      <c r="BN96" s="14" t="b">
        <f t="shared" si="360"/>
        <v>0</v>
      </c>
      <c r="BO96" s="14" t="b">
        <f t="shared" si="360"/>
        <v>0</v>
      </c>
      <c r="BP96" s="14" t="b">
        <f t="shared" si="360"/>
        <v>0</v>
      </c>
      <c r="BQ96" s="14" t="b">
        <f t="shared" si="360"/>
        <v>0</v>
      </c>
      <c r="BR96" s="14" t="b">
        <f t="shared" si="360"/>
        <v>0</v>
      </c>
      <c r="BS96" s="14" t="b">
        <f t="shared" si="360"/>
        <v>0</v>
      </c>
      <c r="BT96" s="14" t="b">
        <f t="shared" si="360"/>
        <v>0</v>
      </c>
      <c r="BU96" s="14" t="b">
        <f t="shared" si="360"/>
        <v>0</v>
      </c>
      <c r="BV96" s="14" t="b">
        <f t="shared" si="360"/>
        <v>0</v>
      </c>
      <c r="BW96" s="9" t="s">
        <v>114</v>
      </c>
    </row>
    <row r="97" spans="4:75" x14ac:dyDescent="0.35">
      <c r="D97" t="s">
        <v>27</v>
      </c>
      <c r="K97" s="3" t="s">
        <v>43</v>
      </c>
      <c r="O97" s="36" t="str">
        <f>IF(O95,"Act",IF(O96,"Current Prd","Fcst"))</f>
        <v>Fcst</v>
      </c>
      <c r="P97" s="36" t="str">
        <f t="shared" ref="P97:BV97" si="361">IF(P95,"Act",IF(P96,"Current Prd","Fcst"))</f>
        <v>Fcst</v>
      </c>
      <c r="Q97" s="36" t="str">
        <f t="shared" si="361"/>
        <v>Fcst</v>
      </c>
      <c r="R97" s="36" t="str">
        <f t="shared" si="361"/>
        <v>Fcst</v>
      </c>
      <c r="S97" s="36" t="str">
        <f t="shared" si="361"/>
        <v>Fcst</v>
      </c>
      <c r="T97" s="36" t="str">
        <f t="shared" si="361"/>
        <v>Fcst</v>
      </c>
      <c r="U97" s="36" t="str">
        <f t="shared" si="361"/>
        <v>Fcst</v>
      </c>
      <c r="V97" s="36" t="str">
        <f t="shared" si="361"/>
        <v>Fcst</v>
      </c>
      <c r="W97" s="36" t="str">
        <f t="shared" si="361"/>
        <v>Fcst</v>
      </c>
      <c r="X97" s="36" t="str">
        <f t="shared" si="361"/>
        <v>Fcst</v>
      </c>
      <c r="Y97" s="36" t="str">
        <f t="shared" si="361"/>
        <v>Fcst</v>
      </c>
      <c r="Z97" s="36" t="str">
        <f t="shared" si="361"/>
        <v>Fcst</v>
      </c>
      <c r="AA97" s="36" t="str">
        <f t="shared" si="361"/>
        <v>Fcst</v>
      </c>
      <c r="AB97" s="36" t="str">
        <f t="shared" si="361"/>
        <v>Fcst</v>
      </c>
      <c r="AC97" s="36" t="str">
        <f t="shared" si="361"/>
        <v>Fcst</v>
      </c>
      <c r="AD97" s="36" t="str">
        <f t="shared" si="361"/>
        <v>Fcst</v>
      </c>
      <c r="AE97" s="36" t="str">
        <f t="shared" si="361"/>
        <v>Fcst</v>
      </c>
      <c r="AF97" s="36" t="str">
        <f t="shared" si="361"/>
        <v>Fcst</v>
      </c>
      <c r="AG97" s="36" t="str">
        <f t="shared" si="361"/>
        <v>Fcst</v>
      </c>
      <c r="AH97" s="36" t="str">
        <f t="shared" si="361"/>
        <v>Fcst</v>
      </c>
      <c r="AI97" s="36" t="str">
        <f t="shared" si="361"/>
        <v>Fcst</v>
      </c>
      <c r="AJ97" s="36" t="str">
        <f t="shared" si="361"/>
        <v>Fcst</v>
      </c>
      <c r="AK97" s="36" t="str">
        <f t="shared" si="361"/>
        <v>Fcst</v>
      </c>
      <c r="AL97" s="36" t="str">
        <f t="shared" si="361"/>
        <v>Fcst</v>
      </c>
      <c r="AM97" s="36" t="str">
        <f t="shared" si="361"/>
        <v>Fcst</v>
      </c>
      <c r="AN97" s="36" t="str">
        <f t="shared" si="361"/>
        <v>Fcst</v>
      </c>
      <c r="AO97" s="36" t="str">
        <f t="shared" si="361"/>
        <v>Fcst</v>
      </c>
      <c r="AP97" s="36" t="str">
        <f t="shared" si="361"/>
        <v>Fcst</v>
      </c>
      <c r="AQ97" s="36" t="str">
        <f t="shared" si="361"/>
        <v>Fcst</v>
      </c>
      <c r="AR97" s="36" t="str">
        <f t="shared" si="361"/>
        <v>Fcst</v>
      </c>
      <c r="AS97" s="36" t="str">
        <f t="shared" si="361"/>
        <v>Fcst</v>
      </c>
      <c r="AT97" s="36" t="str">
        <f t="shared" si="361"/>
        <v>Fcst</v>
      </c>
      <c r="AU97" s="36" t="str">
        <f t="shared" si="361"/>
        <v>Fcst</v>
      </c>
      <c r="AV97" s="36" t="str">
        <f t="shared" si="361"/>
        <v>Fcst</v>
      </c>
      <c r="AW97" s="36" t="str">
        <f t="shared" si="361"/>
        <v>Fcst</v>
      </c>
      <c r="AX97" s="36" t="str">
        <f t="shared" si="361"/>
        <v>Fcst</v>
      </c>
      <c r="AY97" s="36" t="str">
        <f t="shared" si="361"/>
        <v>Fcst</v>
      </c>
      <c r="AZ97" s="36" t="str">
        <f t="shared" si="361"/>
        <v>Fcst</v>
      </c>
      <c r="BA97" s="36" t="str">
        <f t="shared" si="361"/>
        <v>Fcst</v>
      </c>
      <c r="BB97" s="36" t="str">
        <f t="shared" si="361"/>
        <v>Fcst</v>
      </c>
      <c r="BC97" s="36" t="str">
        <f t="shared" si="361"/>
        <v>Fcst</v>
      </c>
      <c r="BD97" s="36" t="str">
        <f t="shared" si="361"/>
        <v>Fcst</v>
      </c>
      <c r="BE97" s="36" t="str">
        <f t="shared" si="361"/>
        <v>Fcst</v>
      </c>
      <c r="BF97" s="36" t="str">
        <f t="shared" si="361"/>
        <v>Fcst</v>
      </c>
      <c r="BG97" s="36" t="str">
        <f t="shared" si="361"/>
        <v>Fcst</v>
      </c>
      <c r="BH97" s="36" t="str">
        <f t="shared" si="361"/>
        <v>Fcst</v>
      </c>
      <c r="BI97" s="36" t="str">
        <f t="shared" si="361"/>
        <v>Fcst</v>
      </c>
      <c r="BJ97" s="36" t="str">
        <f t="shared" si="361"/>
        <v>Fcst</v>
      </c>
      <c r="BK97" s="36" t="str">
        <f t="shared" si="361"/>
        <v>Fcst</v>
      </c>
      <c r="BL97" s="36" t="str">
        <f t="shared" si="361"/>
        <v>Fcst</v>
      </c>
      <c r="BM97" s="36" t="str">
        <f t="shared" si="361"/>
        <v>Fcst</v>
      </c>
      <c r="BN97" s="36" t="str">
        <f t="shared" si="361"/>
        <v>Fcst</v>
      </c>
      <c r="BO97" s="36" t="str">
        <f t="shared" si="361"/>
        <v>Fcst</v>
      </c>
      <c r="BP97" s="36" t="str">
        <f t="shared" si="361"/>
        <v>Fcst</v>
      </c>
      <c r="BQ97" s="36" t="str">
        <f t="shared" si="361"/>
        <v>Fcst</v>
      </c>
      <c r="BR97" s="36" t="str">
        <f t="shared" si="361"/>
        <v>Fcst</v>
      </c>
      <c r="BS97" s="36" t="str">
        <f t="shared" si="361"/>
        <v>Fcst</v>
      </c>
      <c r="BT97" s="36" t="str">
        <f t="shared" si="361"/>
        <v>Fcst</v>
      </c>
      <c r="BU97" s="36" t="str">
        <f t="shared" si="361"/>
        <v>Fcst</v>
      </c>
      <c r="BV97" s="36" t="str">
        <f t="shared" si="361"/>
        <v>Fcst</v>
      </c>
      <c r="BW97" s="9" t="s">
        <v>115</v>
      </c>
    </row>
    <row r="98" spans="4:75" x14ac:dyDescent="0.35"/>
    <row r="99" spans="4:75" x14ac:dyDescent="0.35">
      <c r="D99" t="s">
        <v>26</v>
      </c>
      <c r="K99" s="3" t="s">
        <v>46</v>
      </c>
      <c r="O99" s="16">
        <f t="shared" ref="O99:AT99" si="362">INDEX(YearLabel.A.Ca,MATCH(O91,PeriodFrom.A.Ca,1))</f>
        <v>2018</v>
      </c>
      <c r="P99" s="16">
        <f t="shared" si="362"/>
        <v>2018</v>
      </c>
      <c r="Q99" s="16">
        <f t="shared" si="362"/>
        <v>2018</v>
      </c>
      <c r="R99" s="16">
        <f t="shared" si="362"/>
        <v>2018</v>
      </c>
      <c r="S99" s="16">
        <f t="shared" si="362"/>
        <v>2018</v>
      </c>
      <c r="T99" s="16">
        <f t="shared" si="362"/>
        <v>2018</v>
      </c>
      <c r="U99" s="16">
        <f t="shared" si="362"/>
        <v>2018</v>
      </c>
      <c r="V99" s="16">
        <f t="shared" si="362"/>
        <v>2018</v>
      </c>
      <c r="W99" s="16">
        <f t="shared" si="362"/>
        <v>2018</v>
      </c>
      <c r="X99" s="16">
        <f t="shared" si="362"/>
        <v>2018</v>
      </c>
      <c r="Y99" s="16">
        <f t="shared" si="362"/>
        <v>2018</v>
      </c>
      <c r="Z99" s="16">
        <f t="shared" si="362"/>
        <v>2018</v>
      </c>
      <c r="AA99" s="16">
        <f t="shared" si="362"/>
        <v>2019</v>
      </c>
      <c r="AB99" s="16">
        <f t="shared" si="362"/>
        <v>2019</v>
      </c>
      <c r="AC99" s="16">
        <f t="shared" si="362"/>
        <v>2019</v>
      </c>
      <c r="AD99" s="16">
        <f t="shared" si="362"/>
        <v>2019</v>
      </c>
      <c r="AE99" s="16">
        <f t="shared" si="362"/>
        <v>2019</v>
      </c>
      <c r="AF99" s="16">
        <f t="shared" si="362"/>
        <v>2019</v>
      </c>
      <c r="AG99" s="16">
        <f t="shared" si="362"/>
        <v>2019</v>
      </c>
      <c r="AH99" s="16">
        <f t="shared" si="362"/>
        <v>2019</v>
      </c>
      <c r="AI99" s="16">
        <f t="shared" si="362"/>
        <v>2019</v>
      </c>
      <c r="AJ99" s="16">
        <f t="shared" si="362"/>
        <v>2019</v>
      </c>
      <c r="AK99" s="16">
        <f t="shared" si="362"/>
        <v>2019</v>
      </c>
      <c r="AL99" s="16">
        <f t="shared" si="362"/>
        <v>2019</v>
      </c>
      <c r="AM99" s="16">
        <f t="shared" si="362"/>
        <v>2020</v>
      </c>
      <c r="AN99" s="16">
        <f t="shared" si="362"/>
        <v>2020</v>
      </c>
      <c r="AO99" s="16">
        <f t="shared" si="362"/>
        <v>2020</v>
      </c>
      <c r="AP99" s="16">
        <f t="shared" si="362"/>
        <v>2020</v>
      </c>
      <c r="AQ99" s="16">
        <f t="shared" si="362"/>
        <v>2020</v>
      </c>
      <c r="AR99" s="16">
        <f t="shared" si="362"/>
        <v>2020</v>
      </c>
      <c r="AS99" s="16">
        <f t="shared" si="362"/>
        <v>2020</v>
      </c>
      <c r="AT99" s="16">
        <f t="shared" si="362"/>
        <v>2020</v>
      </c>
      <c r="AU99" s="16">
        <f t="shared" ref="AU99:BV99" si="363">INDEX(YearLabel.A.Ca,MATCH(AU91,PeriodFrom.A.Ca,1))</f>
        <v>2020</v>
      </c>
      <c r="AV99" s="16">
        <f t="shared" si="363"/>
        <v>2020</v>
      </c>
      <c r="AW99" s="16">
        <f t="shared" si="363"/>
        <v>2020</v>
      </c>
      <c r="AX99" s="16">
        <f t="shared" si="363"/>
        <v>2020</v>
      </c>
      <c r="AY99" s="16">
        <f t="shared" si="363"/>
        <v>2021</v>
      </c>
      <c r="AZ99" s="16">
        <f t="shared" si="363"/>
        <v>2021</v>
      </c>
      <c r="BA99" s="16">
        <f t="shared" si="363"/>
        <v>2021</v>
      </c>
      <c r="BB99" s="16">
        <f t="shared" si="363"/>
        <v>2021</v>
      </c>
      <c r="BC99" s="16">
        <f t="shared" si="363"/>
        <v>2021</v>
      </c>
      <c r="BD99" s="16">
        <f t="shared" si="363"/>
        <v>2021</v>
      </c>
      <c r="BE99" s="16">
        <f t="shared" si="363"/>
        <v>2021</v>
      </c>
      <c r="BF99" s="16">
        <f t="shared" si="363"/>
        <v>2021</v>
      </c>
      <c r="BG99" s="16">
        <f t="shared" si="363"/>
        <v>2021</v>
      </c>
      <c r="BH99" s="16">
        <f t="shared" si="363"/>
        <v>2021</v>
      </c>
      <c r="BI99" s="16">
        <f t="shared" si="363"/>
        <v>2021</v>
      </c>
      <c r="BJ99" s="16">
        <f t="shared" si="363"/>
        <v>2021</v>
      </c>
      <c r="BK99" s="16">
        <f t="shared" si="363"/>
        <v>2022</v>
      </c>
      <c r="BL99" s="16">
        <f t="shared" si="363"/>
        <v>2022</v>
      </c>
      <c r="BM99" s="16">
        <f t="shared" si="363"/>
        <v>2022</v>
      </c>
      <c r="BN99" s="16">
        <f t="shared" si="363"/>
        <v>2022</v>
      </c>
      <c r="BO99" s="16">
        <f t="shared" si="363"/>
        <v>2022</v>
      </c>
      <c r="BP99" s="16">
        <f t="shared" si="363"/>
        <v>2022</v>
      </c>
      <c r="BQ99" s="16">
        <f t="shared" si="363"/>
        <v>2022</v>
      </c>
      <c r="BR99" s="16">
        <f t="shared" si="363"/>
        <v>2022</v>
      </c>
      <c r="BS99" s="16">
        <f t="shared" si="363"/>
        <v>2022</v>
      </c>
      <c r="BT99" s="16">
        <f t="shared" si="363"/>
        <v>2022</v>
      </c>
      <c r="BU99" s="16">
        <f t="shared" si="363"/>
        <v>2022</v>
      </c>
      <c r="BV99" s="16">
        <f t="shared" si="363"/>
        <v>2022</v>
      </c>
      <c r="BW99" s="9" t="s">
        <v>116</v>
      </c>
    </row>
    <row r="100" spans="4:75" x14ac:dyDescent="0.35">
      <c r="D100" t="s">
        <v>53</v>
      </c>
      <c r="K100" s="3" t="s">
        <v>54</v>
      </c>
      <c r="M100" s="19" t="s">
        <v>54</v>
      </c>
      <c r="O100" s="16" t="str">
        <f t="shared" ref="O100:R100" si="364">O107&amp;$M100</f>
        <v>1H</v>
      </c>
      <c r="P100" s="16" t="str">
        <f t="shared" si="364"/>
        <v>1H</v>
      </c>
      <c r="Q100" s="16" t="str">
        <f t="shared" si="364"/>
        <v>1H</v>
      </c>
      <c r="R100" s="16" t="str">
        <f t="shared" si="364"/>
        <v>1H</v>
      </c>
      <c r="S100" s="16" t="str">
        <f t="shared" ref="S100:AH100" si="365">S107&amp;$M100</f>
        <v>1H</v>
      </c>
      <c r="T100" s="16" t="str">
        <f t="shared" si="365"/>
        <v>1H</v>
      </c>
      <c r="U100" s="16" t="str">
        <f t="shared" si="365"/>
        <v>2H</v>
      </c>
      <c r="V100" s="16" t="str">
        <f t="shared" si="365"/>
        <v>2H</v>
      </c>
      <c r="W100" s="16" t="str">
        <f t="shared" si="365"/>
        <v>2H</v>
      </c>
      <c r="X100" s="16" t="str">
        <f t="shared" si="365"/>
        <v>2H</v>
      </c>
      <c r="Y100" s="16" t="str">
        <f t="shared" si="365"/>
        <v>2H</v>
      </c>
      <c r="Z100" s="16" t="str">
        <f t="shared" si="365"/>
        <v>2H</v>
      </c>
      <c r="AA100" s="16" t="str">
        <f t="shared" si="365"/>
        <v>1H</v>
      </c>
      <c r="AB100" s="16" t="str">
        <f t="shared" si="365"/>
        <v>1H</v>
      </c>
      <c r="AC100" s="16" t="str">
        <f t="shared" si="365"/>
        <v>1H</v>
      </c>
      <c r="AD100" s="16" t="str">
        <f t="shared" si="365"/>
        <v>1H</v>
      </c>
      <c r="AE100" s="16" t="str">
        <f t="shared" si="365"/>
        <v>1H</v>
      </c>
      <c r="AF100" s="16" t="str">
        <f t="shared" si="365"/>
        <v>1H</v>
      </c>
      <c r="AG100" s="16" t="str">
        <f t="shared" si="365"/>
        <v>2H</v>
      </c>
      <c r="AH100" s="16" t="str">
        <f t="shared" si="365"/>
        <v>2H</v>
      </c>
      <c r="AI100" s="16" t="str">
        <f t="shared" ref="AI100:BV100" si="366">AI107&amp;$M100</f>
        <v>2H</v>
      </c>
      <c r="AJ100" s="16" t="str">
        <f t="shared" si="366"/>
        <v>2H</v>
      </c>
      <c r="AK100" s="16" t="str">
        <f t="shared" si="366"/>
        <v>2H</v>
      </c>
      <c r="AL100" s="16" t="str">
        <f t="shared" si="366"/>
        <v>2H</v>
      </c>
      <c r="AM100" s="16" t="str">
        <f t="shared" si="366"/>
        <v>1H</v>
      </c>
      <c r="AN100" s="16" t="str">
        <f t="shared" si="366"/>
        <v>1H</v>
      </c>
      <c r="AO100" s="16" t="str">
        <f t="shared" si="366"/>
        <v>1H</v>
      </c>
      <c r="AP100" s="16" t="str">
        <f t="shared" si="366"/>
        <v>1H</v>
      </c>
      <c r="AQ100" s="16" t="str">
        <f t="shared" si="366"/>
        <v>1H</v>
      </c>
      <c r="AR100" s="16" t="str">
        <f t="shared" si="366"/>
        <v>1H</v>
      </c>
      <c r="AS100" s="16" t="str">
        <f t="shared" si="366"/>
        <v>2H</v>
      </c>
      <c r="AT100" s="16" t="str">
        <f t="shared" si="366"/>
        <v>2H</v>
      </c>
      <c r="AU100" s="16" t="str">
        <f t="shared" si="366"/>
        <v>2H</v>
      </c>
      <c r="AV100" s="16" t="str">
        <f t="shared" si="366"/>
        <v>2H</v>
      </c>
      <c r="AW100" s="16" t="str">
        <f t="shared" si="366"/>
        <v>2H</v>
      </c>
      <c r="AX100" s="16" t="str">
        <f t="shared" si="366"/>
        <v>2H</v>
      </c>
      <c r="AY100" s="16" t="str">
        <f t="shared" si="366"/>
        <v>1H</v>
      </c>
      <c r="AZ100" s="16" t="str">
        <f t="shared" si="366"/>
        <v>1H</v>
      </c>
      <c r="BA100" s="16" t="str">
        <f t="shared" si="366"/>
        <v>1H</v>
      </c>
      <c r="BB100" s="16" t="str">
        <f t="shared" si="366"/>
        <v>1H</v>
      </c>
      <c r="BC100" s="16" t="str">
        <f t="shared" si="366"/>
        <v>1H</v>
      </c>
      <c r="BD100" s="16" t="str">
        <f t="shared" si="366"/>
        <v>1H</v>
      </c>
      <c r="BE100" s="16" t="str">
        <f t="shared" si="366"/>
        <v>2H</v>
      </c>
      <c r="BF100" s="16" t="str">
        <f t="shared" si="366"/>
        <v>2H</v>
      </c>
      <c r="BG100" s="16" t="str">
        <f t="shared" si="366"/>
        <v>2H</v>
      </c>
      <c r="BH100" s="16" t="str">
        <f t="shared" si="366"/>
        <v>2H</v>
      </c>
      <c r="BI100" s="16" t="str">
        <f t="shared" si="366"/>
        <v>2H</v>
      </c>
      <c r="BJ100" s="16" t="str">
        <f t="shared" si="366"/>
        <v>2H</v>
      </c>
      <c r="BK100" s="16" t="str">
        <f t="shared" si="366"/>
        <v>1H</v>
      </c>
      <c r="BL100" s="16" t="str">
        <f t="shared" si="366"/>
        <v>1H</v>
      </c>
      <c r="BM100" s="16" t="str">
        <f t="shared" si="366"/>
        <v>1H</v>
      </c>
      <c r="BN100" s="16" t="str">
        <f t="shared" si="366"/>
        <v>1H</v>
      </c>
      <c r="BO100" s="16" t="str">
        <f t="shared" si="366"/>
        <v>1H</v>
      </c>
      <c r="BP100" s="16" t="str">
        <f t="shared" si="366"/>
        <v>1H</v>
      </c>
      <c r="BQ100" s="16" t="str">
        <f t="shared" si="366"/>
        <v>2H</v>
      </c>
      <c r="BR100" s="16" t="str">
        <f t="shared" si="366"/>
        <v>2H</v>
      </c>
      <c r="BS100" s="16" t="str">
        <f t="shared" si="366"/>
        <v>2H</v>
      </c>
      <c r="BT100" s="16" t="str">
        <f t="shared" si="366"/>
        <v>2H</v>
      </c>
      <c r="BU100" s="16" t="str">
        <f t="shared" si="366"/>
        <v>2H</v>
      </c>
      <c r="BV100" s="16" t="str">
        <f t="shared" si="366"/>
        <v>2H</v>
      </c>
      <c r="BW100" s="9" t="s">
        <v>117</v>
      </c>
    </row>
    <row r="101" spans="4:75" x14ac:dyDescent="0.35">
      <c r="D101" t="s">
        <v>52</v>
      </c>
      <c r="K101" s="3" t="s">
        <v>55</v>
      </c>
      <c r="M101" s="18" t="s">
        <v>55</v>
      </c>
      <c r="O101" s="16" t="str">
        <f>O108&amp;$M101</f>
        <v>1Q</v>
      </c>
      <c r="P101" s="16" t="str">
        <f t="shared" ref="P101:R101" si="367">P108&amp;$M101</f>
        <v>1Q</v>
      </c>
      <c r="Q101" s="16" t="str">
        <f t="shared" si="367"/>
        <v>1Q</v>
      </c>
      <c r="R101" s="16" t="str">
        <f t="shared" si="367"/>
        <v>2Q</v>
      </c>
      <c r="S101" s="16" t="str">
        <f t="shared" ref="S101:AH101" si="368">S108&amp;$M101</f>
        <v>2Q</v>
      </c>
      <c r="T101" s="16" t="str">
        <f t="shared" si="368"/>
        <v>2Q</v>
      </c>
      <c r="U101" s="16" t="str">
        <f t="shared" si="368"/>
        <v>3Q</v>
      </c>
      <c r="V101" s="16" t="str">
        <f t="shared" si="368"/>
        <v>3Q</v>
      </c>
      <c r="W101" s="16" t="str">
        <f t="shared" si="368"/>
        <v>3Q</v>
      </c>
      <c r="X101" s="16" t="str">
        <f t="shared" si="368"/>
        <v>4Q</v>
      </c>
      <c r="Y101" s="16" t="str">
        <f t="shared" si="368"/>
        <v>4Q</v>
      </c>
      <c r="Z101" s="16" t="str">
        <f t="shared" si="368"/>
        <v>4Q</v>
      </c>
      <c r="AA101" s="16" t="str">
        <f t="shared" si="368"/>
        <v>1Q</v>
      </c>
      <c r="AB101" s="16" t="str">
        <f t="shared" si="368"/>
        <v>1Q</v>
      </c>
      <c r="AC101" s="16" t="str">
        <f t="shared" si="368"/>
        <v>1Q</v>
      </c>
      <c r="AD101" s="16" t="str">
        <f t="shared" si="368"/>
        <v>2Q</v>
      </c>
      <c r="AE101" s="16" t="str">
        <f t="shared" si="368"/>
        <v>2Q</v>
      </c>
      <c r="AF101" s="16" t="str">
        <f t="shared" si="368"/>
        <v>2Q</v>
      </c>
      <c r="AG101" s="16" t="str">
        <f t="shared" si="368"/>
        <v>3Q</v>
      </c>
      <c r="AH101" s="16" t="str">
        <f t="shared" si="368"/>
        <v>3Q</v>
      </c>
      <c r="AI101" s="16" t="str">
        <f t="shared" ref="AI101:BV101" si="369">AI108&amp;$M101</f>
        <v>3Q</v>
      </c>
      <c r="AJ101" s="16" t="str">
        <f t="shared" si="369"/>
        <v>4Q</v>
      </c>
      <c r="AK101" s="16" t="str">
        <f t="shared" si="369"/>
        <v>4Q</v>
      </c>
      <c r="AL101" s="16" t="str">
        <f t="shared" si="369"/>
        <v>4Q</v>
      </c>
      <c r="AM101" s="16" t="str">
        <f t="shared" si="369"/>
        <v>1Q</v>
      </c>
      <c r="AN101" s="16" t="str">
        <f t="shared" si="369"/>
        <v>1Q</v>
      </c>
      <c r="AO101" s="16" t="str">
        <f t="shared" si="369"/>
        <v>1Q</v>
      </c>
      <c r="AP101" s="16" t="str">
        <f t="shared" si="369"/>
        <v>2Q</v>
      </c>
      <c r="AQ101" s="16" t="str">
        <f t="shared" si="369"/>
        <v>2Q</v>
      </c>
      <c r="AR101" s="16" t="str">
        <f t="shared" si="369"/>
        <v>2Q</v>
      </c>
      <c r="AS101" s="16" t="str">
        <f t="shared" si="369"/>
        <v>3Q</v>
      </c>
      <c r="AT101" s="16" t="str">
        <f t="shared" si="369"/>
        <v>3Q</v>
      </c>
      <c r="AU101" s="16" t="str">
        <f t="shared" si="369"/>
        <v>3Q</v>
      </c>
      <c r="AV101" s="16" t="str">
        <f t="shared" si="369"/>
        <v>4Q</v>
      </c>
      <c r="AW101" s="16" t="str">
        <f t="shared" si="369"/>
        <v>4Q</v>
      </c>
      <c r="AX101" s="16" t="str">
        <f t="shared" si="369"/>
        <v>4Q</v>
      </c>
      <c r="AY101" s="16" t="str">
        <f t="shared" si="369"/>
        <v>1Q</v>
      </c>
      <c r="AZ101" s="16" t="str">
        <f t="shared" si="369"/>
        <v>1Q</v>
      </c>
      <c r="BA101" s="16" t="str">
        <f t="shared" si="369"/>
        <v>1Q</v>
      </c>
      <c r="BB101" s="16" t="str">
        <f t="shared" si="369"/>
        <v>2Q</v>
      </c>
      <c r="BC101" s="16" t="str">
        <f t="shared" si="369"/>
        <v>2Q</v>
      </c>
      <c r="BD101" s="16" t="str">
        <f t="shared" si="369"/>
        <v>2Q</v>
      </c>
      <c r="BE101" s="16" t="str">
        <f t="shared" si="369"/>
        <v>3Q</v>
      </c>
      <c r="BF101" s="16" t="str">
        <f t="shared" si="369"/>
        <v>3Q</v>
      </c>
      <c r="BG101" s="16" t="str">
        <f t="shared" si="369"/>
        <v>3Q</v>
      </c>
      <c r="BH101" s="16" t="str">
        <f t="shared" si="369"/>
        <v>4Q</v>
      </c>
      <c r="BI101" s="16" t="str">
        <f t="shared" si="369"/>
        <v>4Q</v>
      </c>
      <c r="BJ101" s="16" t="str">
        <f t="shared" si="369"/>
        <v>4Q</v>
      </c>
      <c r="BK101" s="16" t="str">
        <f t="shared" si="369"/>
        <v>1Q</v>
      </c>
      <c r="BL101" s="16" t="str">
        <f t="shared" si="369"/>
        <v>1Q</v>
      </c>
      <c r="BM101" s="16" t="str">
        <f t="shared" si="369"/>
        <v>1Q</v>
      </c>
      <c r="BN101" s="16" t="str">
        <f t="shared" si="369"/>
        <v>2Q</v>
      </c>
      <c r="BO101" s="16" t="str">
        <f t="shared" si="369"/>
        <v>2Q</v>
      </c>
      <c r="BP101" s="16" t="str">
        <f t="shared" si="369"/>
        <v>2Q</v>
      </c>
      <c r="BQ101" s="16" t="str">
        <f t="shared" si="369"/>
        <v>3Q</v>
      </c>
      <c r="BR101" s="16" t="str">
        <f t="shared" si="369"/>
        <v>3Q</v>
      </c>
      <c r="BS101" s="16" t="str">
        <f t="shared" si="369"/>
        <v>3Q</v>
      </c>
      <c r="BT101" s="16" t="str">
        <f t="shared" si="369"/>
        <v>4Q</v>
      </c>
      <c r="BU101" s="16" t="str">
        <f t="shared" si="369"/>
        <v>4Q</v>
      </c>
      <c r="BV101" s="16" t="str">
        <f t="shared" si="369"/>
        <v>4Q</v>
      </c>
      <c r="BW101" s="9" t="s">
        <v>118</v>
      </c>
    </row>
    <row r="102" spans="4:75" x14ac:dyDescent="0.35"/>
    <row r="103" spans="4:75" x14ac:dyDescent="0.35">
      <c r="D103" t="s">
        <v>83</v>
      </c>
      <c r="K103" s="3" t="s">
        <v>45</v>
      </c>
      <c r="M103" s="12">
        <v>12</v>
      </c>
      <c r="O103" s="11">
        <f>ROUNDUP(O93/$M103,0)</f>
        <v>1</v>
      </c>
      <c r="P103" s="11">
        <f>ROUNDUP(P93/$M103,0)</f>
        <v>1</v>
      </c>
      <c r="Q103" s="11">
        <f>ROUNDUP(Q93/$M103,0)</f>
        <v>1</v>
      </c>
      <c r="R103" s="11">
        <f>ROUNDUP(R93/$M103,0)</f>
        <v>1</v>
      </c>
      <c r="S103" s="11">
        <f t="shared" ref="S103:AH103" si="370">ROUNDUP(S93/$M103,0)</f>
        <v>1</v>
      </c>
      <c r="T103" s="11">
        <f t="shared" si="370"/>
        <v>1</v>
      </c>
      <c r="U103" s="11">
        <f t="shared" si="370"/>
        <v>1</v>
      </c>
      <c r="V103" s="11">
        <f t="shared" si="370"/>
        <v>1</v>
      </c>
      <c r="W103" s="11">
        <f t="shared" si="370"/>
        <v>1</v>
      </c>
      <c r="X103" s="11">
        <f t="shared" si="370"/>
        <v>1</v>
      </c>
      <c r="Y103" s="11">
        <f t="shared" si="370"/>
        <v>1</v>
      </c>
      <c r="Z103" s="11">
        <f t="shared" si="370"/>
        <v>1</v>
      </c>
      <c r="AA103" s="11">
        <f t="shared" si="370"/>
        <v>2</v>
      </c>
      <c r="AB103" s="11">
        <f t="shared" si="370"/>
        <v>2</v>
      </c>
      <c r="AC103" s="11">
        <f t="shared" si="370"/>
        <v>2</v>
      </c>
      <c r="AD103" s="11">
        <f t="shared" si="370"/>
        <v>2</v>
      </c>
      <c r="AE103" s="11">
        <f t="shared" si="370"/>
        <v>2</v>
      </c>
      <c r="AF103" s="11">
        <f t="shared" si="370"/>
        <v>2</v>
      </c>
      <c r="AG103" s="11">
        <f t="shared" si="370"/>
        <v>2</v>
      </c>
      <c r="AH103" s="11">
        <f t="shared" si="370"/>
        <v>2</v>
      </c>
      <c r="AI103" s="11">
        <f t="shared" ref="AI103:BV103" si="371">ROUNDUP(AI93/$M103,0)</f>
        <v>2</v>
      </c>
      <c r="AJ103" s="11">
        <f t="shared" si="371"/>
        <v>2</v>
      </c>
      <c r="AK103" s="11">
        <f t="shared" si="371"/>
        <v>2</v>
      </c>
      <c r="AL103" s="11">
        <f t="shared" si="371"/>
        <v>2</v>
      </c>
      <c r="AM103" s="11">
        <f t="shared" si="371"/>
        <v>3</v>
      </c>
      <c r="AN103" s="11">
        <f t="shared" si="371"/>
        <v>3</v>
      </c>
      <c r="AO103" s="11">
        <f t="shared" si="371"/>
        <v>3</v>
      </c>
      <c r="AP103" s="11">
        <f t="shared" si="371"/>
        <v>3</v>
      </c>
      <c r="AQ103" s="11">
        <f t="shared" si="371"/>
        <v>3</v>
      </c>
      <c r="AR103" s="11">
        <f t="shared" si="371"/>
        <v>3</v>
      </c>
      <c r="AS103" s="11">
        <f t="shared" si="371"/>
        <v>3</v>
      </c>
      <c r="AT103" s="11">
        <f t="shared" si="371"/>
        <v>3</v>
      </c>
      <c r="AU103" s="11">
        <f t="shared" si="371"/>
        <v>3</v>
      </c>
      <c r="AV103" s="11">
        <f t="shared" si="371"/>
        <v>3</v>
      </c>
      <c r="AW103" s="11">
        <f t="shared" si="371"/>
        <v>3</v>
      </c>
      <c r="AX103" s="11">
        <f t="shared" si="371"/>
        <v>3</v>
      </c>
      <c r="AY103" s="11">
        <f t="shared" si="371"/>
        <v>4</v>
      </c>
      <c r="AZ103" s="11">
        <f t="shared" si="371"/>
        <v>4</v>
      </c>
      <c r="BA103" s="11">
        <f t="shared" si="371"/>
        <v>4</v>
      </c>
      <c r="BB103" s="11">
        <f t="shared" si="371"/>
        <v>4</v>
      </c>
      <c r="BC103" s="11">
        <f t="shared" si="371"/>
        <v>4</v>
      </c>
      <c r="BD103" s="11">
        <f t="shared" si="371"/>
        <v>4</v>
      </c>
      <c r="BE103" s="11">
        <f t="shared" si="371"/>
        <v>4</v>
      </c>
      <c r="BF103" s="11">
        <f t="shared" si="371"/>
        <v>4</v>
      </c>
      <c r="BG103" s="11">
        <f t="shared" si="371"/>
        <v>4</v>
      </c>
      <c r="BH103" s="11">
        <f t="shared" si="371"/>
        <v>4</v>
      </c>
      <c r="BI103" s="11">
        <f t="shared" si="371"/>
        <v>4</v>
      </c>
      <c r="BJ103" s="11">
        <f t="shared" si="371"/>
        <v>4</v>
      </c>
      <c r="BK103" s="11">
        <f t="shared" si="371"/>
        <v>5</v>
      </c>
      <c r="BL103" s="11">
        <f t="shared" si="371"/>
        <v>5</v>
      </c>
      <c r="BM103" s="11">
        <f t="shared" si="371"/>
        <v>5</v>
      </c>
      <c r="BN103" s="11">
        <f t="shared" si="371"/>
        <v>5</v>
      </c>
      <c r="BO103" s="11">
        <f t="shared" si="371"/>
        <v>5</v>
      </c>
      <c r="BP103" s="11">
        <f t="shared" si="371"/>
        <v>5</v>
      </c>
      <c r="BQ103" s="11">
        <f t="shared" si="371"/>
        <v>5</v>
      </c>
      <c r="BR103" s="11">
        <f t="shared" si="371"/>
        <v>5</v>
      </c>
      <c r="BS103" s="11">
        <f t="shared" si="371"/>
        <v>5</v>
      </c>
      <c r="BT103" s="11">
        <f t="shared" si="371"/>
        <v>5</v>
      </c>
      <c r="BU103" s="11">
        <f t="shared" si="371"/>
        <v>5</v>
      </c>
      <c r="BV103" s="11">
        <f t="shared" si="371"/>
        <v>5</v>
      </c>
      <c r="BW103" s="9" t="s">
        <v>119</v>
      </c>
    </row>
    <row r="104" spans="4:75" x14ac:dyDescent="0.35">
      <c r="D104" t="s">
        <v>50</v>
      </c>
      <c r="K104" s="3" t="s">
        <v>45</v>
      </c>
      <c r="M104" s="12">
        <v>6</v>
      </c>
      <c r="O104" s="11">
        <f>ROUNDUP(O93/$M104,0)</f>
        <v>1</v>
      </c>
      <c r="P104" s="11">
        <f>ROUNDUP(P93/$M104,0)</f>
        <v>1</v>
      </c>
      <c r="Q104" s="11">
        <f>ROUNDUP(Q93/$M104,0)</f>
        <v>1</v>
      </c>
      <c r="R104" s="11">
        <f>ROUNDUP(R93/$M104,0)</f>
        <v>1</v>
      </c>
      <c r="S104" s="11">
        <f t="shared" ref="S104:AH104" si="372">ROUNDUP(S93/$M104,0)</f>
        <v>1</v>
      </c>
      <c r="T104" s="11">
        <f t="shared" si="372"/>
        <v>1</v>
      </c>
      <c r="U104" s="11">
        <f t="shared" si="372"/>
        <v>2</v>
      </c>
      <c r="V104" s="11">
        <f t="shared" si="372"/>
        <v>2</v>
      </c>
      <c r="W104" s="11">
        <f t="shared" si="372"/>
        <v>2</v>
      </c>
      <c r="X104" s="11">
        <f t="shared" si="372"/>
        <v>2</v>
      </c>
      <c r="Y104" s="11">
        <f t="shared" si="372"/>
        <v>2</v>
      </c>
      <c r="Z104" s="11">
        <f t="shared" si="372"/>
        <v>2</v>
      </c>
      <c r="AA104" s="11">
        <f t="shared" si="372"/>
        <v>3</v>
      </c>
      <c r="AB104" s="11">
        <f t="shared" si="372"/>
        <v>3</v>
      </c>
      <c r="AC104" s="11">
        <f t="shared" si="372"/>
        <v>3</v>
      </c>
      <c r="AD104" s="11">
        <f t="shared" si="372"/>
        <v>3</v>
      </c>
      <c r="AE104" s="11">
        <f t="shared" si="372"/>
        <v>3</v>
      </c>
      <c r="AF104" s="11">
        <f t="shared" si="372"/>
        <v>3</v>
      </c>
      <c r="AG104" s="11">
        <f t="shared" si="372"/>
        <v>4</v>
      </c>
      <c r="AH104" s="11">
        <f t="shared" si="372"/>
        <v>4</v>
      </c>
      <c r="AI104" s="11">
        <f t="shared" ref="AI104:BV104" si="373">ROUNDUP(AI93/$M104,0)</f>
        <v>4</v>
      </c>
      <c r="AJ104" s="11">
        <f t="shared" si="373"/>
        <v>4</v>
      </c>
      <c r="AK104" s="11">
        <f t="shared" si="373"/>
        <v>4</v>
      </c>
      <c r="AL104" s="11">
        <f t="shared" si="373"/>
        <v>4</v>
      </c>
      <c r="AM104" s="11">
        <f t="shared" si="373"/>
        <v>5</v>
      </c>
      <c r="AN104" s="11">
        <f t="shared" si="373"/>
        <v>5</v>
      </c>
      <c r="AO104" s="11">
        <f t="shared" si="373"/>
        <v>5</v>
      </c>
      <c r="AP104" s="11">
        <f t="shared" si="373"/>
        <v>5</v>
      </c>
      <c r="AQ104" s="11">
        <f t="shared" si="373"/>
        <v>5</v>
      </c>
      <c r="AR104" s="11">
        <f t="shared" si="373"/>
        <v>5</v>
      </c>
      <c r="AS104" s="11">
        <f t="shared" si="373"/>
        <v>6</v>
      </c>
      <c r="AT104" s="11">
        <f t="shared" si="373"/>
        <v>6</v>
      </c>
      <c r="AU104" s="11">
        <f t="shared" si="373"/>
        <v>6</v>
      </c>
      <c r="AV104" s="11">
        <f t="shared" si="373"/>
        <v>6</v>
      </c>
      <c r="AW104" s="11">
        <f t="shared" si="373"/>
        <v>6</v>
      </c>
      <c r="AX104" s="11">
        <f t="shared" si="373"/>
        <v>6</v>
      </c>
      <c r="AY104" s="11">
        <f t="shared" si="373"/>
        <v>7</v>
      </c>
      <c r="AZ104" s="11">
        <f t="shared" si="373"/>
        <v>7</v>
      </c>
      <c r="BA104" s="11">
        <f t="shared" si="373"/>
        <v>7</v>
      </c>
      <c r="BB104" s="11">
        <f t="shared" si="373"/>
        <v>7</v>
      </c>
      <c r="BC104" s="11">
        <f t="shared" si="373"/>
        <v>7</v>
      </c>
      <c r="BD104" s="11">
        <f t="shared" si="373"/>
        <v>7</v>
      </c>
      <c r="BE104" s="11">
        <f t="shared" si="373"/>
        <v>8</v>
      </c>
      <c r="BF104" s="11">
        <f t="shared" si="373"/>
        <v>8</v>
      </c>
      <c r="BG104" s="11">
        <f t="shared" si="373"/>
        <v>8</v>
      </c>
      <c r="BH104" s="11">
        <f t="shared" si="373"/>
        <v>8</v>
      </c>
      <c r="BI104" s="11">
        <f t="shared" si="373"/>
        <v>8</v>
      </c>
      <c r="BJ104" s="11">
        <f t="shared" si="373"/>
        <v>8</v>
      </c>
      <c r="BK104" s="11">
        <f t="shared" si="373"/>
        <v>9</v>
      </c>
      <c r="BL104" s="11">
        <f t="shared" si="373"/>
        <v>9</v>
      </c>
      <c r="BM104" s="11">
        <f t="shared" si="373"/>
        <v>9</v>
      </c>
      <c r="BN104" s="11">
        <f t="shared" si="373"/>
        <v>9</v>
      </c>
      <c r="BO104" s="11">
        <f t="shared" si="373"/>
        <v>9</v>
      </c>
      <c r="BP104" s="11">
        <f t="shared" si="373"/>
        <v>9</v>
      </c>
      <c r="BQ104" s="11">
        <f t="shared" si="373"/>
        <v>10</v>
      </c>
      <c r="BR104" s="11">
        <f t="shared" si="373"/>
        <v>10</v>
      </c>
      <c r="BS104" s="11">
        <f t="shared" si="373"/>
        <v>10</v>
      </c>
      <c r="BT104" s="11">
        <f t="shared" si="373"/>
        <v>10</v>
      </c>
      <c r="BU104" s="11">
        <f t="shared" si="373"/>
        <v>10</v>
      </c>
      <c r="BV104" s="11">
        <f t="shared" si="373"/>
        <v>10</v>
      </c>
      <c r="BW104" s="9" t="s">
        <v>120</v>
      </c>
    </row>
    <row r="105" spans="4:75" x14ac:dyDescent="0.35">
      <c r="D105" t="s">
        <v>49</v>
      </c>
      <c r="K105" s="3" t="s">
        <v>45</v>
      </c>
      <c r="M105" s="12">
        <v>3</v>
      </c>
      <c r="O105" s="11">
        <f>ROUNDUP(O93/$M105,0)</f>
        <v>1</v>
      </c>
      <c r="P105" s="11">
        <f>ROUNDUP(P93/$M105,0)</f>
        <v>1</v>
      </c>
      <c r="Q105" s="11">
        <f>ROUNDUP(Q93/$M105,0)</f>
        <v>1</v>
      </c>
      <c r="R105" s="11">
        <f>ROUNDUP(R93/$M105,0)</f>
        <v>2</v>
      </c>
      <c r="S105" s="11">
        <f t="shared" ref="S105:AH105" si="374">ROUNDUP(S93/$M105,0)</f>
        <v>2</v>
      </c>
      <c r="T105" s="11">
        <f t="shared" si="374"/>
        <v>2</v>
      </c>
      <c r="U105" s="11">
        <f t="shared" si="374"/>
        <v>3</v>
      </c>
      <c r="V105" s="11">
        <f t="shared" si="374"/>
        <v>3</v>
      </c>
      <c r="W105" s="11">
        <f t="shared" si="374"/>
        <v>3</v>
      </c>
      <c r="X105" s="11">
        <f t="shared" si="374"/>
        <v>4</v>
      </c>
      <c r="Y105" s="11">
        <f t="shared" si="374"/>
        <v>4</v>
      </c>
      <c r="Z105" s="11">
        <f t="shared" si="374"/>
        <v>4</v>
      </c>
      <c r="AA105" s="11">
        <f t="shared" si="374"/>
        <v>5</v>
      </c>
      <c r="AB105" s="11">
        <f t="shared" si="374"/>
        <v>5</v>
      </c>
      <c r="AC105" s="11">
        <f t="shared" si="374"/>
        <v>5</v>
      </c>
      <c r="AD105" s="11">
        <f t="shared" si="374"/>
        <v>6</v>
      </c>
      <c r="AE105" s="11">
        <f t="shared" si="374"/>
        <v>6</v>
      </c>
      <c r="AF105" s="11">
        <f t="shared" si="374"/>
        <v>6</v>
      </c>
      <c r="AG105" s="11">
        <f t="shared" si="374"/>
        <v>7</v>
      </c>
      <c r="AH105" s="11">
        <f t="shared" si="374"/>
        <v>7</v>
      </c>
      <c r="AI105" s="11">
        <f t="shared" ref="AI105:BV105" si="375">ROUNDUP(AI93/$M105,0)</f>
        <v>7</v>
      </c>
      <c r="AJ105" s="11">
        <f t="shared" si="375"/>
        <v>8</v>
      </c>
      <c r="AK105" s="11">
        <f t="shared" si="375"/>
        <v>8</v>
      </c>
      <c r="AL105" s="11">
        <f t="shared" si="375"/>
        <v>8</v>
      </c>
      <c r="AM105" s="11">
        <f t="shared" si="375"/>
        <v>9</v>
      </c>
      <c r="AN105" s="11">
        <f t="shared" si="375"/>
        <v>9</v>
      </c>
      <c r="AO105" s="11">
        <f t="shared" si="375"/>
        <v>9</v>
      </c>
      <c r="AP105" s="11">
        <f t="shared" si="375"/>
        <v>10</v>
      </c>
      <c r="AQ105" s="11">
        <f t="shared" si="375"/>
        <v>10</v>
      </c>
      <c r="AR105" s="11">
        <f t="shared" si="375"/>
        <v>10</v>
      </c>
      <c r="AS105" s="11">
        <f t="shared" si="375"/>
        <v>11</v>
      </c>
      <c r="AT105" s="11">
        <f t="shared" si="375"/>
        <v>11</v>
      </c>
      <c r="AU105" s="11">
        <f t="shared" si="375"/>
        <v>11</v>
      </c>
      <c r="AV105" s="11">
        <f t="shared" si="375"/>
        <v>12</v>
      </c>
      <c r="AW105" s="11">
        <f t="shared" si="375"/>
        <v>12</v>
      </c>
      <c r="AX105" s="11">
        <f t="shared" si="375"/>
        <v>12</v>
      </c>
      <c r="AY105" s="11">
        <f t="shared" si="375"/>
        <v>13</v>
      </c>
      <c r="AZ105" s="11">
        <f t="shared" si="375"/>
        <v>13</v>
      </c>
      <c r="BA105" s="11">
        <f t="shared" si="375"/>
        <v>13</v>
      </c>
      <c r="BB105" s="11">
        <f t="shared" si="375"/>
        <v>14</v>
      </c>
      <c r="BC105" s="11">
        <f t="shared" si="375"/>
        <v>14</v>
      </c>
      <c r="BD105" s="11">
        <f t="shared" si="375"/>
        <v>14</v>
      </c>
      <c r="BE105" s="11">
        <f t="shared" si="375"/>
        <v>15</v>
      </c>
      <c r="BF105" s="11">
        <f t="shared" si="375"/>
        <v>15</v>
      </c>
      <c r="BG105" s="11">
        <f t="shared" si="375"/>
        <v>15</v>
      </c>
      <c r="BH105" s="11">
        <f t="shared" si="375"/>
        <v>16</v>
      </c>
      <c r="BI105" s="11">
        <f t="shared" si="375"/>
        <v>16</v>
      </c>
      <c r="BJ105" s="11">
        <f t="shared" si="375"/>
        <v>16</v>
      </c>
      <c r="BK105" s="11">
        <f t="shared" si="375"/>
        <v>17</v>
      </c>
      <c r="BL105" s="11">
        <f t="shared" si="375"/>
        <v>17</v>
      </c>
      <c r="BM105" s="11">
        <f t="shared" si="375"/>
        <v>17</v>
      </c>
      <c r="BN105" s="11">
        <f t="shared" si="375"/>
        <v>18</v>
      </c>
      <c r="BO105" s="11">
        <f t="shared" si="375"/>
        <v>18</v>
      </c>
      <c r="BP105" s="11">
        <f t="shared" si="375"/>
        <v>18</v>
      </c>
      <c r="BQ105" s="11">
        <f t="shared" si="375"/>
        <v>19</v>
      </c>
      <c r="BR105" s="11">
        <f t="shared" si="375"/>
        <v>19</v>
      </c>
      <c r="BS105" s="11">
        <f t="shared" si="375"/>
        <v>19</v>
      </c>
      <c r="BT105" s="11">
        <f t="shared" si="375"/>
        <v>20</v>
      </c>
      <c r="BU105" s="11">
        <f t="shared" si="375"/>
        <v>20</v>
      </c>
      <c r="BV105" s="11">
        <f t="shared" si="375"/>
        <v>20</v>
      </c>
      <c r="BW105" s="9" t="s">
        <v>121</v>
      </c>
    </row>
    <row r="106" spans="4:75" x14ac:dyDescent="0.35"/>
    <row r="107" spans="4:75" x14ac:dyDescent="0.35">
      <c r="D107" t="s">
        <v>107</v>
      </c>
      <c r="K107" s="3" t="s">
        <v>45</v>
      </c>
      <c r="M107" s="12">
        <v>2</v>
      </c>
      <c r="O107" s="11">
        <f>IF(MOD(O104,$M107)=0,$M107,MOD(O104,$M107))</f>
        <v>1</v>
      </c>
      <c r="P107" s="11">
        <f t="shared" ref="P107:R108" si="376">IF(MOD(P104,$M107)=0,$M107,MOD(P104,$M107))</f>
        <v>1</v>
      </c>
      <c r="Q107" s="11">
        <f t="shared" si="376"/>
        <v>1</v>
      </c>
      <c r="R107" s="11">
        <f t="shared" si="376"/>
        <v>1</v>
      </c>
      <c r="S107" s="11">
        <f t="shared" ref="S107:AH108" si="377">IF(MOD(S104,$M107)=0,$M107,MOD(S104,$M107))</f>
        <v>1</v>
      </c>
      <c r="T107" s="11">
        <f t="shared" si="377"/>
        <v>1</v>
      </c>
      <c r="U107" s="11">
        <f t="shared" si="377"/>
        <v>2</v>
      </c>
      <c r="V107" s="11">
        <f t="shared" si="377"/>
        <v>2</v>
      </c>
      <c r="W107" s="11">
        <f t="shared" si="377"/>
        <v>2</v>
      </c>
      <c r="X107" s="11">
        <f t="shared" si="377"/>
        <v>2</v>
      </c>
      <c r="Y107" s="11">
        <f t="shared" si="377"/>
        <v>2</v>
      </c>
      <c r="Z107" s="11">
        <f t="shared" si="377"/>
        <v>2</v>
      </c>
      <c r="AA107" s="11">
        <f t="shared" si="377"/>
        <v>1</v>
      </c>
      <c r="AB107" s="11">
        <f t="shared" si="377"/>
        <v>1</v>
      </c>
      <c r="AC107" s="11">
        <f t="shared" si="377"/>
        <v>1</v>
      </c>
      <c r="AD107" s="11">
        <f t="shared" si="377"/>
        <v>1</v>
      </c>
      <c r="AE107" s="11">
        <f t="shared" si="377"/>
        <v>1</v>
      </c>
      <c r="AF107" s="11">
        <f t="shared" si="377"/>
        <v>1</v>
      </c>
      <c r="AG107" s="11">
        <f t="shared" si="377"/>
        <v>2</v>
      </c>
      <c r="AH107" s="11">
        <f t="shared" si="377"/>
        <v>2</v>
      </c>
      <c r="AI107" s="11">
        <f t="shared" ref="AI107:BV108" si="378">IF(MOD(AI104,$M107)=0,$M107,MOD(AI104,$M107))</f>
        <v>2</v>
      </c>
      <c r="AJ107" s="11">
        <f t="shared" si="378"/>
        <v>2</v>
      </c>
      <c r="AK107" s="11">
        <f t="shared" si="378"/>
        <v>2</v>
      </c>
      <c r="AL107" s="11">
        <f t="shared" si="378"/>
        <v>2</v>
      </c>
      <c r="AM107" s="11">
        <f t="shared" si="378"/>
        <v>1</v>
      </c>
      <c r="AN107" s="11">
        <f t="shared" si="378"/>
        <v>1</v>
      </c>
      <c r="AO107" s="11">
        <f t="shared" si="378"/>
        <v>1</v>
      </c>
      <c r="AP107" s="11">
        <f t="shared" si="378"/>
        <v>1</v>
      </c>
      <c r="AQ107" s="11">
        <f t="shared" si="378"/>
        <v>1</v>
      </c>
      <c r="AR107" s="11">
        <f t="shared" si="378"/>
        <v>1</v>
      </c>
      <c r="AS107" s="11">
        <f t="shared" si="378"/>
        <v>2</v>
      </c>
      <c r="AT107" s="11">
        <f t="shared" si="378"/>
        <v>2</v>
      </c>
      <c r="AU107" s="11">
        <f t="shared" si="378"/>
        <v>2</v>
      </c>
      <c r="AV107" s="11">
        <f t="shared" si="378"/>
        <v>2</v>
      </c>
      <c r="AW107" s="11">
        <f t="shared" si="378"/>
        <v>2</v>
      </c>
      <c r="AX107" s="11">
        <f t="shared" si="378"/>
        <v>2</v>
      </c>
      <c r="AY107" s="11">
        <f t="shared" si="378"/>
        <v>1</v>
      </c>
      <c r="AZ107" s="11">
        <f t="shared" si="378"/>
        <v>1</v>
      </c>
      <c r="BA107" s="11">
        <f t="shared" si="378"/>
        <v>1</v>
      </c>
      <c r="BB107" s="11">
        <f t="shared" si="378"/>
        <v>1</v>
      </c>
      <c r="BC107" s="11">
        <f t="shared" si="378"/>
        <v>1</v>
      </c>
      <c r="BD107" s="11">
        <f t="shared" si="378"/>
        <v>1</v>
      </c>
      <c r="BE107" s="11">
        <f t="shared" si="378"/>
        <v>2</v>
      </c>
      <c r="BF107" s="11">
        <f t="shared" si="378"/>
        <v>2</v>
      </c>
      <c r="BG107" s="11">
        <f t="shared" si="378"/>
        <v>2</v>
      </c>
      <c r="BH107" s="11">
        <f t="shared" si="378"/>
        <v>2</v>
      </c>
      <c r="BI107" s="11">
        <f t="shared" si="378"/>
        <v>2</v>
      </c>
      <c r="BJ107" s="11">
        <f t="shared" si="378"/>
        <v>2</v>
      </c>
      <c r="BK107" s="11">
        <f t="shared" si="378"/>
        <v>1</v>
      </c>
      <c r="BL107" s="11">
        <f t="shared" si="378"/>
        <v>1</v>
      </c>
      <c r="BM107" s="11">
        <f t="shared" si="378"/>
        <v>1</v>
      </c>
      <c r="BN107" s="11">
        <f t="shared" si="378"/>
        <v>1</v>
      </c>
      <c r="BO107" s="11">
        <f t="shared" si="378"/>
        <v>1</v>
      </c>
      <c r="BP107" s="11">
        <f t="shared" si="378"/>
        <v>1</v>
      </c>
      <c r="BQ107" s="11">
        <f t="shared" si="378"/>
        <v>2</v>
      </c>
      <c r="BR107" s="11">
        <f t="shared" si="378"/>
        <v>2</v>
      </c>
      <c r="BS107" s="11">
        <f t="shared" si="378"/>
        <v>2</v>
      </c>
      <c r="BT107" s="11">
        <f t="shared" si="378"/>
        <v>2</v>
      </c>
      <c r="BU107" s="11">
        <f t="shared" si="378"/>
        <v>2</v>
      </c>
      <c r="BV107" s="11">
        <f t="shared" si="378"/>
        <v>2</v>
      </c>
      <c r="BW107" s="9" t="s">
        <v>129</v>
      </c>
    </row>
    <row r="108" spans="4:75" x14ac:dyDescent="0.35">
      <c r="D108" t="s">
        <v>103</v>
      </c>
      <c r="K108" s="3" t="s">
        <v>45</v>
      </c>
      <c r="M108" s="12">
        <v>4</v>
      </c>
      <c r="O108" s="11">
        <f>IF(MOD(O105,$M108)=0,$M108,MOD(O105,$M108))</f>
        <v>1</v>
      </c>
      <c r="P108" s="11">
        <f t="shared" si="376"/>
        <v>1</v>
      </c>
      <c r="Q108" s="11">
        <f t="shared" si="376"/>
        <v>1</v>
      </c>
      <c r="R108" s="11">
        <f t="shared" si="376"/>
        <v>2</v>
      </c>
      <c r="S108" s="11">
        <f t="shared" si="377"/>
        <v>2</v>
      </c>
      <c r="T108" s="11">
        <f t="shared" si="377"/>
        <v>2</v>
      </c>
      <c r="U108" s="11">
        <f t="shared" si="377"/>
        <v>3</v>
      </c>
      <c r="V108" s="11">
        <f t="shared" si="377"/>
        <v>3</v>
      </c>
      <c r="W108" s="11">
        <f t="shared" si="377"/>
        <v>3</v>
      </c>
      <c r="X108" s="11">
        <f t="shared" si="377"/>
        <v>4</v>
      </c>
      <c r="Y108" s="11">
        <f t="shared" si="377"/>
        <v>4</v>
      </c>
      <c r="Z108" s="11">
        <f t="shared" si="377"/>
        <v>4</v>
      </c>
      <c r="AA108" s="11">
        <f t="shared" si="377"/>
        <v>1</v>
      </c>
      <c r="AB108" s="11">
        <f t="shared" si="377"/>
        <v>1</v>
      </c>
      <c r="AC108" s="11">
        <f t="shared" si="377"/>
        <v>1</v>
      </c>
      <c r="AD108" s="11">
        <f t="shared" si="377"/>
        <v>2</v>
      </c>
      <c r="AE108" s="11">
        <f t="shared" si="377"/>
        <v>2</v>
      </c>
      <c r="AF108" s="11">
        <f t="shared" si="377"/>
        <v>2</v>
      </c>
      <c r="AG108" s="11">
        <f t="shared" si="377"/>
        <v>3</v>
      </c>
      <c r="AH108" s="11">
        <f t="shared" si="377"/>
        <v>3</v>
      </c>
      <c r="AI108" s="11">
        <f t="shared" si="378"/>
        <v>3</v>
      </c>
      <c r="AJ108" s="11">
        <f t="shared" si="378"/>
        <v>4</v>
      </c>
      <c r="AK108" s="11">
        <f t="shared" si="378"/>
        <v>4</v>
      </c>
      <c r="AL108" s="11">
        <f t="shared" si="378"/>
        <v>4</v>
      </c>
      <c r="AM108" s="11">
        <f t="shared" si="378"/>
        <v>1</v>
      </c>
      <c r="AN108" s="11">
        <f t="shared" si="378"/>
        <v>1</v>
      </c>
      <c r="AO108" s="11">
        <f t="shared" si="378"/>
        <v>1</v>
      </c>
      <c r="AP108" s="11">
        <f t="shared" si="378"/>
        <v>2</v>
      </c>
      <c r="AQ108" s="11">
        <f t="shared" si="378"/>
        <v>2</v>
      </c>
      <c r="AR108" s="11">
        <f t="shared" si="378"/>
        <v>2</v>
      </c>
      <c r="AS108" s="11">
        <f t="shared" si="378"/>
        <v>3</v>
      </c>
      <c r="AT108" s="11">
        <f t="shared" si="378"/>
        <v>3</v>
      </c>
      <c r="AU108" s="11">
        <f t="shared" si="378"/>
        <v>3</v>
      </c>
      <c r="AV108" s="11">
        <f t="shared" si="378"/>
        <v>4</v>
      </c>
      <c r="AW108" s="11">
        <f t="shared" si="378"/>
        <v>4</v>
      </c>
      <c r="AX108" s="11">
        <f t="shared" si="378"/>
        <v>4</v>
      </c>
      <c r="AY108" s="11">
        <f t="shared" si="378"/>
        <v>1</v>
      </c>
      <c r="AZ108" s="11">
        <f t="shared" si="378"/>
        <v>1</v>
      </c>
      <c r="BA108" s="11">
        <f t="shared" si="378"/>
        <v>1</v>
      </c>
      <c r="BB108" s="11">
        <f t="shared" si="378"/>
        <v>2</v>
      </c>
      <c r="BC108" s="11">
        <f t="shared" si="378"/>
        <v>2</v>
      </c>
      <c r="BD108" s="11">
        <f t="shared" si="378"/>
        <v>2</v>
      </c>
      <c r="BE108" s="11">
        <f t="shared" si="378"/>
        <v>3</v>
      </c>
      <c r="BF108" s="11">
        <f t="shared" si="378"/>
        <v>3</v>
      </c>
      <c r="BG108" s="11">
        <f t="shared" si="378"/>
        <v>3</v>
      </c>
      <c r="BH108" s="11">
        <f t="shared" si="378"/>
        <v>4</v>
      </c>
      <c r="BI108" s="11">
        <f t="shared" si="378"/>
        <v>4</v>
      </c>
      <c r="BJ108" s="11">
        <f t="shared" si="378"/>
        <v>4</v>
      </c>
      <c r="BK108" s="11">
        <f t="shared" si="378"/>
        <v>1</v>
      </c>
      <c r="BL108" s="11">
        <f t="shared" si="378"/>
        <v>1</v>
      </c>
      <c r="BM108" s="11">
        <f t="shared" si="378"/>
        <v>1</v>
      </c>
      <c r="BN108" s="11">
        <f t="shared" si="378"/>
        <v>2</v>
      </c>
      <c r="BO108" s="11">
        <f t="shared" si="378"/>
        <v>2</v>
      </c>
      <c r="BP108" s="11">
        <f t="shared" si="378"/>
        <v>2</v>
      </c>
      <c r="BQ108" s="11">
        <f t="shared" si="378"/>
        <v>3</v>
      </c>
      <c r="BR108" s="11">
        <f t="shared" si="378"/>
        <v>3</v>
      </c>
      <c r="BS108" s="11">
        <f t="shared" si="378"/>
        <v>3</v>
      </c>
      <c r="BT108" s="11">
        <f t="shared" si="378"/>
        <v>4</v>
      </c>
      <c r="BU108" s="11">
        <f t="shared" si="378"/>
        <v>4</v>
      </c>
      <c r="BV108" s="11">
        <f t="shared" si="378"/>
        <v>4</v>
      </c>
      <c r="BW108" s="9" t="s">
        <v>128</v>
      </c>
    </row>
    <row r="109" spans="4:75" x14ac:dyDescent="0.35">
      <c r="D109" t="s">
        <v>122</v>
      </c>
      <c r="K109" s="3" t="s">
        <v>45</v>
      </c>
      <c r="M109" s="12">
        <v>12</v>
      </c>
      <c r="O109" s="12">
        <v>1</v>
      </c>
      <c r="P109" s="11">
        <f>IF(O109=$M109,1,O109+1)</f>
        <v>2</v>
      </c>
      <c r="Q109" s="11">
        <f t="shared" ref="Q109:R109" si="379">IF(P109=$M109,1,P109+1)</f>
        <v>3</v>
      </c>
      <c r="R109" s="11">
        <f t="shared" si="379"/>
        <v>4</v>
      </c>
      <c r="S109" s="11">
        <f t="shared" ref="S109:AH109" si="380">IF(R109=$M109,1,R109+1)</f>
        <v>5</v>
      </c>
      <c r="T109" s="11">
        <f t="shared" si="380"/>
        <v>6</v>
      </c>
      <c r="U109" s="11">
        <f t="shared" si="380"/>
        <v>7</v>
      </c>
      <c r="V109" s="11">
        <f t="shared" si="380"/>
        <v>8</v>
      </c>
      <c r="W109" s="11">
        <f t="shared" si="380"/>
        <v>9</v>
      </c>
      <c r="X109" s="11">
        <f t="shared" si="380"/>
        <v>10</v>
      </c>
      <c r="Y109" s="11">
        <f t="shared" si="380"/>
        <v>11</v>
      </c>
      <c r="Z109" s="11">
        <f t="shared" si="380"/>
        <v>12</v>
      </c>
      <c r="AA109" s="11">
        <f t="shared" si="380"/>
        <v>1</v>
      </c>
      <c r="AB109" s="11">
        <f t="shared" si="380"/>
        <v>2</v>
      </c>
      <c r="AC109" s="11">
        <f t="shared" si="380"/>
        <v>3</v>
      </c>
      <c r="AD109" s="11">
        <f t="shared" si="380"/>
        <v>4</v>
      </c>
      <c r="AE109" s="11">
        <f t="shared" si="380"/>
        <v>5</v>
      </c>
      <c r="AF109" s="11">
        <f t="shared" si="380"/>
        <v>6</v>
      </c>
      <c r="AG109" s="11">
        <f t="shared" si="380"/>
        <v>7</v>
      </c>
      <c r="AH109" s="11">
        <f t="shared" si="380"/>
        <v>8</v>
      </c>
      <c r="AI109" s="11">
        <f t="shared" ref="AI109:BV109" si="381">IF(AH109=$M109,1,AH109+1)</f>
        <v>9</v>
      </c>
      <c r="AJ109" s="11">
        <f t="shared" si="381"/>
        <v>10</v>
      </c>
      <c r="AK109" s="11">
        <f t="shared" si="381"/>
        <v>11</v>
      </c>
      <c r="AL109" s="11">
        <f t="shared" si="381"/>
        <v>12</v>
      </c>
      <c r="AM109" s="11">
        <f t="shared" si="381"/>
        <v>1</v>
      </c>
      <c r="AN109" s="11">
        <f t="shared" si="381"/>
        <v>2</v>
      </c>
      <c r="AO109" s="11">
        <f t="shared" si="381"/>
        <v>3</v>
      </c>
      <c r="AP109" s="11">
        <f t="shared" si="381"/>
        <v>4</v>
      </c>
      <c r="AQ109" s="11">
        <f t="shared" si="381"/>
        <v>5</v>
      </c>
      <c r="AR109" s="11">
        <f t="shared" si="381"/>
        <v>6</v>
      </c>
      <c r="AS109" s="11">
        <f t="shared" si="381"/>
        <v>7</v>
      </c>
      <c r="AT109" s="11">
        <f t="shared" si="381"/>
        <v>8</v>
      </c>
      <c r="AU109" s="11">
        <f t="shared" si="381"/>
        <v>9</v>
      </c>
      <c r="AV109" s="11">
        <f t="shared" si="381"/>
        <v>10</v>
      </c>
      <c r="AW109" s="11">
        <f t="shared" si="381"/>
        <v>11</v>
      </c>
      <c r="AX109" s="11">
        <f t="shared" si="381"/>
        <v>12</v>
      </c>
      <c r="AY109" s="11">
        <f t="shared" si="381"/>
        <v>1</v>
      </c>
      <c r="AZ109" s="11">
        <f t="shared" si="381"/>
        <v>2</v>
      </c>
      <c r="BA109" s="11">
        <f t="shared" si="381"/>
        <v>3</v>
      </c>
      <c r="BB109" s="11">
        <f t="shared" si="381"/>
        <v>4</v>
      </c>
      <c r="BC109" s="11">
        <f t="shared" si="381"/>
        <v>5</v>
      </c>
      <c r="BD109" s="11">
        <f t="shared" si="381"/>
        <v>6</v>
      </c>
      <c r="BE109" s="11">
        <f t="shared" si="381"/>
        <v>7</v>
      </c>
      <c r="BF109" s="11">
        <f t="shared" si="381"/>
        <v>8</v>
      </c>
      <c r="BG109" s="11">
        <f t="shared" si="381"/>
        <v>9</v>
      </c>
      <c r="BH109" s="11">
        <f t="shared" si="381"/>
        <v>10</v>
      </c>
      <c r="BI109" s="11">
        <f t="shared" si="381"/>
        <v>11</v>
      </c>
      <c r="BJ109" s="11">
        <f t="shared" si="381"/>
        <v>12</v>
      </c>
      <c r="BK109" s="11">
        <f t="shared" si="381"/>
        <v>1</v>
      </c>
      <c r="BL109" s="11">
        <f t="shared" si="381"/>
        <v>2</v>
      </c>
      <c r="BM109" s="11">
        <f t="shared" si="381"/>
        <v>3</v>
      </c>
      <c r="BN109" s="11">
        <f t="shared" si="381"/>
        <v>4</v>
      </c>
      <c r="BO109" s="11">
        <f t="shared" si="381"/>
        <v>5</v>
      </c>
      <c r="BP109" s="11">
        <f t="shared" si="381"/>
        <v>6</v>
      </c>
      <c r="BQ109" s="11">
        <f t="shared" si="381"/>
        <v>7</v>
      </c>
      <c r="BR109" s="11">
        <f t="shared" si="381"/>
        <v>8</v>
      </c>
      <c r="BS109" s="11">
        <f t="shared" si="381"/>
        <v>9</v>
      </c>
      <c r="BT109" s="11">
        <f t="shared" si="381"/>
        <v>10</v>
      </c>
      <c r="BU109" s="11">
        <f t="shared" si="381"/>
        <v>11</v>
      </c>
      <c r="BV109" s="11">
        <f t="shared" si="381"/>
        <v>12</v>
      </c>
      <c r="BW109" s="9" t="s">
        <v>127</v>
      </c>
    </row>
    <row r="110" spans="4:75" x14ac:dyDescent="0.35"/>
    <row r="111" spans="4:75" x14ac:dyDescent="0.35">
      <c r="D111" t="s">
        <v>86</v>
      </c>
      <c r="K111" s="3" t="s">
        <v>8</v>
      </c>
      <c r="O111" s="35" t="b">
        <f t="shared" ref="O111" si="382">O109=$M109</f>
        <v>0</v>
      </c>
      <c r="P111" s="35" t="b">
        <f t="shared" ref="P111:BV111" si="383">P109=$M109</f>
        <v>0</v>
      </c>
      <c r="Q111" s="35" t="b">
        <f t="shared" si="383"/>
        <v>0</v>
      </c>
      <c r="R111" s="35" t="b">
        <f t="shared" si="383"/>
        <v>0</v>
      </c>
      <c r="S111" s="35" t="b">
        <f t="shared" si="383"/>
        <v>0</v>
      </c>
      <c r="T111" s="35" t="b">
        <f t="shared" si="383"/>
        <v>0</v>
      </c>
      <c r="U111" s="35" t="b">
        <f t="shared" si="383"/>
        <v>0</v>
      </c>
      <c r="V111" s="35" t="b">
        <f t="shared" si="383"/>
        <v>0</v>
      </c>
      <c r="W111" s="35" t="b">
        <f t="shared" si="383"/>
        <v>0</v>
      </c>
      <c r="X111" s="35" t="b">
        <f t="shared" si="383"/>
        <v>0</v>
      </c>
      <c r="Y111" s="35" t="b">
        <f t="shared" si="383"/>
        <v>0</v>
      </c>
      <c r="Z111" s="35" t="b">
        <f t="shared" si="383"/>
        <v>1</v>
      </c>
      <c r="AA111" s="35" t="b">
        <f t="shared" si="383"/>
        <v>0</v>
      </c>
      <c r="AB111" s="35" t="b">
        <f t="shared" si="383"/>
        <v>0</v>
      </c>
      <c r="AC111" s="35" t="b">
        <f t="shared" si="383"/>
        <v>0</v>
      </c>
      <c r="AD111" s="35" t="b">
        <f t="shared" si="383"/>
        <v>0</v>
      </c>
      <c r="AE111" s="35" t="b">
        <f t="shared" si="383"/>
        <v>0</v>
      </c>
      <c r="AF111" s="35" t="b">
        <f t="shared" si="383"/>
        <v>0</v>
      </c>
      <c r="AG111" s="35" t="b">
        <f t="shared" si="383"/>
        <v>0</v>
      </c>
      <c r="AH111" s="35" t="b">
        <f t="shared" si="383"/>
        <v>0</v>
      </c>
      <c r="AI111" s="35" t="b">
        <f t="shared" si="383"/>
        <v>0</v>
      </c>
      <c r="AJ111" s="35" t="b">
        <f t="shared" si="383"/>
        <v>0</v>
      </c>
      <c r="AK111" s="35" t="b">
        <f t="shared" si="383"/>
        <v>0</v>
      </c>
      <c r="AL111" s="35" t="b">
        <f t="shared" si="383"/>
        <v>1</v>
      </c>
      <c r="AM111" s="35" t="b">
        <f t="shared" si="383"/>
        <v>0</v>
      </c>
      <c r="AN111" s="35" t="b">
        <f t="shared" si="383"/>
        <v>0</v>
      </c>
      <c r="AO111" s="35" t="b">
        <f t="shared" si="383"/>
        <v>0</v>
      </c>
      <c r="AP111" s="35" t="b">
        <f t="shared" si="383"/>
        <v>0</v>
      </c>
      <c r="AQ111" s="35" t="b">
        <f t="shared" si="383"/>
        <v>0</v>
      </c>
      <c r="AR111" s="35" t="b">
        <f t="shared" si="383"/>
        <v>0</v>
      </c>
      <c r="AS111" s="35" t="b">
        <f t="shared" si="383"/>
        <v>0</v>
      </c>
      <c r="AT111" s="35" t="b">
        <f t="shared" si="383"/>
        <v>0</v>
      </c>
      <c r="AU111" s="35" t="b">
        <f t="shared" si="383"/>
        <v>0</v>
      </c>
      <c r="AV111" s="35" t="b">
        <f t="shared" si="383"/>
        <v>0</v>
      </c>
      <c r="AW111" s="35" t="b">
        <f t="shared" si="383"/>
        <v>0</v>
      </c>
      <c r="AX111" s="35" t="b">
        <f t="shared" si="383"/>
        <v>1</v>
      </c>
      <c r="AY111" s="35" t="b">
        <f t="shared" si="383"/>
        <v>0</v>
      </c>
      <c r="AZ111" s="35" t="b">
        <f t="shared" si="383"/>
        <v>0</v>
      </c>
      <c r="BA111" s="35" t="b">
        <f t="shared" si="383"/>
        <v>0</v>
      </c>
      <c r="BB111" s="35" t="b">
        <f t="shared" si="383"/>
        <v>0</v>
      </c>
      <c r="BC111" s="35" t="b">
        <f t="shared" si="383"/>
        <v>0</v>
      </c>
      <c r="BD111" s="35" t="b">
        <f t="shared" si="383"/>
        <v>0</v>
      </c>
      <c r="BE111" s="35" t="b">
        <f t="shared" si="383"/>
        <v>0</v>
      </c>
      <c r="BF111" s="35" t="b">
        <f t="shared" si="383"/>
        <v>0</v>
      </c>
      <c r="BG111" s="35" t="b">
        <f t="shared" si="383"/>
        <v>0</v>
      </c>
      <c r="BH111" s="35" t="b">
        <f t="shared" si="383"/>
        <v>0</v>
      </c>
      <c r="BI111" s="35" t="b">
        <f t="shared" si="383"/>
        <v>0</v>
      </c>
      <c r="BJ111" s="35" t="b">
        <f t="shared" si="383"/>
        <v>1</v>
      </c>
      <c r="BK111" s="35" t="b">
        <f t="shared" si="383"/>
        <v>0</v>
      </c>
      <c r="BL111" s="35" t="b">
        <f t="shared" si="383"/>
        <v>0</v>
      </c>
      <c r="BM111" s="35" t="b">
        <f t="shared" si="383"/>
        <v>0</v>
      </c>
      <c r="BN111" s="35" t="b">
        <f t="shared" si="383"/>
        <v>0</v>
      </c>
      <c r="BO111" s="35" t="b">
        <f t="shared" si="383"/>
        <v>0</v>
      </c>
      <c r="BP111" s="35" t="b">
        <f t="shared" si="383"/>
        <v>0</v>
      </c>
      <c r="BQ111" s="35" t="b">
        <f t="shared" si="383"/>
        <v>0</v>
      </c>
      <c r="BR111" s="35" t="b">
        <f t="shared" si="383"/>
        <v>0</v>
      </c>
      <c r="BS111" s="35" t="b">
        <f t="shared" si="383"/>
        <v>0</v>
      </c>
      <c r="BT111" s="35" t="b">
        <f t="shared" si="383"/>
        <v>0</v>
      </c>
      <c r="BU111" s="35" t="b">
        <f t="shared" si="383"/>
        <v>0</v>
      </c>
      <c r="BV111" s="35" t="b">
        <f t="shared" si="383"/>
        <v>1</v>
      </c>
      <c r="BW111" s="9" t="s">
        <v>124</v>
      </c>
    </row>
    <row r="112" spans="4:75" x14ac:dyDescent="0.35">
      <c r="D112" t="s">
        <v>105</v>
      </c>
      <c r="K112" s="3" t="s">
        <v>8</v>
      </c>
      <c r="O112" s="35" t="b">
        <f t="shared" ref="O112" si="384">MOD(O109,$M109/$M107)=0</f>
        <v>0</v>
      </c>
      <c r="P112" s="35" t="b">
        <f t="shared" ref="P112:BV112" si="385">MOD(P109,$M109/$M107)=0</f>
        <v>0</v>
      </c>
      <c r="Q112" s="35" t="b">
        <f t="shared" si="385"/>
        <v>0</v>
      </c>
      <c r="R112" s="35" t="b">
        <f t="shared" si="385"/>
        <v>0</v>
      </c>
      <c r="S112" s="35" t="b">
        <f t="shared" si="385"/>
        <v>0</v>
      </c>
      <c r="T112" s="35" t="b">
        <f t="shared" si="385"/>
        <v>1</v>
      </c>
      <c r="U112" s="35" t="b">
        <f t="shared" si="385"/>
        <v>0</v>
      </c>
      <c r="V112" s="35" t="b">
        <f t="shared" si="385"/>
        <v>0</v>
      </c>
      <c r="W112" s="35" t="b">
        <f t="shared" si="385"/>
        <v>0</v>
      </c>
      <c r="X112" s="35" t="b">
        <f t="shared" si="385"/>
        <v>0</v>
      </c>
      <c r="Y112" s="35" t="b">
        <f t="shared" si="385"/>
        <v>0</v>
      </c>
      <c r="Z112" s="35" t="b">
        <f t="shared" si="385"/>
        <v>1</v>
      </c>
      <c r="AA112" s="35" t="b">
        <f t="shared" si="385"/>
        <v>0</v>
      </c>
      <c r="AB112" s="35" t="b">
        <f t="shared" si="385"/>
        <v>0</v>
      </c>
      <c r="AC112" s="35" t="b">
        <f t="shared" si="385"/>
        <v>0</v>
      </c>
      <c r="AD112" s="35" t="b">
        <f t="shared" si="385"/>
        <v>0</v>
      </c>
      <c r="AE112" s="35" t="b">
        <f t="shared" si="385"/>
        <v>0</v>
      </c>
      <c r="AF112" s="35" t="b">
        <f t="shared" si="385"/>
        <v>1</v>
      </c>
      <c r="AG112" s="35" t="b">
        <f t="shared" si="385"/>
        <v>0</v>
      </c>
      <c r="AH112" s="35" t="b">
        <f t="shared" si="385"/>
        <v>0</v>
      </c>
      <c r="AI112" s="35" t="b">
        <f t="shared" si="385"/>
        <v>0</v>
      </c>
      <c r="AJ112" s="35" t="b">
        <f t="shared" si="385"/>
        <v>0</v>
      </c>
      <c r="AK112" s="35" t="b">
        <f t="shared" si="385"/>
        <v>0</v>
      </c>
      <c r="AL112" s="35" t="b">
        <f t="shared" si="385"/>
        <v>1</v>
      </c>
      <c r="AM112" s="35" t="b">
        <f t="shared" si="385"/>
        <v>0</v>
      </c>
      <c r="AN112" s="35" t="b">
        <f t="shared" si="385"/>
        <v>0</v>
      </c>
      <c r="AO112" s="35" t="b">
        <f t="shared" si="385"/>
        <v>0</v>
      </c>
      <c r="AP112" s="35" t="b">
        <f t="shared" si="385"/>
        <v>0</v>
      </c>
      <c r="AQ112" s="35" t="b">
        <f t="shared" si="385"/>
        <v>0</v>
      </c>
      <c r="AR112" s="35" t="b">
        <f t="shared" si="385"/>
        <v>1</v>
      </c>
      <c r="AS112" s="35" t="b">
        <f t="shared" si="385"/>
        <v>0</v>
      </c>
      <c r="AT112" s="35" t="b">
        <f t="shared" si="385"/>
        <v>0</v>
      </c>
      <c r="AU112" s="35" t="b">
        <f t="shared" si="385"/>
        <v>0</v>
      </c>
      <c r="AV112" s="35" t="b">
        <f t="shared" si="385"/>
        <v>0</v>
      </c>
      <c r="AW112" s="35" t="b">
        <f t="shared" si="385"/>
        <v>0</v>
      </c>
      <c r="AX112" s="35" t="b">
        <f t="shared" si="385"/>
        <v>1</v>
      </c>
      <c r="AY112" s="35" t="b">
        <f t="shared" si="385"/>
        <v>0</v>
      </c>
      <c r="AZ112" s="35" t="b">
        <f t="shared" si="385"/>
        <v>0</v>
      </c>
      <c r="BA112" s="35" t="b">
        <f t="shared" si="385"/>
        <v>0</v>
      </c>
      <c r="BB112" s="35" t="b">
        <f t="shared" si="385"/>
        <v>0</v>
      </c>
      <c r="BC112" s="35" t="b">
        <f t="shared" si="385"/>
        <v>0</v>
      </c>
      <c r="BD112" s="35" t="b">
        <f t="shared" si="385"/>
        <v>1</v>
      </c>
      <c r="BE112" s="35" t="b">
        <f t="shared" si="385"/>
        <v>0</v>
      </c>
      <c r="BF112" s="35" t="b">
        <f t="shared" si="385"/>
        <v>0</v>
      </c>
      <c r="BG112" s="35" t="b">
        <f t="shared" si="385"/>
        <v>0</v>
      </c>
      <c r="BH112" s="35" t="b">
        <f t="shared" si="385"/>
        <v>0</v>
      </c>
      <c r="BI112" s="35" t="b">
        <f t="shared" si="385"/>
        <v>0</v>
      </c>
      <c r="BJ112" s="35" t="b">
        <f t="shared" si="385"/>
        <v>1</v>
      </c>
      <c r="BK112" s="35" t="b">
        <f t="shared" si="385"/>
        <v>0</v>
      </c>
      <c r="BL112" s="35" t="b">
        <f t="shared" si="385"/>
        <v>0</v>
      </c>
      <c r="BM112" s="35" t="b">
        <f t="shared" si="385"/>
        <v>0</v>
      </c>
      <c r="BN112" s="35" t="b">
        <f t="shared" si="385"/>
        <v>0</v>
      </c>
      <c r="BO112" s="35" t="b">
        <f t="shared" si="385"/>
        <v>0</v>
      </c>
      <c r="BP112" s="35" t="b">
        <f t="shared" si="385"/>
        <v>1</v>
      </c>
      <c r="BQ112" s="35" t="b">
        <f t="shared" si="385"/>
        <v>0</v>
      </c>
      <c r="BR112" s="35" t="b">
        <f t="shared" si="385"/>
        <v>0</v>
      </c>
      <c r="BS112" s="35" t="b">
        <f t="shared" si="385"/>
        <v>0</v>
      </c>
      <c r="BT112" s="35" t="b">
        <f t="shared" si="385"/>
        <v>0</v>
      </c>
      <c r="BU112" s="35" t="b">
        <f t="shared" si="385"/>
        <v>0</v>
      </c>
      <c r="BV112" s="35" t="b">
        <f t="shared" si="385"/>
        <v>1</v>
      </c>
      <c r="BW112" s="9" t="s">
        <v>125</v>
      </c>
    </row>
    <row r="113" spans="1:75" x14ac:dyDescent="0.35">
      <c r="D113" t="s">
        <v>123</v>
      </c>
      <c r="K113" s="3" t="s">
        <v>8</v>
      </c>
      <c r="O113" s="35" t="b">
        <f t="shared" ref="O113" si="386">MOD(O109,$M109/$M108)=0</f>
        <v>0</v>
      </c>
      <c r="P113" s="35" t="b">
        <f t="shared" ref="P113:BV113" si="387">MOD(P109,$M109/$M108)=0</f>
        <v>0</v>
      </c>
      <c r="Q113" s="35" t="b">
        <f t="shared" si="387"/>
        <v>1</v>
      </c>
      <c r="R113" s="35" t="b">
        <f t="shared" si="387"/>
        <v>0</v>
      </c>
      <c r="S113" s="35" t="b">
        <f t="shared" si="387"/>
        <v>0</v>
      </c>
      <c r="T113" s="35" t="b">
        <f t="shared" si="387"/>
        <v>1</v>
      </c>
      <c r="U113" s="35" t="b">
        <f t="shared" si="387"/>
        <v>0</v>
      </c>
      <c r="V113" s="35" t="b">
        <f t="shared" si="387"/>
        <v>0</v>
      </c>
      <c r="W113" s="35" t="b">
        <f t="shared" si="387"/>
        <v>1</v>
      </c>
      <c r="X113" s="35" t="b">
        <f t="shared" si="387"/>
        <v>0</v>
      </c>
      <c r="Y113" s="35" t="b">
        <f t="shared" si="387"/>
        <v>0</v>
      </c>
      <c r="Z113" s="35" t="b">
        <f t="shared" si="387"/>
        <v>1</v>
      </c>
      <c r="AA113" s="35" t="b">
        <f t="shared" si="387"/>
        <v>0</v>
      </c>
      <c r="AB113" s="35" t="b">
        <f t="shared" si="387"/>
        <v>0</v>
      </c>
      <c r="AC113" s="35" t="b">
        <f t="shared" si="387"/>
        <v>1</v>
      </c>
      <c r="AD113" s="35" t="b">
        <f t="shared" si="387"/>
        <v>0</v>
      </c>
      <c r="AE113" s="35" t="b">
        <f t="shared" si="387"/>
        <v>0</v>
      </c>
      <c r="AF113" s="35" t="b">
        <f t="shared" si="387"/>
        <v>1</v>
      </c>
      <c r="AG113" s="35" t="b">
        <f t="shared" si="387"/>
        <v>0</v>
      </c>
      <c r="AH113" s="35" t="b">
        <f t="shared" si="387"/>
        <v>0</v>
      </c>
      <c r="AI113" s="35" t="b">
        <f t="shared" si="387"/>
        <v>1</v>
      </c>
      <c r="AJ113" s="35" t="b">
        <f t="shared" si="387"/>
        <v>0</v>
      </c>
      <c r="AK113" s="35" t="b">
        <f t="shared" si="387"/>
        <v>0</v>
      </c>
      <c r="AL113" s="35" t="b">
        <f t="shared" si="387"/>
        <v>1</v>
      </c>
      <c r="AM113" s="35" t="b">
        <f t="shared" si="387"/>
        <v>0</v>
      </c>
      <c r="AN113" s="35" t="b">
        <f t="shared" si="387"/>
        <v>0</v>
      </c>
      <c r="AO113" s="35" t="b">
        <f t="shared" si="387"/>
        <v>1</v>
      </c>
      <c r="AP113" s="35" t="b">
        <f t="shared" si="387"/>
        <v>0</v>
      </c>
      <c r="AQ113" s="35" t="b">
        <f t="shared" si="387"/>
        <v>0</v>
      </c>
      <c r="AR113" s="35" t="b">
        <f t="shared" si="387"/>
        <v>1</v>
      </c>
      <c r="AS113" s="35" t="b">
        <f t="shared" si="387"/>
        <v>0</v>
      </c>
      <c r="AT113" s="35" t="b">
        <f t="shared" si="387"/>
        <v>0</v>
      </c>
      <c r="AU113" s="35" t="b">
        <f t="shared" si="387"/>
        <v>1</v>
      </c>
      <c r="AV113" s="35" t="b">
        <f t="shared" si="387"/>
        <v>0</v>
      </c>
      <c r="AW113" s="35" t="b">
        <f t="shared" si="387"/>
        <v>0</v>
      </c>
      <c r="AX113" s="35" t="b">
        <f t="shared" si="387"/>
        <v>1</v>
      </c>
      <c r="AY113" s="35" t="b">
        <f t="shared" si="387"/>
        <v>0</v>
      </c>
      <c r="AZ113" s="35" t="b">
        <f t="shared" si="387"/>
        <v>0</v>
      </c>
      <c r="BA113" s="35" t="b">
        <f t="shared" si="387"/>
        <v>1</v>
      </c>
      <c r="BB113" s="35" t="b">
        <f t="shared" si="387"/>
        <v>0</v>
      </c>
      <c r="BC113" s="35" t="b">
        <f t="shared" si="387"/>
        <v>0</v>
      </c>
      <c r="BD113" s="35" t="b">
        <f t="shared" si="387"/>
        <v>1</v>
      </c>
      <c r="BE113" s="35" t="b">
        <f t="shared" si="387"/>
        <v>0</v>
      </c>
      <c r="BF113" s="35" t="b">
        <f t="shared" si="387"/>
        <v>0</v>
      </c>
      <c r="BG113" s="35" t="b">
        <f t="shared" si="387"/>
        <v>1</v>
      </c>
      <c r="BH113" s="35" t="b">
        <f t="shared" si="387"/>
        <v>0</v>
      </c>
      <c r="BI113" s="35" t="b">
        <f t="shared" si="387"/>
        <v>0</v>
      </c>
      <c r="BJ113" s="35" t="b">
        <f t="shared" si="387"/>
        <v>1</v>
      </c>
      <c r="BK113" s="35" t="b">
        <f t="shared" si="387"/>
        <v>0</v>
      </c>
      <c r="BL113" s="35" t="b">
        <f t="shared" si="387"/>
        <v>0</v>
      </c>
      <c r="BM113" s="35" t="b">
        <f t="shared" si="387"/>
        <v>1</v>
      </c>
      <c r="BN113" s="35" t="b">
        <f t="shared" si="387"/>
        <v>0</v>
      </c>
      <c r="BO113" s="35" t="b">
        <f t="shared" si="387"/>
        <v>0</v>
      </c>
      <c r="BP113" s="35" t="b">
        <f t="shared" si="387"/>
        <v>1</v>
      </c>
      <c r="BQ113" s="35" t="b">
        <f t="shared" si="387"/>
        <v>0</v>
      </c>
      <c r="BR113" s="35" t="b">
        <f t="shared" si="387"/>
        <v>0</v>
      </c>
      <c r="BS113" s="35" t="b">
        <f t="shared" si="387"/>
        <v>1</v>
      </c>
      <c r="BT113" s="35" t="b">
        <f t="shared" si="387"/>
        <v>0</v>
      </c>
      <c r="BU113" s="35" t="b">
        <f t="shared" si="387"/>
        <v>0</v>
      </c>
      <c r="BV113" s="35" t="b">
        <f t="shared" si="387"/>
        <v>1</v>
      </c>
      <c r="BW113" s="9" t="s">
        <v>126</v>
      </c>
    </row>
    <row r="114" spans="1:75" x14ac:dyDescent="0.35"/>
    <row r="115" spans="1:75" ht="20.25" thickBot="1" x14ac:dyDescent="0.4">
      <c r="A115" s="10" t="s">
        <v>51</v>
      </c>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row>
  </sheetData>
  <phoneticPr fontId="3"/>
  <conditionalFormatting sqref="P46:BV47">
    <cfRule type="expression" dxfId="199" priority="215">
      <formula>P46=TRUE</formula>
    </cfRule>
  </conditionalFormatting>
  <conditionalFormatting sqref="P48:BV48">
    <cfRule type="expression" dxfId="198" priority="210">
      <formula>P48="Fcst"</formula>
    </cfRule>
    <cfRule type="expression" dxfId="197" priority="211">
      <formula>P48="Act"</formula>
    </cfRule>
  </conditionalFormatting>
  <conditionalFormatting sqref="P56:BV57">
    <cfRule type="expression" dxfId="196" priority="209">
      <formula>P56=TRUE</formula>
    </cfRule>
  </conditionalFormatting>
  <conditionalFormatting sqref="P58:BV58">
    <cfRule type="expression" dxfId="195" priority="203">
      <formula>P58="Fcst"</formula>
    </cfRule>
    <cfRule type="expression" dxfId="194" priority="204">
      <formula>P58="Act"</formula>
    </cfRule>
  </conditionalFormatting>
  <conditionalFormatting sqref="P73:BV74">
    <cfRule type="expression" dxfId="193" priority="202">
      <formula>P73=TRUE</formula>
    </cfRule>
  </conditionalFormatting>
  <conditionalFormatting sqref="P75:BV75 P77:BV77">
    <cfRule type="expression" dxfId="192" priority="200">
      <formula>P75="Fcst"</formula>
    </cfRule>
    <cfRule type="expression" dxfId="191" priority="201">
      <formula>P75="Act"</formula>
    </cfRule>
  </conditionalFormatting>
  <conditionalFormatting sqref="P97:BV97">
    <cfRule type="expression" dxfId="190" priority="197">
      <formula>P97="Fcst"</formula>
    </cfRule>
    <cfRule type="expression" dxfId="189" priority="198">
      <formula>P97="Act"</formula>
    </cfRule>
  </conditionalFormatting>
  <conditionalFormatting sqref="O78:BV80">
    <cfRule type="expression" dxfId="188" priority="195">
      <formula>O78="Fcst"</formula>
    </cfRule>
    <cfRule type="expression" dxfId="187" priority="196">
      <formula>O78="Act"</formula>
    </cfRule>
  </conditionalFormatting>
  <conditionalFormatting sqref="O61:BV61">
    <cfRule type="expression" dxfId="186" priority="193">
      <formula>O61="Fcst"</formula>
    </cfRule>
    <cfRule type="expression" dxfId="185" priority="194">
      <formula>O61="Act"</formula>
    </cfRule>
  </conditionalFormatting>
  <conditionalFormatting sqref="O100:BV101">
    <cfRule type="expression" dxfId="184" priority="191">
      <formula>O100="Fcst"</formula>
    </cfRule>
    <cfRule type="expression" dxfId="183" priority="192">
      <formula>O100="Act"</formula>
    </cfRule>
  </conditionalFormatting>
  <conditionalFormatting sqref="BK46:BP47">
    <cfRule type="expression" dxfId="182" priority="190">
      <formula>BK46=TRUE</formula>
    </cfRule>
  </conditionalFormatting>
  <conditionalFormatting sqref="BK48:BP48">
    <cfRule type="expression" dxfId="181" priority="188">
      <formula>BK48="Fcst"</formula>
    </cfRule>
    <cfRule type="expression" dxfId="180" priority="189">
      <formula>BK48="Act"</formula>
    </cfRule>
  </conditionalFormatting>
  <conditionalFormatting sqref="BK56:BP57">
    <cfRule type="expression" dxfId="179" priority="187">
      <formula>BK56=TRUE</formula>
    </cfRule>
  </conditionalFormatting>
  <conditionalFormatting sqref="BK58:BP58">
    <cfRule type="expression" dxfId="178" priority="185">
      <formula>BK58="Fcst"</formula>
    </cfRule>
    <cfRule type="expression" dxfId="177" priority="186">
      <formula>BK58="Act"</formula>
    </cfRule>
  </conditionalFormatting>
  <conditionalFormatting sqref="BK73:BP74">
    <cfRule type="expression" dxfId="176" priority="184">
      <formula>BK73=TRUE</formula>
    </cfRule>
  </conditionalFormatting>
  <conditionalFormatting sqref="BK77:BP77 BK75:BP75">
    <cfRule type="expression" dxfId="175" priority="182">
      <formula>BK75="Fcst"</formula>
    </cfRule>
    <cfRule type="expression" dxfId="174" priority="183">
      <formula>BK75="Act"</formula>
    </cfRule>
  </conditionalFormatting>
  <conditionalFormatting sqref="BK97:BP97">
    <cfRule type="expression" dxfId="173" priority="179">
      <formula>BK97="Fcst"</formula>
    </cfRule>
    <cfRule type="expression" dxfId="172" priority="180">
      <formula>BK97="Act"</formula>
    </cfRule>
  </conditionalFormatting>
  <conditionalFormatting sqref="BK78:BP80">
    <cfRule type="expression" dxfId="171" priority="177">
      <formula>BK78="Fcst"</formula>
    </cfRule>
    <cfRule type="expression" dxfId="170" priority="178">
      <formula>BK78="Act"</formula>
    </cfRule>
  </conditionalFormatting>
  <conditionalFormatting sqref="BK61:BP61">
    <cfRule type="expression" dxfId="169" priority="175">
      <formula>BK61="Fcst"</formula>
    </cfRule>
    <cfRule type="expression" dxfId="168" priority="176">
      <formula>BK61="Act"</formula>
    </cfRule>
  </conditionalFormatting>
  <conditionalFormatting sqref="BK100:BP101">
    <cfRule type="expression" dxfId="167" priority="173">
      <formula>BK100="Fcst"</formula>
    </cfRule>
    <cfRule type="expression" dxfId="166" priority="174">
      <formula>BK100="Act"</formula>
    </cfRule>
  </conditionalFormatting>
  <conditionalFormatting sqref="BE46:BJ47">
    <cfRule type="expression" dxfId="165" priority="172">
      <formula>BE46=TRUE</formula>
    </cfRule>
  </conditionalFormatting>
  <conditionalFormatting sqref="BE48:BJ48">
    <cfRule type="expression" dxfId="164" priority="170">
      <formula>BE48="Fcst"</formula>
    </cfRule>
    <cfRule type="expression" dxfId="163" priority="171">
      <formula>BE48="Act"</formula>
    </cfRule>
  </conditionalFormatting>
  <conditionalFormatting sqref="BE56:BJ57">
    <cfRule type="expression" dxfId="162" priority="169">
      <formula>BE56=TRUE</formula>
    </cfRule>
  </conditionalFormatting>
  <conditionalFormatting sqref="BE58:BJ58">
    <cfRule type="expression" dxfId="161" priority="167">
      <formula>BE58="Fcst"</formula>
    </cfRule>
    <cfRule type="expression" dxfId="160" priority="168">
      <formula>BE58="Act"</formula>
    </cfRule>
  </conditionalFormatting>
  <conditionalFormatting sqref="BE73:BJ74">
    <cfRule type="expression" dxfId="159" priority="166">
      <formula>BE73=TRUE</formula>
    </cfRule>
  </conditionalFormatting>
  <conditionalFormatting sqref="BE77:BJ77 BE75:BJ75">
    <cfRule type="expression" dxfId="158" priority="164">
      <formula>BE75="Fcst"</formula>
    </cfRule>
    <cfRule type="expression" dxfId="157" priority="165">
      <formula>BE75="Act"</formula>
    </cfRule>
  </conditionalFormatting>
  <conditionalFormatting sqref="BE97:BJ97">
    <cfRule type="expression" dxfId="156" priority="161">
      <formula>BE97="Fcst"</formula>
    </cfRule>
    <cfRule type="expression" dxfId="155" priority="162">
      <formula>BE97="Act"</formula>
    </cfRule>
  </conditionalFormatting>
  <conditionalFormatting sqref="BE78:BJ80">
    <cfRule type="expression" dxfId="154" priority="159">
      <formula>BE78="Fcst"</formula>
    </cfRule>
    <cfRule type="expression" dxfId="153" priority="160">
      <formula>BE78="Act"</formula>
    </cfRule>
  </conditionalFormatting>
  <conditionalFormatting sqref="BE61:BJ61">
    <cfRule type="expression" dxfId="152" priority="157">
      <formula>BE61="Fcst"</formula>
    </cfRule>
    <cfRule type="expression" dxfId="151" priority="158">
      <formula>BE61="Act"</formula>
    </cfRule>
  </conditionalFormatting>
  <conditionalFormatting sqref="BE100:BJ101">
    <cfRule type="expression" dxfId="150" priority="155">
      <formula>BE100="Fcst"</formula>
    </cfRule>
    <cfRule type="expression" dxfId="149" priority="156">
      <formula>BE100="Act"</formula>
    </cfRule>
  </conditionalFormatting>
  <conditionalFormatting sqref="AE46:BV47">
    <cfRule type="expression" dxfId="148" priority="154">
      <formula>AE46=TRUE</formula>
    </cfRule>
  </conditionalFormatting>
  <conditionalFormatting sqref="AE48:BV48">
    <cfRule type="expression" dxfId="147" priority="152">
      <formula>AE48="Fcst"</formula>
    </cfRule>
    <cfRule type="expression" dxfId="146" priority="153">
      <formula>AE48="Act"</formula>
    </cfRule>
  </conditionalFormatting>
  <conditionalFormatting sqref="AE56:BV57">
    <cfRule type="expression" dxfId="145" priority="151">
      <formula>AE56=TRUE</formula>
    </cfRule>
  </conditionalFormatting>
  <conditionalFormatting sqref="AE58:BV58">
    <cfRule type="expression" dxfId="144" priority="149">
      <formula>AE58="Fcst"</formula>
    </cfRule>
    <cfRule type="expression" dxfId="143" priority="150">
      <formula>AE58="Act"</formula>
    </cfRule>
  </conditionalFormatting>
  <conditionalFormatting sqref="AE73:BV74">
    <cfRule type="expression" dxfId="142" priority="148">
      <formula>AE73=TRUE</formula>
    </cfRule>
  </conditionalFormatting>
  <conditionalFormatting sqref="AE77:BV77 AE75:BV75">
    <cfRule type="expression" dxfId="141" priority="146">
      <formula>AE75="Fcst"</formula>
    </cfRule>
    <cfRule type="expression" dxfId="140" priority="147">
      <formula>AE75="Act"</formula>
    </cfRule>
  </conditionalFormatting>
  <conditionalFormatting sqref="AE97:BV97">
    <cfRule type="expression" dxfId="139" priority="143">
      <formula>AE97="Fcst"</formula>
    </cfRule>
    <cfRule type="expression" dxfId="138" priority="144">
      <formula>AE97="Act"</formula>
    </cfRule>
  </conditionalFormatting>
  <conditionalFormatting sqref="AE78:BV80">
    <cfRule type="expression" dxfId="137" priority="141">
      <formula>AE78="Fcst"</formula>
    </cfRule>
    <cfRule type="expression" dxfId="136" priority="142">
      <formula>AE78="Act"</formula>
    </cfRule>
  </conditionalFormatting>
  <conditionalFormatting sqref="AE61:BV61">
    <cfRule type="expression" dxfId="135" priority="139">
      <formula>AE61="Fcst"</formula>
    </cfRule>
    <cfRule type="expression" dxfId="134" priority="140">
      <formula>AE61="Act"</formula>
    </cfRule>
  </conditionalFormatting>
  <conditionalFormatting sqref="AE100:BV101">
    <cfRule type="expression" dxfId="133" priority="137">
      <formula>AE100="Fcst"</formula>
    </cfRule>
    <cfRule type="expression" dxfId="132" priority="138">
      <formula>AE100="Act"</formula>
    </cfRule>
  </conditionalFormatting>
  <conditionalFormatting sqref="Y46:AD47">
    <cfRule type="expression" dxfId="131" priority="136">
      <formula>Y46=TRUE</formula>
    </cfRule>
  </conditionalFormatting>
  <conditionalFormatting sqref="Y48:AD48">
    <cfRule type="expression" dxfId="130" priority="134">
      <formula>Y48="Fcst"</formula>
    </cfRule>
    <cfRule type="expression" dxfId="129" priority="135">
      <formula>Y48="Act"</formula>
    </cfRule>
  </conditionalFormatting>
  <conditionalFormatting sqref="Y56:AD57">
    <cfRule type="expression" dxfId="128" priority="133">
      <formula>Y56=TRUE</formula>
    </cfRule>
  </conditionalFormatting>
  <conditionalFormatting sqref="Y58:AD58">
    <cfRule type="expression" dxfId="127" priority="131">
      <formula>Y58="Fcst"</formula>
    </cfRule>
    <cfRule type="expression" dxfId="126" priority="132">
      <formula>Y58="Act"</formula>
    </cfRule>
  </conditionalFormatting>
  <conditionalFormatting sqref="Y73:AD74">
    <cfRule type="expression" dxfId="125" priority="130">
      <formula>Y73=TRUE</formula>
    </cfRule>
  </conditionalFormatting>
  <conditionalFormatting sqref="Y77:AD77 Y75:AD75">
    <cfRule type="expression" dxfId="124" priority="128">
      <formula>Y75="Fcst"</formula>
    </cfRule>
    <cfRule type="expression" dxfId="123" priority="129">
      <formula>Y75="Act"</formula>
    </cfRule>
  </conditionalFormatting>
  <conditionalFormatting sqref="Y97:AD97">
    <cfRule type="expression" dxfId="122" priority="125">
      <formula>Y97="Fcst"</formula>
    </cfRule>
    <cfRule type="expression" dxfId="121" priority="126">
      <formula>Y97="Act"</formula>
    </cfRule>
  </conditionalFormatting>
  <conditionalFormatting sqref="Y78:AD80">
    <cfRule type="expression" dxfId="120" priority="123">
      <formula>Y78="Fcst"</formula>
    </cfRule>
    <cfRule type="expression" dxfId="119" priority="124">
      <formula>Y78="Act"</formula>
    </cfRule>
  </conditionalFormatting>
  <conditionalFormatting sqref="Y61:AD61">
    <cfRule type="expression" dxfId="118" priority="121">
      <formula>Y61="Fcst"</formula>
    </cfRule>
    <cfRule type="expression" dxfId="117" priority="122">
      <formula>Y61="Act"</formula>
    </cfRule>
  </conditionalFormatting>
  <conditionalFormatting sqref="Y100:AD101">
    <cfRule type="expression" dxfId="116" priority="119">
      <formula>Y100="Fcst"</formula>
    </cfRule>
    <cfRule type="expression" dxfId="115" priority="120">
      <formula>Y100="Act"</formula>
    </cfRule>
  </conditionalFormatting>
  <conditionalFormatting sqref="S46:X47">
    <cfRule type="expression" dxfId="114" priority="118">
      <formula>S46=TRUE</formula>
    </cfRule>
  </conditionalFormatting>
  <conditionalFormatting sqref="S48:X48">
    <cfRule type="expression" dxfId="113" priority="116">
      <formula>S48="Fcst"</formula>
    </cfRule>
    <cfRule type="expression" dxfId="112" priority="117">
      <formula>S48="Act"</formula>
    </cfRule>
  </conditionalFormatting>
  <conditionalFormatting sqref="S56:X57">
    <cfRule type="expression" dxfId="111" priority="115">
      <formula>S56=TRUE</formula>
    </cfRule>
  </conditionalFormatting>
  <conditionalFormatting sqref="S58:X58">
    <cfRule type="expression" dxfId="110" priority="113">
      <formula>S58="Fcst"</formula>
    </cfRule>
    <cfRule type="expression" dxfId="109" priority="114">
      <formula>S58="Act"</formula>
    </cfRule>
  </conditionalFormatting>
  <conditionalFormatting sqref="S73:X74">
    <cfRule type="expression" dxfId="108" priority="112">
      <formula>S73=TRUE</formula>
    </cfRule>
  </conditionalFormatting>
  <conditionalFormatting sqref="S77:X77 S75:X75">
    <cfRule type="expression" dxfId="107" priority="110">
      <formula>S75="Fcst"</formula>
    </cfRule>
    <cfRule type="expression" dxfId="106" priority="111">
      <formula>S75="Act"</formula>
    </cfRule>
  </conditionalFormatting>
  <conditionalFormatting sqref="S97:X97">
    <cfRule type="expression" dxfId="105" priority="107">
      <formula>S97="Fcst"</formula>
    </cfRule>
    <cfRule type="expression" dxfId="104" priority="108">
      <formula>S97="Act"</formula>
    </cfRule>
  </conditionalFormatting>
  <conditionalFormatting sqref="S78:X80">
    <cfRule type="expression" dxfId="103" priority="105">
      <formula>S78="Fcst"</formula>
    </cfRule>
    <cfRule type="expression" dxfId="102" priority="106">
      <formula>S78="Act"</formula>
    </cfRule>
  </conditionalFormatting>
  <conditionalFormatting sqref="S61:X61">
    <cfRule type="expression" dxfId="101" priority="103">
      <formula>S61="Fcst"</formula>
    </cfRule>
    <cfRule type="expression" dxfId="100" priority="104">
      <formula>S61="Act"</formula>
    </cfRule>
  </conditionalFormatting>
  <conditionalFormatting sqref="S100:X101">
    <cfRule type="expression" dxfId="99" priority="101">
      <formula>S100="Fcst"</formula>
    </cfRule>
    <cfRule type="expression" dxfId="98" priority="102">
      <formula>S100="Act"</formula>
    </cfRule>
  </conditionalFormatting>
  <conditionalFormatting sqref="AI46:BB47">
    <cfRule type="expression" dxfId="97" priority="100">
      <formula>AI46=TRUE</formula>
    </cfRule>
  </conditionalFormatting>
  <conditionalFormatting sqref="AI48:BB48">
    <cfRule type="expression" dxfId="96" priority="98">
      <formula>AI48="Fcst"</formula>
    </cfRule>
    <cfRule type="expression" dxfId="95" priority="99">
      <formula>AI48="Act"</formula>
    </cfRule>
  </conditionalFormatting>
  <conditionalFormatting sqref="AI56:BB57">
    <cfRule type="expression" dxfId="94" priority="97">
      <formula>AI56=TRUE</formula>
    </cfRule>
  </conditionalFormatting>
  <conditionalFormatting sqref="AI58:BB58">
    <cfRule type="expression" dxfId="93" priority="95">
      <formula>AI58="Fcst"</formula>
    </cfRule>
    <cfRule type="expression" dxfId="92" priority="96">
      <formula>AI58="Act"</formula>
    </cfRule>
  </conditionalFormatting>
  <conditionalFormatting sqref="AI73:BB74">
    <cfRule type="expression" dxfId="91" priority="94">
      <formula>AI73=TRUE</formula>
    </cfRule>
  </conditionalFormatting>
  <conditionalFormatting sqref="AI77:BB77 AI75:BB75">
    <cfRule type="expression" dxfId="90" priority="92">
      <formula>AI75="Fcst"</formula>
    </cfRule>
    <cfRule type="expression" dxfId="89" priority="93">
      <formula>AI75="Act"</formula>
    </cfRule>
  </conditionalFormatting>
  <conditionalFormatting sqref="AI97:BB97">
    <cfRule type="expression" dxfId="88" priority="89">
      <formula>AI97="Fcst"</formula>
    </cfRule>
    <cfRule type="expression" dxfId="87" priority="90">
      <formula>AI97="Act"</formula>
    </cfRule>
  </conditionalFormatting>
  <conditionalFormatting sqref="AI78:BB80">
    <cfRule type="expression" dxfId="86" priority="87">
      <formula>AI78="Fcst"</formula>
    </cfRule>
    <cfRule type="expression" dxfId="85" priority="88">
      <formula>AI78="Act"</formula>
    </cfRule>
  </conditionalFormatting>
  <conditionalFormatting sqref="AI61:BB61">
    <cfRule type="expression" dxfId="84" priority="85">
      <formula>AI61="Fcst"</formula>
    </cfRule>
    <cfRule type="expression" dxfId="83" priority="86">
      <formula>AI61="Act"</formula>
    </cfRule>
  </conditionalFormatting>
  <conditionalFormatting sqref="AI100:BB101">
    <cfRule type="expression" dxfId="82" priority="83">
      <formula>AI100="Fcst"</formula>
    </cfRule>
    <cfRule type="expression" dxfId="81" priority="84">
      <formula>AI100="Act"</formula>
    </cfRule>
  </conditionalFormatting>
  <conditionalFormatting sqref="AQ46:AV47">
    <cfRule type="expression" dxfId="80" priority="82">
      <formula>AQ46=TRUE</formula>
    </cfRule>
  </conditionalFormatting>
  <conditionalFormatting sqref="AQ48:AV48">
    <cfRule type="expression" dxfId="79" priority="80">
      <formula>AQ48="Fcst"</formula>
    </cfRule>
    <cfRule type="expression" dxfId="78" priority="81">
      <formula>AQ48="Act"</formula>
    </cfRule>
  </conditionalFormatting>
  <conditionalFormatting sqref="AQ56:AV57">
    <cfRule type="expression" dxfId="77" priority="79">
      <formula>AQ56=TRUE</formula>
    </cfRule>
  </conditionalFormatting>
  <conditionalFormatting sqref="AQ58:AV58">
    <cfRule type="expression" dxfId="76" priority="77">
      <formula>AQ58="Fcst"</formula>
    </cfRule>
    <cfRule type="expression" dxfId="75" priority="78">
      <formula>AQ58="Act"</formula>
    </cfRule>
  </conditionalFormatting>
  <conditionalFormatting sqref="AQ73:AV74">
    <cfRule type="expression" dxfId="74" priority="76">
      <formula>AQ73=TRUE</formula>
    </cfRule>
  </conditionalFormatting>
  <conditionalFormatting sqref="AQ77:AV77 AQ75:AV75">
    <cfRule type="expression" dxfId="73" priority="74">
      <formula>AQ75="Fcst"</formula>
    </cfRule>
    <cfRule type="expression" dxfId="72" priority="75">
      <formula>AQ75="Act"</formula>
    </cfRule>
  </conditionalFormatting>
  <conditionalFormatting sqref="AQ97:AV97">
    <cfRule type="expression" dxfId="71" priority="71">
      <formula>AQ97="Fcst"</formula>
    </cfRule>
    <cfRule type="expression" dxfId="70" priority="72">
      <formula>AQ97="Act"</formula>
    </cfRule>
  </conditionalFormatting>
  <conditionalFormatting sqref="AQ78:AV80">
    <cfRule type="expression" dxfId="69" priority="69">
      <formula>AQ78="Fcst"</formula>
    </cfRule>
    <cfRule type="expression" dxfId="68" priority="70">
      <formula>AQ78="Act"</formula>
    </cfRule>
  </conditionalFormatting>
  <conditionalFormatting sqref="AQ61:AV61">
    <cfRule type="expression" dxfId="67" priority="67">
      <formula>AQ61="Fcst"</formula>
    </cfRule>
    <cfRule type="expression" dxfId="66" priority="68">
      <formula>AQ61="Act"</formula>
    </cfRule>
  </conditionalFormatting>
  <conditionalFormatting sqref="AQ100:AV101">
    <cfRule type="expression" dxfId="65" priority="65">
      <formula>AQ100="Fcst"</formula>
    </cfRule>
    <cfRule type="expression" dxfId="64" priority="66">
      <formula>AQ100="Act"</formula>
    </cfRule>
  </conditionalFormatting>
  <conditionalFormatting sqref="AK46:AP47">
    <cfRule type="expression" dxfId="63" priority="64">
      <formula>AK46=TRUE</formula>
    </cfRule>
  </conditionalFormatting>
  <conditionalFormatting sqref="AK48:AP48">
    <cfRule type="expression" dxfId="62" priority="62">
      <formula>AK48="Fcst"</formula>
    </cfRule>
    <cfRule type="expression" dxfId="61" priority="63">
      <formula>AK48="Act"</formula>
    </cfRule>
  </conditionalFormatting>
  <conditionalFormatting sqref="AK56:AP57">
    <cfRule type="expression" dxfId="60" priority="61">
      <formula>AK56=TRUE</formula>
    </cfRule>
  </conditionalFormatting>
  <conditionalFormatting sqref="AK58:AP58">
    <cfRule type="expression" dxfId="59" priority="59">
      <formula>AK58="Fcst"</formula>
    </cfRule>
    <cfRule type="expression" dxfId="58" priority="60">
      <formula>AK58="Act"</formula>
    </cfRule>
  </conditionalFormatting>
  <conditionalFormatting sqref="AK73:AP74">
    <cfRule type="expression" dxfId="57" priority="58">
      <formula>AK73=TRUE</formula>
    </cfRule>
  </conditionalFormatting>
  <conditionalFormatting sqref="AK77:AP77 AK75:AP75">
    <cfRule type="expression" dxfId="56" priority="56">
      <formula>AK75="Fcst"</formula>
    </cfRule>
    <cfRule type="expression" dxfId="55" priority="57">
      <formula>AK75="Act"</formula>
    </cfRule>
  </conditionalFormatting>
  <conditionalFormatting sqref="AK97:AP97">
    <cfRule type="expression" dxfId="54" priority="53">
      <formula>AK97="Fcst"</formula>
    </cfRule>
    <cfRule type="expression" dxfId="53" priority="54">
      <formula>AK97="Act"</formula>
    </cfRule>
  </conditionalFormatting>
  <conditionalFormatting sqref="AK78:AP80">
    <cfRule type="expression" dxfId="52" priority="51">
      <formula>AK78="Fcst"</formula>
    </cfRule>
    <cfRule type="expression" dxfId="51" priority="52">
      <formula>AK78="Act"</formula>
    </cfRule>
  </conditionalFormatting>
  <conditionalFormatting sqref="AK61:AP61">
    <cfRule type="expression" dxfId="50" priority="49">
      <formula>AK61="Fcst"</formula>
    </cfRule>
    <cfRule type="expression" dxfId="49" priority="50">
      <formula>AK61="Act"</formula>
    </cfRule>
  </conditionalFormatting>
  <conditionalFormatting sqref="AK100:AP101">
    <cfRule type="expression" dxfId="48" priority="47">
      <formula>AK100="Fcst"</formula>
    </cfRule>
    <cfRule type="expression" dxfId="47" priority="48">
      <formula>AK100="Act"</formula>
    </cfRule>
  </conditionalFormatting>
  <conditionalFormatting sqref="AI46:AJ47">
    <cfRule type="expression" dxfId="46" priority="46">
      <formula>AI46=TRUE</formula>
    </cfRule>
  </conditionalFormatting>
  <conditionalFormatting sqref="AI48:AJ48">
    <cfRule type="expression" dxfId="45" priority="44">
      <formula>AI48="Fcst"</formula>
    </cfRule>
    <cfRule type="expression" dxfId="44" priority="45">
      <formula>AI48="Act"</formula>
    </cfRule>
  </conditionalFormatting>
  <conditionalFormatting sqref="AI56:AJ57">
    <cfRule type="expression" dxfId="43" priority="43">
      <formula>AI56=TRUE</formula>
    </cfRule>
  </conditionalFormatting>
  <conditionalFormatting sqref="AI58:AJ58">
    <cfRule type="expression" dxfId="42" priority="41">
      <formula>AI58="Fcst"</formula>
    </cfRule>
    <cfRule type="expression" dxfId="41" priority="42">
      <formula>AI58="Act"</formula>
    </cfRule>
  </conditionalFormatting>
  <conditionalFormatting sqref="AI73:AJ74">
    <cfRule type="expression" dxfId="40" priority="40">
      <formula>AI73=TRUE</formula>
    </cfRule>
  </conditionalFormatting>
  <conditionalFormatting sqref="AI75:AJ75 AI77:AJ77">
    <cfRule type="expression" dxfId="39" priority="38">
      <formula>AI75="Fcst"</formula>
    </cfRule>
    <cfRule type="expression" dxfId="38" priority="39">
      <formula>AI75="Act"</formula>
    </cfRule>
  </conditionalFormatting>
  <conditionalFormatting sqref="AI97:AJ97">
    <cfRule type="expression" dxfId="37" priority="35">
      <formula>AI97="Fcst"</formula>
    </cfRule>
    <cfRule type="expression" dxfId="36" priority="36">
      <formula>AI97="Act"</formula>
    </cfRule>
  </conditionalFormatting>
  <conditionalFormatting sqref="AI78:AJ80">
    <cfRule type="expression" dxfId="35" priority="33">
      <formula>AI78="Fcst"</formula>
    </cfRule>
    <cfRule type="expression" dxfId="34" priority="34">
      <formula>AI78="Act"</formula>
    </cfRule>
  </conditionalFormatting>
  <conditionalFormatting sqref="AI61:AJ61">
    <cfRule type="expression" dxfId="33" priority="31">
      <formula>AI61="Fcst"</formula>
    </cfRule>
    <cfRule type="expression" dxfId="32" priority="32">
      <formula>AI61="Act"</formula>
    </cfRule>
  </conditionalFormatting>
  <conditionalFormatting sqref="AI100:AJ101">
    <cfRule type="expression" dxfId="31" priority="29">
      <formula>AI100="Fcst"</formula>
    </cfRule>
    <cfRule type="expression" dxfId="30" priority="30">
      <formula>AI100="Act"</formula>
    </cfRule>
  </conditionalFormatting>
  <conditionalFormatting sqref="O46:BV46">
    <cfRule type="cellIs" dxfId="29" priority="216" stopIfTrue="1" operator="equal">
      <formula>TRUE</formula>
    </cfRule>
    <cfRule type="cellIs" dxfId="28" priority="217" stopIfTrue="1" operator="equal">
      <formula>FALSE</formula>
    </cfRule>
  </conditionalFormatting>
  <conditionalFormatting sqref="O47:BV47">
    <cfRule type="cellIs" dxfId="27" priority="218" stopIfTrue="1" operator="equal">
      <formula>TRUE</formula>
    </cfRule>
    <cfRule type="cellIs" dxfId="26" priority="219" stopIfTrue="1" operator="equal">
      <formula>FALSE</formula>
    </cfRule>
  </conditionalFormatting>
  <conditionalFormatting sqref="O48:BV48">
    <cfRule type="expression" dxfId="25" priority="21">
      <formula>O48="Fcst"</formula>
    </cfRule>
    <cfRule type="expression" dxfId="24" priority="22">
      <formula>O48="Act"</formula>
    </cfRule>
  </conditionalFormatting>
  <conditionalFormatting sqref="O56:BV56">
    <cfRule type="cellIs" dxfId="23" priority="17" stopIfTrue="1" operator="equal">
      <formula>TRUE</formula>
    </cfRule>
    <cfRule type="cellIs" dxfId="22" priority="18" stopIfTrue="1" operator="equal">
      <formula>FALSE</formula>
    </cfRule>
  </conditionalFormatting>
  <conditionalFormatting sqref="O57:BV57">
    <cfRule type="cellIs" dxfId="21" priority="19" stopIfTrue="1" operator="equal">
      <formula>TRUE</formula>
    </cfRule>
    <cfRule type="cellIs" dxfId="20" priority="20" stopIfTrue="1" operator="equal">
      <formula>FALSE</formula>
    </cfRule>
  </conditionalFormatting>
  <conditionalFormatting sqref="O58:BV58">
    <cfRule type="expression" dxfId="19" priority="15">
      <formula>O58="Fcst"</formula>
    </cfRule>
    <cfRule type="expression" dxfId="18" priority="16">
      <formula>O58="Act"</formula>
    </cfRule>
  </conditionalFormatting>
  <conditionalFormatting sqref="O73:BV73">
    <cfRule type="cellIs" dxfId="17" priority="11" stopIfTrue="1" operator="equal">
      <formula>TRUE</formula>
    </cfRule>
    <cfRule type="cellIs" dxfId="16" priority="12" stopIfTrue="1" operator="equal">
      <formula>FALSE</formula>
    </cfRule>
  </conditionalFormatting>
  <conditionalFormatting sqref="O74:BV74">
    <cfRule type="cellIs" dxfId="15" priority="13" stopIfTrue="1" operator="equal">
      <formula>TRUE</formula>
    </cfRule>
    <cfRule type="cellIs" dxfId="14" priority="14" stopIfTrue="1" operator="equal">
      <formula>FALSE</formula>
    </cfRule>
  </conditionalFormatting>
  <conditionalFormatting sqref="O75:BV75">
    <cfRule type="expression" dxfId="13" priority="9">
      <formula>O75="Fcst"</formula>
    </cfRule>
    <cfRule type="expression" dxfId="12" priority="10">
      <formula>O75="Act"</formula>
    </cfRule>
  </conditionalFormatting>
  <conditionalFormatting sqref="O97:BV97">
    <cfRule type="expression" dxfId="11" priority="3">
      <formula>O97="Fcst"</formula>
    </cfRule>
    <cfRule type="expression" dxfId="10" priority="4">
      <formula>O97="Act"</formula>
    </cfRule>
  </conditionalFormatting>
  <conditionalFormatting sqref="O111:BV113">
    <cfRule type="cellIs" dxfId="9" priority="224" stopIfTrue="1" operator="equal">
      <formula>TRUE</formula>
    </cfRule>
  </conditionalFormatting>
  <conditionalFormatting sqref="O111:BV113">
    <cfRule type="cellIs" dxfId="8" priority="225" stopIfTrue="1" operator="equal">
      <formula>FALSE</formula>
    </cfRule>
  </conditionalFormatting>
  <conditionalFormatting sqref="O95:BV96">
    <cfRule type="cellIs" dxfId="7" priority="226" stopIfTrue="1" operator="equal">
      <formula>TRUE</formula>
    </cfRule>
  </conditionalFormatting>
  <conditionalFormatting sqref="O95:BV96">
    <cfRule type="cellIs" dxfId="6" priority="227" stopIfTrue="1" operator="equal">
      <formula>FALSE</formula>
    </cfRule>
  </conditionalFormatting>
  <conditionalFormatting sqref="O87:BV88">
    <cfRule type="cellIs" dxfId="5" priority="228" stopIfTrue="1" operator="equal">
      <formula>TRUE</formula>
    </cfRule>
  </conditionalFormatting>
  <conditionalFormatting sqref="O87:BV88">
    <cfRule type="cellIs" dxfId="4" priority="229" stopIfTrue="1" operator="equal">
      <formula>FALSE</formula>
    </cfRule>
  </conditionalFormatting>
  <conditionalFormatting sqref="O66:BV66">
    <cfRule type="cellIs" dxfId="3" priority="230" stopIfTrue="1" operator="equal">
      <formula>TRUE</formula>
    </cfRule>
  </conditionalFormatting>
  <conditionalFormatting sqref="O66:BV66">
    <cfRule type="cellIs" dxfId="2" priority="231" stopIfTrue="1" operator="equal">
      <formula>FALSE</formula>
    </cfRule>
  </conditionalFormatting>
  <conditionalFormatting sqref="J3">
    <cfRule type="expression" dxfId="1" priority="1">
      <formula>J3="OK"</formula>
    </cfRule>
    <cfRule type="expression" dxfId="0" priority="2">
      <formula>J3="ERROR"</formula>
    </cfRule>
  </conditionalFormatting>
  <hyperlinks>
    <hyperlink ref="M3" location="Navigation!A1" display="Navigation" xr:uid="{E0AA639B-520B-41CB-9C01-4D941ED4BCC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69</vt:i4>
      </vt:variant>
    </vt:vector>
  </HeadingPairs>
  <TitlesOfParts>
    <vt:vector size="75" baseType="lpstr">
      <vt:lpstr>Cover</vt:lpstr>
      <vt:lpstr>Navigation</vt:lpstr>
      <vt:lpstr>Div&gt;</vt:lpstr>
      <vt:lpstr>Sheet</vt:lpstr>
      <vt:lpstr>Spare</vt:lpstr>
      <vt:lpstr>Setting</vt:lpstr>
      <vt:lpstr>ActualFlag.A.Ca</vt:lpstr>
      <vt:lpstr>ActualFlag.M.Ca</vt:lpstr>
      <vt:lpstr>ActualFlag.Q.Ca</vt:lpstr>
      <vt:lpstr>ActualFlag.SA.Ca</vt:lpstr>
      <vt:lpstr>AnnualCounter.SA.Ca</vt:lpstr>
      <vt:lpstr>Check.Master</vt:lpstr>
      <vt:lpstr>ClientName.In</vt:lpstr>
      <vt:lpstr>CurrencyUnit.In</vt:lpstr>
      <vt:lpstr>CurrencyUnitTitle.In</vt:lpstr>
      <vt:lpstr>CurrentPeriodFlag.A.Ca</vt:lpstr>
      <vt:lpstr>CurrentPeriodFlag.M.Ca</vt:lpstr>
      <vt:lpstr>CurrentPeriodFlag.Q.Ca</vt:lpstr>
      <vt:lpstr>CurrentPeriodFlag.SA.Ca</vt:lpstr>
      <vt:lpstr>DaysInPeriod.A.Ca</vt:lpstr>
      <vt:lpstr>DaysInPeriod.M.Ca</vt:lpstr>
      <vt:lpstr>DaysInPeriod.Q.Ca</vt:lpstr>
      <vt:lpstr>DaysInPeriod.SA.Ca</vt:lpstr>
      <vt:lpstr>ErrTol.In</vt:lpstr>
      <vt:lpstr>FcstStartDate.In</vt:lpstr>
      <vt:lpstr>HalfPeriodNo.SA.Ca</vt:lpstr>
      <vt:lpstr>HalfYearCounter.M.Ca</vt:lpstr>
      <vt:lpstr>HalfYearCounter.Q.Ca</vt:lpstr>
      <vt:lpstr>HalfYearEndFlag.M.Ca</vt:lpstr>
      <vt:lpstr>HalfYearEndFlag.Q.Ca</vt:lpstr>
      <vt:lpstr>HalfYearLabel.M.Ca</vt:lpstr>
      <vt:lpstr>HalfYearLabel.Q.Ca</vt:lpstr>
      <vt:lpstr>HalfYearLabel.SA.Ca</vt:lpstr>
      <vt:lpstr>HalfYearPeriodNo.M.Ca</vt:lpstr>
      <vt:lpstr>HalfYearPeriodNo.Q.Ca</vt:lpstr>
      <vt:lpstr>Million.In</vt:lpstr>
      <vt:lpstr>ModelName.In</vt:lpstr>
      <vt:lpstr>ModelStartDate.In</vt:lpstr>
      <vt:lpstr>ModelStatus.In</vt:lpstr>
      <vt:lpstr>MonthPeriodNo.M.Ca</vt:lpstr>
      <vt:lpstr>PeriodFrom.A.Ca</vt:lpstr>
      <vt:lpstr>PeriodFrom.M.Ca</vt:lpstr>
      <vt:lpstr>PeriodFrom.Q.Ca</vt:lpstr>
      <vt:lpstr>PeriodFrom.SA.Ca</vt:lpstr>
      <vt:lpstr>PeriodLabel.A.Ca</vt:lpstr>
      <vt:lpstr>PeriodLabel.M.Ca</vt:lpstr>
      <vt:lpstr>PeriodLabel.Q.Ca</vt:lpstr>
      <vt:lpstr>PeriodLabel.SA.Ca</vt:lpstr>
      <vt:lpstr>PeriodNo.A.Ca</vt:lpstr>
      <vt:lpstr>PeriodNo.M.Ca</vt:lpstr>
      <vt:lpstr>PeriodNo.Q.Ca</vt:lpstr>
      <vt:lpstr>PeriodNo.SA.Ca</vt:lpstr>
      <vt:lpstr>PeriodTo.A.Ca</vt:lpstr>
      <vt:lpstr>PeriodTo.M.Ca</vt:lpstr>
      <vt:lpstr>PeriodTo.Q.Ca</vt:lpstr>
      <vt:lpstr>PeriodTo.SA.Ca</vt:lpstr>
      <vt:lpstr>Sheet!Print_Titles</vt:lpstr>
      <vt:lpstr>Spare!Print_Titles</vt:lpstr>
      <vt:lpstr>QuarterCounter.M.Ca</vt:lpstr>
      <vt:lpstr>QuarterEndFlag.M.Ca</vt:lpstr>
      <vt:lpstr>QuarterLabel.M.Ca</vt:lpstr>
      <vt:lpstr>QuarterLabel.Q.Ca</vt:lpstr>
      <vt:lpstr>QuarterPeriodNo.M.Ca</vt:lpstr>
      <vt:lpstr>QuarterPeriodNo.Q.Ca</vt:lpstr>
      <vt:lpstr>Thousand.In</vt:lpstr>
      <vt:lpstr>YearCounter.M.Ca</vt:lpstr>
      <vt:lpstr>YearCounter.Q.Ca</vt:lpstr>
      <vt:lpstr>YearEndFlag.M.Ca</vt:lpstr>
      <vt:lpstr>YearEndFlag.Q.Ca</vt:lpstr>
      <vt:lpstr>YearEndFlag.SA.Ca</vt:lpstr>
      <vt:lpstr>YearLabel.A.Ca</vt:lpstr>
      <vt:lpstr>YearLabel.M.Ca</vt:lpstr>
      <vt:lpstr>YearLabel.Q.Ca</vt:lpstr>
      <vt:lpstr>YearLabel.SA.Ca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2020-04-09T08:30:09Z</cp:lastPrinted>
  <dcterms:created xsi:type="dcterms:W3CDTF">2019-08-08T01:41:05Z</dcterms:created>
  <dcterms:modified xsi:type="dcterms:W3CDTF">2022-12-12T07:54:57Z</dcterms:modified>
</cp:coreProperties>
</file>