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1 - 22 hmpc\"/>
    </mc:Choice>
  </mc:AlternateContent>
  <xr:revisionPtr revIDLastSave="0" documentId="8_{D4D0584F-A2BD-434C-A745-FB5A342D001A}" xr6:coauthVersionLast="47" xr6:coauthVersionMax="47" xr10:uidLastSave="{00000000-0000-0000-0000-000000000000}"/>
  <bookViews>
    <workbookView xWindow="-108" yWindow="-108" windowWidth="23256" windowHeight="12456" tabRatio="739" activeTab="2" xr2:uid="{00000000-000D-0000-FFFF-FFFF00000000}"/>
  </bookViews>
  <sheets>
    <sheet name="Payments" sheetId="45" r:id="rId1"/>
    <sheet name="Receipts" sheetId="38" r:id="rId2"/>
    <sheet name="Budget v Actual" sheetId="39" r:id="rId3"/>
  </sheets>
  <externalReferences>
    <externalReference r:id="rId4"/>
    <externalReference r:id="rId5"/>
  </externalReferences>
  <definedNames>
    <definedName name="_xlnm._FilterDatabase" localSheetId="2" hidden="1">'Budget v Actual'!$A$3:$K$5</definedName>
    <definedName name="_xlnm._FilterDatabase" localSheetId="0" hidden="1">Payments!$A$1:$L$118</definedName>
    <definedName name="_xlnm._FilterDatabase" localSheetId="1" hidden="1">Receipts!$A$1:$K$23</definedName>
    <definedName name="Lookup" localSheetId="0">#REF!</definedName>
    <definedName name="Lookup">#REF!</definedName>
    <definedName name="_xlnm.Print_Area" localSheetId="2">'Budget v Actual'!$B$1:$H$40</definedName>
    <definedName name="_xlnm.Print_Area" localSheetId="0">Payments!$A$1:$K$116</definedName>
    <definedName name="_xlnm.Print_Area" localSheetId="1">Receipts!$A$1:$K$23</definedName>
    <definedName name="_xlnm.Print_Titles" localSheetId="0">Payments!$1:$1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9" i="39" l="1"/>
  <c r="F19" i="39"/>
  <c r="F38" i="45"/>
  <c r="F37" i="45"/>
  <c r="F36" i="45"/>
  <c r="F35" i="45"/>
  <c r="F34" i="45"/>
  <c r="F32" i="45"/>
  <c r="F10" i="45"/>
  <c r="F9" i="45"/>
  <c r="F6" i="45"/>
  <c r="F5" i="45"/>
  <c r="F4" i="45"/>
  <c r="F3" i="45"/>
  <c r="F7" i="45"/>
  <c r="C6" i="39"/>
  <c r="C34" i="39"/>
  <c r="F118" i="45"/>
  <c r="F117" i="45"/>
  <c r="F116" i="45"/>
  <c r="F115" i="45"/>
  <c r="F114" i="45"/>
  <c r="F112" i="45"/>
  <c r="F111" i="45"/>
  <c r="F110" i="45"/>
  <c r="F109" i="45"/>
  <c r="F106" i="45"/>
  <c r="F105" i="45"/>
  <c r="F104" i="45"/>
  <c r="F103" i="45"/>
  <c r="F102" i="45"/>
  <c r="F93" i="45"/>
  <c r="F95" i="45"/>
  <c r="F92" i="45"/>
  <c r="F44" i="45"/>
  <c r="F39" i="45"/>
  <c r="F8" i="45"/>
  <c r="F15" i="45"/>
  <c r="F14" i="45"/>
  <c r="F13" i="45"/>
  <c r="F12" i="45"/>
  <c r="F11" i="45"/>
  <c r="F16" i="45"/>
  <c r="F88" i="45"/>
  <c r="F87" i="45"/>
  <c r="F21" i="38"/>
  <c r="F20" i="38"/>
  <c r="F19" i="38"/>
  <c r="F84" i="45"/>
  <c r="F17" i="38"/>
  <c r="E4" i="39"/>
  <c r="F4" i="39"/>
  <c r="F18" i="38"/>
  <c r="F16" i="38"/>
  <c r="F15" i="38"/>
  <c r="F14" i="38"/>
  <c r="F13" i="38"/>
  <c r="F12" i="38"/>
  <c r="F11" i="38"/>
  <c r="F10" i="38"/>
  <c r="F9" i="38"/>
  <c r="F8" i="38"/>
  <c r="F7" i="38"/>
  <c r="F6" i="38"/>
  <c r="F5" i="38"/>
  <c r="F65" i="45"/>
  <c r="F3" i="38"/>
  <c r="F4" i="38"/>
  <c r="E3" i="39"/>
  <c r="E6" i="39"/>
  <c r="C31" i="39"/>
  <c r="C35" i="39"/>
  <c r="G6" i="39"/>
  <c r="G31" i="39"/>
  <c r="F45" i="45"/>
  <c r="F46" i="45"/>
  <c r="F47" i="45"/>
  <c r="F29" i="45"/>
  <c r="F28" i="45"/>
  <c r="F27" i="45"/>
  <c r="F26" i="45"/>
  <c r="F33" i="45"/>
  <c r="F23" i="45"/>
  <c r="F24" i="45"/>
  <c r="F25" i="45"/>
  <c r="F30" i="45"/>
  <c r="F31" i="45"/>
  <c r="F22" i="45"/>
  <c r="F17" i="45"/>
  <c r="F18" i="45"/>
  <c r="F19" i="45"/>
  <c r="F20" i="45"/>
  <c r="F21" i="45"/>
  <c r="F23" i="39"/>
  <c r="E22" i="39"/>
  <c r="F22" i="39"/>
  <c r="E16" i="39"/>
  <c r="F16" i="39"/>
  <c r="E17" i="39"/>
  <c r="F17" i="39"/>
  <c r="E21" i="39"/>
  <c r="F21" i="39"/>
  <c r="E18" i="39"/>
  <c r="F18" i="39"/>
  <c r="E24" i="39"/>
  <c r="F24" i="39"/>
  <c r="E15" i="39"/>
  <c r="F15" i="39"/>
  <c r="E14" i="39"/>
  <c r="F14" i="39"/>
  <c r="E12" i="39"/>
  <c r="F12" i="39"/>
  <c r="E13" i="39"/>
  <c r="F13" i="39"/>
  <c r="E10" i="39"/>
  <c r="F10" i="39"/>
  <c r="E11" i="39"/>
  <c r="E5" i="39"/>
  <c r="F5" i="39"/>
  <c r="C36" i="39"/>
  <c r="E34" i="39"/>
  <c r="F34" i="39"/>
  <c r="F6" i="39"/>
  <c r="F3" i="39"/>
  <c r="E31" i="39"/>
  <c r="E35" i="39"/>
  <c r="E36" i="39"/>
  <c r="F11" i="39"/>
  <c r="F31" i="39"/>
  <c r="F35" i="39"/>
  <c r="F36" i="39"/>
  <c r="J38" i="39"/>
</calcChain>
</file>

<file path=xl/sharedStrings.xml><?xml version="1.0" encoding="utf-8"?>
<sst xmlns="http://schemas.openxmlformats.org/spreadsheetml/2006/main" count="342" uniqueCount="149">
  <si>
    <t>Insurance</t>
  </si>
  <si>
    <t>E1</t>
  </si>
  <si>
    <t>Precept</t>
  </si>
  <si>
    <t>VAT Recovered</t>
  </si>
  <si>
    <t>Vat only:
Invoice date</t>
  </si>
  <si>
    <t>Training &amp; Development</t>
  </si>
  <si>
    <t>Paid by/to</t>
  </si>
  <si>
    <t>Details</t>
  </si>
  <si>
    <t>Gross</t>
  </si>
  <si>
    <t>Receipts</t>
  </si>
  <si>
    <t>PAYMENTS</t>
  </si>
  <si>
    <t>Playground - Inspection</t>
  </si>
  <si>
    <t>Clerk's Salary</t>
  </si>
  <si>
    <t>Opening Balance</t>
  </si>
  <si>
    <t>Audit</t>
  </si>
  <si>
    <t>A1</t>
  </si>
  <si>
    <t>A5</t>
  </si>
  <si>
    <t>Payments</t>
  </si>
  <si>
    <t>B1</t>
  </si>
  <si>
    <t>B2</t>
  </si>
  <si>
    <t>B3</t>
  </si>
  <si>
    <t>B4</t>
  </si>
  <si>
    <t>B5</t>
  </si>
  <si>
    <t>Printing, Stationery, Postage</t>
  </si>
  <si>
    <t>C1</t>
  </si>
  <si>
    <t>F1</t>
  </si>
  <si>
    <t>F2</t>
  </si>
  <si>
    <t>F4</t>
  </si>
  <si>
    <t>V1</t>
  </si>
  <si>
    <t>Closing Balance</t>
  </si>
  <si>
    <t>Code</t>
  </si>
  <si>
    <t>Auto Fill</t>
  </si>
  <si>
    <t>Total</t>
  </si>
  <si>
    <t>W2</t>
  </si>
  <si>
    <t>Ref No</t>
  </si>
  <si>
    <t>Date</t>
  </si>
  <si>
    <t>RECEIPTS</t>
  </si>
  <si>
    <t>IT (website support)</t>
  </si>
  <si>
    <t>VAT</t>
  </si>
  <si>
    <t>VAT only:
Reg No</t>
  </si>
  <si>
    <t>Grants</t>
  </si>
  <si>
    <t>Grass Cutting</t>
  </si>
  <si>
    <t>E2</t>
  </si>
  <si>
    <t>E3</t>
  </si>
  <si>
    <t>F3</t>
  </si>
  <si>
    <t>P1</t>
  </si>
  <si>
    <t>P2</t>
  </si>
  <si>
    <t>Net</t>
  </si>
  <si>
    <t>Subscriptions &amp; Membership</t>
  </si>
  <si>
    <t>Difference</t>
  </si>
  <si>
    <t>Bank Balances from reconciliation</t>
  </si>
  <si>
    <t>x</t>
  </si>
  <si>
    <t>Manual Entry Required in G46 and I46</t>
  </si>
  <si>
    <t>b/s</t>
  </si>
  <si>
    <t>jul</t>
  </si>
  <si>
    <t>b1</t>
  </si>
  <si>
    <t xml:space="preserve">65ccv </t>
  </si>
  <si>
    <t>Bank Charges</t>
  </si>
  <si>
    <t>Defib</t>
  </si>
  <si>
    <t>S1</t>
  </si>
  <si>
    <t>Street Lighting supply</t>
  </si>
  <si>
    <t>Street lighting maintenance</t>
  </si>
  <si>
    <t>S2</t>
  </si>
  <si>
    <t>T1</t>
  </si>
  <si>
    <t>a1</t>
  </si>
  <si>
    <t>bank charges</t>
  </si>
  <si>
    <t>b4</t>
  </si>
  <si>
    <t>v2</t>
  </si>
  <si>
    <t>street lighting</t>
  </si>
  <si>
    <t>Grants/Rebates</t>
  </si>
  <si>
    <t>visa</t>
  </si>
  <si>
    <t>Village Hall Room hire</t>
  </si>
  <si>
    <t>RBC</t>
  </si>
  <si>
    <t>Playground lease</t>
  </si>
  <si>
    <t>Macafee</t>
  </si>
  <si>
    <t>Repairs &amp; Maintenance</t>
  </si>
  <si>
    <t>website support</t>
  </si>
  <si>
    <t xml:space="preserve">Google </t>
  </si>
  <si>
    <t>2025/2026 Budget</t>
  </si>
  <si>
    <t>HSBC</t>
  </si>
  <si>
    <t>v1</t>
  </si>
  <si>
    <t>b5</t>
  </si>
  <si>
    <t>Playground Refurbishment</t>
  </si>
  <si>
    <t>P3</t>
  </si>
  <si>
    <t>2025/2026 Actual</t>
  </si>
  <si>
    <t>2026/2027 Budget</t>
  </si>
  <si>
    <t>H Denton- Stacey</t>
  </si>
  <si>
    <t>google</t>
  </si>
  <si>
    <t>web services</t>
  </si>
  <si>
    <t>e3</t>
  </si>
  <si>
    <t>charges</t>
  </si>
  <si>
    <t>Amazon</t>
  </si>
  <si>
    <t>home allowance</t>
  </si>
  <si>
    <t>ink</t>
  </si>
  <si>
    <t>dd</t>
  </si>
  <si>
    <t>N power</t>
  </si>
  <si>
    <t>s1</t>
  </si>
  <si>
    <t>Sundry</t>
  </si>
  <si>
    <t>sundry</t>
  </si>
  <si>
    <t>100838</t>
  </si>
  <si>
    <t>salary</t>
  </si>
  <si>
    <t>100835</t>
  </si>
  <si>
    <t>100834</t>
  </si>
  <si>
    <t>hmrc</t>
  </si>
  <si>
    <t>vat reclaim</t>
  </si>
  <si>
    <t>Precept 1/2</t>
  </si>
  <si>
    <t xml:space="preserve">RBC </t>
  </si>
  <si>
    <t>dog bins</t>
  </si>
  <si>
    <t>f1</t>
  </si>
  <si>
    <t>WCC</t>
  </si>
  <si>
    <t>100840</t>
  </si>
  <si>
    <t>100836</t>
  </si>
  <si>
    <t>100842</t>
  </si>
  <si>
    <t>100845</t>
  </si>
  <si>
    <t>100844</t>
  </si>
  <si>
    <t>100839</t>
  </si>
  <si>
    <t>100837</t>
  </si>
  <si>
    <t>100841</t>
  </si>
  <si>
    <t>100843</t>
  </si>
  <si>
    <t>tax and ni</t>
  </si>
  <si>
    <t>c1</t>
  </si>
  <si>
    <t>grass cutting</t>
  </si>
  <si>
    <t>leicestershire gardens</t>
  </si>
  <si>
    <t>post office</t>
  </si>
  <si>
    <t>postage</t>
  </si>
  <si>
    <t>e2</t>
  </si>
  <si>
    <t>po box renewal</t>
  </si>
  <si>
    <t>royal mail</t>
  </si>
  <si>
    <t>100849</t>
  </si>
  <si>
    <t>100850</t>
  </si>
  <si>
    <t>100854</t>
  </si>
  <si>
    <t>100858</t>
  </si>
  <si>
    <t>100846</t>
  </si>
  <si>
    <t>100848</t>
  </si>
  <si>
    <t>JW Wooliscroft</t>
  </si>
  <si>
    <t>Internal audit</t>
  </si>
  <si>
    <t>b2</t>
  </si>
  <si>
    <t>renewal</t>
  </si>
  <si>
    <t>mcafee</t>
  </si>
  <si>
    <t>h</t>
  </si>
  <si>
    <t>100860</t>
  </si>
  <si>
    <t>unity</t>
  </si>
  <si>
    <t>overdraft</t>
  </si>
  <si>
    <t>100847</t>
  </si>
  <si>
    <t>100851</t>
  </si>
  <si>
    <t>aj gallagher insurance</t>
  </si>
  <si>
    <t>insurance renewal</t>
  </si>
  <si>
    <t>b3</t>
  </si>
  <si>
    <t>100852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</si>
</sst>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dd/mm/yy;@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indexed="8"/>
      <name val="Tahoma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rgb="FFFF0000"/>
      <name val="Tahoma"/>
      <family val="2"/>
    </font>
    <font>
      <sz val="9"/>
      <color rgb="FFFF0000"/>
      <name val="Arial"/>
      <family val="2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1"/>
      <color indexed="10"/>
      <name val="Calibri"/>
      <family val="2"/>
    </font>
    <font>
      <i/>
      <sz val="8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0" fillId="0" borderId="0"/>
    <xf numFmtId="0" fontId="11" fillId="0" borderId="0"/>
    <xf numFmtId="0" fontId="17" fillId="0" borderId="0"/>
    <xf numFmtId="0" fontId="12" fillId="0" borderId="0"/>
    <xf numFmtId="0" fontId="11" fillId="0" borderId="0"/>
  </cellStyleXfs>
  <cellXfs count="91">
    <xf numFmtId="0" fontId="0" fillId="0" borderId="0" xfId="0"/>
    <xf numFmtId="0" fontId="13" fillId="0" borderId="0" xfId="0" applyFont="1"/>
    <xf numFmtId="15" fontId="15" fillId="0" borderId="0" xfId="8" applyNumberFormat="1" applyFont="1" applyAlignment="1">
      <alignment horizontal="right"/>
    </xf>
    <xf numFmtId="0" fontId="15" fillId="0" borderId="0" xfId="8" applyFont="1" applyAlignment="1">
      <alignment horizontal="left"/>
    </xf>
    <xf numFmtId="15" fontId="15" fillId="0" borderId="0" xfId="8" applyNumberFormat="1" applyFont="1" applyAlignment="1">
      <alignment horizontal="left"/>
    </xf>
    <xf numFmtId="0" fontId="16" fillId="0" borderId="0" xfId="8" applyFont="1" applyAlignment="1">
      <alignment horizontal="left"/>
    </xf>
    <xf numFmtId="0" fontId="14" fillId="2" borderId="0" xfId="8" applyFont="1" applyFill="1"/>
    <xf numFmtId="0" fontId="14" fillId="2" borderId="0" xfId="8" applyFont="1" applyFill="1" applyAlignment="1">
      <alignment wrapText="1"/>
    </xf>
    <xf numFmtId="0" fontId="13" fillId="0" borderId="0" xfId="8" applyFont="1"/>
    <xf numFmtId="0" fontId="18" fillId="0" borderId="0" xfId="0" applyFont="1"/>
    <xf numFmtId="44" fontId="13" fillId="0" borderId="0" xfId="8" applyNumberFormat="1" applyFont="1" applyAlignment="1">
      <alignment horizontal="center"/>
    </xf>
    <xf numFmtId="15" fontId="13" fillId="0" borderId="0" xfId="8" applyNumberFormat="1" applyFont="1" applyAlignment="1">
      <alignment horizontal="right"/>
    </xf>
    <xf numFmtId="15" fontId="13" fillId="0" borderId="0" xfId="8" applyNumberFormat="1" applyFont="1" applyAlignment="1">
      <alignment horizontal="left"/>
    </xf>
    <xf numFmtId="49" fontId="13" fillId="0" borderId="0" xfId="8" applyNumberFormat="1" applyFont="1" applyAlignment="1">
      <alignment horizontal="center"/>
    </xf>
    <xf numFmtId="0" fontId="17" fillId="0" borderId="0" xfId="0" applyFont="1"/>
    <xf numFmtId="4" fontId="15" fillId="0" borderId="0" xfId="8" applyNumberFormat="1" applyFont="1" applyAlignment="1">
      <alignment horizontal="right"/>
    </xf>
    <xf numFmtId="4" fontId="15" fillId="0" borderId="0" xfId="0" applyNumberFormat="1" applyFont="1" applyAlignment="1">
      <alignment horizontal="right"/>
    </xf>
    <xf numFmtId="4" fontId="16" fillId="0" borderId="0" xfId="8" applyNumberFormat="1" applyFont="1" applyAlignment="1">
      <alignment horizontal="right"/>
    </xf>
    <xf numFmtId="4" fontId="13" fillId="0" borderId="0" xfId="0" applyNumberFormat="1" applyFont="1" applyAlignment="1">
      <alignment horizontal="right"/>
    </xf>
    <xf numFmtId="4" fontId="13" fillId="0" borderId="0" xfId="8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14" fillId="2" borderId="0" xfId="8" applyNumberFormat="1" applyFont="1" applyFill="1" applyAlignment="1">
      <alignment horizontal="left" wrapText="1"/>
    </xf>
    <xf numFmtId="164" fontId="14" fillId="2" borderId="0" xfId="8" applyNumberFormat="1" applyFont="1" applyFill="1" applyAlignment="1">
      <alignment wrapText="1"/>
    </xf>
    <xf numFmtId="164" fontId="15" fillId="0" borderId="0" xfId="8" applyNumberFormat="1" applyFont="1" applyAlignment="1">
      <alignment horizontal="right"/>
    </xf>
    <xf numFmtId="164" fontId="13" fillId="0" borderId="0" xfId="0" applyNumberFormat="1" applyFont="1"/>
    <xf numFmtId="164" fontId="18" fillId="0" borderId="0" xfId="0" applyNumberFormat="1" applyFont="1"/>
    <xf numFmtId="164" fontId="0" fillId="0" borderId="0" xfId="0" applyNumberFormat="1"/>
    <xf numFmtId="49" fontId="15" fillId="0" borderId="0" xfId="8" applyNumberFormat="1" applyFont="1" applyAlignment="1">
      <alignment horizontal="center"/>
    </xf>
    <xf numFmtId="49" fontId="16" fillId="0" borderId="0" xfId="8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14" fillId="2" borderId="0" xfId="8" applyNumberFormat="1" applyFont="1" applyFill="1" applyAlignment="1">
      <alignment horizontal="left"/>
    </xf>
    <xf numFmtId="15" fontId="14" fillId="0" borderId="0" xfId="8" applyNumberFormat="1" applyFont="1" applyAlignment="1">
      <alignment horizontal="right"/>
    </xf>
    <xf numFmtId="15" fontId="13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5" fontId="14" fillId="2" borderId="0" xfId="8" applyNumberFormat="1" applyFont="1" applyFill="1" applyAlignment="1">
      <alignment horizontal="left"/>
    </xf>
    <xf numFmtId="4" fontId="18" fillId="0" borderId="0" xfId="0" applyNumberFormat="1" applyFont="1" applyAlignment="1">
      <alignment horizontal="right"/>
    </xf>
    <xf numFmtId="15" fontId="21" fillId="0" borderId="0" xfId="8" applyNumberFormat="1" applyFont="1" applyAlignment="1">
      <alignment horizontal="right"/>
    </xf>
    <xf numFmtId="49" fontId="21" fillId="0" borderId="0" xfId="0" applyNumberFormat="1" applyFont="1" applyAlignment="1">
      <alignment horizontal="center"/>
    </xf>
    <xf numFmtId="0" fontId="21" fillId="0" borderId="0" xfId="0" applyFont="1"/>
    <xf numFmtId="15" fontId="21" fillId="0" borderId="0" xfId="8" applyNumberFormat="1" applyFont="1" applyAlignment="1">
      <alignment horizontal="left"/>
    </xf>
    <xf numFmtId="4" fontId="21" fillId="0" borderId="0" xfId="0" applyNumberFormat="1" applyFont="1" applyAlignment="1">
      <alignment horizontal="right"/>
    </xf>
    <xf numFmtId="4" fontId="21" fillId="0" borderId="0" xfId="8" applyNumberFormat="1" applyFont="1" applyAlignment="1">
      <alignment horizontal="right"/>
    </xf>
    <xf numFmtId="164" fontId="21" fillId="0" borderId="0" xfId="0" applyNumberFormat="1" applyFont="1"/>
    <xf numFmtId="4" fontId="22" fillId="0" borderId="0" xfId="0" applyNumberFormat="1" applyFont="1" applyAlignment="1">
      <alignment horizontal="right"/>
    </xf>
    <xf numFmtId="0" fontId="23" fillId="0" borderId="0" xfId="0" applyFont="1"/>
    <xf numFmtId="4" fontId="24" fillId="0" borderId="0" xfId="0" applyNumberFormat="1" applyFont="1" applyAlignment="1">
      <alignment horizontal="right"/>
    </xf>
    <xf numFmtId="0" fontId="19" fillId="0" borderId="0" xfId="8" applyFont="1"/>
    <xf numFmtId="0" fontId="25" fillId="0" borderId="0" xfId="4" applyFont="1" applyAlignment="1">
      <alignment vertical="top"/>
    </xf>
    <xf numFmtId="3" fontId="26" fillId="0" borderId="0" xfId="4" applyNumberFormat="1" applyFont="1" applyAlignment="1">
      <alignment horizontal="center" vertical="top" wrapText="1"/>
    </xf>
    <xf numFmtId="0" fontId="27" fillId="0" borderId="1" xfId="4" applyFont="1" applyBorder="1" applyAlignment="1">
      <alignment horizontal="center" vertical="top" wrapText="1"/>
    </xf>
    <xf numFmtId="0" fontId="27" fillId="0" borderId="0" xfId="4" applyFont="1" applyAlignment="1">
      <alignment horizontal="center" vertical="top" wrapText="1"/>
    </xf>
    <xf numFmtId="0" fontId="28" fillId="0" borderId="0" xfId="4" applyFont="1" applyAlignment="1">
      <alignment vertical="top"/>
    </xf>
    <xf numFmtId="3" fontId="26" fillId="0" borderId="0" xfId="4" applyNumberFormat="1" applyFont="1" applyAlignment="1">
      <alignment vertical="top"/>
    </xf>
    <xf numFmtId="4" fontId="27" fillId="0" borderId="1" xfId="4" applyNumberFormat="1" applyFont="1" applyBorder="1" applyAlignment="1">
      <alignment vertical="top"/>
    </xf>
    <xf numFmtId="4" fontId="27" fillId="0" borderId="0" xfId="4" applyNumberFormat="1" applyFont="1" applyAlignment="1">
      <alignment vertical="top"/>
    </xf>
    <xf numFmtId="0" fontId="26" fillId="0" borderId="0" xfId="4" applyFont="1" applyAlignment="1">
      <alignment vertical="top"/>
    </xf>
    <xf numFmtId="3" fontId="27" fillId="0" borderId="1" xfId="4" applyNumberFormat="1" applyFont="1" applyBorder="1" applyAlignment="1">
      <alignment vertical="top"/>
    </xf>
    <xf numFmtId="4" fontId="27" fillId="0" borderId="0" xfId="4" applyNumberFormat="1" applyFont="1" applyAlignment="1">
      <alignment horizontal="right" vertical="top"/>
    </xf>
    <xf numFmtId="3" fontId="28" fillId="0" borderId="0" xfId="4" applyNumberFormat="1" applyFont="1" applyAlignment="1">
      <alignment vertical="top"/>
    </xf>
    <xf numFmtId="3" fontId="29" fillId="0" borderId="1" xfId="4" applyNumberFormat="1" applyFont="1" applyBorder="1" applyAlignment="1">
      <alignment vertical="top"/>
    </xf>
    <xf numFmtId="4" fontId="29" fillId="0" borderId="0" xfId="4" applyNumberFormat="1" applyFont="1" applyAlignment="1">
      <alignment vertical="top"/>
    </xf>
    <xf numFmtId="3" fontId="28" fillId="0" borderId="1" xfId="4" applyNumberFormat="1" applyFont="1" applyBorder="1" applyAlignment="1">
      <alignment vertical="top"/>
    </xf>
    <xf numFmtId="4" fontId="28" fillId="0" borderId="0" xfId="4" applyNumberFormat="1" applyFont="1" applyAlignment="1">
      <alignment vertical="top"/>
    </xf>
    <xf numFmtId="3" fontId="27" fillId="0" borderId="0" xfId="4" applyNumberFormat="1" applyFont="1" applyAlignment="1">
      <alignment vertical="top"/>
    </xf>
    <xf numFmtId="0" fontId="25" fillId="3" borderId="0" xfId="4" applyFont="1" applyFill="1" applyAlignment="1">
      <alignment vertical="top"/>
    </xf>
    <xf numFmtId="3" fontId="26" fillId="3" borderId="0" xfId="4" applyNumberFormat="1" applyFont="1" applyFill="1" applyAlignment="1">
      <alignment vertical="top"/>
    </xf>
    <xf numFmtId="3" fontId="27" fillId="3" borderId="1" xfId="4" applyNumberFormat="1" applyFont="1" applyFill="1" applyBorder="1" applyAlignment="1">
      <alignment vertical="top"/>
    </xf>
    <xf numFmtId="4" fontId="27" fillId="3" borderId="0" xfId="4" applyNumberFormat="1" applyFont="1" applyFill="1" applyAlignment="1">
      <alignment vertical="top"/>
    </xf>
    <xf numFmtId="4" fontId="25" fillId="0" borderId="0" xfId="4" applyNumberFormat="1" applyFont="1" applyAlignment="1">
      <alignment vertical="top"/>
    </xf>
    <xf numFmtId="4" fontId="26" fillId="3" borderId="0" xfId="4" applyNumberFormat="1" applyFont="1" applyFill="1" applyAlignment="1">
      <alignment vertical="top"/>
    </xf>
    <xf numFmtId="4" fontId="27" fillId="3" borderId="1" xfId="4" applyNumberFormat="1" applyFont="1" applyFill="1" applyBorder="1" applyAlignment="1">
      <alignment vertical="top"/>
    </xf>
    <xf numFmtId="4" fontId="25" fillId="0" borderId="2" xfId="4" applyNumberFormat="1" applyFont="1" applyBorder="1" applyAlignment="1">
      <alignment vertical="top"/>
    </xf>
    <xf numFmtId="0" fontId="31" fillId="0" borderId="0" xfId="4" applyFont="1" applyAlignment="1">
      <alignment vertical="top"/>
    </xf>
    <xf numFmtId="0" fontId="27" fillId="0" borderId="0" xfId="4" applyFont="1" applyAlignment="1">
      <alignment vertical="top"/>
    </xf>
    <xf numFmtId="4" fontId="29" fillId="0" borderId="1" xfId="4" applyNumberFormat="1" applyFont="1" applyBorder="1" applyAlignment="1">
      <alignment vertical="top"/>
    </xf>
    <xf numFmtId="3" fontId="25" fillId="0" borderId="0" xfId="4" applyNumberFormat="1" applyFont="1" applyAlignment="1">
      <alignment vertical="top"/>
    </xf>
    <xf numFmtId="3" fontId="30" fillId="0" borderId="0" xfId="4" applyNumberFormat="1" applyFont="1" applyAlignment="1">
      <alignment vertical="top"/>
    </xf>
    <xf numFmtId="0" fontId="30" fillId="0" borderId="0" xfId="4" applyFont="1" applyAlignment="1">
      <alignment vertical="top"/>
    </xf>
    <xf numFmtId="4" fontId="32" fillId="0" borderId="0" xfId="0" applyNumberFormat="1" applyFont="1" applyAlignment="1">
      <alignment horizontal="right"/>
    </xf>
    <xf numFmtId="0" fontId="10" fillId="0" borderId="0" xfId="4" applyFont="1" applyAlignment="1">
      <alignment vertical="top"/>
    </xf>
    <xf numFmtId="0" fontId="9" fillId="0" borderId="0" xfId="4" applyFont="1" applyAlignment="1">
      <alignment vertical="top"/>
    </xf>
    <xf numFmtId="0" fontId="8" fillId="0" borderId="0" xfId="4" applyFont="1" applyAlignment="1">
      <alignment vertical="top"/>
    </xf>
    <xf numFmtId="0" fontId="7" fillId="0" borderId="0" xfId="4" applyFont="1" applyAlignment="1">
      <alignment vertical="top"/>
    </xf>
    <xf numFmtId="0" fontId="6" fillId="0" borderId="0" xfId="4" applyFont="1" applyAlignment="1">
      <alignment vertical="top"/>
    </xf>
    <xf numFmtId="0" fontId="5" fillId="0" borderId="0" xfId="4" applyFont="1" applyAlignment="1">
      <alignment vertical="top"/>
    </xf>
    <xf numFmtId="0" fontId="4" fillId="0" borderId="0" xfId="4" applyFont="1" applyAlignment="1">
      <alignment vertical="top"/>
    </xf>
    <xf numFmtId="0" fontId="3" fillId="0" borderId="0" xfId="4" applyFont="1" applyAlignment="1">
      <alignment vertical="top"/>
    </xf>
    <xf numFmtId="0" fontId="2" fillId="0" borderId="0" xfId="4" applyFont="1" applyAlignment="1">
      <alignment horizontal="center" vertical="top" wrapText="1"/>
    </xf>
    <xf numFmtId="0" fontId="1" fillId="0" borderId="0" xfId="4" applyFont="1" applyAlignment="1">
      <alignment vertical="top"/>
    </xf>
    <xf numFmtId="0" fontId="25" fillId="3" borderId="2" xfId="4" applyFont="1" applyFill="1" applyBorder="1" applyAlignment="1">
      <alignment horizontal="center" vertical="top"/>
    </xf>
  </cellXfs>
  <cellStyles count="9">
    <cellStyle name="Comma 2" xfId="1" xr:uid="{00000000-0005-0000-0000-000000000000}"/>
    <cellStyle name="Comma 3" xfId="2" xr:uid="{00000000-0005-0000-0000-000001000000}"/>
    <cellStyle name="Comma 6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2_Cashbook 20141231" xfId="6" xr:uid="{00000000-0005-0000-0000-000006000000}"/>
    <cellStyle name="Normal 6" xfId="7" xr:uid="{00000000-0005-0000-0000-000007000000}"/>
    <cellStyle name="Normal 8" xfId="8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rish%20Clerk%20.LAPTOP-7V1CK4MS\Documents\USB%20Drive\_Dunton%20Bassett%20PC%20-%20Copy\_Finance\2020-2021\db-2021-cashbook-2020073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rish%20Clerk%20.LAPTOP-7V1CK4MS\Documents\USB%20Drive\_Dunton%20Bassett%20PC%20-%20Copy\_Finance\2017-2018\db-1819-cashbook-20181030%20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yments"/>
      <sheetName val="Receipts"/>
      <sheetName val="Budget v Actual"/>
    </sheetNames>
    <sheetDataSet>
      <sheetData sheetId="0"/>
      <sheetData sheetId="1"/>
      <sheetData sheetId="2">
        <row r="2">
          <cell r="B2" t="str">
            <v>Receipts</v>
          </cell>
        </row>
        <row r="3">
          <cell r="A3" t="str">
            <v>A1</v>
          </cell>
          <cell r="B3" t="str">
            <v>Precept</v>
          </cell>
        </row>
        <row r="4">
          <cell r="A4" t="str">
            <v>A2</v>
          </cell>
          <cell r="B4" t="str">
            <v>Windfarm Grant</v>
          </cell>
        </row>
        <row r="5">
          <cell r="A5" t="str">
            <v>A3</v>
          </cell>
          <cell r="B5" t="str">
            <v>Hall Hire</v>
          </cell>
        </row>
        <row r="6">
          <cell r="A6" t="str">
            <v>A4</v>
          </cell>
          <cell r="B6" t="str">
            <v>Neighbourhood plan grant</v>
          </cell>
        </row>
        <row r="7">
          <cell r="A7" t="str">
            <v>A5</v>
          </cell>
          <cell r="B7" t="str">
            <v>Interest</v>
          </cell>
        </row>
        <row r="8">
          <cell r="A8" t="str">
            <v>A6</v>
          </cell>
          <cell r="B8" t="str">
            <v>Speed sign contributions</v>
          </cell>
        </row>
        <row r="9">
          <cell r="A9" t="str">
            <v>A7</v>
          </cell>
          <cell r="B9" t="str">
            <v>Parish Field Rent</v>
          </cell>
        </row>
        <row r="10">
          <cell r="A10" t="str">
            <v>W1</v>
          </cell>
          <cell r="B10" t="str">
            <v>Windfarm Fund Receipts</v>
          </cell>
        </row>
        <row r="11">
          <cell r="A11" t="str">
            <v>V1</v>
          </cell>
          <cell r="B11" t="str">
            <v>VAT Recovered</v>
          </cell>
        </row>
        <row r="15">
          <cell r="B15" t="str">
            <v>Payments</v>
          </cell>
        </row>
        <row r="16">
          <cell r="A16" t="str">
            <v>B1</v>
          </cell>
          <cell r="B16" t="str">
            <v>Clerk's Salary</v>
          </cell>
        </row>
        <row r="17">
          <cell r="A17" t="str">
            <v>B2</v>
          </cell>
          <cell r="B17" t="str">
            <v>Audit</v>
          </cell>
        </row>
        <row r="18">
          <cell r="A18" t="str">
            <v>B3</v>
          </cell>
          <cell r="B18" t="str">
            <v>Insurance</v>
          </cell>
        </row>
        <row r="19">
          <cell r="A19" t="str">
            <v>B4</v>
          </cell>
          <cell r="B19" t="str">
            <v>Room Hire</v>
          </cell>
        </row>
        <row r="20">
          <cell r="A20" t="str">
            <v>B5</v>
          </cell>
          <cell r="B20" t="str">
            <v>Printing, Stationery, Postage</v>
          </cell>
        </row>
        <row r="21">
          <cell r="A21" t="str">
            <v>B6</v>
          </cell>
          <cell r="B21" t="str">
            <v>Speed Sign</v>
          </cell>
        </row>
        <row r="22">
          <cell r="A22" t="str">
            <v>C1</v>
          </cell>
          <cell r="B22" t="str">
            <v>Grass Cutting</v>
          </cell>
        </row>
        <row r="23">
          <cell r="A23" t="str">
            <v>C2</v>
          </cell>
          <cell r="B23" t="str">
            <v>Repairs &amp; Maintenance</v>
          </cell>
        </row>
        <row r="24">
          <cell r="A24" t="str">
            <v>C3</v>
          </cell>
          <cell r="B24" t="str">
            <v>Parish Close</v>
          </cell>
        </row>
        <row r="25">
          <cell r="A25" t="str">
            <v>C4</v>
          </cell>
          <cell r="B25" t="str">
            <v>War Memorial</v>
          </cell>
        </row>
        <row r="26">
          <cell r="A26" t="str">
            <v>E1</v>
          </cell>
          <cell r="B26" t="str">
            <v>Training &amp; Development</v>
          </cell>
        </row>
        <row r="27">
          <cell r="A27" t="str">
            <v>E2</v>
          </cell>
          <cell r="B27" t="str">
            <v>Subscriptions &amp; Membership</v>
          </cell>
        </row>
        <row r="28">
          <cell r="A28" t="str">
            <v>E3</v>
          </cell>
          <cell r="B28" t="str">
            <v>IT (website support)</v>
          </cell>
        </row>
        <row r="29">
          <cell r="A29" t="str">
            <v>F1</v>
          </cell>
          <cell r="B29" t="str">
            <v>Neighbourhood Plan</v>
          </cell>
        </row>
        <row r="30">
          <cell r="A30" t="str">
            <v>F2</v>
          </cell>
          <cell r="B30" t="str">
            <v>Grants</v>
          </cell>
        </row>
        <row r="31">
          <cell r="A31" t="str">
            <v>F3</v>
          </cell>
          <cell r="B31" t="str">
            <v>Election expenses</v>
          </cell>
        </row>
        <row r="32">
          <cell r="A32" t="str">
            <v>F4</v>
          </cell>
          <cell r="B32" t="str">
            <v>Sundry Expenditure (=Magna Park)</v>
          </cell>
        </row>
        <row r="33">
          <cell r="A33" t="str">
            <v>P1</v>
          </cell>
          <cell r="B33" t="str">
            <v>Playground - New equipment</v>
          </cell>
        </row>
        <row r="34">
          <cell r="A34" t="str">
            <v>P2</v>
          </cell>
          <cell r="B34" t="str">
            <v>Playground - Inspection</v>
          </cell>
        </row>
        <row r="35">
          <cell r="A35" t="str">
            <v>P3</v>
          </cell>
          <cell r="B35" t="str">
            <v>Playground - Maintenance</v>
          </cell>
        </row>
        <row r="36">
          <cell r="A36" t="str">
            <v>P4</v>
          </cell>
          <cell r="B36" t="str">
            <v>Playground - Rent</v>
          </cell>
        </row>
        <row r="37">
          <cell r="A37" t="str">
            <v>W2</v>
          </cell>
          <cell r="B37" t="str">
            <v>Windfarm Fund Payments</v>
          </cell>
        </row>
        <row r="38">
          <cell r="B38" t="str">
            <v>VAT Paid</v>
          </cell>
        </row>
        <row r="41">
          <cell r="B41" t="str">
            <v>Opening Balance</v>
          </cell>
        </row>
        <row r="42">
          <cell r="B42" t="str">
            <v>Receipts</v>
          </cell>
        </row>
        <row r="43">
          <cell r="B43" t="str">
            <v>Payments</v>
          </cell>
        </row>
        <row r="44">
          <cell r="B44" t="str">
            <v>Closing Balance</v>
          </cell>
        </row>
        <row r="45">
          <cell r="B45"/>
        </row>
        <row r="46">
          <cell r="B46" t="str">
            <v>Bank Balances from reconciliation</v>
          </cell>
        </row>
        <row r="48">
          <cell r="B48" t="str">
            <v>Windfarm commitments:</v>
          </cell>
        </row>
        <row r="50">
          <cell r="B50"/>
        </row>
        <row r="54">
          <cell r="B54"/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eipts"/>
      <sheetName val="Payments"/>
      <sheetName val="Budget v Actual"/>
    </sheetNames>
    <sheetDataSet>
      <sheetData sheetId="0" refreshError="1"/>
      <sheetData sheetId="1" refreshError="1"/>
      <sheetData sheetId="2" refreshError="1">
        <row r="2">
          <cell r="B2" t="str">
            <v>Receipts</v>
          </cell>
        </row>
        <row r="3">
          <cell r="A3" t="str">
            <v>A1</v>
          </cell>
          <cell r="B3" t="str">
            <v>Precept</v>
          </cell>
        </row>
        <row r="4">
          <cell r="A4" t="str">
            <v>A2</v>
          </cell>
          <cell r="B4" t="str">
            <v>Windfarm Grant</v>
          </cell>
        </row>
        <row r="5">
          <cell r="A5" t="str">
            <v>A3</v>
          </cell>
          <cell r="B5" t="str">
            <v>Hall Hire</v>
          </cell>
        </row>
        <row r="6">
          <cell r="A6" t="str">
            <v>A4</v>
          </cell>
          <cell r="B6" t="str">
            <v>Grazing</v>
          </cell>
        </row>
        <row r="7">
          <cell r="A7" t="str">
            <v>A5</v>
          </cell>
          <cell r="B7" t="str">
            <v>HDC war memorial grant</v>
          </cell>
        </row>
        <row r="8">
          <cell r="A8" t="str">
            <v>A6</v>
          </cell>
          <cell r="B8" t="str">
            <v>Transparency Grant</v>
          </cell>
        </row>
        <row r="9">
          <cell r="A9" t="str">
            <v>A7</v>
          </cell>
          <cell r="B9" t="str">
            <v>Sundry Income - Playground</v>
          </cell>
        </row>
        <row r="10">
          <cell r="A10" t="str">
            <v>W1</v>
          </cell>
          <cell r="B10" t="str">
            <v>Windfarm Fund Receipts</v>
          </cell>
        </row>
        <row r="11">
          <cell r="A11" t="str">
            <v>V1</v>
          </cell>
          <cell r="B11" t="str">
            <v>VAT Recovered</v>
          </cell>
        </row>
        <row r="15">
          <cell r="B15" t="str">
            <v>Payments</v>
          </cell>
        </row>
        <row r="16">
          <cell r="A16" t="str">
            <v>B1</v>
          </cell>
          <cell r="B16" t="str">
            <v>Clerk's Salary</v>
          </cell>
        </row>
        <row r="17">
          <cell r="A17" t="str">
            <v>B2</v>
          </cell>
          <cell r="B17" t="str">
            <v>Audit</v>
          </cell>
        </row>
        <row r="18">
          <cell r="A18" t="str">
            <v>B3</v>
          </cell>
          <cell r="B18" t="str">
            <v>Insurance</v>
          </cell>
        </row>
        <row r="19">
          <cell r="A19" t="str">
            <v>B4</v>
          </cell>
          <cell r="B19" t="str">
            <v>Room Hire</v>
          </cell>
        </row>
        <row r="20">
          <cell r="A20" t="str">
            <v>B5</v>
          </cell>
          <cell r="B20" t="str">
            <v>Printing, Stationery, Postage</v>
          </cell>
        </row>
        <row r="21">
          <cell r="A21" t="str">
            <v>B6</v>
          </cell>
          <cell r="B21" t="str">
            <v>Speed Sign</v>
          </cell>
        </row>
        <row r="22">
          <cell r="A22" t="str">
            <v>C1</v>
          </cell>
          <cell r="B22" t="str">
            <v>Grass Cutting</v>
          </cell>
        </row>
        <row r="23">
          <cell r="A23" t="str">
            <v>C2</v>
          </cell>
          <cell r="B23" t="str">
            <v>Repairs &amp; Maintenance</v>
          </cell>
        </row>
        <row r="24">
          <cell r="A24" t="str">
            <v>C3</v>
          </cell>
          <cell r="B24" t="str">
            <v>Parish Close</v>
          </cell>
        </row>
        <row r="25">
          <cell r="A25" t="str">
            <v>C4</v>
          </cell>
          <cell r="B25" t="str">
            <v>War Memorial</v>
          </cell>
        </row>
        <row r="26">
          <cell r="A26" t="str">
            <v>E1</v>
          </cell>
          <cell r="B26" t="str">
            <v>Training &amp; Development</v>
          </cell>
        </row>
        <row r="27">
          <cell r="A27" t="str">
            <v>E2</v>
          </cell>
          <cell r="B27" t="str">
            <v>Subscriptions &amp; Membership</v>
          </cell>
        </row>
        <row r="28">
          <cell r="A28" t="str">
            <v>E3</v>
          </cell>
          <cell r="B28" t="str">
            <v>IT (website support)</v>
          </cell>
        </row>
        <row r="29">
          <cell r="A29" t="str">
            <v>F1</v>
          </cell>
          <cell r="B29" t="str">
            <v>Neighbourhood Plan</v>
          </cell>
        </row>
        <row r="30">
          <cell r="A30" t="str">
            <v>F2</v>
          </cell>
          <cell r="B30" t="str">
            <v>Grants</v>
          </cell>
        </row>
        <row r="31">
          <cell r="A31" t="str">
            <v>F3</v>
          </cell>
          <cell r="B31" t="str">
            <v>Election expenses</v>
          </cell>
        </row>
        <row r="32">
          <cell r="A32" t="str">
            <v>F4</v>
          </cell>
          <cell r="B32" t="str">
            <v>Sundry Expenditure (=Magna Park)</v>
          </cell>
        </row>
        <row r="33">
          <cell r="A33" t="str">
            <v>P1</v>
          </cell>
          <cell r="B33" t="str">
            <v>Playground - New equipment</v>
          </cell>
        </row>
        <row r="34">
          <cell r="A34" t="str">
            <v>P2</v>
          </cell>
          <cell r="B34" t="str">
            <v>Playground - Inspection</v>
          </cell>
        </row>
        <row r="35">
          <cell r="A35" t="str">
            <v>P3</v>
          </cell>
          <cell r="B35" t="str">
            <v>Playground - Maintenance</v>
          </cell>
        </row>
        <row r="36">
          <cell r="A36" t="str">
            <v>P4</v>
          </cell>
          <cell r="B36" t="str">
            <v>Playground - Rent</v>
          </cell>
        </row>
        <row r="37">
          <cell r="A37" t="str">
            <v>W2</v>
          </cell>
          <cell r="B37" t="str">
            <v>Windfarm Fund Payments</v>
          </cell>
        </row>
        <row r="38">
          <cell r="B38" t="str">
            <v>VAT Paid</v>
          </cell>
        </row>
        <row r="41">
          <cell r="B41" t="str">
            <v>Opening Balance</v>
          </cell>
        </row>
        <row r="42">
          <cell r="B42" t="str">
            <v>Receipts</v>
          </cell>
        </row>
        <row r="43">
          <cell r="B43" t="str">
            <v>Payments</v>
          </cell>
        </row>
        <row r="44">
          <cell r="B44" t="str">
            <v>Closing Balance</v>
          </cell>
        </row>
        <row r="45">
          <cell r="B45"/>
        </row>
        <row r="46">
          <cell r="B46" t="str">
            <v>Bank Balances from reconciliation</v>
          </cell>
        </row>
        <row r="48">
          <cell r="B48" t="str">
            <v>Windfarm commitments:</v>
          </cell>
        </row>
        <row r="50">
          <cell r="B50"/>
        </row>
        <row r="54">
          <cell r="B54"/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28"/>
  <sheetViews>
    <sheetView zoomScale="110" zoomScaleNormal="110" workbookViewId="0">
      <pane ySplit="1" topLeftCell="A3" activePane="bottomLeft" state="frozen"/>
      <selection activeCell="B1" sqref="B1"/>
      <selection pane="bottomLeft" activeCell="G39" sqref="G39"/>
    </sheetView>
  </sheetViews>
  <sheetFormatPr defaultRowHeight="13.2" x14ac:dyDescent="0.25"/>
  <cols>
    <col min="1" max="1" width="9.88671875" style="34" customWidth="1"/>
    <col min="2" max="2" width="6.88671875" style="30" bestFit="1" customWidth="1"/>
    <col min="3" max="3" width="25.5546875" customWidth="1"/>
    <col min="4" max="4" width="29.33203125" bestFit="1" customWidth="1"/>
    <col min="5" max="5" width="5.44140625" style="14" bestFit="1" customWidth="1"/>
    <col min="6" max="6" width="25.44140625" style="14" customWidth="1"/>
    <col min="7" max="9" width="9.109375" style="20"/>
    <col min="10" max="10" width="10.6640625" bestFit="1" customWidth="1"/>
    <col min="11" max="11" width="10" style="26" customWidth="1"/>
  </cols>
  <sheetData>
    <row r="1" spans="1:12" s="1" customFormat="1" ht="39" customHeight="1" x14ac:dyDescent="0.2">
      <c r="A1" s="35" t="s">
        <v>35</v>
      </c>
      <c r="B1" s="31" t="s">
        <v>34</v>
      </c>
      <c r="C1" s="6" t="s">
        <v>6</v>
      </c>
      <c r="D1" s="6" t="s">
        <v>7</v>
      </c>
      <c r="E1" s="6" t="s">
        <v>30</v>
      </c>
      <c r="F1" s="6" t="s">
        <v>31</v>
      </c>
      <c r="G1" s="21" t="s">
        <v>47</v>
      </c>
      <c r="H1" s="21" t="s">
        <v>38</v>
      </c>
      <c r="I1" s="21" t="s">
        <v>8</v>
      </c>
      <c r="J1" s="7" t="s">
        <v>39</v>
      </c>
      <c r="K1" s="22" t="s">
        <v>4</v>
      </c>
    </row>
    <row r="2" spans="1:12" s="1" customFormat="1" ht="11.4" x14ac:dyDescent="0.2">
      <c r="A2" s="32" t="s">
        <v>10</v>
      </c>
      <c r="B2" s="28"/>
      <c r="C2" s="5"/>
      <c r="D2" s="5"/>
      <c r="E2" s="3"/>
      <c r="F2" s="4"/>
      <c r="G2" s="17"/>
      <c r="H2" s="17"/>
      <c r="I2" s="15"/>
      <c r="J2" s="8"/>
      <c r="K2" s="23"/>
    </row>
    <row r="3" spans="1:12" s="1" customFormat="1" ht="13.8" x14ac:dyDescent="0.3">
      <c r="A3" s="37">
        <v>46104</v>
      </c>
      <c r="B3" s="38" t="s">
        <v>99</v>
      </c>
      <c r="C3" s="39" t="s">
        <v>86</v>
      </c>
      <c r="D3" s="39" t="s">
        <v>100</v>
      </c>
      <c r="E3" s="39" t="s">
        <v>55</v>
      </c>
      <c r="F3" s="4" t="str">
        <f>VLOOKUP(E3,'Budget v Actual'!A:B,2,FALSE)</f>
        <v>Clerk's Salary</v>
      </c>
      <c r="G3" s="41">
        <v>381.7</v>
      </c>
      <c r="H3" s="17"/>
      <c r="I3" s="15">
        <v>381.7</v>
      </c>
      <c r="J3" s="8"/>
      <c r="K3" s="23"/>
    </row>
    <row r="4" spans="1:12" s="1" customFormat="1" ht="13.8" x14ac:dyDescent="0.3">
      <c r="A4" s="37">
        <v>46104</v>
      </c>
      <c r="B4" s="38" t="s">
        <v>102</v>
      </c>
      <c r="C4" s="39" t="s">
        <v>86</v>
      </c>
      <c r="D4" s="39" t="s">
        <v>92</v>
      </c>
      <c r="E4" s="39" t="s">
        <v>81</v>
      </c>
      <c r="F4" s="4" t="str">
        <f>VLOOKUP(E4,'Budget v Actual'!A:B,2,FALSE)</f>
        <v>Printing, Stationery, Postage</v>
      </c>
      <c r="G4" s="41">
        <v>26</v>
      </c>
      <c r="H4" s="17"/>
      <c r="I4" s="15">
        <v>26</v>
      </c>
      <c r="J4" s="8"/>
      <c r="K4" s="23"/>
    </row>
    <row r="5" spans="1:12" s="1" customFormat="1" ht="13.8" x14ac:dyDescent="0.3">
      <c r="A5" s="37">
        <v>46104</v>
      </c>
      <c r="B5" s="38" t="s">
        <v>101</v>
      </c>
      <c r="C5" s="39" t="s">
        <v>91</v>
      </c>
      <c r="D5" s="39" t="s">
        <v>93</v>
      </c>
      <c r="E5" s="39" t="s">
        <v>81</v>
      </c>
      <c r="F5" s="4" t="str">
        <f>VLOOKUP(E5,'Budget v Actual'!A:B,2,FALSE)</f>
        <v>Printing, Stationery, Postage</v>
      </c>
      <c r="G5" s="41">
        <v>48.81</v>
      </c>
      <c r="H5" s="17"/>
      <c r="I5" s="15">
        <v>48.81</v>
      </c>
      <c r="J5" s="8"/>
      <c r="K5" s="23"/>
    </row>
    <row r="6" spans="1:12" s="1" customFormat="1" ht="13.8" x14ac:dyDescent="0.3">
      <c r="A6" s="37">
        <v>46114</v>
      </c>
      <c r="B6" s="38" t="s">
        <v>70</v>
      </c>
      <c r="C6" s="39" t="s">
        <v>87</v>
      </c>
      <c r="D6" s="39" t="s">
        <v>88</v>
      </c>
      <c r="E6" s="39" t="s">
        <v>89</v>
      </c>
      <c r="F6" s="4" t="str">
        <f>VLOOKUP(E6,'Budget v Actual'!A:B,2,FALSE)</f>
        <v>IT (website support)</v>
      </c>
      <c r="G6" s="41">
        <v>7</v>
      </c>
      <c r="H6" s="17"/>
      <c r="I6" s="15">
        <v>7</v>
      </c>
      <c r="J6" s="8"/>
      <c r="K6" s="23"/>
    </row>
    <row r="7" spans="1:12" s="1" customFormat="1" ht="13.8" x14ac:dyDescent="0.3">
      <c r="A7" s="37">
        <v>46120</v>
      </c>
      <c r="B7" s="38" t="s">
        <v>90</v>
      </c>
      <c r="C7" s="39" t="s">
        <v>79</v>
      </c>
      <c r="D7" s="39" t="s">
        <v>65</v>
      </c>
      <c r="E7" s="39" t="s">
        <v>66</v>
      </c>
      <c r="F7" s="4" t="str">
        <f>VLOOKUP(E7,'Budget v Actual'!A:B,2,FALSE)</f>
        <v>Bank Charges</v>
      </c>
      <c r="G7" s="41">
        <v>2</v>
      </c>
      <c r="H7" s="17"/>
      <c r="I7" s="15">
        <v>2</v>
      </c>
      <c r="J7" s="8"/>
      <c r="K7" s="23"/>
    </row>
    <row r="8" spans="1:12" s="39" customFormat="1" ht="13.8" x14ac:dyDescent="0.3">
      <c r="A8" s="37">
        <v>46125</v>
      </c>
      <c r="B8" s="38" t="s">
        <v>94</v>
      </c>
      <c r="C8" s="39" t="s">
        <v>95</v>
      </c>
      <c r="D8" s="39" t="s">
        <v>68</v>
      </c>
      <c r="E8" s="39" t="s">
        <v>96</v>
      </c>
      <c r="F8" s="47" t="str">
        <f>VLOOKUP(E8,'Budget v Actual'!A:B,2,FALSE)</f>
        <v>Street Lighting supply</v>
      </c>
      <c r="G8" s="41">
        <v>601.91</v>
      </c>
      <c r="H8" s="41"/>
      <c r="I8" s="42">
        <v>601.91</v>
      </c>
      <c r="K8" s="43"/>
      <c r="L8" s="39" t="s">
        <v>51</v>
      </c>
    </row>
    <row r="9" spans="1:12" s="39" customFormat="1" ht="13.8" x14ac:dyDescent="0.3">
      <c r="A9" s="37">
        <v>46134</v>
      </c>
      <c r="B9" s="38" t="s">
        <v>70</v>
      </c>
      <c r="C9" s="39" t="s">
        <v>106</v>
      </c>
      <c r="D9" s="39" t="s">
        <v>107</v>
      </c>
      <c r="E9" s="39" t="s">
        <v>108</v>
      </c>
      <c r="F9" s="47" t="str">
        <f>VLOOKUP(E9,'Budget v Actual'!A:B,2,FALSE)</f>
        <v>Repairs &amp; Maintenance</v>
      </c>
      <c r="G9" s="41">
        <v>43.2</v>
      </c>
      <c r="H9" s="41"/>
      <c r="I9" s="42">
        <v>43.2</v>
      </c>
      <c r="K9" s="43"/>
      <c r="L9" s="39" t="s">
        <v>51</v>
      </c>
    </row>
    <row r="10" spans="1:12" s="39" customFormat="1" ht="13.8" x14ac:dyDescent="0.3">
      <c r="A10" s="37">
        <v>46140</v>
      </c>
      <c r="B10" s="38" t="s">
        <v>70</v>
      </c>
      <c r="C10" s="39" t="s">
        <v>109</v>
      </c>
      <c r="D10" s="39" t="s">
        <v>68</v>
      </c>
      <c r="E10" s="39" t="s">
        <v>96</v>
      </c>
      <c r="F10" s="47" t="str">
        <f>VLOOKUP(E10,'Budget v Actual'!A:B,2,FALSE)</f>
        <v>Street Lighting supply</v>
      </c>
      <c r="G10" s="41">
        <v>101.18</v>
      </c>
      <c r="H10" s="41"/>
      <c r="I10" s="42">
        <v>101.18</v>
      </c>
      <c r="K10" s="43"/>
      <c r="L10" s="39" t="s">
        <v>51</v>
      </c>
    </row>
    <row r="11" spans="1:12" s="39" customFormat="1" ht="13.8" x14ac:dyDescent="0.3">
      <c r="A11" s="37">
        <v>46143</v>
      </c>
      <c r="B11" s="38" t="s">
        <v>110</v>
      </c>
      <c r="C11" s="39" t="s">
        <v>86</v>
      </c>
      <c r="D11" s="39" t="s">
        <v>92</v>
      </c>
      <c r="E11" s="39" t="s">
        <v>81</v>
      </c>
      <c r="F11" s="47" t="str">
        <f>VLOOKUP(E11,'Budget v Actual'!A:B,2,FALSE)</f>
        <v>Printing, Stationery, Postage</v>
      </c>
      <c r="G11" s="41">
        <v>26</v>
      </c>
      <c r="H11" s="41"/>
      <c r="I11" s="42">
        <v>26</v>
      </c>
      <c r="K11" s="43"/>
      <c r="L11" s="39" t="s">
        <v>51</v>
      </c>
    </row>
    <row r="12" spans="1:12" s="39" customFormat="1" ht="13.8" x14ac:dyDescent="0.3">
      <c r="A12" s="37">
        <v>46147</v>
      </c>
      <c r="B12" s="38" t="s">
        <v>111</v>
      </c>
      <c r="C12" s="39" t="s">
        <v>86</v>
      </c>
      <c r="D12" s="39" t="s">
        <v>100</v>
      </c>
      <c r="E12" s="39" t="s">
        <v>55</v>
      </c>
      <c r="F12" s="47" t="str">
        <f>VLOOKUP(E12,'Budget v Actual'!A:B,2,FALSE)</f>
        <v>Clerk's Salary</v>
      </c>
      <c r="G12" s="41">
        <v>381.7</v>
      </c>
      <c r="H12" s="41"/>
      <c r="I12" s="42">
        <v>381.7</v>
      </c>
      <c r="K12" s="43"/>
      <c r="L12" s="39" t="s">
        <v>51</v>
      </c>
    </row>
    <row r="13" spans="1:12" s="39" customFormat="1" ht="13.8" x14ac:dyDescent="0.3">
      <c r="A13" s="37">
        <v>46151</v>
      </c>
      <c r="B13" s="38" t="s">
        <v>70</v>
      </c>
      <c r="C13" s="39" t="s">
        <v>87</v>
      </c>
      <c r="D13" s="39" t="s">
        <v>88</v>
      </c>
      <c r="E13" s="39" t="s">
        <v>89</v>
      </c>
      <c r="F13" s="47" t="str">
        <f>VLOOKUP(E13,'Budget v Actual'!A:B,2,FALSE)</f>
        <v>IT (website support)</v>
      </c>
      <c r="G13" s="41">
        <v>7</v>
      </c>
      <c r="H13" s="41"/>
      <c r="I13" s="42">
        <v>7</v>
      </c>
      <c r="K13" s="43"/>
    </row>
    <row r="14" spans="1:12" s="39" customFormat="1" ht="13.8" x14ac:dyDescent="0.3">
      <c r="A14" s="37">
        <v>46151</v>
      </c>
      <c r="B14" s="38" t="s">
        <v>90</v>
      </c>
      <c r="C14" s="39" t="s">
        <v>79</v>
      </c>
      <c r="D14" s="39" t="s">
        <v>65</v>
      </c>
      <c r="E14" s="39" t="s">
        <v>66</v>
      </c>
      <c r="F14" s="47" t="str">
        <f>VLOOKUP(E14,'Budget v Actual'!A:B,2,FALSE)</f>
        <v>Bank Charges</v>
      </c>
      <c r="G14" s="41">
        <v>3</v>
      </c>
      <c r="H14" s="41"/>
      <c r="I14" s="42">
        <v>3</v>
      </c>
      <c r="K14" s="43"/>
      <c r="L14" s="39" t="s">
        <v>51</v>
      </c>
    </row>
    <row r="15" spans="1:12" s="39" customFormat="1" ht="13.8" x14ac:dyDescent="0.3">
      <c r="A15" s="37">
        <v>46162</v>
      </c>
      <c r="B15" s="38" t="s">
        <v>112</v>
      </c>
      <c r="C15" s="39" t="s">
        <v>86</v>
      </c>
      <c r="D15" s="39" t="s">
        <v>100</v>
      </c>
      <c r="E15" s="39" t="s">
        <v>55</v>
      </c>
      <c r="F15" s="47" t="str">
        <f>VLOOKUP(E15,'Budget v Actual'!A:B,2,FALSE)</f>
        <v>Clerk's Salary</v>
      </c>
      <c r="G15" s="41">
        <v>381.7</v>
      </c>
      <c r="H15" s="41"/>
      <c r="I15" s="42">
        <v>381.7</v>
      </c>
      <c r="K15" s="43"/>
      <c r="L15" s="39" t="s">
        <v>51</v>
      </c>
    </row>
    <row r="16" spans="1:12" s="39" customFormat="1" ht="13.8" x14ac:dyDescent="0.3">
      <c r="A16" s="37">
        <v>46162</v>
      </c>
      <c r="B16" s="38" t="s">
        <v>113</v>
      </c>
      <c r="C16" s="39" t="s">
        <v>127</v>
      </c>
      <c r="D16" s="39" t="s">
        <v>126</v>
      </c>
      <c r="E16" s="39" t="s">
        <v>125</v>
      </c>
      <c r="F16" s="47" t="str">
        <f>VLOOKUP(E16,'Budget v Actual'!A:B,2,FALSE)</f>
        <v>Subscriptions &amp; Membership</v>
      </c>
      <c r="G16" s="41">
        <v>99.96</v>
      </c>
      <c r="H16" s="41"/>
      <c r="I16" s="42">
        <v>99.96</v>
      </c>
      <c r="K16" s="43"/>
      <c r="L16" s="39" t="s">
        <v>51</v>
      </c>
    </row>
    <row r="17" spans="1:12" s="39" customFormat="1" ht="13.8" x14ac:dyDescent="0.3">
      <c r="A17" s="37">
        <v>46162</v>
      </c>
      <c r="B17" s="38" t="s">
        <v>114</v>
      </c>
      <c r="C17" s="39" t="s">
        <v>86</v>
      </c>
      <c r="D17" s="39" t="s">
        <v>92</v>
      </c>
      <c r="E17" s="39" t="s">
        <v>81</v>
      </c>
      <c r="F17" s="47" t="str">
        <f>VLOOKUP(E17,'Budget v Actual'!A:B,2,FALSE)</f>
        <v>Printing, Stationery, Postage</v>
      </c>
      <c r="G17" s="41">
        <v>26</v>
      </c>
      <c r="H17" s="41"/>
      <c r="I17" s="42">
        <v>26</v>
      </c>
      <c r="K17" s="43"/>
      <c r="L17" s="39" t="s">
        <v>51</v>
      </c>
    </row>
    <row r="18" spans="1:12" s="39" customFormat="1" ht="13.8" x14ac:dyDescent="0.3">
      <c r="A18" s="37">
        <v>46163</v>
      </c>
      <c r="B18" s="38" t="s">
        <v>115</v>
      </c>
      <c r="C18" s="39" t="s">
        <v>103</v>
      </c>
      <c r="D18" s="39" t="s">
        <v>119</v>
      </c>
      <c r="E18" s="39" t="s">
        <v>55</v>
      </c>
      <c r="F18" s="47" t="str">
        <f>VLOOKUP(E18,'Budget v Actual'!A:B,2,FALSE)</f>
        <v>Clerk's Salary</v>
      </c>
      <c r="G18" s="41">
        <v>95.4</v>
      </c>
      <c r="H18" s="41"/>
      <c r="I18" s="42">
        <v>95.4</v>
      </c>
      <c r="K18" s="43"/>
      <c r="L18" s="39" t="s">
        <v>51</v>
      </c>
    </row>
    <row r="19" spans="1:12" s="39" customFormat="1" ht="13.8" x14ac:dyDescent="0.3">
      <c r="A19" s="37">
        <v>46163</v>
      </c>
      <c r="B19" s="38" t="s">
        <v>116</v>
      </c>
      <c r="C19" s="39" t="s">
        <v>103</v>
      </c>
      <c r="D19" s="39" t="s">
        <v>119</v>
      </c>
      <c r="E19" s="39" t="s">
        <v>55</v>
      </c>
      <c r="F19" s="47" t="str">
        <f>VLOOKUP(E19,'Budget v Actual'!A:B,2,FALSE)</f>
        <v>Clerk's Salary</v>
      </c>
      <c r="G19" s="41">
        <v>95.4</v>
      </c>
      <c r="H19" s="41"/>
      <c r="I19" s="42">
        <v>95.4</v>
      </c>
      <c r="K19" s="43"/>
      <c r="L19" s="39" t="s">
        <v>51</v>
      </c>
    </row>
    <row r="20" spans="1:12" s="39" customFormat="1" ht="13.8" x14ac:dyDescent="0.3">
      <c r="A20" s="37">
        <v>46168</v>
      </c>
      <c r="B20" s="38" t="s">
        <v>70</v>
      </c>
      <c r="C20" s="39" t="s">
        <v>123</v>
      </c>
      <c r="D20" s="39" t="s">
        <v>124</v>
      </c>
      <c r="E20" s="39" t="s">
        <v>81</v>
      </c>
      <c r="F20" s="47" t="str">
        <f>VLOOKUP(E20,'Budget v Actual'!A:B,2,FALSE)</f>
        <v>Printing, Stationery, Postage</v>
      </c>
      <c r="G20" s="41">
        <v>22.7</v>
      </c>
      <c r="H20" s="41"/>
      <c r="I20" s="42">
        <v>22.7</v>
      </c>
      <c r="K20" s="43"/>
      <c r="L20" s="39" t="s">
        <v>51</v>
      </c>
    </row>
    <row r="21" spans="1:12" s="39" customFormat="1" ht="13.8" x14ac:dyDescent="0.3">
      <c r="A21" s="37">
        <v>46169</v>
      </c>
      <c r="B21" s="38" t="s">
        <v>117</v>
      </c>
      <c r="C21" s="39" t="s">
        <v>122</v>
      </c>
      <c r="D21" s="39" t="s">
        <v>121</v>
      </c>
      <c r="E21" s="39" t="s">
        <v>120</v>
      </c>
      <c r="F21" s="47" t="str">
        <f>VLOOKUP(E21,'Budget v Actual'!A:B,2,FALSE)</f>
        <v>Grass Cutting</v>
      </c>
      <c r="G21" s="41">
        <v>502.4</v>
      </c>
      <c r="H21" s="41"/>
      <c r="I21" s="42">
        <v>502.4</v>
      </c>
      <c r="K21" s="43"/>
      <c r="L21" s="39" t="s">
        <v>51</v>
      </c>
    </row>
    <row r="22" spans="1:12" s="39" customFormat="1" ht="13.8" x14ac:dyDescent="0.3">
      <c r="A22" s="37">
        <v>46170</v>
      </c>
      <c r="B22" s="38" t="s">
        <v>118</v>
      </c>
      <c r="C22" s="39" t="s">
        <v>103</v>
      </c>
      <c r="D22" s="39" t="s">
        <v>119</v>
      </c>
      <c r="E22" s="39" t="s">
        <v>55</v>
      </c>
      <c r="F22" s="47" t="str">
        <f>VLOOKUP(E22,'Budget v Actual'!A:B,2,FALSE)</f>
        <v>Clerk's Salary</v>
      </c>
      <c r="G22" s="41">
        <v>95.4</v>
      </c>
      <c r="H22" s="41"/>
      <c r="I22" s="42">
        <v>95.4</v>
      </c>
      <c r="K22" s="43"/>
      <c r="L22" s="39" t="s">
        <v>51</v>
      </c>
    </row>
    <row r="23" spans="1:12" s="39" customFormat="1" ht="13.8" x14ac:dyDescent="0.3">
      <c r="A23" s="37">
        <v>46175</v>
      </c>
      <c r="B23" s="38" t="s">
        <v>70</v>
      </c>
      <c r="C23" s="39" t="s">
        <v>87</v>
      </c>
      <c r="D23" s="39" t="s">
        <v>88</v>
      </c>
      <c r="E23" s="39" t="s">
        <v>89</v>
      </c>
      <c r="F23" s="47" t="str">
        <f>VLOOKUP(E23,'Budget v Actual'!A:B,2,FALSE)</f>
        <v>IT (website support)</v>
      </c>
      <c r="G23" s="41">
        <v>7</v>
      </c>
      <c r="H23" s="41"/>
      <c r="I23" s="42">
        <v>7</v>
      </c>
      <c r="K23" s="43"/>
      <c r="L23" s="39" t="s">
        <v>51</v>
      </c>
    </row>
    <row r="24" spans="1:12" s="39" customFormat="1" ht="13.8" x14ac:dyDescent="0.3">
      <c r="A24" s="37">
        <v>46181</v>
      </c>
      <c r="B24" s="38" t="s">
        <v>90</v>
      </c>
      <c r="C24" s="39" t="s">
        <v>79</v>
      </c>
      <c r="D24" s="39" t="s">
        <v>65</v>
      </c>
      <c r="E24" s="39" t="s">
        <v>66</v>
      </c>
      <c r="F24" s="47" t="str">
        <f>VLOOKUP(E24,'Budget v Actual'!A:B,2,FALSE)</f>
        <v>Bank Charges</v>
      </c>
      <c r="G24" s="41">
        <v>2</v>
      </c>
      <c r="H24" s="41"/>
      <c r="I24" s="42">
        <v>2</v>
      </c>
      <c r="K24" s="43"/>
      <c r="L24" s="39" t="s">
        <v>51</v>
      </c>
    </row>
    <row r="25" spans="1:12" s="39" customFormat="1" ht="13.8" x14ac:dyDescent="0.3">
      <c r="A25" s="37">
        <v>46195</v>
      </c>
      <c r="B25" s="38" t="s">
        <v>128</v>
      </c>
      <c r="C25" s="39" t="s">
        <v>91</v>
      </c>
      <c r="D25" s="39" t="s">
        <v>93</v>
      </c>
      <c r="E25" s="39" t="s">
        <v>81</v>
      </c>
      <c r="F25" s="47" t="str">
        <f>VLOOKUP(E25,'Budget v Actual'!A:B,2,FALSE)</f>
        <v>Printing, Stationery, Postage</v>
      </c>
      <c r="G25" s="41">
        <v>47.73</v>
      </c>
      <c r="H25" s="41"/>
      <c r="I25" s="42">
        <v>47.73</v>
      </c>
      <c r="K25" s="43"/>
      <c r="L25" s="39" t="s">
        <v>51</v>
      </c>
    </row>
    <row r="26" spans="1:12" s="39" customFormat="1" ht="13.8" x14ac:dyDescent="0.3">
      <c r="A26" s="37">
        <v>46195</v>
      </c>
      <c r="B26" s="38" t="s">
        <v>129</v>
      </c>
      <c r="C26" s="39" t="s">
        <v>139</v>
      </c>
      <c r="D26" s="39" t="s">
        <v>92</v>
      </c>
      <c r="E26" s="39" t="s">
        <v>81</v>
      </c>
      <c r="F26" s="47" t="str">
        <f>VLOOKUP(E26,'Budget v Actual'!A:B,2,FALSE)</f>
        <v>Printing, Stationery, Postage</v>
      </c>
      <c r="G26" s="41">
        <v>26</v>
      </c>
      <c r="H26" s="41"/>
      <c r="I26" s="42">
        <v>26</v>
      </c>
      <c r="K26" s="43"/>
      <c r="L26" s="39" t="s">
        <v>51</v>
      </c>
    </row>
    <row r="27" spans="1:12" s="39" customFormat="1" ht="13.8" x14ac:dyDescent="0.3">
      <c r="A27" s="37">
        <v>46195</v>
      </c>
      <c r="B27" s="38" t="s">
        <v>130</v>
      </c>
      <c r="C27" s="39" t="s">
        <v>138</v>
      </c>
      <c r="D27" s="39" t="s">
        <v>137</v>
      </c>
      <c r="E27" s="39" t="s">
        <v>89</v>
      </c>
      <c r="F27" s="47" t="str">
        <f>VLOOKUP(E27,'Budget v Actual'!A:B,2,FALSE)</f>
        <v>IT (website support)</v>
      </c>
      <c r="G27" s="41">
        <v>49.99</v>
      </c>
      <c r="H27" s="41"/>
      <c r="I27" s="42">
        <v>49.99</v>
      </c>
      <c r="K27" s="43"/>
      <c r="L27" s="39" t="s">
        <v>51</v>
      </c>
    </row>
    <row r="28" spans="1:12" s="39" customFormat="1" ht="13.8" x14ac:dyDescent="0.3">
      <c r="A28" s="37">
        <v>46195</v>
      </c>
      <c r="B28" s="38" t="s">
        <v>131</v>
      </c>
      <c r="C28" s="39" t="s">
        <v>86</v>
      </c>
      <c r="D28" s="39" t="s">
        <v>92</v>
      </c>
      <c r="E28" s="39" t="s">
        <v>81</v>
      </c>
      <c r="F28" s="47" t="str">
        <f>VLOOKUP(E28,'Budget v Actual'!A:B,2,FALSE)</f>
        <v>Printing, Stationery, Postage</v>
      </c>
      <c r="G28" s="41">
        <v>26</v>
      </c>
      <c r="H28" s="41"/>
      <c r="I28" s="42">
        <v>26</v>
      </c>
      <c r="K28" s="43"/>
      <c r="L28" s="39" t="s">
        <v>51</v>
      </c>
    </row>
    <row r="29" spans="1:12" s="39" customFormat="1" ht="13.8" x14ac:dyDescent="0.3">
      <c r="A29" s="37">
        <v>46195</v>
      </c>
      <c r="B29" s="38" t="s">
        <v>132</v>
      </c>
      <c r="C29" s="39" t="s">
        <v>86</v>
      </c>
      <c r="D29" s="39" t="s">
        <v>100</v>
      </c>
      <c r="E29" s="39" t="s">
        <v>55</v>
      </c>
      <c r="F29" s="47" t="str">
        <f>VLOOKUP(E29,'Budget v Actual'!A:B,2,FALSE)</f>
        <v>Clerk's Salary</v>
      </c>
      <c r="G29" s="41">
        <v>381.7</v>
      </c>
      <c r="H29" s="41"/>
      <c r="I29" s="42">
        <v>381.7</v>
      </c>
      <c r="K29" s="43"/>
      <c r="L29" s="39" t="s">
        <v>51</v>
      </c>
    </row>
    <row r="30" spans="1:12" s="39" customFormat="1" ht="13.8" x14ac:dyDescent="0.3">
      <c r="A30" s="37">
        <v>46197</v>
      </c>
      <c r="B30" s="38" t="s">
        <v>133</v>
      </c>
      <c r="C30" s="39" t="s">
        <v>134</v>
      </c>
      <c r="D30" s="39" t="s">
        <v>135</v>
      </c>
      <c r="E30" s="39" t="s">
        <v>136</v>
      </c>
      <c r="F30" s="47" t="str">
        <f>VLOOKUP(E30,'Budget v Actual'!A:B,2,FALSE)</f>
        <v>Audit</v>
      </c>
      <c r="G30" s="41">
        <v>275</v>
      </c>
      <c r="H30" s="41"/>
      <c r="I30" s="42">
        <v>275</v>
      </c>
      <c r="K30" s="43"/>
      <c r="L30" s="39" t="s">
        <v>51</v>
      </c>
    </row>
    <row r="31" spans="1:12" s="39" customFormat="1" ht="13.8" x14ac:dyDescent="0.3">
      <c r="A31" s="37">
        <v>46197</v>
      </c>
      <c r="B31" s="38" t="s">
        <v>140</v>
      </c>
      <c r="C31" s="39" t="s">
        <v>141</v>
      </c>
      <c r="D31" s="39" t="s">
        <v>142</v>
      </c>
      <c r="E31" s="39" t="s">
        <v>66</v>
      </c>
      <c r="F31" s="47" t="str">
        <f>VLOOKUP(E31,'Budget v Actual'!A:B,2,FALSE)</f>
        <v>Bank Charges</v>
      </c>
      <c r="G31" s="41">
        <v>10</v>
      </c>
      <c r="H31" s="41"/>
      <c r="I31" s="42">
        <v>10</v>
      </c>
      <c r="K31" s="43"/>
      <c r="L31" s="39" t="s">
        <v>51</v>
      </c>
    </row>
    <row r="32" spans="1:12" s="39" customFormat="1" ht="13.8" x14ac:dyDescent="0.3">
      <c r="A32" s="37">
        <v>46198</v>
      </c>
      <c r="B32" s="38" t="s">
        <v>143</v>
      </c>
      <c r="C32" s="39" t="s">
        <v>103</v>
      </c>
      <c r="D32" s="39" t="s">
        <v>119</v>
      </c>
      <c r="E32" s="39" t="s">
        <v>55</v>
      </c>
      <c r="F32" s="47" t="str">
        <f>VLOOKUP(E32,'Budget v Actual'!A:B,2,FALSE)</f>
        <v>Clerk's Salary</v>
      </c>
      <c r="G32" s="41">
        <v>95.4</v>
      </c>
      <c r="H32" s="41"/>
      <c r="I32" s="42">
        <v>95.4</v>
      </c>
      <c r="K32" s="43"/>
      <c r="L32" s="39" t="s">
        <v>51</v>
      </c>
    </row>
    <row r="33" spans="1:12" s="39" customFormat="1" ht="13.2" customHeight="1" x14ac:dyDescent="0.3">
      <c r="A33" s="37">
        <v>46199</v>
      </c>
      <c r="B33" s="38" t="s">
        <v>144</v>
      </c>
      <c r="C33" s="39" t="s">
        <v>145</v>
      </c>
      <c r="D33" s="39" t="s">
        <v>146</v>
      </c>
      <c r="E33" s="39" t="s">
        <v>147</v>
      </c>
      <c r="F33" s="47" t="str">
        <f>VLOOKUP(E33,'Budget v Actual'!A:B,2,FALSE)</f>
        <v>Insurance</v>
      </c>
      <c r="G33" s="41">
        <v>1307.08</v>
      </c>
      <c r="H33" s="41"/>
      <c r="I33" s="42">
        <v>1307.08</v>
      </c>
      <c r="K33" s="43"/>
      <c r="L33" s="39" t="s">
        <v>51</v>
      </c>
    </row>
    <row r="34" spans="1:12" s="39" customFormat="1" ht="13.8" customHeight="1" x14ac:dyDescent="0.3">
      <c r="A34" s="37">
        <v>46203</v>
      </c>
      <c r="B34" s="38" t="s">
        <v>148</v>
      </c>
      <c r="C34" s="39" t="s">
        <v>122</v>
      </c>
      <c r="D34" s="39" t="s">
        <v>121</v>
      </c>
      <c r="E34" s="39" t="s">
        <v>120</v>
      </c>
      <c r="F34" s="47" t="str">
        <f>VLOOKUP(E34,'Budget v Actual'!A:B,2,FALSE)</f>
        <v>Grass Cutting</v>
      </c>
      <c r="G34" s="41">
        <v>516</v>
      </c>
      <c r="H34" s="41"/>
      <c r="I34" s="42">
        <v>516</v>
      </c>
      <c r="K34" s="43"/>
      <c r="L34" s="39" t="s">
        <v>51</v>
      </c>
    </row>
    <row r="35" spans="1:12" s="39" customFormat="1" ht="13.8" x14ac:dyDescent="0.3">
      <c r="A35" s="37">
        <v>46203</v>
      </c>
      <c r="B35" s="38" t="s">
        <v>148</v>
      </c>
      <c r="C35" s="39" t="s">
        <v>122</v>
      </c>
      <c r="D35" s="39" t="s">
        <v>121</v>
      </c>
      <c r="E35" s="39" t="s">
        <v>120</v>
      </c>
      <c r="F35" s="47" t="str">
        <f>VLOOKUP(E35,'Budget v Actual'!A:B,2,FALSE)</f>
        <v>Grass Cutting</v>
      </c>
      <c r="G35" s="41">
        <v>1032</v>
      </c>
      <c r="H35" s="41"/>
      <c r="I35" s="42">
        <v>1032</v>
      </c>
      <c r="K35" s="43"/>
      <c r="L35" s="39" t="s">
        <v>51</v>
      </c>
    </row>
    <row r="36" spans="1:12" s="39" customFormat="1" ht="13.8" x14ac:dyDescent="0.3">
      <c r="A36" s="37">
        <v>46205</v>
      </c>
      <c r="B36" s="38" t="s">
        <v>70</v>
      </c>
      <c r="C36" s="39" t="s">
        <v>87</v>
      </c>
      <c r="D36" s="39" t="s">
        <v>88</v>
      </c>
      <c r="E36" s="39" t="s">
        <v>89</v>
      </c>
      <c r="F36" s="47" t="str">
        <f>VLOOKUP(E36,'Budget v Actual'!A:B,2,FALSE)</f>
        <v>IT (website support)</v>
      </c>
      <c r="G36" s="41">
        <v>7</v>
      </c>
      <c r="H36" s="41"/>
      <c r="I36" s="42">
        <v>7</v>
      </c>
      <c r="K36" s="43"/>
      <c r="L36" s="39" t="s">
        <v>51</v>
      </c>
    </row>
    <row r="37" spans="1:12" s="39" customFormat="1" ht="13.8" x14ac:dyDescent="0.3">
      <c r="A37" s="37">
        <v>46212</v>
      </c>
      <c r="B37" s="38" t="s">
        <v>70</v>
      </c>
      <c r="C37" s="39" t="s">
        <v>87</v>
      </c>
      <c r="D37" s="39" t="s">
        <v>88</v>
      </c>
      <c r="E37" s="39" t="s">
        <v>89</v>
      </c>
      <c r="F37" s="47" t="str">
        <f>VLOOKUP(E37,'Budget v Actual'!A:B,2,FALSE)</f>
        <v>IT (website support)</v>
      </c>
      <c r="G37" s="41">
        <v>7</v>
      </c>
      <c r="H37" s="41"/>
      <c r="I37" s="42">
        <v>7</v>
      </c>
      <c r="K37" s="43"/>
      <c r="L37" s="39" t="s">
        <v>51</v>
      </c>
    </row>
    <row r="38" spans="1:12" s="39" customFormat="1" ht="13.8" x14ac:dyDescent="0.3">
      <c r="A38" s="37">
        <v>46216</v>
      </c>
      <c r="B38" s="38" t="s">
        <v>94</v>
      </c>
      <c r="C38" s="39" t="s">
        <v>95</v>
      </c>
      <c r="D38" s="39" t="s">
        <v>68</v>
      </c>
      <c r="E38" s="39" t="s">
        <v>96</v>
      </c>
      <c r="F38" s="47" t="str">
        <f>VLOOKUP(E38,'Budget v Actual'!A:B,2,FALSE)</f>
        <v>Street Lighting supply</v>
      </c>
      <c r="G38" s="41">
        <v>373.57</v>
      </c>
      <c r="H38" s="41"/>
      <c r="I38" s="42">
        <v>373.57</v>
      </c>
      <c r="K38" s="43"/>
      <c r="L38" s="39" t="s">
        <v>51</v>
      </c>
    </row>
    <row r="39" spans="1:12" s="39" customFormat="1" ht="13.8" x14ac:dyDescent="0.3">
      <c r="A39" s="37"/>
      <c r="B39" s="38"/>
      <c r="F39" s="47" t="e">
        <f>VLOOKUP(E39,'[1]Budget v Actual'!A:B,2,FALSE)</f>
        <v>#N/A</v>
      </c>
      <c r="G39" s="41"/>
      <c r="H39" s="41"/>
      <c r="I39" s="42"/>
      <c r="K39" s="43"/>
    </row>
    <row r="40" spans="1:12" s="39" customFormat="1" ht="13.8" x14ac:dyDescent="0.3">
      <c r="A40" s="37"/>
      <c r="B40" s="38"/>
      <c r="F40" s="47" t="s">
        <v>23</v>
      </c>
      <c r="G40" s="41"/>
      <c r="H40" s="41"/>
      <c r="I40" s="42"/>
      <c r="K40" s="43"/>
      <c r="L40" s="39" t="s">
        <v>51</v>
      </c>
    </row>
    <row r="41" spans="1:12" s="39" customFormat="1" ht="13.8" x14ac:dyDescent="0.3">
      <c r="A41" s="37"/>
      <c r="B41" s="38"/>
      <c r="F41" s="47" t="s">
        <v>57</v>
      </c>
      <c r="G41" s="41"/>
      <c r="H41" s="41"/>
      <c r="I41" s="42"/>
      <c r="K41" s="43"/>
      <c r="L41" s="39" t="s">
        <v>51</v>
      </c>
    </row>
    <row r="42" spans="1:12" s="39" customFormat="1" ht="13.8" x14ac:dyDescent="0.3">
      <c r="A42" s="37"/>
      <c r="B42" s="38"/>
      <c r="F42" s="47" t="s">
        <v>12</v>
      </c>
      <c r="G42" s="41"/>
      <c r="H42" s="41"/>
      <c r="I42" s="42"/>
      <c r="K42" s="43"/>
      <c r="L42" s="39" t="s">
        <v>51</v>
      </c>
    </row>
    <row r="43" spans="1:12" s="39" customFormat="1" ht="13.8" x14ac:dyDescent="0.3">
      <c r="A43" s="37"/>
      <c r="B43" s="38"/>
      <c r="F43" s="47" t="s">
        <v>41</v>
      </c>
      <c r="G43" s="41"/>
      <c r="H43" s="41"/>
      <c r="I43" s="42"/>
      <c r="K43" s="43"/>
      <c r="L43" s="39" t="s">
        <v>51</v>
      </c>
    </row>
    <row r="44" spans="1:12" s="39" customFormat="1" ht="13.8" x14ac:dyDescent="0.3">
      <c r="A44" s="37"/>
      <c r="B44" s="38"/>
      <c r="F44" s="47" t="e">
        <f>VLOOKUP(E44,'[1]Budget v Actual'!A:B,2,FALSE)</f>
        <v>#N/A</v>
      </c>
      <c r="G44" s="41"/>
      <c r="H44" s="41"/>
      <c r="I44" s="42"/>
      <c r="K44" s="43"/>
      <c r="L44" s="39" t="s">
        <v>51</v>
      </c>
    </row>
    <row r="45" spans="1:12" s="39" customFormat="1" ht="13.8" x14ac:dyDescent="0.3">
      <c r="A45" s="37"/>
      <c r="B45" s="38"/>
      <c r="F45" s="47" t="e">
        <f>VLOOKUP(E45,'Budget v Actual'!A:B,2,FALSE)</f>
        <v>#N/A</v>
      </c>
      <c r="G45" s="41"/>
      <c r="H45" s="41"/>
      <c r="I45" s="42"/>
      <c r="K45" s="43"/>
      <c r="L45" s="39" t="s">
        <v>51</v>
      </c>
    </row>
    <row r="46" spans="1:12" s="39" customFormat="1" ht="13.8" x14ac:dyDescent="0.3">
      <c r="A46" s="37"/>
      <c r="B46" s="38"/>
      <c r="F46" s="47" t="e">
        <f>VLOOKUP(E46,'Budget v Actual'!A:B,2,FALSE)</f>
        <v>#N/A</v>
      </c>
      <c r="G46" s="41"/>
      <c r="H46" s="41"/>
      <c r="I46" s="42"/>
      <c r="K46" s="43"/>
      <c r="L46" s="39" t="s">
        <v>51</v>
      </c>
    </row>
    <row r="47" spans="1:12" s="39" customFormat="1" ht="13.8" x14ac:dyDescent="0.3">
      <c r="A47" s="37"/>
      <c r="B47" s="38"/>
      <c r="F47" s="47" t="e">
        <f>VLOOKUP(E47,'Budget v Actual'!A:B,2,FALSE)</f>
        <v>#N/A</v>
      </c>
      <c r="G47" s="41"/>
      <c r="H47" s="41"/>
      <c r="I47" s="42"/>
      <c r="K47" s="43"/>
      <c r="L47" s="39" t="s">
        <v>51</v>
      </c>
    </row>
    <row r="48" spans="1:12" s="39" customFormat="1" ht="13.8" x14ac:dyDescent="0.3">
      <c r="A48" s="37"/>
      <c r="B48" s="38"/>
      <c r="F48" s="47" t="s">
        <v>23</v>
      </c>
      <c r="G48" s="41"/>
      <c r="H48" s="41"/>
      <c r="I48" s="42"/>
      <c r="K48" s="43"/>
      <c r="L48" s="39" t="s">
        <v>51</v>
      </c>
    </row>
    <row r="49" spans="1:12" s="39" customFormat="1" ht="13.8" x14ac:dyDescent="0.3">
      <c r="A49" s="37"/>
      <c r="B49" s="38"/>
      <c r="F49" s="47" t="s">
        <v>71</v>
      </c>
      <c r="G49" s="41"/>
      <c r="H49" s="41"/>
      <c r="I49" s="42"/>
      <c r="K49" s="43"/>
    </row>
    <row r="50" spans="1:12" s="39" customFormat="1" ht="13.8" x14ac:dyDescent="0.3">
      <c r="A50" s="37"/>
      <c r="B50" s="38"/>
      <c r="F50" s="47" t="s">
        <v>76</v>
      </c>
      <c r="G50" s="41"/>
      <c r="H50" s="41"/>
      <c r="I50" s="42"/>
      <c r="K50" s="43"/>
      <c r="L50" s="39" t="s">
        <v>51</v>
      </c>
    </row>
    <row r="51" spans="1:12" s="39" customFormat="1" ht="13.8" x14ac:dyDescent="0.3">
      <c r="A51" s="37"/>
      <c r="B51" s="38"/>
      <c r="F51" s="47" t="s">
        <v>76</v>
      </c>
      <c r="G51" s="41"/>
      <c r="H51" s="41"/>
      <c r="I51" s="42"/>
      <c r="K51" s="43"/>
    </row>
    <row r="52" spans="1:12" s="39" customFormat="1" ht="13.8" x14ac:dyDescent="0.3">
      <c r="A52" s="37"/>
      <c r="B52" s="38"/>
      <c r="F52" s="47" t="s">
        <v>48</v>
      </c>
      <c r="G52" s="41"/>
      <c r="H52" s="41"/>
      <c r="I52" s="42"/>
      <c r="K52" s="43"/>
    </row>
    <row r="53" spans="1:12" s="39" customFormat="1" ht="13.8" x14ac:dyDescent="0.3">
      <c r="A53" s="37"/>
      <c r="B53" s="38"/>
      <c r="F53" s="47" t="s">
        <v>57</v>
      </c>
      <c r="G53" s="41"/>
      <c r="H53" s="41"/>
      <c r="I53" s="42"/>
      <c r="K53" s="43"/>
    </row>
    <row r="54" spans="1:12" s="39" customFormat="1" ht="13.8" x14ac:dyDescent="0.3">
      <c r="A54" s="37"/>
      <c r="B54" s="38"/>
      <c r="F54" s="47" t="s">
        <v>23</v>
      </c>
      <c r="G54" s="41"/>
      <c r="H54" s="41"/>
      <c r="I54" s="42"/>
      <c r="K54" s="43"/>
    </row>
    <row r="55" spans="1:12" s="39" customFormat="1" ht="13.8" x14ac:dyDescent="0.3">
      <c r="A55" s="37"/>
      <c r="B55" s="38"/>
      <c r="F55" s="47" t="s">
        <v>12</v>
      </c>
      <c r="G55" s="41"/>
      <c r="H55" s="41"/>
      <c r="I55" s="42"/>
      <c r="K55" s="43"/>
    </row>
    <row r="56" spans="1:12" s="39" customFormat="1" ht="13.8" x14ac:dyDescent="0.3">
      <c r="A56" s="37"/>
      <c r="B56" s="38"/>
      <c r="F56" s="40" t="s">
        <v>76</v>
      </c>
      <c r="G56" s="41"/>
      <c r="H56" s="41"/>
      <c r="I56" s="42"/>
      <c r="K56" s="43"/>
    </row>
    <row r="57" spans="1:12" s="39" customFormat="1" ht="13.8" x14ac:dyDescent="0.3">
      <c r="A57" s="37"/>
      <c r="B57" s="38"/>
      <c r="F57" s="40" t="s">
        <v>23</v>
      </c>
      <c r="G57" s="41"/>
      <c r="H57" s="41"/>
      <c r="I57" s="42"/>
      <c r="K57" s="43"/>
    </row>
    <row r="58" spans="1:12" s="39" customFormat="1" ht="13.8" x14ac:dyDescent="0.3">
      <c r="A58" s="37"/>
      <c r="B58" s="38"/>
      <c r="F58" s="40" t="s">
        <v>12</v>
      </c>
      <c r="G58" s="41"/>
      <c r="H58" s="41"/>
      <c r="I58" s="42"/>
      <c r="K58" s="43"/>
    </row>
    <row r="59" spans="1:12" s="39" customFormat="1" ht="13.8" x14ac:dyDescent="0.3">
      <c r="A59" s="37"/>
      <c r="B59" s="38"/>
      <c r="F59" s="40" t="s">
        <v>60</v>
      </c>
      <c r="G59" s="41"/>
      <c r="H59" s="41"/>
      <c r="I59" s="42"/>
      <c r="K59" s="43"/>
    </row>
    <row r="60" spans="1:12" s="39" customFormat="1" ht="13.8" x14ac:dyDescent="0.3">
      <c r="A60" s="37"/>
      <c r="B60" s="38"/>
      <c r="F60" s="40" t="s">
        <v>12</v>
      </c>
      <c r="G60" s="41"/>
      <c r="H60" s="41"/>
      <c r="I60" s="42"/>
      <c r="K60" s="43"/>
    </row>
    <row r="61" spans="1:12" s="39" customFormat="1" ht="13.8" x14ac:dyDescent="0.3">
      <c r="A61" s="37"/>
      <c r="B61" s="38"/>
      <c r="F61" s="40" t="s">
        <v>57</v>
      </c>
      <c r="G61" s="41"/>
      <c r="H61" s="41"/>
      <c r="I61" s="42"/>
      <c r="K61" s="43"/>
    </row>
    <row r="62" spans="1:12" s="39" customFormat="1" ht="13.8" x14ac:dyDescent="0.3">
      <c r="A62" s="37"/>
      <c r="B62" s="38"/>
      <c r="F62" s="40" t="s">
        <v>12</v>
      </c>
      <c r="G62" s="41"/>
      <c r="H62" s="41"/>
      <c r="I62" s="42"/>
      <c r="K62" s="43"/>
    </row>
    <row r="63" spans="1:12" s="39" customFormat="1" ht="13.8" x14ac:dyDescent="0.3">
      <c r="A63" s="37"/>
      <c r="B63" s="38"/>
      <c r="F63" s="40" t="s">
        <v>23</v>
      </c>
      <c r="G63" s="41"/>
      <c r="H63" s="41"/>
      <c r="I63" s="42"/>
      <c r="K63" s="43"/>
    </row>
    <row r="64" spans="1:12" s="39" customFormat="1" ht="13.8" x14ac:dyDescent="0.3">
      <c r="A64" s="37"/>
      <c r="B64" s="38"/>
      <c r="F64" s="40" t="s">
        <v>12</v>
      </c>
      <c r="G64" s="41"/>
      <c r="H64" s="41"/>
      <c r="I64" s="42"/>
      <c r="K64" s="43"/>
    </row>
    <row r="65" spans="1:11" s="39" customFormat="1" ht="13.8" x14ac:dyDescent="0.3">
      <c r="A65" s="37"/>
      <c r="B65" s="38"/>
      <c r="F65" s="40" t="e">
        <f>VLOOKUP(E65,'[2]Budget v Actual'!A:B,2,FALSE)</f>
        <v>#N/A</v>
      </c>
      <c r="G65" s="41"/>
      <c r="H65" s="41"/>
      <c r="I65" s="42"/>
      <c r="K65" s="43"/>
    </row>
    <row r="66" spans="1:11" s="39" customFormat="1" ht="13.8" x14ac:dyDescent="0.3">
      <c r="A66" s="37"/>
      <c r="B66" s="38"/>
      <c r="F66" s="40" t="s">
        <v>12</v>
      </c>
      <c r="G66" s="41"/>
      <c r="H66" s="41"/>
      <c r="I66" s="42"/>
      <c r="K66" s="43"/>
    </row>
    <row r="67" spans="1:11" s="39" customFormat="1" ht="13.8" x14ac:dyDescent="0.3">
      <c r="A67" s="37"/>
      <c r="B67" s="38"/>
      <c r="F67" s="40" t="s">
        <v>41</v>
      </c>
      <c r="G67" s="41"/>
      <c r="H67" s="46"/>
      <c r="I67" s="42"/>
      <c r="K67" s="43"/>
    </row>
    <row r="68" spans="1:11" s="39" customFormat="1" ht="13.8" x14ac:dyDescent="0.3">
      <c r="A68" s="37"/>
      <c r="B68" s="38"/>
      <c r="F68" s="40" t="s">
        <v>14</v>
      </c>
      <c r="G68" s="41"/>
      <c r="H68" s="41"/>
      <c r="I68" s="42"/>
      <c r="K68" s="43"/>
    </row>
    <row r="69" spans="1:11" s="39" customFormat="1" ht="13.8" x14ac:dyDescent="0.3">
      <c r="A69" s="37"/>
      <c r="B69" s="38"/>
      <c r="F69" s="40" t="s">
        <v>76</v>
      </c>
      <c r="G69" s="41"/>
      <c r="H69" s="41"/>
      <c r="I69" s="42"/>
      <c r="K69" s="43"/>
    </row>
    <row r="70" spans="1:11" s="39" customFormat="1" ht="13.8" x14ac:dyDescent="0.3">
      <c r="A70" s="37"/>
      <c r="B70" s="38"/>
      <c r="F70" s="40" t="s">
        <v>57</v>
      </c>
      <c r="G70" s="41"/>
      <c r="H70" s="41"/>
      <c r="I70" s="42"/>
      <c r="K70" s="43"/>
    </row>
    <row r="71" spans="1:11" s="39" customFormat="1" ht="13.8" x14ac:dyDescent="0.3">
      <c r="A71" s="37"/>
      <c r="B71" s="38"/>
      <c r="F71" s="40" t="s">
        <v>12</v>
      </c>
      <c r="G71" s="41"/>
      <c r="H71" s="41"/>
      <c r="I71" s="42"/>
      <c r="K71" s="43"/>
    </row>
    <row r="72" spans="1:11" s="39" customFormat="1" ht="13.8" x14ac:dyDescent="0.3">
      <c r="A72" s="37"/>
      <c r="B72" s="38"/>
      <c r="F72" s="40" t="s">
        <v>23</v>
      </c>
      <c r="G72" s="41"/>
      <c r="H72" s="41"/>
      <c r="I72" s="42"/>
      <c r="K72" s="43"/>
    </row>
    <row r="73" spans="1:11" s="39" customFormat="1" ht="13.8" x14ac:dyDescent="0.3">
      <c r="A73" s="37"/>
      <c r="B73" s="38"/>
      <c r="F73" s="40" t="s">
        <v>76</v>
      </c>
      <c r="G73" s="41"/>
      <c r="H73" s="41"/>
      <c r="I73" s="42"/>
      <c r="K73" s="43"/>
    </row>
    <row r="74" spans="1:11" s="39" customFormat="1" ht="13.8" x14ac:dyDescent="0.3">
      <c r="A74" s="37"/>
      <c r="B74" s="38"/>
      <c r="F74" s="40" t="s">
        <v>57</v>
      </c>
      <c r="G74" s="41"/>
      <c r="H74" s="41"/>
      <c r="I74" s="42"/>
      <c r="K74" s="43"/>
    </row>
    <row r="75" spans="1:11" s="39" customFormat="1" ht="13.8" x14ac:dyDescent="0.3">
      <c r="A75" s="37"/>
      <c r="B75" s="38"/>
      <c r="F75" s="40" t="s">
        <v>68</v>
      </c>
      <c r="G75" s="41"/>
      <c r="H75" s="41"/>
      <c r="I75" s="42"/>
      <c r="K75" s="43"/>
    </row>
    <row r="76" spans="1:11" s="39" customFormat="1" ht="13.8" x14ac:dyDescent="0.3">
      <c r="A76" s="37"/>
      <c r="B76" s="38"/>
      <c r="F76" s="40" t="s">
        <v>12</v>
      </c>
      <c r="G76" s="41"/>
      <c r="H76" s="41"/>
      <c r="I76" s="42"/>
      <c r="K76" s="43"/>
    </row>
    <row r="77" spans="1:11" s="39" customFormat="1" ht="13.8" x14ac:dyDescent="0.3">
      <c r="A77" s="37"/>
      <c r="B77" s="38"/>
      <c r="F77" s="40" t="s">
        <v>76</v>
      </c>
      <c r="G77" s="41"/>
      <c r="H77" s="41"/>
      <c r="I77" s="42"/>
      <c r="K77" s="43"/>
    </row>
    <row r="78" spans="1:11" s="39" customFormat="1" ht="13.8" x14ac:dyDescent="0.3">
      <c r="A78" s="37"/>
      <c r="B78" s="38"/>
      <c r="F78" s="40" t="s">
        <v>57</v>
      </c>
      <c r="G78" s="41"/>
      <c r="H78" s="41"/>
      <c r="I78" s="42"/>
      <c r="K78" s="43"/>
    </row>
    <row r="79" spans="1:11" s="39" customFormat="1" ht="13.8" x14ac:dyDescent="0.3">
      <c r="A79" s="37"/>
      <c r="B79" s="38"/>
      <c r="F79" s="40" t="s">
        <v>82</v>
      </c>
      <c r="G79" s="41"/>
      <c r="H79" s="41"/>
      <c r="I79" s="42"/>
      <c r="K79" s="43"/>
    </row>
    <row r="80" spans="1:11" s="39" customFormat="1" ht="13.8" x14ac:dyDescent="0.3">
      <c r="A80" s="37"/>
      <c r="B80" s="38"/>
      <c r="F80" s="40" t="s">
        <v>12</v>
      </c>
      <c r="G80" s="41"/>
      <c r="H80" s="41"/>
      <c r="I80" s="42"/>
      <c r="K80" s="43"/>
    </row>
    <row r="81" spans="1:11" s="39" customFormat="1" ht="13.8" x14ac:dyDescent="0.3">
      <c r="A81" s="37"/>
      <c r="B81" s="38"/>
      <c r="F81" s="40" t="s">
        <v>23</v>
      </c>
      <c r="G81" s="41"/>
      <c r="H81" s="41"/>
      <c r="I81" s="42"/>
      <c r="K81" s="43"/>
    </row>
    <row r="82" spans="1:11" s="39" customFormat="1" ht="13.8" x14ac:dyDescent="0.3">
      <c r="A82" s="37"/>
      <c r="B82" s="38"/>
      <c r="F82" s="40" t="s">
        <v>23</v>
      </c>
      <c r="G82" s="41"/>
      <c r="H82" s="41"/>
      <c r="I82" s="42"/>
      <c r="K82" s="43"/>
    </row>
    <row r="83" spans="1:11" s="39" customFormat="1" ht="13.8" x14ac:dyDescent="0.3">
      <c r="A83" s="37"/>
      <c r="B83" s="38"/>
      <c r="F83" s="40" t="s">
        <v>41</v>
      </c>
      <c r="G83" s="41"/>
      <c r="H83" s="79"/>
      <c r="I83" s="42"/>
      <c r="K83" s="43"/>
    </row>
    <row r="84" spans="1:11" s="39" customFormat="1" ht="15" customHeight="1" x14ac:dyDescent="0.3">
      <c r="A84" s="37"/>
      <c r="B84" s="38"/>
      <c r="F84" s="40" t="e">
        <f>VLOOKUP(E84,'[2]Budget v Actual'!A:B,2,FALSE)</f>
        <v>#N/A</v>
      </c>
      <c r="G84" s="41"/>
      <c r="H84" s="41"/>
      <c r="I84" s="42"/>
      <c r="K84" s="43"/>
    </row>
    <row r="85" spans="1:11" s="39" customFormat="1" ht="13.8" x14ac:dyDescent="0.3">
      <c r="A85" s="37"/>
      <c r="B85" s="38"/>
      <c r="F85" s="40" t="s">
        <v>76</v>
      </c>
      <c r="G85" s="41"/>
      <c r="H85" s="41"/>
      <c r="I85" s="42"/>
      <c r="K85" s="43"/>
    </row>
    <row r="86" spans="1:11" s="39" customFormat="1" ht="13.8" x14ac:dyDescent="0.3">
      <c r="A86" s="37"/>
      <c r="B86" s="38"/>
      <c r="F86" s="40" t="s">
        <v>12</v>
      </c>
      <c r="G86" s="41"/>
      <c r="H86" s="41"/>
      <c r="I86" s="42"/>
      <c r="K86" s="43"/>
    </row>
    <row r="87" spans="1:11" s="39" customFormat="1" ht="13.8" x14ac:dyDescent="0.3">
      <c r="A87" s="37"/>
      <c r="B87" s="38"/>
      <c r="F87" s="40" t="e">
        <f>VLOOKUP(E87,'[2]Budget v Actual'!A:B,2,FALSE)</f>
        <v>#N/A</v>
      </c>
      <c r="G87" s="41"/>
      <c r="H87" s="41"/>
      <c r="I87" s="42"/>
      <c r="K87" s="43"/>
    </row>
    <row r="88" spans="1:11" s="39" customFormat="1" ht="13.8" x14ac:dyDescent="0.3">
      <c r="A88" s="37"/>
      <c r="B88" s="38"/>
      <c r="F88" s="40" t="e">
        <f>VLOOKUP(E88,'[2]Budget v Actual'!A:B,2,FALSE)</f>
        <v>#N/A</v>
      </c>
      <c r="G88" s="41"/>
      <c r="H88" s="41"/>
      <c r="I88" s="42"/>
      <c r="K88" s="43"/>
    </row>
    <row r="89" spans="1:11" s="39" customFormat="1" ht="13.8" x14ac:dyDescent="0.3">
      <c r="A89" s="37"/>
      <c r="B89" s="38"/>
      <c r="F89" s="40" t="s">
        <v>23</v>
      </c>
      <c r="G89" s="41"/>
      <c r="H89" s="41"/>
      <c r="I89" s="42"/>
      <c r="K89" s="43"/>
    </row>
    <row r="90" spans="1:11" s="39" customFormat="1" ht="13.8" x14ac:dyDescent="0.3">
      <c r="A90" s="37"/>
      <c r="B90" s="38"/>
      <c r="F90" s="40" t="s">
        <v>57</v>
      </c>
      <c r="G90" s="41"/>
      <c r="H90" s="41"/>
      <c r="I90" s="42"/>
      <c r="K90" s="43"/>
    </row>
    <row r="91" spans="1:11" s="39" customFormat="1" ht="13.8" x14ac:dyDescent="0.3">
      <c r="A91" s="37"/>
      <c r="B91" s="38"/>
      <c r="F91" s="40" t="s">
        <v>23</v>
      </c>
      <c r="G91" s="41"/>
      <c r="H91" s="41"/>
      <c r="I91" s="42"/>
      <c r="K91" s="43"/>
    </row>
    <row r="92" spans="1:11" s="39" customFormat="1" ht="13.8" x14ac:dyDescent="0.3">
      <c r="A92" s="37"/>
      <c r="B92" s="38"/>
      <c r="F92" s="40" t="e">
        <f>VLOOKUP(E92,'[2]Budget v Actual'!A:B,2,FALSE)</f>
        <v>#N/A</v>
      </c>
      <c r="G92" s="41"/>
      <c r="H92" s="41"/>
      <c r="I92" s="42"/>
      <c r="K92" s="43"/>
    </row>
    <row r="93" spans="1:11" s="39" customFormat="1" ht="13.8" x14ac:dyDescent="0.3">
      <c r="A93" s="37"/>
      <c r="B93" s="38"/>
      <c r="F93" s="40" t="e">
        <f>VLOOKUP(E93,'[2]Budget v Actual'!A:B,2,FALSE)</f>
        <v>#N/A</v>
      </c>
      <c r="G93" s="41"/>
      <c r="H93" s="41"/>
      <c r="I93" s="42"/>
      <c r="K93" s="43"/>
    </row>
    <row r="94" spans="1:11" s="39" customFormat="1" ht="13.8" x14ac:dyDescent="0.3">
      <c r="A94" s="37"/>
      <c r="B94" s="38"/>
      <c r="F94" s="40" t="s">
        <v>76</v>
      </c>
      <c r="G94" s="41"/>
      <c r="H94" s="41"/>
      <c r="I94" s="42"/>
      <c r="K94" s="43"/>
    </row>
    <row r="95" spans="1:11" s="39" customFormat="1" ht="13.8" x14ac:dyDescent="0.3">
      <c r="A95" s="37"/>
      <c r="B95" s="38"/>
      <c r="F95" s="40" t="e">
        <f>VLOOKUP(E95,'[2]Budget v Actual'!A:B,2,FALSE)</f>
        <v>#N/A</v>
      </c>
      <c r="G95" s="41"/>
      <c r="H95" s="41"/>
      <c r="I95" s="42"/>
      <c r="K95" s="43"/>
    </row>
    <row r="96" spans="1:11" s="39" customFormat="1" ht="13.8" x14ac:dyDescent="0.3">
      <c r="A96" s="37"/>
      <c r="B96" s="38"/>
      <c r="F96" s="40" t="s">
        <v>57</v>
      </c>
      <c r="G96" s="41"/>
      <c r="H96" s="41"/>
      <c r="I96" s="42"/>
      <c r="K96" s="43"/>
    </row>
    <row r="97" spans="1:11" s="39" customFormat="1" ht="13.8" x14ac:dyDescent="0.3">
      <c r="A97" s="37"/>
      <c r="B97" s="38"/>
      <c r="F97" s="40" t="s">
        <v>23</v>
      </c>
      <c r="G97" s="41"/>
      <c r="H97" s="41"/>
      <c r="I97" s="42"/>
      <c r="K97" s="43"/>
    </row>
    <row r="98" spans="1:11" s="39" customFormat="1" ht="13.8" x14ac:dyDescent="0.3">
      <c r="A98" s="37"/>
      <c r="B98" s="38"/>
      <c r="F98" s="40" t="s">
        <v>23</v>
      </c>
      <c r="G98" s="41"/>
      <c r="H98" s="41"/>
      <c r="I98" s="42"/>
      <c r="K98" s="43"/>
    </row>
    <row r="99" spans="1:11" s="39" customFormat="1" ht="13.8" x14ac:dyDescent="0.3">
      <c r="A99" s="37"/>
      <c r="B99" s="38"/>
      <c r="F99" s="40" t="s">
        <v>12</v>
      </c>
      <c r="G99" s="41"/>
      <c r="H99" s="41"/>
      <c r="I99" s="42"/>
      <c r="K99" s="43"/>
    </row>
    <row r="100" spans="1:11" s="39" customFormat="1" ht="13.8" x14ac:dyDescent="0.3">
      <c r="A100" s="37"/>
      <c r="B100" s="38"/>
      <c r="F100" s="40" t="s">
        <v>68</v>
      </c>
      <c r="G100" s="41"/>
      <c r="H100" s="41"/>
      <c r="I100" s="42"/>
      <c r="K100" s="43"/>
    </row>
    <row r="101" spans="1:11" s="39" customFormat="1" ht="13.8" x14ac:dyDescent="0.3">
      <c r="A101" s="37"/>
      <c r="B101" s="38"/>
      <c r="F101" s="40" t="s">
        <v>12</v>
      </c>
      <c r="G101" s="41"/>
      <c r="H101" s="41"/>
      <c r="I101" s="42"/>
      <c r="K101" s="43"/>
    </row>
    <row r="102" spans="1:11" s="39" customFormat="1" ht="13.8" x14ac:dyDescent="0.3">
      <c r="A102" s="37"/>
      <c r="B102" s="38"/>
      <c r="F102" s="40" t="e">
        <f>VLOOKUP(E102,'[2]Budget v Actual'!A:B,2,FALSE)</f>
        <v>#N/A</v>
      </c>
      <c r="G102" s="41"/>
      <c r="H102" s="41"/>
      <c r="I102" s="42"/>
      <c r="K102" s="43"/>
    </row>
    <row r="103" spans="1:11" s="39" customFormat="1" ht="13.8" x14ac:dyDescent="0.3">
      <c r="A103" s="37"/>
      <c r="B103" s="38"/>
      <c r="F103" s="40" t="e">
        <f>VLOOKUP(E103,'[2]Budget v Actual'!A:B,2,FALSE)</f>
        <v>#N/A</v>
      </c>
      <c r="G103" s="41"/>
      <c r="H103" s="41"/>
      <c r="I103" s="42"/>
      <c r="K103" s="43"/>
    </row>
    <row r="104" spans="1:11" s="39" customFormat="1" ht="13.8" x14ac:dyDescent="0.3">
      <c r="A104" s="37"/>
      <c r="B104" s="38"/>
      <c r="F104" s="40" t="e">
        <f>VLOOKUP(E104,'[2]Budget v Actual'!A:B,2,FALSE)</f>
        <v>#N/A</v>
      </c>
      <c r="G104" s="41"/>
      <c r="H104" s="41"/>
      <c r="I104" s="42"/>
      <c r="K104" s="43"/>
    </row>
    <row r="105" spans="1:11" s="39" customFormat="1" ht="13.8" x14ac:dyDescent="0.3">
      <c r="A105" s="37"/>
      <c r="B105" s="38"/>
      <c r="F105" s="40" t="e">
        <f>VLOOKUP(E105,'[2]Budget v Actual'!A:B,2,FALSE)</f>
        <v>#N/A</v>
      </c>
      <c r="G105" s="41"/>
      <c r="H105" s="41"/>
      <c r="I105" s="42"/>
      <c r="K105" s="43"/>
    </row>
    <row r="106" spans="1:11" s="39" customFormat="1" ht="13.8" x14ac:dyDescent="0.3">
      <c r="A106" s="37"/>
      <c r="B106" s="38"/>
      <c r="F106" s="40" t="e">
        <f>VLOOKUP(E106,'[2]Budget v Actual'!A:B,2,FALSE)</f>
        <v>#N/A</v>
      </c>
      <c r="G106" s="41"/>
      <c r="H106" s="41"/>
      <c r="I106" s="42"/>
      <c r="K106" s="43"/>
    </row>
    <row r="107" spans="1:11" s="39" customFormat="1" ht="13.8" x14ac:dyDescent="0.3">
      <c r="A107" s="37"/>
      <c r="B107" s="38"/>
      <c r="F107" s="40" t="s">
        <v>57</v>
      </c>
      <c r="G107" s="41"/>
      <c r="H107" s="41"/>
      <c r="I107" s="42"/>
      <c r="K107" s="43"/>
    </row>
    <row r="108" spans="1:11" s="39" customFormat="1" ht="13.8" x14ac:dyDescent="0.3">
      <c r="A108" s="37"/>
      <c r="B108" s="38"/>
      <c r="F108" s="40" t="s">
        <v>98</v>
      </c>
      <c r="G108" s="41"/>
      <c r="H108" s="41"/>
      <c r="I108" s="42"/>
      <c r="K108" s="43"/>
    </row>
    <row r="109" spans="1:11" s="39" customFormat="1" ht="13.8" x14ac:dyDescent="0.3">
      <c r="A109" s="37"/>
      <c r="B109" s="38"/>
      <c r="F109" s="40" t="e">
        <f>VLOOKUP(E109,'[2]Budget v Actual'!A:B,2,FALSE)</f>
        <v>#N/A</v>
      </c>
      <c r="G109" s="41"/>
      <c r="H109" s="41"/>
      <c r="I109" s="42"/>
      <c r="K109" s="43"/>
    </row>
    <row r="110" spans="1:11" s="39" customFormat="1" ht="13.8" x14ac:dyDescent="0.3">
      <c r="A110" s="37"/>
      <c r="B110" s="38"/>
      <c r="F110" s="40" t="e">
        <f>VLOOKUP(E110,'[2]Budget v Actual'!A:B,2,FALSE)</f>
        <v>#N/A</v>
      </c>
      <c r="G110" s="41"/>
      <c r="H110" s="41"/>
      <c r="I110" s="42"/>
      <c r="K110" s="43"/>
    </row>
    <row r="111" spans="1:11" s="39" customFormat="1" ht="13.8" x14ac:dyDescent="0.3">
      <c r="A111" s="37"/>
      <c r="B111" s="38"/>
      <c r="F111" s="40" t="e">
        <f>VLOOKUP(E111,'[2]Budget v Actual'!A:B,2,FALSE)</f>
        <v>#N/A</v>
      </c>
      <c r="G111" s="41"/>
      <c r="H111" s="41"/>
      <c r="I111" s="42"/>
      <c r="K111" s="43"/>
    </row>
    <row r="112" spans="1:11" s="39" customFormat="1" ht="13.8" x14ac:dyDescent="0.3">
      <c r="A112" s="37"/>
      <c r="B112" s="38"/>
      <c r="F112" s="40" t="e">
        <f>VLOOKUP(E112,'[2]Budget v Actual'!A:B,2,FALSE)</f>
        <v>#N/A</v>
      </c>
      <c r="G112" s="41"/>
      <c r="H112" s="41"/>
      <c r="I112" s="42"/>
      <c r="K112" s="43"/>
    </row>
    <row r="113" spans="1:11" s="39" customFormat="1" ht="13.8" x14ac:dyDescent="0.3">
      <c r="A113" s="37"/>
      <c r="B113" s="38"/>
      <c r="F113" s="40" t="s">
        <v>57</v>
      </c>
      <c r="G113" s="41"/>
      <c r="H113" s="41"/>
      <c r="I113" s="42"/>
      <c r="K113" s="43"/>
    </row>
    <row r="114" spans="1:11" s="39" customFormat="1" ht="13.8" x14ac:dyDescent="0.3">
      <c r="A114" s="37"/>
      <c r="B114" s="38"/>
      <c r="F114" s="40" t="e">
        <f>VLOOKUP(E114,'[2]Budget v Actual'!A:B,2,FALSE)</f>
        <v>#N/A</v>
      </c>
      <c r="G114" s="41"/>
      <c r="H114" s="41"/>
      <c r="I114" s="42"/>
      <c r="K114" s="43"/>
    </row>
    <row r="115" spans="1:11" s="39" customFormat="1" ht="13.8" x14ac:dyDescent="0.3">
      <c r="A115" s="37"/>
      <c r="B115" s="38"/>
      <c r="F115" s="40" t="e">
        <f>VLOOKUP(E115,'[2]Budget v Actual'!A:B,2,FALSE)</f>
        <v>#N/A</v>
      </c>
      <c r="G115" s="41"/>
      <c r="H115" s="41"/>
      <c r="I115" s="42"/>
      <c r="K115" s="43"/>
    </row>
    <row r="116" spans="1:11" s="39" customFormat="1" ht="13.8" x14ac:dyDescent="0.3">
      <c r="A116" s="37"/>
      <c r="B116" s="38"/>
      <c r="F116" s="40" t="e">
        <f>VLOOKUP(E116,'[2]Budget v Actual'!A:B,2,FALSE)</f>
        <v>#N/A</v>
      </c>
      <c r="G116" s="41"/>
      <c r="H116" s="41"/>
      <c r="I116" s="42"/>
      <c r="K116" s="43"/>
    </row>
    <row r="117" spans="1:11" s="39" customFormat="1" ht="13.8" x14ac:dyDescent="0.3">
      <c r="A117" s="37"/>
      <c r="B117" s="38"/>
      <c r="F117" s="40" t="e">
        <f>VLOOKUP(E117,'[2]Budget v Actual'!A:B,2,FALSE)</f>
        <v>#N/A</v>
      </c>
      <c r="G117" s="41"/>
      <c r="H117" s="41"/>
      <c r="I117" s="42"/>
      <c r="K117" s="43"/>
    </row>
    <row r="118" spans="1:11" s="39" customFormat="1" ht="13.8" x14ac:dyDescent="0.3">
      <c r="A118" s="37"/>
      <c r="B118" s="38"/>
      <c r="F118" s="40" t="e">
        <f>VLOOKUP(E118,'[2]Budget v Actual'!A:B,2,FALSE)</f>
        <v>#N/A</v>
      </c>
      <c r="G118" s="41"/>
      <c r="H118" s="41"/>
      <c r="I118" s="42"/>
      <c r="K118" s="43"/>
    </row>
    <row r="119" spans="1:11" s="39" customFormat="1" ht="13.8" x14ac:dyDescent="0.3">
      <c r="A119" s="37"/>
      <c r="B119" s="38"/>
      <c r="F119" s="40" t="s">
        <v>76</v>
      </c>
      <c r="G119" s="41"/>
      <c r="H119" s="41"/>
      <c r="I119" s="42"/>
      <c r="K119" s="43"/>
    </row>
    <row r="120" spans="1:11" s="39" customFormat="1" ht="13.8" x14ac:dyDescent="0.3">
      <c r="A120" s="37"/>
      <c r="B120" s="38"/>
      <c r="F120" s="40" t="s">
        <v>57</v>
      </c>
      <c r="G120" s="41"/>
      <c r="H120" s="41"/>
      <c r="I120" s="42"/>
      <c r="K120" s="43"/>
    </row>
    <row r="121" spans="1:11" s="39" customFormat="1" ht="13.8" x14ac:dyDescent="0.3">
      <c r="A121" s="37"/>
      <c r="B121" s="38"/>
      <c r="F121" s="40" t="s">
        <v>68</v>
      </c>
      <c r="G121" s="41"/>
      <c r="H121" s="41"/>
      <c r="I121" s="42"/>
      <c r="K121" s="43"/>
    </row>
    <row r="122" spans="1:11" s="39" customFormat="1" ht="13.8" x14ac:dyDescent="0.3">
      <c r="A122" s="37"/>
      <c r="B122" s="38"/>
      <c r="F122" s="40"/>
      <c r="G122" s="41"/>
      <c r="H122" s="41"/>
      <c r="I122" s="42"/>
      <c r="K122" s="43"/>
    </row>
    <row r="123" spans="1:11" s="39" customFormat="1" ht="13.8" x14ac:dyDescent="0.3">
      <c r="A123" s="37"/>
      <c r="B123" s="38"/>
      <c r="F123" s="40"/>
      <c r="G123" s="41"/>
      <c r="H123" s="41"/>
      <c r="I123" s="42"/>
      <c r="K123" s="43"/>
    </row>
    <row r="124" spans="1:11" s="39" customFormat="1" ht="13.8" x14ac:dyDescent="0.3">
      <c r="A124" s="37"/>
      <c r="B124" s="38"/>
      <c r="F124" s="40"/>
      <c r="G124" s="41"/>
      <c r="H124" s="41"/>
      <c r="I124" s="42"/>
      <c r="K124" s="43"/>
    </row>
    <row r="125" spans="1:11" s="39" customFormat="1" ht="13.8" x14ac:dyDescent="0.3">
      <c r="A125" s="37"/>
      <c r="B125" s="38"/>
      <c r="F125" s="40"/>
      <c r="G125" s="41"/>
      <c r="H125" s="41"/>
      <c r="I125" s="42"/>
      <c r="K125" s="43"/>
    </row>
    <row r="126" spans="1:11" s="39" customFormat="1" ht="13.8" x14ac:dyDescent="0.3">
      <c r="A126" s="37"/>
      <c r="B126" s="38"/>
      <c r="F126" s="40"/>
      <c r="G126" s="41"/>
      <c r="H126" s="41"/>
      <c r="I126" s="42"/>
      <c r="K126" s="43"/>
    </row>
    <row r="127" spans="1:11" s="39" customFormat="1" ht="13.8" x14ac:dyDescent="0.3">
      <c r="A127" s="37"/>
      <c r="B127" s="38"/>
      <c r="F127" s="40"/>
      <c r="G127" s="41"/>
      <c r="H127" s="41"/>
      <c r="I127" s="42"/>
      <c r="K127" s="43"/>
    </row>
    <row r="128" spans="1:11" ht="13.8" x14ac:dyDescent="0.3">
      <c r="A128" s="37"/>
      <c r="B128" s="38"/>
      <c r="C128" s="39"/>
      <c r="D128" s="39"/>
      <c r="E128" s="39"/>
      <c r="F128" s="40"/>
      <c r="G128" s="41"/>
    </row>
  </sheetData>
  <autoFilter ref="A1:L118" xr:uid="{00000000-0009-0000-0000-000001000000}"/>
  <printOptions headings="1"/>
  <pageMargins left="0.70866141732283472" right="0.70866141732283472" top="0.74803149606299213" bottom="0.74803149606299213" header="0.31496062992125984" footer="0.31496062992125984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69"/>
  <sheetViews>
    <sheetView zoomScale="110" zoomScaleNormal="110" workbookViewId="0">
      <pane ySplit="1" topLeftCell="A2" activePane="bottomLeft" state="frozen"/>
      <selection activeCell="B1" sqref="B1"/>
      <selection pane="bottomLeft" activeCell="A4" sqref="A4"/>
    </sheetView>
  </sheetViews>
  <sheetFormatPr defaultRowHeight="13.2" x14ac:dyDescent="0.25"/>
  <cols>
    <col min="1" max="1" width="9.44140625" style="34" customWidth="1"/>
    <col min="2" max="2" width="6.88671875" style="30" hidden="1" customWidth="1"/>
    <col min="3" max="3" width="25.5546875" customWidth="1"/>
    <col min="4" max="4" width="23.33203125" bestFit="1" customWidth="1"/>
    <col min="5" max="5" width="5.44140625" style="14" bestFit="1" customWidth="1"/>
    <col min="6" max="6" width="25.44140625" style="14" customWidth="1"/>
    <col min="7" max="7" width="9.109375" style="20"/>
    <col min="8" max="8" width="0" style="20" hidden="1" customWidth="1"/>
    <col min="9" max="9" width="9.109375" style="20"/>
    <col min="10" max="10" width="10.6640625" hidden="1" customWidth="1"/>
    <col min="11" max="11" width="10" style="26" hidden="1" customWidth="1"/>
  </cols>
  <sheetData>
    <row r="1" spans="1:13" s="1" customFormat="1" ht="39" customHeight="1" x14ac:dyDescent="0.2">
      <c r="A1" s="35" t="s">
        <v>35</v>
      </c>
      <c r="B1" s="31" t="s">
        <v>34</v>
      </c>
      <c r="C1" s="6" t="s">
        <v>6</v>
      </c>
      <c r="D1" s="6" t="s">
        <v>7</v>
      </c>
      <c r="E1" s="6" t="s">
        <v>30</v>
      </c>
      <c r="F1" s="6" t="s">
        <v>31</v>
      </c>
      <c r="G1" s="21" t="s">
        <v>47</v>
      </c>
      <c r="H1" s="21" t="s">
        <v>38</v>
      </c>
      <c r="I1" s="21" t="s">
        <v>8</v>
      </c>
      <c r="J1" s="7" t="s">
        <v>39</v>
      </c>
      <c r="K1" s="22" t="s">
        <v>4</v>
      </c>
      <c r="M1" s="1" t="s">
        <v>53</v>
      </c>
    </row>
    <row r="2" spans="1:13" s="1" customFormat="1" ht="11.4" x14ac:dyDescent="0.2">
      <c r="A2" s="32" t="s">
        <v>36</v>
      </c>
      <c r="B2" s="28"/>
      <c r="C2" s="5"/>
      <c r="D2" s="5"/>
      <c r="E2" s="3"/>
      <c r="F2" s="4"/>
      <c r="G2" s="17"/>
      <c r="H2" s="17"/>
      <c r="I2" s="15"/>
      <c r="J2" s="8"/>
      <c r="K2" s="23"/>
    </row>
    <row r="3" spans="1:13" s="1" customFormat="1" ht="13.95" customHeight="1" x14ac:dyDescent="0.2">
      <c r="A3" s="2">
        <v>46101</v>
      </c>
      <c r="B3" s="27"/>
      <c r="C3" s="4" t="s">
        <v>103</v>
      </c>
      <c r="D3" s="4" t="s">
        <v>104</v>
      </c>
      <c r="E3" s="4" t="s">
        <v>80</v>
      </c>
      <c r="F3" s="8" t="str">
        <f>VLOOKUP(E3,'Budget v Actual'!A:B,2,FALSE)</f>
        <v>VAT Recovered</v>
      </c>
      <c r="G3" s="15">
        <v>1832.16</v>
      </c>
      <c r="H3" s="15"/>
      <c r="I3" s="15"/>
      <c r="J3" s="8"/>
      <c r="K3" s="23"/>
      <c r="M3" s="1" t="s">
        <v>51</v>
      </c>
    </row>
    <row r="4" spans="1:13" s="1" customFormat="1" ht="12" customHeight="1" x14ac:dyDescent="0.2">
      <c r="A4" s="2">
        <v>46120</v>
      </c>
      <c r="B4" s="13"/>
      <c r="C4" s="3" t="s">
        <v>72</v>
      </c>
      <c r="D4" s="8" t="s">
        <v>105</v>
      </c>
      <c r="E4" s="8" t="s">
        <v>64</v>
      </c>
      <c r="F4" s="8" t="str">
        <f>VLOOKUP(E4,'Budget v Actual'!A:B,2,FALSE)</f>
        <v>Precept</v>
      </c>
      <c r="G4" s="15">
        <v>8039.81</v>
      </c>
      <c r="H4" s="15"/>
      <c r="I4" s="15"/>
      <c r="J4" s="8"/>
      <c r="K4" s="23"/>
      <c r="M4" s="1" t="s">
        <v>51</v>
      </c>
    </row>
    <row r="5" spans="1:13" s="1" customFormat="1" ht="11.4" x14ac:dyDescent="0.2">
      <c r="A5" s="2"/>
      <c r="B5" s="13"/>
      <c r="C5" s="3"/>
      <c r="D5" s="8"/>
      <c r="E5" s="8"/>
      <c r="F5" s="8" t="e">
        <f>VLOOKUP(E5,'Budget v Actual'!A:B,2,FALSE)</f>
        <v>#N/A</v>
      </c>
      <c r="G5" s="15"/>
      <c r="H5" s="15"/>
      <c r="I5" s="15"/>
      <c r="J5" s="8"/>
      <c r="K5" s="23"/>
      <c r="M5" s="1" t="s">
        <v>51</v>
      </c>
    </row>
    <row r="6" spans="1:13" s="1" customFormat="1" ht="11.4" x14ac:dyDescent="0.2">
      <c r="A6" s="2"/>
      <c r="B6" s="27"/>
      <c r="C6" s="4"/>
      <c r="D6" s="4"/>
      <c r="E6" s="4"/>
      <c r="F6" s="8" t="e">
        <f>VLOOKUP(E6,'Budget v Actual'!A:B,2,FALSE)</f>
        <v>#N/A</v>
      </c>
      <c r="G6" s="15"/>
      <c r="H6" s="16"/>
      <c r="I6" s="15"/>
      <c r="K6" s="23"/>
      <c r="M6" s="1" t="s">
        <v>51</v>
      </c>
    </row>
    <row r="7" spans="1:13" s="1" customFormat="1" ht="12.6" customHeight="1" x14ac:dyDescent="0.2">
      <c r="A7" s="2"/>
      <c r="B7" s="27"/>
      <c r="C7" s="4"/>
      <c r="D7" s="4"/>
      <c r="E7" s="4"/>
      <c r="F7" s="8" t="e">
        <f>VLOOKUP(E7,'Budget v Actual'!A:B,2,FALSE)</f>
        <v>#N/A</v>
      </c>
      <c r="G7" s="15"/>
      <c r="H7" s="16"/>
      <c r="I7" s="15"/>
      <c r="K7" s="23"/>
      <c r="M7" s="1" t="s">
        <v>51</v>
      </c>
    </row>
    <row r="8" spans="1:13" s="1" customFormat="1" ht="11.4" x14ac:dyDescent="0.2">
      <c r="A8" s="2"/>
      <c r="B8" s="27"/>
      <c r="C8" s="3"/>
      <c r="D8" s="3"/>
      <c r="E8" s="3"/>
      <c r="F8" s="8" t="e">
        <f>VLOOKUP(E8,'Budget v Actual'!A:B,2,FALSE)</f>
        <v>#N/A</v>
      </c>
      <c r="H8" s="16"/>
      <c r="I8" s="15"/>
      <c r="K8" s="23"/>
      <c r="M8" s="1" t="s">
        <v>51</v>
      </c>
    </row>
    <row r="9" spans="1:13" s="1" customFormat="1" ht="10.95" customHeight="1" x14ac:dyDescent="0.2">
      <c r="A9" s="2"/>
      <c r="B9" s="27"/>
      <c r="C9" s="3"/>
      <c r="D9" s="3"/>
      <c r="E9" s="4"/>
      <c r="F9" s="8" t="e">
        <f>VLOOKUP(E9,'Budget v Actual'!A:B,2,FALSE)</f>
        <v>#N/A</v>
      </c>
      <c r="G9" s="15"/>
      <c r="H9" s="16"/>
      <c r="I9" s="15"/>
      <c r="K9" s="23"/>
      <c r="M9" s="1" t="s">
        <v>51</v>
      </c>
    </row>
    <row r="10" spans="1:13" s="1" customFormat="1" ht="10.199999999999999" customHeight="1" x14ac:dyDescent="0.2">
      <c r="A10" s="2"/>
      <c r="B10" s="27"/>
      <c r="C10" s="4"/>
      <c r="D10" s="4"/>
      <c r="E10" s="4"/>
      <c r="F10" s="8" t="e">
        <f>VLOOKUP(E10,'Budget v Actual'!A:B,2,FALSE)</f>
        <v>#N/A</v>
      </c>
      <c r="G10" s="15"/>
      <c r="H10" s="16"/>
      <c r="I10" s="15"/>
      <c r="K10" s="23"/>
    </row>
    <row r="11" spans="1:13" s="1" customFormat="1" ht="11.4" customHeight="1" x14ac:dyDescent="0.2">
      <c r="A11" s="2"/>
      <c r="B11" s="27"/>
      <c r="C11" s="4"/>
      <c r="D11" s="4"/>
      <c r="E11" s="4"/>
      <c r="F11" s="8" t="e">
        <f>VLOOKUP(E11,'Budget v Actual'!A:B,2,FALSE)</f>
        <v>#N/A</v>
      </c>
      <c r="G11" s="15"/>
      <c r="H11" s="16"/>
      <c r="I11" s="15"/>
      <c r="K11" s="23"/>
    </row>
    <row r="12" spans="1:13" s="1" customFormat="1" ht="11.4" x14ac:dyDescent="0.2">
      <c r="A12" s="2"/>
      <c r="B12" s="27"/>
      <c r="C12" s="4"/>
      <c r="D12" s="4"/>
      <c r="E12" s="4"/>
      <c r="F12" s="8" t="e">
        <f>VLOOKUP(E12,'Budget v Actual'!A:B,2,FALSE)</f>
        <v>#N/A</v>
      </c>
      <c r="G12" s="15"/>
      <c r="H12" s="16"/>
      <c r="I12" s="15"/>
      <c r="K12" s="23"/>
    </row>
    <row r="13" spans="1:13" s="1" customFormat="1" ht="10.199999999999999" customHeight="1" x14ac:dyDescent="0.2">
      <c r="A13" s="2"/>
      <c r="B13" s="27"/>
      <c r="C13" s="4"/>
      <c r="D13" s="4"/>
      <c r="E13" s="4"/>
      <c r="F13" s="8" t="e">
        <f>VLOOKUP(E13,'Budget v Actual'!A:B,2,FALSE)</f>
        <v>#N/A</v>
      </c>
      <c r="G13" s="15"/>
      <c r="H13" s="16"/>
      <c r="I13" s="15"/>
      <c r="K13" s="23"/>
    </row>
    <row r="14" spans="1:13" s="1" customFormat="1" ht="10.95" customHeight="1" x14ac:dyDescent="0.2">
      <c r="A14" s="2"/>
      <c r="B14" s="27"/>
      <c r="C14" s="4"/>
      <c r="D14" s="4"/>
      <c r="E14" s="4"/>
      <c r="F14" s="8" t="e">
        <f>VLOOKUP(E14,'Budget v Actual'!A:B,2,FALSE)</f>
        <v>#N/A</v>
      </c>
      <c r="G14" s="15"/>
      <c r="H14" s="16"/>
      <c r="I14" s="15"/>
      <c r="K14" s="23"/>
    </row>
    <row r="15" spans="1:13" s="1" customFormat="1" ht="10.95" customHeight="1" x14ac:dyDescent="0.2">
      <c r="A15" s="2"/>
      <c r="B15" s="27"/>
      <c r="C15" s="3"/>
      <c r="D15" s="3"/>
      <c r="E15" s="3"/>
      <c r="F15" s="8" t="e">
        <f>VLOOKUP(E15,'Budget v Actual'!A:B,2,FALSE)</f>
        <v>#N/A</v>
      </c>
      <c r="G15" s="15"/>
      <c r="H15" s="16"/>
      <c r="I15" s="15"/>
      <c r="K15" s="23"/>
    </row>
    <row r="16" spans="1:13" s="1" customFormat="1" ht="11.4" x14ac:dyDescent="0.2">
      <c r="A16" s="2"/>
      <c r="B16" s="27"/>
      <c r="C16" s="3"/>
      <c r="D16" s="3"/>
      <c r="E16" s="3"/>
      <c r="F16" s="8" t="e">
        <f>VLOOKUP(E16,'Budget v Actual'!A:B,2,FALSE)</f>
        <v>#N/A</v>
      </c>
      <c r="G16" s="15"/>
      <c r="H16" s="44"/>
      <c r="I16" s="15"/>
      <c r="K16" s="23"/>
    </row>
    <row r="17" spans="1:11" s="1" customFormat="1" ht="11.4" x14ac:dyDescent="0.2">
      <c r="A17" s="2"/>
      <c r="B17" s="27"/>
      <c r="C17" s="3"/>
      <c r="D17" s="3"/>
      <c r="E17" s="3"/>
      <c r="F17" s="4" t="e">
        <f>VLOOKUP(E17,'Budget v Actual'!A:B,2,FALSE)</f>
        <v>#N/A</v>
      </c>
      <c r="G17" s="15"/>
      <c r="H17" s="44"/>
      <c r="I17" s="15"/>
      <c r="J17" s="45"/>
      <c r="K17" s="23"/>
    </row>
    <row r="18" spans="1:11" s="1" customFormat="1" ht="11.4" x14ac:dyDescent="0.2">
      <c r="A18" s="2"/>
      <c r="B18" s="27"/>
      <c r="C18" s="3"/>
      <c r="D18" s="3"/>
      <c r="E18" s="3"/>
      <c r="F18" s="4" t="e">
        <f>VLOOKUP(E18,'Budget v Actual'!A:B,2,FALSE)</f>
        <v>#N/A</v>
      </c>
      <c r="G18" s="15"/>
      <c r="H18" s="16"/>
      <c r="I18" s="15"/>
      <c r="K18" s="23"/>
    </row>
    <row r="19" spans="1:11" s="1" customFormat="1" ht="11.4" x14ac:dyDescent="0.2">
      <c r="A19" s="2"/>
      <c r="B19" s="27"/>
      <c r="C19" s="3"/>
      <c r="D19" s="3"/>
      <c r="E19" s="3"/>
      <c r="F19" s="4" t="e">
        <f>VLOOKUP(E19,'Budget v Actual'!A:B,2,FALSE)</f>
        <v>#N/A</v>
      </c>
      <c r="G19" s="15"/>
      <c r="H19" s="16"/>
      <c r="I19" s="15"/>
      <c r="K19" s="23"/>
    </row>
    <row r="20" spans="1:11" s="1" customFormat="1" ht="11.4" x14ac:dyDescent="0.2">
      <c r="A20" s="2"/>
      <c r="B20" s="27"/>
      <c r="C20" s="3"/>
      <c r="D20" s="3"/>
      <c r="E20" s="3"/>
      <c r="F20" s="4" t="e">
        <f>VLOOKUP(E20,'Budget v Actual'!A:B,2,FALSE)</f>
        <v>#N/A</v>
      </c>
      <c r="G20" s="15"/>
      <c r="H20" s="16"/>
      <c r="I20" s="15"/>
      <c r="K20" s="23"/>
    </row>
    <row r="21" spans="1:11" s="1" customFormat="1" ht="11.4" x14ac:dyDescent="0.2">
      <c r="A21" s="2"/>
      <c r="B21" s="27"/>
      <c r="C21" s="3"/>
      <c r="D21" s="3"/>
      <c r="E21" s="3"/>
      <c r="F21" s="4" t="e">
        <f>VLOOKUP(E21,'Budget v Actual'!A:B,2,FALSE)</f>
        <v>#N/A</v>
      </c>
      <c r="G21" s="15"/>
      <c r="H21" s="16"/>
      <c r="I21" s="15"/>
      <c r="K21" s="23"/>
    </row>
    <row r="22" spans="1:11" s="1" customFormat="1" ht="11.4" x14ac:dyDescent="0.2">
      <c r="A22" s="2"/>
      <c r="B22" s="27"/>
      <c r="C22" s="3"/>
      <c r="D22" s="3"/>
      <c r="E22" s="3"/>
      <c r="F22" s="4"/>
      <c r="G22" s="15"/>
      <c r="H22" s="16"/>
      <c r="I22" s="15"/>
      <c r="K22" s="23"/>
    </row>
    <row r="23" spans="1:11" s="1" customFormat="1" ht="11.4" x14ac:dyDescent="0.2">
      <c r="A23" s="2"/>
      <c r="B23" s="27"/>
      <c r="C23" s="3"/>
      <c r="D23" s="3"/>
      <c r="E23" s="3"/>
      <c r="F23" s="4"/>
      <c r="G23" s="15"/>
      <c r="H23" s="16"/>
      <c r="I23" s="15"/>
      <c r="K23" s="23"/>
    </row>
    <row r="24" spans="1:11" s="1" customFormat="1" ht="11.4" x14ac:dyDescent="0.2">
      <c r="A24" s="2"/>
      <c r="B24" s="27"/>
      <c r="C24" s="3"/>
      <c r="D24" s="3"/>
      <c r="E24" s="3"/>
      <c r="F24" s="4"/>
      <c r="G24" s="15"/>
      <c r="H24" s="16"/>
      <c r="I24" s="15"/>
      <c r="K24" s="23"/>
    </row>
    <row r="25" spans="1:11" s="1" customFormat="1" ht="11.4" x14ac:dyDescent="0.2">
      <c r="A25" s="2"/>
      <c r="B25" s="27"/>
      <c r="C25" s="3"/>
      <c r="D25" s="3"/>
      <c r="E25" s="3"/>
      <c r="F25" s="4"/>
      <c r="G25" s="15"/>
      <c r="H25" s="16"/>
      <c r="I25" s="15"/>
      <c r="K25" s="23"/>
    </row>
    <row r="26" spans="1:11" s="1" customFormat="1" ht="11.4" x14ac:dyDescent="0.2">
      <c r="A26" s="2"/>
      <c r="B26" s="27"/>
      <c r="C26" s="3"/>
      <c r="D26" s="3"/>
      <c r="E26" s="3"/>
      <c r="F26" s="4"/>
      <c r="G26" s="15"/>
      <c r="H26" s="16"/>
      <c r="I26" s="15"/>
      <c r="K26" s="23"/>
    </row>
    <row r="27" spans="1:11" s="1" customFormat="1" ht="11.4" x14ac:dyDescent="0.2">
      <c r="A27" s="2"/>
      <c r="B27" s="27"/>
      <c r="C27" s="3"/>
      <c r="D27" s="3"/>
      <c r="E27" s="3"/>
      <c r="F27" s="4"/>
      <c r="G27" s="15"/>
      <c r="H27" s="16"/>
      <c r="I27" s="15"/>
      <c r="K27" s="23"/>
    </row>
    <row r="28" spans="1:11" s="1" customFormat="1" ht="11.4" x14ac:dyDescent="0.2">
      <c r="A28" s="2"/>
      <c r="B28" s="27"/>
      <c r="C28" s="3"/>
      <c r="D28" s="3"/>
      <c r="E28" s="3"/>
      <c r="F28" s="4"/>
      <c r="G28" s="15"/>
      <c r="H28" s="16"/>
      <c r="I28" s="15"/>
      <c r="K28" s="23"/>
    </row>
    <row r="29" spans="1:11" s="1" customFormat="1" ht="11.4" x14ac:dyDescent="0.2">
      <c r="A29" s="2"/>
      <c r="B29" s="27"/>
      <c r="C29" s="3"/>
      <c r="D29" s="3"/>
      <c r="E29" s="3"/>
      <c r="F29" s="4"/>
      <c r="G29" s="15"/>
      <c r="H29" s="16"/>
      <c r="I29" s="15"/>
      <c r="K29" s="23"/>
    </row>
    <row r="30" spans="1:11" s="1" customFormat="1" ht="11.4" x14ac:dyDescent="0.2">
      <c r="A30" s="2"/>
      <c r="B30" s="27"/>
      <c r="C30" s="3"/>
      <c r="D30" s="3"/>
      <c r="E30" s="3"/>
      <c r="F30" s="4"/>
      <c r="G30" s="15"/>
      <c r="H30" s="16"/>
      <c r="I30" s="15"/>
      <c r="K30" s="23"/>
    </row>
    <row r="31" spans="1:11" s="1" customFormat="1" ht="11.4" x14ac:dyDescent="0.2">
      <c r="A31" s="2"/>
      <c r="B31" s="27"/>
      <c r="C31" s="3"/>
      <c r="D31" s="3"/>
      <c r="E31" s="3"/>
      <c r="F31" s="4"/>
      <c r="G31" s="15"/>
      <c r="H31" s="16"/>
      <c r="I31" s="15"/>
      <c r="K31" s="23"/>
    </row>
    <row r="32" spans="1:11" s="1" customFormat="1" ht="11.4" x14ac:dyDescent="0.2">
      <c r="A32" s="2"/>
      <c r="B32" s="27"/>
      <c r="C32" s="3"/>
      <c r="D32" s="3"/>
      <c r="E32" s="3"/>
      <c r="F32" s="4"/>
      <c r="G32" s="15"/>
      <c r="H32" s="16"/>
      <c r="I32" s="15"/>
      <c r="K32" s="23"/>
    </row>
    <row r="33" spans="1:11" s="1" customFormat="1" ht="11.4" x14ac:dyDescent="0.2">
      <c r="A33" s="2"/>
      <c r="B33" s="27"/>
      <c r="C33" s="3"/>
      <c r="D33" s="3"/>
      <c r="E33" s="3"/>
      <c r="F33" s="4"/>
      <c r="G33" s="15"/>
      <c r="H33" s="16"/>
      <c r="I33" s="15"/>
      <c r="K33" s="23"/>
    </row>
    <row r="34" spans="1:11" s="1" customFormat="1" ht="11.4" x14ac:dyDescent="0.2">
      <c r="A34" s="2"/>
      <c r="B34" s="27"/>
      <c r="C34" s="3"/>
      <c r="D34" s="3"/>
      <c r="E34" s="3"/>
      <c r="F34" s="4"/>
      <c r="G34" s="15"/>
      <c r="H34" s="18"/>
      <c r="I34" s="15"/>
      <c r="J34" s="10"/>
      <c r="K34" s="24"/>
    </row>
    <row r="35" spans="1:11" s="1" customFormat="1" ht="11.4" x14ac:dyDescent="0.2">
      <c r="A35" s="33"/>
      <c r="B35" s="29"/>
      <c r="F35" s="4"/>
      <c r="G35" s="18"/>
      <c r="H35" s="18"/>
      <c r="I35" s="15"/>
      <c r="K35" s="24"/>
    </row>
    <row r="36" spans="1:11" s="1" customFormat="1" ht="11.4" x14ac:dyDescent="0.2">
      <c r="A36" s="11" t="s">
        <v>54</v>
      </c>
      <c r="B36" s="13"/>
      <c r="C36" s="12"/>
      <c r="D36" s="12"/>
      <c r="E36" s="12"/>
      <c r="F36" s="4"/>
      <c r="G36" s="19"/>
      <c r="H36" s="18"/>
      <c r="I36" s="15"/>
      <c r="K36" s="24"/>
    </row>
    <row r="37" spans="1:11" s="1" customFormat="1" ht="11.4" x14ac:dyDescent="0.2">
      <c r="A37" s="33"/>
      <c r="B37" s="13"/>
      <c r="F37" s="4"/>
      <c r="G37" s="19"/>
      <c r="H37" s="18"/>
      <c r="I37" s="15"/>
      <c r="K37" s="24"/>
    </row>
    <row r="38" spans="1:11" s="1" customFormat="1" ht="11.4" x14ac:dyDescent="0.2">
      <c r="A38" s="33"/>
      <c r="B38" s="13"/>
      <c r="F38" s="4"/>
      <c r="G38" s="19"/>
      <c r="H38" s="18"/>
      <c r="I38" s="15"/>
      <c r="K38" s="24"/>
    </row>
    <row r="39" spans="1:11" s="1" customFormat="1" ht="11.4" x14ac:dyDescent="0.2">
      <c r="A39" s="33"/>
      <c r="B39" s="13"/>
      <c r="F39" s="4"/>
      <c r="G39" s="19"/>
      <c r="H39" s="18"/>
      <c r="I39" s="15"/>
      <c r="K39" s="24"/>
    </row>
    <row r="40" spans="1:11" s="1" customFormat="1" ht="11.4" x14ac:dyDescent="0.2">
      <c r="A40" s="33"/>
      <c r="B40" s="13"/>
      <c r="F40" s="4"/>
      <c r="G40" s="19"/>
      <c r="H40" s="18"/>
      <c r="I40" s="15"/>
      <c r="K40" s="24"/>
    </row>
    <row r="41" spans="1:11" s="1" customFormat="1" ht="11.4" x14ac:dyDescent="0.2">
      <c r="A41" s="11"/>
      <c r="B41" s="13"/>
      <c r="C41" s="12"/>
      <c r="D41" s="12"/>
      <c r="E41" s="12"/>
      <c r="F41" s="4"/>
      <c r="G41" s="19"/>
      <c r="H41" s="18"/>
      <c r="I41" s="15"/>
      <c r="K41" s="24"/>
    </row>
    <row r="42" spans="1:11" s="1" customFormat="1" ht="11.4" x14ac:dyDescent="0.2">
      <c r="A42" s="11"/>
      <c r="B42" s="13"/>
      <c r="C42" s="12"/>
      <c r="D42" s="12"/>
      <c r="E42" s="12"/>
      <c r="F42" s="4"/>
      <c r="G42" s="19"/>
      <c r="H42" s="18"/>
      <c r="I42" s="15"/>
      <c r="K42" s="24"/>
    </row>
    <row r="43" spans="1:11" s="1" customFormat="1" ht="11.4" x14ac:dyDescent="0.2">
      <c r="A43" s="11"/>
      <c r="B43" s="13"/>
      <c r="C43" s="12"/>
      <c r="D43" s="12"/>
      <c r="F43" s="4"/>
      <c r="G43" s="19"/>
      <c r="H43" s="18"/>
      <c r="I43" s="15"/>
      <c r="J43" s="13"/>
      <c r="K43" s="24"/>
    </row>
    <row r="44" spans="1:11" s="1" customFormat="1" ht="11.4" x14ac:dyDescent="0.2">
      <c r="A44" s="33"/>
      <c r="B44" s="29"/>
      <c r="F44" s="4"/>
      <c r="G44" s="19"/>
      <c r="H44" s="18"/>
      <c r="I44" s="15"/>
      <c r="K44" s="24"/>
    </row>
    <row r="45" spans="1:11" s="1" customFormat="1" ht="11.4" x14ac:dyDescent="0.2">
      <c r="A45" s="11"/>
      <c r="B45" s="13"/>
      <c r="C45" s="12"/>
      <c r="D45" s="12"/>
      <c r="F45" s="4"/>
      <c r="G45" s="19"/>
      <c r="H45" s="18"/>
      <c r="I45" s="15"/>
      <c r="K45" s="24"/>
    </row>
    <row r="46" spans="1:11" s="1" customFormat="1" ht="11.4" x14ac:dyDescent="0.2">
      <c r="A46" s="33"/>
      <c r="B46" s="13"/>
      <c r="F46" s="4"/>
      <c r="G46" s="19"/>
      <c r="H46" s="18"/>
      <c r="I46" s="15"/>
      <c r="J46" s="10"/>
      <c r="K46" s="24"/>
    </row>
    <row r="47" spans="1:11" s="1" customFormat="1" ht="11.4" x14ac:dyDescent="0.2">
      <c r="A47" s="33"/>
      <c r="B47" s="13"/>
      <c r="F47" s="4"/>
      <c r="G47" s="19"/>
      <c r="H47" s="18"/>
      <c r="I47" s="15"/>
      <c r="K47" s="24"/>
    </row>
    <row r="48" spans="1:11" s="1" customFormat="1" ht="11.4" x14ac:dyDescent="0.2">
      <c r="A48" s="33"/>
      <c r="B48" s="13"/>
      <c r="F48" s="4"/>
      <c r="G48" s="19"/>
      <c r="H48" s="18"/>
      <c r="I48" s="15"/>
      <c r="K48" s="24"/>
    </row>
    <row r="49" spans="1:11" s="1" customFormat="1" ht="11.4" x14ac:dyDescent="0.2">
      <c r="A49" s="33"/>
      <c r="B49" s="13"/>
      <c r="F49" s="4"/>
      <c r="G49" s="19"/>
      <c r="H49" s="18"/>
      <c r="I49" s="15"/>
      <c r="K49" s="24"/>
    </row>
    <row r="50" spans="1:11" s="1" customFormat="1" ht="11.4" x14ac:dyDescent="0.2">
      <c r="A50" s="33"/>
      <c r="B50" s="13"/>
      <c r="F50" s="4"/>
      <c r="G50" s="19"/>
      <c r="H50" s="18"/>
      <c r="I50" s="15"/>
      <c r="K50" s="24"/>
    </row>
    <row r="51" spans="1:11" s="1" customFormat="1" ht="11.4" x14ac:dyDescent="0.2">
      <c r="A51" s="33"/>
      <c r="B51" s="13"/>
      <c r="F51" s="4"/>
      <c r="G51" s="19"/>
      <c r="H51" s="18"/>
      <c r="I51" s="15"/>
      <c r="K51" s="24"/>
    </row>
    <row r="52" spans="1:11" s="1" customFormat="1" ht="11.4" x14ac:dyDescent="0.2">
      <c r="A52" s="33"/>
      <c r="B52" s="13"/>
      <c r="F52" s="4"/>
      <c r="G52" s="19"/>
      <c r="H52" s="18"/>
      <c r="I52" s="15"/>
      <c r="K52" s="24"/>
    </row>
    <row r="53" spans="1:11" s="1" customFormat="1" ht="11.4" x14ac:dyDescent="0.2">
      <c r="A53" s="33"/>
      <c r="B53" s="13"/>
      <c r="F53" s="4"/>
      <c r="G53" s="19"/>
      <c r="H53" s="18"/>
      <c r="I53" s="15"/>
      <c r="K53" s="24"/>
    </row>
    <row r="54" spans="1:11" s="1" customFormat="1" ht="11.4" x14ac:dyDescent="0.2">
      <c r="A54" s="33"/>
      <c r="B54" s="13"/>
      <c r="F54" s="4"/>
      <c r="G54" s="19"/>
      <c r="H54" s="18"/>
      <c r="I54" s="15"/>
      <c r="K54" s="24"/>
    </row>
    <row r="55" spans="1:11" s="9" customFormat="1" ht="11.4" x14ac:dyDescent="0.2">
      <c r="A55" s="33"/>
      <c r="B55" s="13"/>
      <c r="C55" s="1"/>
      <c r="D55" s="1"/>
      <c r="E55" s="1"/>
      <c r="F55" s="4"/>
      <c r="G55" s="19"/>
      <c r="H55" s="18"/>
      <c r="I55" s="15"/>
      <c r="J55" s="1"/>
      <c r="K55" s="24"/>
    </row>
    <row r="56" spans="1:11" s="1" customFormat="1" ht="11.4" x14ac:dyDescent="0.2">
      <c r="A56" s="33"/>
      <c r="B56" s="13"/>
      <c r="F56" s="4"/>
      <c r="G56" s="19"/>
      <c r="H56" s="18"/>
      <c r="I56" s="15"/>
      <c r="K56" s="24"/>
    </row>
    <row r="57" spans="1:11" s="1" customFormat="1" ht="11.4" x14ac:dyDescent="0.2">
      <c r="A57" s="33"/>
      <c r="B57" s="13"/>
      <c r="F57" s="4"/>
      <c r="G57" s="19"/>
      <c r="H57" s="36"/>
      <c r="I57" s="15"/>
      <c r="J57" s="9"/>
      <c r="K57" s="25"/>
    </row>
    <row r="58" spans="1:11" s="1" customFormat="1" ht="11.4" x14ac:dyDescent="0.2">
      <c r="A58" s="33"/>
      <c r="B58" s="13"/>
      <c r="F58" s="4"/>
      <c r="G58" s="19"/>
      <c r="H58" s="18"/>
      <c r="I58" s="15"/>
      <c r="K58" s="24"/>
    </row>
    <row r="59" spans="1:11" s="1" customFormat="1" ht="11.4" x14ac:dyDescent="0.2">
      <c r="A59" s="33"/>
      <c r="B59" s="13"/>
      <c r="F59" s="4"/>
      <c r="G59" s="19"/>
      <c r="H59" s="18"/>
      <c r="I59" s="15"/>
      <c r="K59" s="24"/>
    </row>
    <row r="60" spans="1:11" s="1" customFormat="1" ht="11.4" x14ac:dyDescent="0.2">
      <c r="A60" s="33"/>
      <c r="B60" s="13"/>
      <c r="F60" s="4"/>
      <c r="G60" s="19"/>
      <c r="H60" s="18"/>
      <c r="I60" s="15"/>
      <c r="K60" s="24"/>
    </row>
    <row r="61" spans="1:11" s="1" customFormat="1" ht="11.4" x14ac:dyDescent="0.2">
      <c r="A61" s="33"/>
      <c r="B61" s="13"/>
      <c r="F61" s="4"/>
      <c r="G61" s="19"/>
      <c r="H61" s="18"/>
      <c r="I61" s="15"/>
      <c r="K61" s="24"/>
    </row>
    <row r="62" spans="1:11" s="1" customFormat="1" ht="11.4" x14ac:dyDescent="0.2">
      <c r="A62" s="33"/>
      <c r="B62" s="13"/>
      <c r="F62" s="4"/>
      <c r="G62" s="19"/>
      <c r="H62" s="18"/>
      <c r="I62" s="15"/>
      <c r="K62" s="24"/>
    </row>
    <row r="63" spans="1:11" s="1" customFormat="1" ht="11.4" x14ac:dyDescent="0.2">
      <c r="A63" s="33"/>
      <c r="B63" s="13"/>
      <c r="F63" s="4"/>
      <c r="G63" s="19"/>
      <c r="H63" s="18"/>
      <c r="I63" s="15"/>
      <c r="K63" s="24"/>
    </row>
    <row r="64" spans="1:11" s="1" customFormat="1" ht="11.4" x14ac:dyDescent="0.2">
      <c r="A64" s="33"/>
      <c r="B64" s="13"/>
      <c r="F64" s="4"/>
      <c r="G64" s="19"/>
      <c r="H64" s="18"/>
      <c r="I64" s="15"/>
      <c r="K64" s="24"/>
    </row>
    <row r="65" spans="1:11" s="1" customFormat="1" ht="11.4" x14ac:dyDescent="0.2">
      <c r="A65" s="33"/>
      <c r="B65" s="13"/>
      <c r="F65" s="4"/>
      <c r="G65" s="19"/>
      <c r="H65" s="18"/>
      <c r="I65" s="15"/>
      <c r="K65" s="24"/>
    </row>
    <row r="66" spans="1:11" s="1" customFormat="1" ht="11.4" x14ac:dyDescent="0.2">
      <c r="A66" s="33"/>
      <c r="B66" s="13"/>
      <c r="F66" s="4"/>
      <c r="G66" s="19"/>
      <c r="H66" s="16"/>
      <c r="I66" s="15"/>
      <c r="K66" s="23"/>
    </row>
    <row r="67" spans="1:11" s="1" customFormat="1" ht="11.4" x14ac:dyDescent="0.2">
      <c r="A67" s="2"/>
      <c r="B67" s="27"/>
      <c r="C67" s="4"/>
      <c r="D67" s="3"/>
      <c r="E67" s="3"/>
      <c r="F67" s="4"/>
      <c r="G67" s="15"/>
      <c r="H67" s="18"/>
      <c r="I67" s="15"/>
      <c r="K67" s="24"/>
    </row>
    <row r="68" spans="1:11" s="1" customFormat="1" ht="11.4" x14ac:dyDescent="0.2">
      <c r="A68" s="33"/>
      <c r="B68" s="13"/>
      <c r="F68" s="4"/>
      <c r="G68" s="19"/>
      <c r="H68" s="19"/>
      <c r="I68" s="15"/>
      <c r="K68" s="24"/>
    </row>
    <row r="69" spans="1:11" s="1" customFormat="1" ht="11.4" x14ac:dyDescent="0.2">
      <c r="A69" s="33"/>
      <c r="B69" s="13"/>
      <c r="F69" s="4"/>
      <c r="G69" s="19"/>
      <c r="H69" s="19"/>
      <c r="I69" s="15"/>
      <c r="K69" s="24"/>
    </row>
    <row r="70" spans="1:11" s="1" customFormat="1" ht="11.4" x14ac:dyDescent="0.2">
      <c r="A70" s="33"/>
      <c r="B70" s="13"/>
      <c r="F70" s="4"/>
      <c r="G70" s="19"/>
      <c r="H70" s="18"/>
      <c r="I70" s="15"/>
      <c r="K70" s="24"/>
    </row>
    <row r="71" spans="1:11" s="1" customFormat="1" ht="11.4" x14ac:dyDescent="0.2">
      <c r="A71" s="33"/>
      <c r="B71" s="13"/>
      <c r="F71" s="4"/>
      <c r="G71" s="19"/>
      <c r="H71" s="18"/>
      <c r="I71" s="15"/>
      <c r="K71" s="24"/>
    </row>
    <row r="72" spans="1:11" s="1" customFormat="1" ht="11.4" x14ac:dyDescent="0.2">
      <c r="A72" s="33"/>
      <c r="B72" s="13"/>
      <c r="F72" s="4"/>
      <c r="G72" s="19"/>
      <c r="H72" s="18"/>
      <c r="I72" s="15"/>
      <c r="K72" s="24"/>
    </row>
    <row r="73" spans="1:11" s="1" customFormat="1" ht="11.4" x14ac:dyDescent="0.2">
      <c r="A73" s="33"/>
      <c r="B73" s="13"/>
      <c r="F73" s="4"/>
      <c r="G73" s="19"/>
      <c r="H73" s="18"/>
      <c r="I73" s="15"/>
      <c r="K73" s="24"/>
    </row>
    <row r="74" spans="1:11" s="1" customFormat="1" ht="11.4" x14ac:dyDescent="0.2">
      <c r="A74" s="33"/>
      <c r="B74" s="13"/>
      <c r="F74" s="4"/>
      <c r="G74" s="19"/>
      <c r="H74" s="18"/>
      <c r="I74" s="15"/>
      <c r="K74" s="24"/>
    </row>
    <row r="75" spans="1:11" s="1" customFormat="1" ht="11.4" x14ac:dyDescent="0.2">
      <c r="A75" s="33"/>
      <c r="B75" s="13"/>
      <c r="F75" s="4"/>
      <c r="G75" s="19"/>
      <c r="H75" s="18"/>
      <c r="I75" s="15"/>
      <c r="K75" s="24"/>
    </row>
    <row r="76" spans="1:11" s="1" customFormat="1" ht="11.4" x14ac:dyDescent="0.2">
      <c r="A76" s="33"/>
      <c r="B76" s="13"/>
      <c r="F76" s="4"/>
      <c r="G76" s="19"/>
      <c r="H76" s="18"/>
      <c r="I76" s="15"/>
      <c r="K76" s="24"/>
    </row>
    <row r="77" spans="1:11" s="1" customFormat="1" ht="11.4" x14ac:dyDescent="0.2">
      <c r="A77" s="33"/>
      <c r="B77" s="13"/>
      <c r="F77" s="4"/>
      <c r="G77" s="19"/>
      <c r="H77" s="18"/>
      <c r="I77" s="15"/>
      <c r="K77" s="24"/>
    </row>
    <row r="78" spans="1:11" s="1" customFormat="1" ht="11.4" x14ac:dyDescent="0.2">
      <c r="A78" s="33"/>
      <c r="B78" s="13"/>
      <c r="F78" s="4"/>
      <c r="G78" s="19"/>
      <c r="H78" s="18"/>
      <c r="I78" s="15"/>
      <c r="K78" s="24"/>
    </row>
    <row r="79" spans="1:11" s="1" customFormat="1" ht="11.4" x14ac:dyDescent="0.2">
      <c r="A79" s="33"/>
      <c r="B79" s="13"/>
      <c r="F79" s="4"/>
      <c r="G79" s="19"/>
      <c r="H79" s="18"/>
      <c r="I79" s="15"/>
      <c r="K79" s="24"/>
    </row>
    <row r="80" spans="1:11" s="1" customFormat="1" ht="11.4" x14ac:dyDescent="0.2">
      <c r="A80" s="33"/>
      <c r="B80" s="13"/>
      <c r="F80" s="4"/>
      <c r="G80" s="19"/>
      <c r="H80" s="18"/>
      <c r="I80" s="15"/>
      <c r="K80" s="24"/>
    </row>
    <row r="81" spans="1:11" s="1" customFormat="1" ht="11.4" x14ac:dyDescent="0.2">
      <c r="A81" s="33"/>
      <c r="B81" s="13"/>
      <c r="F81" s="4"/>
      <c r="G81" s="19"/>
      <c r="H81" s="18"/>
      <c r="I81" s="15"/>
      <c r="K81" s="24"/>
    </row>
    <row r="82" spans="1:11" s="1" customFormat="1" ht="11.4" x14ac:dyDescent="0.2">
      <c r="A82" s="33"/>
      <c r="B82" s="13"/>
      <c r="F82" s="4"/>
      <c r="G82" s="19"/>
      <c r="H82" s="18"/>
      <c r="I82" s="15"/>
      <c r="K82" s="24"/>
    </row>
    <row r="83" spans="1:11" s="1" customFormat="1" ht="11.4" x14ac:dyDescent="0.2">
      <c r="A83" s="33"/>
      <c r="B83" s="13"/>
      <c r="F83" s="4"/>
      <c r="G83" s="19"/>
      <c r="H83" s="18"/>
      <c r="I83" s="15"/>
      <c r="K83" s="24"/>
    </row>
    <row r="84" spans="1:11" s="1" customFormat="1" ht="11.4" x14ac:dyDescent="0.2">
      <c r="A84" s="33"/>
      <c r="B84" s="13"/>
      <c r="F84" s="4"/>
      <c r="G84" s="19"/>
      <c r="H84" s="18"/>
      <c r="I84" s="15"/>
      <c r="K84" s="24"/>
    </row>
    <row r="85" spans="1:11" s="1" customFormat="1" ht="11.4" x14ac:dyDescent="0.2">
      <c r="A85" s="33"/>
      <c r="B85" s="13"/>
      <c r="F85" s="4"/>
      <c r="G85" s="19"/>
      <c r="H85" s="18"/>
      <c r="I85" s="15"/>
      <c r="K85" s="24"/>
    </row>
    <row r="86" spans="1:11" s="1" customFormat="1" ht="11.4" x14ac:dyDescent="0.2">
      <c r="A86" s="33"/>
      <c r="B86" s="13"/>
      <c r="F86" s="4"/>
      <c r="G86" s="19"/>
      <c r="H86" s="18"/>
      <c r="I86" s="15"/>
      <c r="K86" s="24"/>
    </row>
    <row r="87" spans="1:11" s="1" customFormat="1" ht="11.4" x14ac:dyDescent="0.2">
      <c r="A87" s="33"/>
      <c r="B87" s="13"/>
      <c r="F87" s="4"/>
      <c r="G87" s="19"/>
      <c r="H87" s="18"/>
      <c r="I87" s="15"/>
      <c r="K87" s="24"/>
    </row>
    <row r="88" spans="1:11" s="1" customFormat="1" ht="11.4" x14ac:dyDescent="0.2">
      <c r="A88" s="33"/>
      <c r="B88" s="13"/>
      <c r="F88" s="4"/>
      <c r="G88" s="19"/>
      <c r="H88" s="18"/>
      <c r="I88" s="15"/>
      <c r="K88" s="24"/>
    </row>
    <row r="89" spans="1:11" s="1" customFormat="1" ht="11.4" x14ac:dyDescent="0.2">
      <c r="A89" s="33"/>
      <c r="B89" s="13"/>
      <c r="F89" s="4"/>
      <c r="G89" s="19"/>
      <c r="H89" s="18"/>
      <c r="I89" s="15"/>
      <c r="K89" s="24"/>
    </row>
    <row r="90" spans="1:11" s="1" customFormat="1" ht="11.4" x14ac:dyDescent="0.2">
      <c r="A90" s="33"/>
      <c r="B90" s="13"/>
      <c r="F90" s="4"/>
      <c r="G90" s="19"/>
      <c r="H90" s="18"/>
      <c r="I90" s="15"/>
      <c r="K90" s="24"/>
    </row>
    <row r="91" spans="1:11" s="1" customFormat="1" ht="11.4" x14ac:dyDescent="0.2">
      <c r="A91" s="33"/>
      <c r="B91" s="13"/>
      <c r="F91" s="4"/>
      <c r="G91" s="19"/>
      <c r="H91" s="18"/>
      <c r="I91" s="15"/>
      <c r="K91" s="24"/>
    </row>
    <row r="92" spans="1:11" s="1" customFormat="1" ht="11.4" x14ac:dyDescent="0.2">
      <c r="A92" s="33"/>
      <c r="B92" s="13"/>
      <c r="F92" s="4"/>
      <c r="G92" s="19"/>
      <c r="H92" s="18"/>
      <c r="I92" s="15"/>
      <c r="K92" s="24"/>
    </row>
    <row r="93" spans="1:11" s="1" customFormat="1" ht="11.4" x14ac:dyDescent="0.2">
      <c r="A93" s="33"/>
      <c r="B93" s="13"/>
      <c r="F93" s="4"/>
      <c r="G93" s="19"/>
      <c r="H93" s="18"/>
      <c r="I93" s="15"/>
      <c r="K93" s="24"/>
    </row>
    <row r="94" spans="1:11" s="1" customFormat="1" ht="11.4" x14ac:dyDescent="0.2">
      <c r="A94" s="33"/>
      <c r="B94" s="13"/>
      <c r="F94" s="4"/>
      <c r="G94" s="19"/>
      <c r="H94" s="18"/>
      <c r="I94" s="15"/>
      <c r="K94" s="24"/>
    </row>
    <row r="95" spans="1:11" s="1" customFormat="1" ht="11.4" x14ac:dyDescent="0.2">
      <c r="A95" s="33"/>
      <c r="B95" s="13"/>
      <c r="F95" s="4"/>
      <c r="G95" s="19"/>
      <c r="H95" s="18"/>
      <c r="I95" s="15"/>
      <c r="K95" s="24"/>
    </row>
    <row r="96" spans="1:11" s="1" customFormat="1" ht="11.4" x14ac:dyDescent="0.2">
      <c r="A96" s="33"/>
      <c r="B96" s="13"/>
      <c r="F96" s="4"/>
      <c r="G96" s="19"/>
      <c r="H96" s="18"/>
      <c r="I96" s="15"/>
      <c r="K96" s="24"/>
    </row>
    <row r="97" spans="1:11" s="1" customFormat="1" ht="11.4" x14ac:dyDescent="0.2">
      <c r="A97" s="33"/>
      <c r="B97" s="13"/>
      <c r="F97" s="4"/>
      <c r="G97" s="19"/>
      <c r="H97" s="18"/>
      <c r="I97" s="15"/>
      <c r="K97" s="24"/>
    </row>
    <row r="98" spans="1:11" s="1" customFormat="1" ht="11.4" x14ac:dyDescent="0.2">
      <c r="A98" s="33"/>
      <c r="B98" s="13"/>
      <c r="F98" s="4"/>
      <c r="G98" s="19"/>
      <c r="H98" s="18"/>
      <c r="I98" s="15"/>
      <c r="K98" s="24"/>
    </row>
    <row r="99" spans="1:11" s="1" customFormat="1" ht="11.4" x14ac:dyDescent="0.2">
      <c r="A99" s="33"/>
      <c r="B99" s="13"/>
      <c r="F99" s="4"/>
      <c r="G99" s="19"/>
      <c r="H99" s="18"/>
      <c r="I99" s="15"/>
      <c r="K99" s="24"/>
    </row>
    <row r="100" spans="1:11" s="1" customFormat="1" ht="11.4" x14ac:dyDescent="0.2">
      <c r="A100" s="33"/>
      <c r="B100" s="13"/>
      <c r="F100" s="4"/>
      <c r="G100" s="19"/>
      <c r="H100" s="18"/>
      <c r="I100" s="15"/>
      <c r="K100" s="24"/>
    </row>
    <row r="101" spans="1:11" s="1" customFormat="1" ht="11.4" x14ac:dyDescent="0.2">
      <c r="A101" s="33"/>
      <c r="B101" s="13"/>
      <c r="F101" s="4"/>
      <c r="G101" s="19"/>
      <c r="H101" s="18"/>
      <c r="I101" s="15"/>
      <c r="K101" s="24"/>
    </row>
    <row r="102" spans="1:11" s="1" customFormat="1" ht="11.4" x14ac:dyDescent="0.2">
      <c r="A102" s="33"/>
      <c r="B102" s="13"/>
      <c r="F102" s="4"/>
      <c r="G102" s="19"/>
      <c r="H102" s="18"/>
      <c r="I102" s="15"/>
      <c r="K102" s="24"/>
    </row>
    <row r="103" spans="1:11" s="1" customFormat="1" ht="11.4" x14ac:dyDescent="0.2">
      <c r="A103" s="33"/>
      <c r="B103" s="13"/>
      <c r="F103" s="4"/>
      <c r="G103" s="19"/>
      <c r="H103" s="18"/>
      <c r="I103" s="15"/>
      <c r="K103" s="24"/>
    </row>
    <row r="104" spans="1:11" s="1" customFormat="1" ht="11.4" x14ac:dyDescent="0.2">
      <c r="A104" s="33"/>
      <c r="B104" s="13"/>
      <c r="F104" s="4"/>
      <c r="G104" s="19"/>
      <c r="H104" s="18"/>
      <c r="I104" s="15"/>
      <c r="K104" s="24"/>
    </row>
    <row r="105" spans="1:11" s="1" customFormat="1" ht="11.4" x14ac:dyDescent="0.2">
      <c r="A105" s="33"/>
      <c r="B105" s="13"/>
      <c r="F105" s="4"/>
      <c r="G105" s="19"/>
      <c r="H105" s="18"/>
      <c r="I105" s="15"/>
      <c r="K105" s="24"/>
    </row>
    <row r="106" spans="1:11" s="1" customFormat="1" ht="11.4" x14ac:dyDescent="0.2">
      <c r="A106" s="33"/>
      <c r="B106" s="13"/>
      <c r="F106" s="4"/>
      <c r="G106" s="19"/>
      <c r="H106" s="18"/>
      <c r="I106" s="15"/>
      <c r="K106" s="24"/>
    </row>
    <row r="107" spans="1:11" s="1" customFormat="1" ht="11.4" x14ac:dyDescent="0.2">
      <c r="A107" s="33"/>
      <c r="B107" s="13"/>
      <c r="F107" s="4"/>
      <c r="G107" s="19"/>
      <c r="H107" s="18"/>
      <c r="I107" s="15"/>
      <c r="K107" s="24"/>
    </row>
    <row r="108" spans="1:11" s="1" customFormat="1" ht="11.4" x14ac:dyDescent="0.2">
      <c r="A108" s="33"/>
      <c r="B108" s="13"/>
      <c r="F108" s="4"/>
      <c r="G108" s="19"/>
      <c r="H108" s="18"/>
      <c r="I108" s="15"/>
      <c r="K108" s="24"/>
    </row>
    <row r="109" spans="1:11" s="1" customFormat="1" ht="11.4" x14ac:dyDescent="0.2">
      <c r="A109" s="33"/>
      <c r="B109" s="13"/>
      <c r="F109" s="4"/>
      <c r="G109" s="19"/>
      <c r="H109" s="18"/>
      <c r="I109" s="15"/>
      <c r="K109" s="24"/>
    </row>
    <row r="110" spans="1:11" s="1" customFormat="1" ht="11.4" x14ac:dyDescent="0.2">
      <c r="A110" s="33"/>
      <c r="B110" s="13"/>
      <c r="F110" s="4"/>
      <c r="G110" s="19"/>
      <c r="H110" s="18"/>
      <c r="I110" s="15"/>
      <c r="K110" s="24"/>
    </row>
    <row r="111" spans="1:11" s="1" customFormat="1" ht="11.4" x14ac:dyDescent="0.2">
      <c r="A111" s="33"/>
      <c r="B111" s="13"/>
      <c r="F111" s="4"/>
      <c r="G111" s="19"/>
      <c r="H111" s="18"/>
      <c r="I111" s="15"/>
      <c r="K111" s="24"/>
    </row>
    <row r="112" spans="1:11" s="1" customFormat="1" ht="11.4" x14ac:dyDescent="0.2">
      <c r="A112" s="33"/>
      <c r="B112" s="13"/>
      <c r="F112" s="4"/>
      <c r="G112" s="19"/>
      <c r="H112" s="18"/>
      <c r="I112" s="15"/>
      <c r="K112" s="24"/>
    </row>
    <row r="113" spans="1:11" s="1" customFormat="1" ht="11.4" x14ac:dyDescent="0.2">
      <c r="A113" s="33"/>
      <c r="B113" s="13"/>
      <c r="F113" s="4"/>
      <c r="G113" s="19"/>
      <c r="H113" s="18"/>
      <c r="I113" s="15"/>
      <c r="K113" s="24"/>
    </row>
    <row r="114" spans="1:11" s="1" customFormat="1" ht="11.4" x14ac:dyDescent="0.2">
      <c r="A114" s="33"/>
      <c r="B114" s="13"/>
      <c r="F114" s="4"/>
      <c r="G114" s="19"/>
      <c r="H114" s="18"/>
      <c r="I114" s="15"/>
      <c r="K114" s="24"/>
    </row>
    <row r="115" spans="1:11" s="1" customFormat="1" ht="11.4" x14ac:dyDescent="0.2">
      <c r="A115" s="33"/>
      <c r="B115" s="13"/>
      <c r="F115" s="4"/>
      <c r="G115" s="19"/>
      <c r="H115" s="18"/>
      <c r="I115" s="15"/>
      <c r="K115" s="24"/>
    </row>
    <row r="116" spans="1:11" s="1" customFormat="1" ht="11.4" x14ac:dyDescent="0.2">
      <c r="A116" s="33"/>
      <c r="B116" s="13"/>
      <c r="F116" s="4"/>
      <c r="G116" s="19"/>
      <c r="H116" s="18"/>
      <c r="I116" s="15"/>
      <c r="K116" s="24"/>
    </row>
    <row r="117" spans="1:11" s="1" customFormat="1" ht="11.4" x14ac:dyDescent="0.2">
      <c r="A117" s="33"/>
      <c r="B117" s="13"/>
      <c r="F117" s="4"/>
      <c r="G117" s="19"/>
      <c r="H117" s="18"/>
      <c r="I117" s="15"/>
      <c r="K117" s="24"/>
    </row>
    <row r="118" spans="1:11" s="1" customFormat="1" ht="11.4" x14ac:dyDescent="0.2">
      <c r="A118" s="33"/>
      <c r="B118" s="13"/>
      <c r="F118" s="4"/>
      <c r="G118" s="19"/>
      <c r="H118" s="18"/>
      <c r="I118" s="15"/>
      <c r="K118" s="24"/>
    </row>
    <row r="119" spans="1:11" s="1" customFormat="1" ht="11.4" x14ac:dyDescent="0.2">
      <c r="A119" s="33"/>
      <c r="B119" s="13"/>
      <c r="F119" s="4"/>
      <c r="G119" s="19"/>
      <c r="H119" s="18"/>
      <c r="I119" s="15"/>
      <c r="K119" s="24"/>
    </row>
    <row r="120" spans="1:11" s="1" customFormat="1" ht="11.4" x14ac:dyDescent="0.2">
      <c r="A120" s="33"/>
      <c r="B120" s="13"/>
      <c r="F120" s="4"/>
      <c r="G120" s="19"/>
      <c r="H120" s="18"/>
      <c r="I120" s="15"/>
      <c r="K120" s="24"/>
    </row>
    <row r="121" spans="1:11" s="1" customFormat="1" ht="11.4" x14ac:dyDescent="0.2">
      <c r="A121" s="33"/>
      <c r="B121" s="13"/>
      <c r="F121" s="4"/>
      <c r="G121" s="19"/>
      <c r="H121" s="18"/>
      <c r="I121" s="15"/>
      <c r="K121" s="24"/>
    </row>
    <row r="122" spans="1:11" s="1" customFormat="1" ht="11.4" x14ac:dyDescent="0.2">
      <c r="A122" s="33"/>
      <c r="B122" s="13"/>
      <c r="F122" s="4"/>
      <c r="G122" s="19"/>
      <c r="H122" s="18"/>
      <c r="I122" s="15"/>
      <c r="K122" s="24"/>
    </row>
    <row r="123" spans="1:11" s="1" customFormat="1" ht="11.4" x14ac:dyDescent="0.2">
      <c r="A123" s="33"/>
      <c r="B123" s="13"/>
      <c r="F123" s="4"/>
      <c r="G123" s="19"/>
      <c r="H123" s="18"/>
      <c r="I123" s="15"/>
      <c r="K123" s="24"/>
    </row>
    <row r="124" spans="1:11" s="1" customFormat="1" ht="11.4" x14ac:dyDescent="0.2">
      <c r="A124" s="33"/>
      <c r="B124" s="13"/>
      <c r="F124" s="4"/>
      <c r="G124" s="19"/>
      <c r="H124" s="18"/>
      <c r="I124" s="15"/>
      <c r="K124" s="24"/>
    </row>
    <row r="125" spans="1:11" s="1" customFormat="1" ht="11.4" x14ac:dyDescent="0.2">
      <c r="A125" s="33"/>
      <c r="B125" s="13"/>
      <c r="F125" s="4"/>
      <c r="G125" s="19"/>
      <c r="H125" s="18"/>
      <c r="I125" s="15"/>
      <c r="K125" s="24"/>
    </row>
    <row r="126" spans="1:11" s="1" customFormat="1" ht="11.4" x14ac:dyDescent="0.2">
      <c r="A126" s="33"/>
      <c r="B126" s="13"/>
      <c r="F126" s="4"/>
      <c r="G126" s="19"/>
      <c r="H126" s="18"/>
      <c r="I126" s="15"/>
      <c r="K126" s="24"/>
    </row>
    <row r="127" spans="1:11" s="1" customFormat="1" ht="11.4" x14ac:dyDescent="0.2">
      <c r="A127" s="33"/>
      <c r="B127" s="13"/>
      <c r="F127" s="4"/>
      <c r="G127" s="19"/>
      <c r="H127" s="18"/>
      <c r="I127" s="15"/>
      <c r="K127" s="24"/>
    </row>
    <row r="128" spans="1:11" s="1" customFormat="1" ht="11.4" x14ac:dyDescent="0.2">
      <c r="A128" s="33"/>
      <c r="B128" s="13"/>
      <c r="F128" s="4"/>
      <c r="G128" s="19"/>
      <c r="H128" s="18"/>
      <c r="I128" s="15"/>
      <c r="K128" s="24"/>
    </row>
    <row r="129" spans="1:11" s="1" customFormat="1" ht="11.4" x14ac:dyDescent="0.2">
      <c r="A129" s="33"/>
      <c r="B129" s="13"/>
      <c r="F129" s="4"/>
      <c r="G129" s="19"/>
      <c r="H129" s="18"/>
      <c r="I129" s="15"/>
      <c r="K129" s="24"/>
    </row>
    <row r="130" spans="1:11" s="1" customFormat="1" ht="11.4" x14ac:dyDescent="0.2">
      <c r="A130" s="33"/>
      <c r="B130" s="13"/>
      <c r="F130" s="4"/>
      <c r="G130" s="19"/>
      <c r="H130" s="18"/>
      <c r="I130" s="15"/>
      <c r="K130" s="24"/>
    </row>
    <row r="131" spans="1:11" s="1" customFormat="1" ht="11.4" x14ac:dyDescent="0.2">
      <c r="A131" s="33"/>
      <c r="B131" s="13"/>
      <c r="F131" s="4"/>
      <c r="G131" s="19"/>
      <c r="H131" s="18"/>
      <c r="I131" s="15"/>
      <c r="K131" s="24"/>
    </row>
    <row r="132" spans="1:11" s="1" customFormat="1" ht="11.4" x14ac:dyDescent="0.2">
      <c r="A132" s="33"/>
      <c r="B132" s="13"/>
      <c r="F132" s="4"/>
      <c r="G132" s="19"/>
      <c r="H132" s="18"/>
      <c r="I132" s="15"/>
      <c r="K132" s="24"/>
    </row>
    <row r="133" spans="1:11" s="1" customFormat="1" ht="11.4" x14ac:dyDescent="0.2">
      <c r="A133" s="33"/>
      <c r="B133" s="13"/>
      <c r="F133" s="4"/>
      <c r="G133" s="19"/>
      <c r="H133" s="18"/>
      <c r="I133" s="15"/>
      <c r="K133" s="24"/>
    </row>
    <row r="134" spans="1:11" s="1" customFormat="1" ht="11.4" x14ac:dyDescent="0.2">
      <c r="A134" s="33"/>
      <c r="B134" s="13"/>
      <c r="F134" s="4"/>
      <c r="G134" s="19"/>
      <c r="H134" s="18"/>
      <c r="I134" s="15"/>
      <c r="K134" s="24"/>
    </row>
    <row r="135" spans="1:11" s="1" customFormat="1" ht="11.4" x14ac:dyDescent="0.2">
      <c r="A135" s="33"/>
      <c r="B135" s="13"/>
      <c r="F135" s="4"/>
      <c r="G135" s="19"/>
      <c r="H135" s="18"/>
      <c r="I135" s="15"/>
      <c r="K135" s="24"/>
    </row>
    <row r="136" spans="1:11" s="1" customFormat="1" ht="11.4" x14ac:dyDescent="0.2">
      <c r="A136" s="33"/>
      <c r="B136" s="13"/>
      <c r="F136" s="4"/>
      <c r="G136" s="19"/>
      <c r="H136" s="18"/>
      <c r="I136" s="15"/>
      <c r="K136" s="24"/>
    </row>
    <row r="137" spans="1:11" s="1" customFormat="1" ht="11.4" x14ac:dyDescent="0.2">
      <c r="A137" s="33"/>
      <c r="B137" s="13"/>
      <c r="F137" s="4"/>
      <c r="G137" s="19"/>
      <c r="H137" s="18"/>
      <c r="I137" s="15"/>
      <c r="K137" s="24"/>
    </row>
    <row r="138" spans="1:11" s="1" customFormat="1" ht="11.4" x14ac:dyDescent="0.2">
      <c r="A138" s="33"/>
      <c r="B138" s="13"/>
      <c r="F138" s="4"/>
      <c r="G138" s="19"/>
      <c r="H138" s="18"/>
      <c r="I138" s="15"/>
      <c r="K138" s="24"/>
    </row>
    <row r="139" spans="1:11" s="1" customFormat="1" ht="11.4" x14ac:dyDescent="0.2">
      <c r="A139" s="33"/>
      <c r="B139" s="13"/>
      <c r="F139" s="4"/>
      <c r="G139" s="19"/>
      <c r="H139" s="18"/>
      <c r="I139" s="15"/>
      <c r="K139" s="24"/>
    </row>
    <row r="140" spans="1:11" s="1" customFormat="1" ht="11.4" x14ac:dyDescent="0.2">
      <c r="A140" s="33"/>
      <c r="B140" s="13"/>
      <c r="F140" s="4"/>
      <c r="G140" s="19"/>
      <c r="H140" s="18"/>
      <c r="I140" s="15"/>
      <c r="K140" s="24"/>
    </row>
    <row r="141" spans="1:11" s="1" customFormat="1" ht="11.4" x14ac:dyDescent="0.2">
      <c r="A141" s="33"/>
      <c r="B141" s="13"/>
      <c r="F141" s="4"/>
      <c r="G141" s="19"/>
      <c r="H141" s="18"/>
      <c r="I141" s="15"/>
      <c r="K141" s="24"/>
    </row>
    <row r="142" spans="1:11" s="1" customFormat="1" ht="11.4" x14ac:dyDescent="0.2">
      <c r="A142" s="33"/>
      <c r="B142" s="13"/>
      <c r="F142" s="4"/>
      <c r="G142" s="19"/>
      <c r="H142" s="18"/>
      <c r="I142" s="15"/>
      <c r="K142" s="24"/>
    </row>
    <row r="143" spans="1:11" s="1" customFormat="1" ht="11.4" x14ac:dyDescent="0.2">
      <c r="A143" s="33"/>
      <c r="B143" s="13"/>
      <c r="F143" s="4"/>
      <c r="G143" s="19"/>
      <c r="H143" s="18"/>
      <c r="I143" s="15"/>
      <c r="K143" s="24"/>
    </row>
    <row r="144" spans="1:11" s="1" customFormat="1" ht="11.4" x14ac:dyDescent="0.2">
      <c r="A144" s="33"/>
      <c r="B144" s="13"/>
      <c r="F144" s="4"/>
      <c r="G144" s="19"/>
      <c r="H144" s="18"/>
      <c r="I144" s="15"/>
      <c r="K144" s="24"/>
    </row>
    <row r="145" spans="1:11" s="1" customFormat="1" ht="11.4" x14ac:dyDescent="0.2">
      <c r="A145" s="33"/>
      <c r="B145" s="13"/>
      <c r="F145" s="4"/>
      <c r="G145" s="19"/>
      <c r="H145" s="18"/>
      <c r="I145" s="15"/>
      <c r="K145" s="24"/>
    </row>
    <row r="146" spans="1:11" s="1" customFormat="1" ht="11.4" x14ac:dyDescent="0.2">
      <c r="A146" s="33"/>
      <c r="B146" s="13"/>
      <c r="F146" s="4"/>
      <c r="G146" s="19"/>
      <c r="H146" s="18"/>
      <c r="I146" s="15"/>
      <c r="K146" s="24"/>
    </row>
    <row r="147" spans="1:11" s="1" customFormat="1" ht="11.4" x14ac:dyDescent="0.2">
      <c r="A147" s="33"/>
      <c r="B147" s="13"/>
      <c r="F147" s="4"/>
      <c r="G147" s="19"/>
      <c r="H147" s="18"/>
      <c r="I147" s="15"/>
      <c r="K147" s="24"/>
    </row>
    <row r="148" spans="1:11" s="1" customFormat="1" ht="11.4" x14ac:dyDescent="0.2">
      <c r="A148" s="33"/>
      <c r="B148" s="13"/>
      <c r="F148" s="4"/>
      <c r="G148" s="19"/>
      <c r="H148" s="18"/>
      <c r="I148" s="15"/>
      <c r="K148" s="24"/>
    </row>
    <row r="149" spans="1:11" s="1" customFormat="1" ht="11.4" x14ac:dyDescent="0.2">
      <c r="A149" s="33"/>
      <c r="B149" s="13"/>
      <c r="F149" s="4"/>
      <c r="G149" s="19"/>
      <c r="H149" s="18"/>
      <c r="I149" s="15"/>
      <c r="K149" s="24"/>
    </row>
    <row r="150" spans="1:11" s="1" customFormat="1" ht="11.4" x14ac:dyDescent="0.2">
      <c r="A150" s="33"/>
      <c r="B150" s="13"/>
      <c r="F150" s="4"/>
      <c r="G150" s="19"/>
      <c r="H150" s="18"/>
      <c r="I150" s="15"/>
      <c r="K150" s="24"/>
    </row>
    <row r="151" spans="1:11" s="1" customFormat="1" ht="11.4" x14ac:dyDescent="0.2">
      <c r="A151" s="33"/>
      <c r="B151" s="13"/>
      <c r="F151" s="4"/>
      <c r="G151" s="19"/>
      <c r="H151" s="18"/>
      <c r="I151" s="15"/>
      <c r="K151" s="24"/>
    </row>
    <row r="152" spans="1:11" s="1" customFormat="1" ht="11.4" x14ac:dyDescent="0.2">
      <c r="A152" s="33"/>
      <c r="B152" s="13"/>
      <c r="F152" s="4"/>
      <c r="G152" s="19"/>
      <c r="H152" s="18"/>
      <c r="I152" s="15"/>
      <c r="K152" s="24"/>
    </row>
    <row r="153" spans="1:11" s="1" customFormat="1" ht="11.4" x14ac:dyDescent="0.2">
      <c r="A153" s="33"/>
      <c r="B153" s="13"/>
      <c r="F153" s="4"/>
      <c r="G153" s="19"/>
      <c r="H153" s="18"/>
      <c r="I153" s="15"/>
      <c r="K153" s="24"/>
    </row>
    <row r="154" spans="1:11" s="1" customFormat="1" ht="11.4" x14ac:dyDescent="0.2">
      <c r="A154" s="33"/>
      <c r="B154" s="13"/>
      <c r="F154" s="4"/>
      <c r="G154" s="19"/>
      <c r="H154" s="18"/>
      <c r="I154" s="15"/>
      <c r="K154" s="24"/>
    </row>
    <row r="155" spans="1:11" s="1" customFormat="1" ht="11.4" x14ac:dyDescent="0.2">
      <c r="A155" s="33"/>
      <c r="B155" s="13"/>
      <c r="F155" s="4"/>
      <c r="G155" s="19"/>
      <c r="H155" s="18"/>
      <c r="I155" s="15"/>
      <c r="K155" s="24"/>
    </row>
    <row r="156" spans="1:11" s="1" customFormat="1" ht="11.4" x14ac:dyDescent="0.2">
      <c r="A156" s="33"/>
      <c r="B156" s="13"/>
      <c r="F156" s="4"/>
      <c r="G156" s="19"/>
      <c r="H156" s="18"/>
      <c r="I156" s="15"/>
      <c r="K156" s="24"/>
    </row>
    <row r="157" spans="1:11" s="1" customFormat="1" ht="11.4" x14ac:dyDescent="0.2">
      <c r="A157" s="33"/>
      <c r="B157" s="13"/>
      <c r="F157" s="4"/>
      <c r="G157" s="19"/>
      <c r="H157" s="18"/>
      <c r="I157" s="15"/>
      <c r="K157" s="24"/>
    </row>
    <row r="158" spans="1:11" s="1" customFormat="1" ht="11.4" x14ac:dyDescent="0.2">
      <c r="A158" s="33"/>
      <c r="B158" s="13"/>
      <c r="F158" s="4"/>
      <c r="G158" s="19"/>
      <c r="H158" s="18"/>
      <c r="I158" s="15"/>
      <c r="K158" s="24"/>
    </row>
    <row r="159" spans="1:11" s="1" customFormat="1" ht="11.4" x14ac:dyDescent="0.2">
      <c r="A159" s="33"/>
      <c r="B159" s="13"/>
      <c r="F159" s="4"/>
      <c r="G159" s="19"/>
      <c r="H159" s="18"/>
      <c r="I159" s="15"/>
      <c r="K159" s="24"/>
    </row>
    <row r="160" spans="1:11" s="1" customFormat="1" ht="11.4" x14ac:dyDescent="0.2">
      <c r="A160" s="33"/>
      <c r="B160" s="13"/>
      <c r="F160" s="4"/>
      <c r="G160" s="19"/>
      <c r="H160" s="18"/>
      <c r="I160" s="15"/>
      <c r="K160" s="24"/>
    </row>
    <row r="161" spans="1:11" s="1" customFormat="1" ht="11.4" x14ac:dyDescent="0.2">
      <c r="A161" s="33"/>
      <c r="B161" s="13"/>
      <c r="F161" s="4"/>
      <c r="G161" s="19"/>
      <c r="H161" s="18"/>
      <c r="I161" s="15"/>
      <c r="K161" s="24"/>
    </row>
    <row r="162" spans="1:11" s="1" customFormat="1" ht="11.4" x14ac:dyDescent="0.2">
      <c r="A162" s="33"/>
      <c r="B162" s="13"/>
      <c r="F162" s="4"/>
      <c r="G162" s="19"/>
      <c r="H162" s="18"/>
      <c r="I162" s="15"/>
      <c r="K162" s="24"/>
    </row>
    <row r="163" spans="1:11" s="1" customFormat="1" ht="11.4" x14ac:dyDescent="0.2">
      <c r="A163" s="33"/>
      <c r="B163" s="13"/>
      <c r="F163" s="4"/>
      <c r="G163" s="19"/>
      <c r="H163" s="18"/>
      <c r="I163" s="15"/>
      <c r="K163" s="24"/>
    </row>
    <row r="164" spans="1:11" s="1" customFormat="1" ht="11.4" x14ac:dyDescent="0.2">
      <c r="A164" s="33"/>
      <c r="B164" s="13"/>
      <c r="F164" s="4"/>
      <c r="G164" s="19"/>
      <c r="H164" s="18"/>
      <c r="I164" s="15"/>
      <c r="K164" s="24"/>
    </row>
    <row r="165" spans="1:11" s="1" customFormat="1" ht="11.4" x14ac:dyDescent="0.2">
      <c r="A165" s="33"/>
      <c r="B165" s="13"/>
      <c r="F165" s="4"/>
      <c r="G165" s="19"/>
      <c r="H165" s="18"/>
      <c r="I165" s="15"/>
      <c r="K165" s="24"/>
    </row>
    <row r="166" spans="1:11" s="1" customFormat="1" ht="11.4" x14ac:dyDescent="0.2">
      <c r="A166" s="33"/>
      <c r="B166" s="13"/>
      <c r="F166" s="4"/>
      <c r="G166" s="19"/>
      <c r="H166" s="18"/>
      <c r="I166" s="15"/>
      <c r="K166" s="24"/>
    </row>
    <row r="167" spans="1:11" s="1" customFormat="1" ht="11.4" x14ac:dyDescent="0.2">
      <c r="A167" s="33"/>
      <c r="B167" s="13"/>
      <c r="F167" s="4"/>
      <c r="G167" s="19"/>
      <c r="H167" s="18"/>
      <c r="I167" s="15"/>
      <c r="K167" s="24"/>
    </row>
    <row r="168" spans="1:11" s="1" customFormat="1" ht="11.4" x14ac:dyDescent="0.2">
      <c r="A168" s="33"/>
      <c r="B168" s="13"/>
      <c r="F168" s="4"/>
      <c r="G168" s="19"/>
      <c r="H168" s="18"/>
      <c r="I168" s="15"/>
      <c r="K168" s="24"/>
    </row>
    <row r="169" spans="1:11" s="1" customFormat="1" ht="11.4" x14ac:dyDescent="0.2">
      <c r="A169" s="33"/>
      <c r="B169" s="13"/>
      <c r="F169" s="4"/>
      <c r="G169" s="19"/>
      <c r="H169" s="18"/>
      <c r="I169" s="15"/>
      <c r="K169" s="24"/>
    </row>
    <row r="170" spans="1:11" s="1" customFormat="1" ht="11.4" x14ac:dyDescent="0.2">
      <c r="A170" s="33"/>
      <c r="B170" s="13"/>
      <c r="F170" s="4"/>
      <c r="G170" s="19"/>
      <c r="H170" s="18"/>
      <c r="I170" s="15"/>
      <c r="K170" s="24"/>
    </row>
    <row r="171" spans="1:11" s="1" customFormat="1" ht="11.4" x14ac:dyDescent="0.2">
      <c r="A171" s="33"/>
      <c r="B171" s="13"/>
      <c r="F171" s="4"/>
      <c r="G171" s="19"/>
      <c r="H171" s="18"/>
      <c r="I171" s="15"/>
      <c r="K171" s="24"/>
    </row>
    <row r="172" spans="1:11" s="1" customFormat="1" ht="11.4" x14ac:dyDescent="0.2">
      <c r="A172" s="33"/>
      <c r="B172" s="13"/>
      <c r="F172" s="4"/>
      <c r="G172" s="19"/>
      <c r="H172" s="18"/>
      <c r="I172" s="15"/>
      <c r="K172" s="24"/>
    </row>
    <row r="173" spans="1:11" s="1" customFormat="1" ht="11.4" x14ac:dyDescent="0.2">
      <c r="A173" s="33"/>
      <c r="B173" s="13"/>
      <c r="F173" s="4"/>
      <c r="G173" s="19"/>
      <c r="H173" s="18"/>
      <c r="I173" s="15"/>
      <c r="K173" s="24"/>
    </row>
    <row r="174" spans="1:11" s="1" customFormat="1" ht="11.4" x14ac:dyDescent="0.2">
      <c r="A174" s="33"/>
      <c r="B174" s="13"/>
      <c r="F174" s="4"/>
      <c r="G174" s="19"/>
      <c r="H174" s="18"/>
      <c r="I174" s="15"/>
      <c r="K174" s="24"/>
    </row>
    <row r="175" spans="1:11" s="1" customFormat="1" ht="11.4" x14ac:dyDescent="0.2">
      <c r="A175" s="33"/>
      <c r="B175" s="13"/>
      <c r="F175" s="4"/>
      <c r="G175" s="19"/>
      <c r="H175" s="18"/>
      <c r="I175" s="15"/>
      <c r="K175" s="24"/>
    </row>
    <row r="176" spans="1:11" s="1" customFormat="1" ht="11.4" x14ac:dyDescent="0.2">
      <c r="A176" s="33"/>
      <c r="B176" s="13"/>
      <c r="F176" s="4"/>
      <c r="G176" s="19"/>
      <c r="H176" s="18"/>
      <c r="I176" s="15"/>
      <c r="K176" s="24"/>
    </row>
    <row r="177" spans="1:11" s="1" customFormat="1" ht="11.4" x14ac:dyDescent="0.2">
      <c r="A177" s="33"/>
      <c r="B177" s="13"/>
      <c r="F177" s="4"/>
      <c r="G177" s="19"/>
      <c r="H177" s="18"/>
      <c r="I177" s="15"/>
      <c r="K177" s="24"/>
    </row>
    <row r="178" spans="1:11" s="1" customFormat="1" ht="11.4" x14ac:dyDescent="0.2">
      <c r="A178" s="33"/>
      <c r="B178" s="13"/>
      <c r="F178" s="4"/>
      <c r="G178" s="19"/>
      <c r="H178" s="18"/>
      <c r="I178" s="15"/>
      <c r="K178" s="24"/>
    </row>
    <row r="179" spans="1:11" s="1" customFormat="1" ht="11.4" x14ac:dyDescent="0.2">
      <c r="A179" s="33"/>
      <c r="B179" s="13"/>
      <c r="F179" s="4"/>
      <c r="G179" s="19"/>
      <c r="H179" s="18"/>
      <c r="I179" s="15"/>
      <c r="K179" s="24"/>
    </row>
    <row r="180" spans="1:11" s="1" customFormat="1" ht="11.4" x14ac:dyDescent="0.2">
      <c r="A180" s="33"/>
      <c r="B180" s="13"/>
      <c r="F180" s="4"/>
      <c r="G180" s="19"/>
      <c r="H180" s="18"/>
      <c r="I180" s="15"/>
      <c r="K180" s="24"/>
    </row>
    <row r="181" spans="1:11" s="1" customFormat="1" ht="11.4" x14ac:dyDescent="0.2">
      <c r="A181" s="33"/>
      <c r="B181" s="13"/>
      <c r="F181" s="4"/>
      <c r="G181" s="19"/>
      <c r="H181" s="18"/>
      <c r="I181" s="15"/>
      <c r="K181" s="24"/>
    </row>
    <row r="182" spans="1:11" s="1" customFormat="1" ht="11.4" x14ac:dyDescent="0.2">
      <c r="A182" s="33"/>
      <c r="B182" s="13"/>
      <c r="F182" s="4"/>
      <c r="G182" s="19"/>
      <c r="H182" s="18"/>
      <c r="I182" s="15"/>
      <c r="K182" s="24"/>
    </row>
    <row r="183" spans="1:11" s="1" customFormat="1" ht="11.4" x14ac:dyDescent="0.2">
      <c r="A183" s="33"/>
      <c r="B183" s="13"/>
      <c r="F183" s="4"/>
      <c r="G183" s="19"/>
      <c r="H183" s="18"/>
      <c r="I183" s="15"/>
      <c r="K183" s="24"/>
    </row>
    <row r="184" spans="1:11" s="1" customFormat="1" ht="11.4" x14ac:dyDescent="0.2">
      <c r="A184" s="33"/>
      <c r="B184" s="13"/>
      <c r="F184" s="4"/>
      <c r="G184" s="19"/>
      <c r="H184" s="18"/>
      <c r="I184" s="15"/>
      <c r="K184" s="24"/>
    </row>
    <row r="185" spans="1:11" s="1" customFormat="1" ht="11.4" x14ac:dyDescent="0.2">
      <c r="A185" s="33"/>
      <c r="B185" s="13"/>
      <c r="F185" s="4"/>
      <c r="G185" s="19"/>
      <c r="H185" s="18"/>
      <c r="I185" s="15"/>
      <c r="K185" s="24"/>
    </row>
    <row r="186" spans="1:11" s="1" customFormat="1" ht="11.4" x14ac:dyDescent="0.2">
      <c r="A186" s="33"/>
      <c r="B186" s="13"/>
      <c r="F186" s="4"/>
      <c r="G186" s="19"/>
      <c r="H186" s="18"/>
      <c r="I186" s="15"/>
      <c r="K186" s="24"/>
    </row>
    <row r="187" spans="1:11" s="1" customFormat="1" ht="11.4" x14ac:dyDescent="0.2">
      <c r="A187" s="33"/>
      <c r="B187" s="13"/>
      <c r="F187" s="4"/>
      <c r="G187" s="19"/>
      <c r="H187" s="18"/>
      <c r="I187" s="15"/>
      <c r="K187" s="24"/>
    </row>
    <row r="188" spans="1:11" s="1" customFormat="1" ht="11.4" x14ac:dyDescent="0.2">
      <c r="A188" s="33"/>
      <c r="B188" s="13"/>
      <c r="F188" s="4"/>
      <c r="G188" s="19"/>
      <c r="H188" s="18"/>
      <c r="I188" s="15"/>
      <c r="K188" s="24"/>
    </row>
    <row r="189" spans="1:11" s="1" customFormat="1" ht="11.4" x14ac:dyDescent="0.2">
      <c r="A189" s="33"/>
      <c r="B189" s="13"/>
      <c r="F189" s="4"/>
      <c r="G189" s="19"/>
      <c r="H189" s="18"/>
      <c r="I189" s="15"/>
      <c r="K189" s="24"/>
    </row>
    <row r="190" spans="1:11" s="1" customFormat="1" ht="11.4" x14ac:dyDescent="0.2">
      <c r="A190" s="33"/>
      <c r="B190" s="13"/>
      <c r="F190" s="4"/>
      <c r="G190" s="19"/>
      <c r="H190" s="18"/>
      <c r="I190" s="15"/>
      <c r="K190" s="24"/>
    </row>
    <row r="191" spans="1:11" s="1" customFormat="1" ht="11.4" x14ac:dyDescent="0.2">
      <c r="A191" s="33"/>
      <c r="B191" s="13"/>
      <c r="F191" s="4"/>
      <c r="G191" s="19"/>
      <c r="H191" s="18"/>
      <c r="I191" s="15"/>
      <c r="K191" s="24"/>
    </row>
    <row r="192" spans="1:11" s="1" customFormat="1" ht="11.4" x14ac:dyDescent="0.2">
      <c r="A192" s="33"/>
      <c r="B192" s="13"/>
      <c r="F192" s="4"/>
      <c r="G192" s="19"/>
      <c r="H192" s="18"/>
      <c r="I192" s="15"/>
      <c r="K192" s="24"/>
    </row>
    <row r="193" spans="1:11" s="1" customFormat="1" ht="11.4" x14ac:dyDescent="0.2">
      <c r="A193" s="33"/>
      <c r="B193" s="13"/>
      <c r="F193" s="4"/>
      <c r="G193" s="19"/>
      <c r="H193" s="18"/>
      <c r="I193" s="15"/>
      <c r="K193" s="24"/>
    </row>
    <row r="194" spans="1:11" s="1" customFormat="1" ht="11.4" x14ac:dyDescent="0.2">
      <c r="A194" s="33"/>
      <c r="B194" s="13"/>
      <c r="F194" s="4"/>
      <c r="G194" s="19"/>
      <c r="H194" s="18"/>
      <c r="I194" s="15"/>
      <c r="K194" s="24"/>
    </row>
    <row r="195" spans="1:11" s="1" customFormat="1" ht="11.4" x14ac:dyDescent="0.2">
      <c r="A195" s="33"/>
      <c r="B195" s="13"/>
      <c r="F195" s="4"/>
      <c r="G195" s="19"/>
      <c r="H195" s="18"/>
      <c r="I195" s="15"/>
      <c r="K195" s="24"/>
    </row>
    <row r="196" spans="1:11" s="1" customFormat="1" ht="11.4" x14ac:dyDescent="0.2">
      <c r="A196" s="33"/>
      <c r="B196" s="13"/>
      <c r="F196" s="4"/>
      <c r="G196" s="19"/>
      <c r="H196" s="18"/>
      <c r="I196" s="15"/>
      <c r="K196" s="24"/>
    </row>
    <row r="197" spans="1:11" s="1" customFormat="1" ht="11.4" x14ac:dyDescent="0.2">
      <c r="A197" s="33"/>
      <c r="B197" s="13"/>
      <c r="F197" s="4"/>
      <c r="G197" s="19"/>
      <c r="H197" s="18"/>
      <c r="I197" s="15"/>
      <c r="K197" s="24"/>
    </row>
    <row r="198" spans="1:11" s="1" customFormat="1" ht="11.4" x14ac:dyDescent="0.2">
      <c r="A198" s="33"/>
      <c r="B198" s="13"/>
      <c r="F198" s="4"/>
      <c r="G198" s="19"/>
      <c r="H198" s="18"/>
      <c r="I198" s="15"/>
      <c r="K198" s="24"/>
    </row>
    <row r="199" spans="1:11" s="1" customFormat="1" ht="11.4" x14ac:dyDescent="0.2">
      <c r="A199" s="33"/>
      <c r="B199" s="13"/>
      <c r="F199" s="4"/>
      <c r="G199" s="19"/>
      <c r="H199" s="18"/>
      <c r="I199" s="15"/>
      <c r="K199" s="24"/>
    </row>
    <row r="200" spans="1:11" s="1" customFormat="1" ht="11.4" x14ac:dyDescent="0.2">
      <c r="A200" s="33"/>
      <c r="B200" s="13"/>
      <c r="F200" s="4"/>
      <c r="G200" s="19"/>
      <c r="H200" s="18"/>
      <c r="I200" s="15"/>
      <c r="K200" s="24"/>
    </row>
    <row r="201" spans="1:11" s="1" customFormat="1" ht="11.4" x14ac:dyDescent="0.2">
      <c r="A201" s="33"/>
      <c r="B201" s="13"/>
      <c r="F201" s="4"/>
      <c r="G201" s="19"/>
      <c r="H201" s="18"/>
      <c r="I201" s="15"/>
      <c r="K201" s="24"/>
    </row>
    <row r="202" spans="1:11" s="1" customFormat="1" ht="11.4" x14ac:dyDescent="0.2">
      <c r="A202" s="33"/>
      <c r="B202" s="13"/>
      <c r="F202" s="4"/>
      <c r="G202" s="19"/>
      <c r="H202" s="18"/>
      <c r="I202" s="15"/>
      <c r="K202" s="24"/>
    </row>
    <row r="203" spans="1:11" s="1" customFormat="1" ht="11.4" x14ac:dyDescent="0.2">
      <c r="A203" s="33"/>
      <c r="B203" s="13"/>
      <c r="F203" s="4"/>
      <c r="G203" s="19"/>
      <c r="H203" s="18"/>
      <c r="I203" s="15"/>
      <c r="K203" s="24"/>
    </row>
    <row r="204" spans="1:11" s="1" customFormat="1" ht="11.4" x14ac:dyDescent="0.2">
      <c r="A204" s="33"/>
      <c r="B204" s="13"/>
      <c r="F204" s="4"/>
      <c r="G204" s="19"/>
      <c r="H204" s="18"/>
      <c r="I204" s="15"/>
      <c r="K204" s="24"/>
    </row>
    <row r="205" spans="1:11" s="1" customFormat="1" ht="11.4" x14ac:dyDescent="0.2">
      <c r="A205" s="33"/>
      <c r="B205" s="13"/>
      <c r="F205" s="4"/>
      <c r="G205" s="19"/>
      <c r="H205" s="18"/>
      <c r="I205" s="15"/>
      <c r="K205" s="24"/>
    </row>
    <row r="206" spans="1:11" s="1" customFormat="1" ht="11.4" x14ac:dyDescent="0.2">
      <c r="A206" s="33"/>
      <c r="B206" s="13"/>
      <c r="F206" s="4"/>
      <c r="G206" s="19"/>
      <c r="H206" s="18"/>
      <c r="I206" s="15"/>
      <c r="K206" s="24"/>
    </row>
    <row r="207" spans="1:11" s="1" customFormat="1" ht="11.4" x14ac:dyDescent="0.2">
      <c r="A207" s="33"/>
      <c r="B207" s="13"/>
      <c r="F207" s="4"/>
      <c r="G207" s="19"/>
      <c r="H207" s="18"/>
      <c r="I207" s="15"/>
      <c r="K207" s="24"/>
    </row>
    <row r="208" spans="1:11" s="1" customFormat="1" ht="11.4" x14ac:dyDescent="0.2">
      <c r="A208" s="33"/>
      <c r="B208" s="13"/>
      <c r="F208" s="4"/>
      <c r="G208" s="19"/>
      <c r="H208" s="18"/>
      <c r="I208" s="15"/>
      <c r="K208" s="24"/>
    </row>
    <row r="209" spans="1:11" s="1" customFormat="1" ht="11.4" x14ac:dyDescent="0.2">
      <c r="A209" s="33"/>
      <c r="B209" s="13"/>
      <c r="F209" s="4"/>
      <c r="G209" s="19"/>
      <c r="H209" s="18"/>
      <c r="I209" s="15"/>
      <c r="K209" s="24"/>
    </row>
    <row r="210" spans="1:11" s="1" customFormat="1" ht="11.4" x14ac:dyDescent="0.2">
      <c r="A210" s="33"/>
      <c r="B210" s="13"/>
      <c r="F210" s="4"/>
      <c r="G210" s="19"/>
      <c r="H210" s="18"/>
      <c r="I210" s="15"/>
      <c r="K210" s="24"/>
    </row>
    <row r="211" spans="1:11" s="1" customFormat="1" ht="11.4" x14ac:dyDescent="0.2">
      <c r="A211" s="33"/>
      <c r="B211" s="13"/>
      <c r="F211" s="4"/>
      <c r="G211" s="19"/>
      <c r="H211" s="18"/>
      <c r="I211" s="15"/>
      <c r="K211" s="24"/>
    </row>
    <row r="212" spans="1:11" s="1" customFormat="1" ht="11.4" x14ac:dyDescent="0.2">
      <c r="A212" s="33"/>
      <c r="B212" s="13"/>
      <c r="F212" s="4"/>
      <c r="G212" s="19"/>
      <c r="H212" s="18"/>
      <c r="I212" s="15"/>
      <c r="K212" s="24"/>
    </row>
    <row r="213" spans="1:11" s="1" customFormat="1" ht="11.4" x14ac:dyDescent="0.2">
      <c r="A213" s="33"/>
      <c r="B213" s="13"/>
      <c r="F213" s="4"/>
      <c r="G213" s="19"/>
      <c r="H213" s="18"/>
      <c r="I213" s="15"/>
      <c r="K213" s="24"/>
    </row>
    <row r="214" spans="1:11" s="1" customFormat="1" ht="11.4" x14ac:dyDescent="0.2">
      <c r="A214" s="33"/>
      <c r="B214" s="13"/>
      <c r="F214" s="4"/>
      <c r="G214" s="19"/>
      <c r="H214" s="18"/>
      <c r="I214" s="15"/>
      <c r="K214" s="24"/>
    </row>
    <row r="215" spans="1:11" s="1" customFormat="1" ht="11.4" x14ac:dyDescent="0.2">
      <c r="A215" s="33"/>
      <c r="B215" s="13"/>
      <c r="F215" s="4"/>
      <c r="G215" s="19"/>
      <c r="H215" s="18"/>
      <c r="I215" s="15"/>
      <c r="K215" s="24"/>
    </row>
    <row r="216" spans="1:11" s="1" customFormat="1" ht="11.4" x14ac:dyDescent="0.2">
      <c r="A216" s="33"/>
      <c r="B216" s="13"/>
      <c r="F216" s="4"/>
      <c r="G216" s="19"/>
      <c r="H216" s="18"/>
      <c r="I216" s="15"/>
      <c r="K216" s="24"/>
    </row>
    <row r="217" spans="1:11" s="1" customFormat="1" ht="11.4" x14ac:dyDescent="0.2">
      <c r="A217" s="33"/>
      <c r="B217" s="13"/>
      <c r="F217" s="4"/>
      <c r="G217" s="19"/>
      <c r="H217" s="18"/>
      <c r="I217" s="15"/>
      <c r="K217" s="24"/>
    </row>
    <row r="218" spans="1:11" s="1" customFormat="1" ht="11.4" x14ac:dyDescent="0.2">
      <c r="A218" s="33"/>
      <c r="B218" s="13"/>
      <c r="F218" s="4"/>
      <c r="G218" s="19"/>
      <c r="H218" s="18"/>
      <c r="I218" s="15"/>
      <c r="K218" s="24"/>
    </row>
    <row r="219" spans="1:11" s="1" customFormat="1" ht="11.4" x14ac:dyDescent="0.2">
      <c r="A219" s="33"/>
      <c r="B219" s="13"/>
      <c r="F219" s="4"/>
      <c r="G219" s="19"/>
      <c r="H219" s="18"/>
      <c r="I219" s="15"/>
      <c r="K219" s="24"/>
    </row>
    <row r="220" spans="1:11" s="1" customFormat="1" ht="11.4" x14ac:dyDescent="0.2">
      <c r="A220" s="33"/>
      <c r="B220" s="13"/>
      <c r="F220" s="4"/>
      <c r="G220" s="19"/>
      <c r="H220" s="18"/>
      <c r="I220" s="15"/>
      <c r="K220" s="24"/>
    </row>
    <row r="221" spans="1:11" s="1" customFormat="1" ht="11.4" x14ac:dyDescent="0.2">
      <c r="A221" s="33"/>
      <c r="B221" s="13"/>
      <c r="F221" s="4"/>
      <c r="G221" s="19"/>
      <c r="H221" s="18"/>
      <c r="I221" s="15"/>
      <c r="K221" s="24"/>
    </row>
    <row r="222" spans="1:11" s="1" customFormat="1" ht="11.4" x14ac:dyDescent="0.2">
      <c r="A222" s="33"/>
      <c r="B222" s="13"/>
      <c r="F222" s="4"/>
      <c r="G222" s="19"/>
      <c r="H222" s="18"/>
      <c r="I222" s="15"/>
      <c r="K222" s="24"/>
    </row>
    <row r="223" spans="1:11" s="1" customFormat="1" ht="11.4" x14ac:dyDescent="0.2">
      <c r="A223" s="33"/>
      <c r="B223" s="13"/>
      <c r="F223" s="4"/>
      <c r="G223" s="19"/>
      <c r="H223" s="18"/>
      <c r="I223" s="15"/>
      <c r="K223" s="24"/>
    </row>
    <row r="224" spans="1:11" s="1" customFormat="1" ht="11.4" x14ac:dyDescent="0.2">
      <c r="A224" s="33"/>
      <c r="B224" s="13"/>
      <c r="F224" s="4"/>
      <c r="G224" s="19"/>
      <c r="H224" s="18"/>
      <c r="I224" s="15"/>
      <c r="K224" s="24"/>
    </row>
    <row r="225" spans="1:11" s="1" customFormat="1" ht="11.4" x14ac:dyDescent="0.2">
      <c r="A225" s="33"/>
      <c r="B225" s="13"/>
      <c r="F225" s="4"/>
      <c r="G225" s="19"/>
      <c r="H225" s="18"/>
      <c r="I225" s="15"/>
      <c r="K225" s="24"/>
    </row>
    <row r="226" spans="1:11" s="1" customFormat="1" ht="11.4" x14ac:dyDescent="0.2">
      <c r="A226" s="33"/>
      <c r="B226" s="13"/>
      <c r="F226" s="4"/>
      <c r="G226" s="19"/>
      <c r="H226" s="18"/>
      <c r="I226" s="15"/>
      <c r="K226" s="24"/>
    </row>
    <row r="227" spans="1:11" s="1" customFormat="1" ht="11.4" x14ac:dyDescent="0.2">
      <c r="A227" s="33"/>
      <c r="B227" s="13"/>
      <c r="F227" s="4"/>
      <c r="G227" s="19"/>
      <c r="H227" s="18"/>
      <c r="I227" s="15"/>
      <c r="K227" s="24"/>
    </row>
    <row r="228" spans="1:11" s="1" customFormat="1" ht="11.4" x14ac:dyDescent="0.2">
      <c r="A228" s="33"/>
      <c r="B228" s="13"/>
      <c r="F228" s="4"/>
      <c r="G228" s="19"/>
      <c r="H228" s="18"/>
      <c r="I228" s="15"/>
      <c r="K228" s="24"/>
    </row>
    <row r="229" spans="1:11" s="1" customFormat="1" ht="11.4" x14ac:dyDescent="0.2">
      <c r="A229" s="33"/>
      <c r="B229" s="13"/>
      <c r="F229" s="4"/>
      <c r="G229" s="19"/>
      <c r="H229" s="18"/>
      <c r="I229" s="15"/>
      <c r="K229" s="24"/>
    </row>
    <row r="230" spans="1:11" s="1" customFormat="1" ht="11.4" x14ac:dyDescent="0.2">
      <c r="A230" s="33"/>
      <c r="B230" s="13"/>
      <c r="F230" s="4"/>
      <c r="G230" s="19"/>
      <c r="H230" s="18"/>
      <c r="I230" s="15"/>
      <c r="K230" s="24"/>
    </row>
    <row r="231" spans="1:11" s="1" customFormat="1" ht="11.4" x14ac:dyDescent="0.2">
      <c r="A231" s="33"/>
      <c r="B231" s="13"/>
      <c r="F231" s="4"/>
      <c r="G231" s="19"/>
      <c r="H231" s="18"/>
      <c r="I231" s="15"/>
      <c r="K231" s="24"/>
    </row>
    <row r="232" spans="1:11" s="1" customFormat="1" ht="11.4" x14ac:dyDescent="0.2">
      <c r="A232" s="33"/>
      <c r="B232" s="13"/>
      <c r="F232" s="4"/>
      <c r="G232" s="19"/>
      <c r="H232" s="18"/>
      <c r="I232" s="15"/>
      <c r="K232" s="24"/>
    </row>
    <row r="233" spans="1:11" s="1" customFormat="1" ht="11.4" x14ac:dyDescent="0.2">
      <c r="A233" s="33"/>
      <c r="B233" s="13"/>
      <c r="F233" s="4"/>
      <c r="G233" s="19"/>
      <c r="H233" s="18"/>
      <c r="I233" s="15"/>
      <c r="K233" s="24"/>
    </row>
    <row r="234" spans="1:11" s="1" customFormat="1" ht="11.4" x14ac:dyDescent="0.2">
      <c r="A234" s="33"/>
      <c r="B234" s="13"/>
      <c r="F234" s="4"/>
      <c r="G234" s="19"/>
      <c r="H234" s="18"/>
      <c r="I234" s="15"/>
      <c r="K234" s="24"/>
    </row>
    <row r="235" spans="1:11" s="1" customFormat="1" ht="11.4" x14ac:dyDescent="0.2">
      <c r="A235" s="33"/>
      <c r="B235" s="13"/>
      <c r="F235" s="4"/>
      <c r="G235" s="19"/>
      <c r="H235" s="18"/>
      <c r="I235" s="15"/>
      <c r="K235" s="24"/>
    </row>
    <row r="236" spans="1:11" s="1" customFormat="1" ht="11.4" x14ac:dyDescent="0.2">
      <c r="A236" s="33"/>
      <c r="B236" s="13"/>
      <c r="F236" s="4"/>
      <c r="G236" s="19"/>
      <c r="H236" s="18"/>
      <c r="I236" s="15"/>
      <c r="K236" s="24"/>
    </row>
    <row r="237" spans="1:11" s="1" customFormat="1" ht="11.4" x14ac:dyDescent="0.2">
      <c r="A237" s="33"/>
      <c r="B237" s="13"/>
      <c r="F237" s="4"/>
      <c r="G237" s="19"/>
      <c r="H237" s="18"/>
      <c r="I237" s="15"/>
      <c r="K237" s="24"/>
    </row>
    <row r="238" spans="1:11" s="1" customFormat="1" ht="11.4" x14ac:dyDescent="0.2">
      <c r="A238" s="33"/>
      <c r="B238" s="13"/>
      <c r="F238" s="4"/>
      <c r="G238" s="19"/>
      <c r="H238" s="18"/>
      <c r="I238" s="15"/>
      <c r="K238" s="24"/>
    </row>
    <row r="239" spans="1:11" s="1" customFormat="1" ht="11.4" x14ac:dyDescent="0.2">
      <c r="A239" s="33"/>
      <c r="B239" s="13"/>
      <c r="F239" s="4"/>
      <c r="G239" s="19"/>
      <c r="H239" s="18"/>
      <c r="I239" s="15"/>
      <c r="K239" s="24"/>
    </row>
    <row r="240" spans="1:11" s="1" customFormat="1" ht="11.4" x14ac:dyDescent="0.2">
      <c r="A240" s="33"/>
      <c r="B240" s="13"/>
      <c r="F240" s="4"/>
      <c r="G240" s="19"/>
      <c r="H240" s="18"/>
      <c r="I240" s="15"/>
      <c r="K240" s="24"/>
    </row>
    <row r="241" spans="1:11" s="1" customFormat="1" ht="11.4" x14ac:dyDescent="0.2">
      <c r="A241" s="33"/>
      <c r="B241" s="13"/>
      <c r="F241" s="4"/>
      <c r="G241" s="19"/>
      <c r="H241" s="18"/>
      <c r="I241" s="15"/>
      <c r="K241" s="24"/>
    </row>
    <row r="242" spans="1:11" s="1" customFormat="1" ht="11.4" x14ac:dyDescent="0.2">
      <c r="A242" s="33"/>
      <c r="B242" s="13"/>
      <c r="F242" s="4"/>
      <c r="G242" s="19"/>
      <c r="H242" s="18"/>
      <c r="I242" s="15"/>
      <c r="K242" s="24"/>
    </row>
    <row r="243" spans="1:11" s="1" customFormat="1" ht="11.4" x14ac:dyDescent="0.2">
      <c r="A243" s="33"/>
      <c r="B243" s="13"/>
      <c r="F243" s="4"/>
      <c r="G243" s="19"/>
      <c r="H243" s="18"/>
      <c r="I243" s="15"/>
      <c r="K243" s="24"/>
    </row>
    <row r="244" spans="1:11" s="1" customFormat="1" ht="11.4" x14ac:dyDescent="0.2">
      <c r="A244" s="33"/>
      <c r="B244" s="13"/>
      <c r="F244" s="4"/>
      <c r="G244" s="19"/>
      <c r="H244" s="18"/>
      <c r="I244" s="15"/>
      <c r="K244" s="24"/>
    </row>
    <row r="245" spans="1:11" s="1" customFormat="1" ht="11.4" x14ac:dyDescent="0.2">
      <c r="A245" s="33"/>
      <c r="B245" s="13"/>
      <c r="F245" s="4"/>
      <c r="G245" s="19"/>
      <c r="H245" s="18"/>
      <c r="I245" s="15"/>
      <c r="K245" s="24"/>
    </row>
    <row r="246" spans="1:11" s="1" customFormat="1" ht="11.4" x14ac:dyDescent="0.2">
      <c r="A246" s="33"/>
      <c r="B246" s="13"/>
      <c r="F246" s="4"/>
      <c r="G246" s="19"/>
      <c r="H246" s="18"/>
      <c r="I246" s="15"/>
      <c r="K246" s="24"/>
    </row>
    <row r="247" spans="1:11" s="1" customFormat="1" ht="11.4" x14ac:dyDescent="0.2">
      <c r="A247" s="33"/>
      <c r="B247" s="13"/>
      <c r="F247" s="4"/>
      <c r="G247" s="19"/>
      <c r="H247" s="18"/>
      <c r="I247" s="15"/>
      <c r="K247" s="24"/>
    </row>
    <row r="248" spans="1:11" s="1" customFormat="1" ht="11.4" x14ac:dyDescent="0.2">
      <c r="A248" s="33"/>
      <c r="B248" s="13"/>
      <c r="F248" s="4"/>
      <c r="G248" s="19"/>
      <c r="H248" s="18"/>
      <c r="I248" s="15"/>
      <c r="K248" s="24"/>
    </row>
    <row r="249" spans="1:11" s="1" customFormat="1" ht="11.4" x14ac:dyDescent="0.2">
      <c r="A249" s="33"/>
      <c r="B249" s="13"/>
      <c r="F249" s="4"/>
      <c r="G249" s="19"/>
      <c r="H249" s="18"/>
      <c r="I249" s="15"/>
      <c r="K249" s="24"/>
    </row>
    <row r="250" spans="1:11" s="1" customFormat="1" ht="11.4" x14ac:dyDescent="0.2">
      <c r="A250" s="33"/>
      <c r="B250" s="13"/>
      <c r="F250" s="4"/>
      <c r="G250" s="19"/>
      <c r="H250" s="18"/>
      <c r="I250" s="15"/>
      <c r="K250" s="24"/>
    </row>
    <row r="251" spans="1:11" s="1" customFormat="1" ht="11.4" x14ac:dyDescent="0.2">
      <c r="A251" s="33"/>
      <c r="B251" s="13"/>
      <c r="F251" s="4"/>
      <c r="G251" s="19"/>
      <c r="H251" s="18"/>
      <c r="I251" s="15"/>
      <c r="K251" s="24"/>
    </row>
    <row r="252" spans="1:11" s="1" customFormat="1" ht="11.4" x14ac:dyDescent="0.2">
      <c r="A252" s="33"/>
      <c r="B252" s="13"/>
      <c r="F252" s="4"/>
      <c r="G252" s="19"/>
      <c r="H252" s="18"/>
      <c r="I252" s="15"/>
      <c r="K252" s="24"/>
    </row>
    <row r="253" spans="1:11" s="1" customFormat="1" ht="11.4" x14ac:dyDescent="0.2">
      <c r="A253" s="33"/>
      <c r="B253" s="13"/>
      <c r="F253" s="4"/>
      <c r="G253" s="19"/>
      <c r="H253" s="18"/>
      <c r="I253" s="15"/>
      <c r="K253" s="24"/>
    </row>
    <row r="254" spans="1:11" s="1" customFormat="1" ht="11.4" x14ac:dyDescent="0.2">
      <c r="A254" s="33"/>
      <c r="B254" s="13"/>
      <c r="F254" s="4"/>
      <c r="G254" s="19"/>
      <c r="H254" s="18"/>
      <c r="I254" s="15"/>
      <c r="K254" s="24"/>
    </row>
    <row r="255" spans="1:11" s="1" customFormat="1" ht="11.4" x14ac:dyDescent="0.2">
      <c r="A255" s="33"/>
      <c r="B255" s="13"/>
      <c r="F255" s="4"/>
      <c r="G255" s="19"/>
      <c r="H255" s="18"/>
      <c r="I255" s="15"/>
      <c r="K255" s="24"/>
    </row>
    <row r="256" spans="1:11" s="1" customFormat="1" ht="11.4" x14ac:dyDescent="0.2">
      <c r="A256" s="33"/>
      <c r="B256" s="13"/>
      <c r="F256" s="4"/>
      <c r="G256" s="19"/>
      <c r="H256" s="18"/>
      <c r="I256" s="15"/>
      <c r="K256" s="24"/>
    </row>
    <row r="257" spans="1:11" s="1" customFormat="1" ht="11.4" x14ac:dyDescent="0.2">
      <c r="A257" s="33"/>
      <c r="B257" s="13"/>
      <c r="F257" s="4"/>
      <c r="G257" s="19"/>
      <c r="H257" s="18"/>
      <c r="I257" s="15"/>
      <c r="K257" s="24"/>
    </row>
    <row r="258" spans="1:11" s="1" customFormat="1" ht="11.4" x14ac:dyDescent="0.2">
      <c r="A258" s="33"/>
      <c r="B258" s="13"/>
      <c r="F258" s="4"/>
      <c r="G258" s="19"/>
      <c r="H258" s="18"/>
      <c r="I258" s="15"/>
      <c r="K258" s="24"/>
    </row>
    <row r="259" spans="1:11" s="1" customFormat="1" ht="11.4" x14ac:dyDescent="0.2">
      <c r="A259" s="33"/>
      <c r="B259" s="13"/>
      <c r="F259" s="4"/>
      <c r="G259" s="19"/>
      <c r="H259" s="18"/>
      <c r="I259" s="15"/>
      <c r="K259" s="24"/>
    </row>
    <row r="260" spans="1:11" s="1" customFormat="1" ht="11.4" x14ac:dyDescent="0.2">
      <c r="A260" s="33"/>
      <c r="B260" s="13"/>
      <c r="F260" s="4"/>
      <c r="G260" s="19"/>
      <c r="H260" s="18"/>
      <c r="I260" s="15"/>
      <c r="K260" s="24"/>
    </row>
    <row r="261" spans="1:11" s="1" customFormat="1" ht="11.4" x14ac:dyDescent="0.2">
      <c r="A261" s="33"/>
      <c r="B261" s="13"/>
      <c r="F261" s="4"/>
      <c r="G261" s="19"/>
      <c r="H261" s="18"/>
      <c r="I261" s="15"/>
      <c r="K261" s="24"/>
    </row>
    <row r="262" spans="1:11" s="1" customFormat="1" ht="11.4" x14ac:dyDescent="0.2">
      <c r="A262" s="33"/>
      <c r="B262" s="13"/>
      <c r="F262" s="4"/>
      <c r="G262" s="19"/>
      <c r="H262" s="18"/>
      <c r="I262" s="15"/>
      <c r="K262" s="24"/>
    </row>
    <row r="263" spans="1:11" s="1" customFormat="1" ht="11.4" x14ac:dyDescent="0.2">
      <c r="A263" s="33"/>
      <c r="B263" s="13"/>
      <c r="F263" s="4"/>
      <c r="G263" s="19"/>
      <c r="H263" s="18"/>
      <c r="I263" s="15"/>
      <c r="K263" s="24"/>
    </row>
    <row r="264" spans="1:11" s="1" customFormat="1" ht="11.4" x14ac:dyDescent="0.2">
      <c r="A264" s="33"/>
      <c r="B264" s="13"/>
      <c r="F264" s="4"/>
      <c r="G264" s="19"/>
      <c r="H264" s="18"/>
      <c r="I264" s="15"/>
      <c r="K264" s="24"/>
    </row>
    <row r="265" spans="1:11" s="1" customFormat="1" ht="11.4" x14ac:dyDescent="0.2">
      <c r="A265" s="33"/>
      <c r="B265" s="13"/>
      <c r="F265" s="4"/>
      <c r="G265" s="19"/>
      <c r="H265" s="18"/>
      <c r="I265" s="15"/>
      <c r="K265" s="24"/>
    </row>
    <row r="266" spans="1:11" s="1" customFormat="1" ht="11.4" x14ac:dyDescent="0.2">
      <c r="A266" s="33"/>
      <c r="B266" s="13"/>
      <c r="F266" s="4"/>
      <c r="G266" s="19"/>
      <c r="H266" s="18"/>
      <c r="I266" s="15"/>
      <c r="K266" s="24"/>
    </row>
    <row r="267" spans="1:11" s="1" customFormat="1" ht="11.4" x14ac:dyDescent="0.2">
      <c r="A267" s="33"/>
      <c r="B267" s="13"/>
      <c r="F267" s="4"/>
      <c r="G267" s="19"/>
      <c r="H267" s="18"/>
      <c r="I267" s="15"/>
      <c r="K267" s="24"/>
    </row>
    <row r="268" spans="1:11" s="1" customFormat="1" ht="11.4" x14ac:dyDescent="0.2">
      <c r="A268" s="33"/>
      <c r="B268" s="13"/>
      <c r="F268" s="4"/>
      <c r="G268" s="19"/>
      <c r="H268" s="18"/>
      <c r="I268" s="15"/>
      <c r="K268" s="24"/>
    </row>
    <row r="269" spans="1:11" s="1" customFormat="1" ht="11.4" x14ac:dyDescent="0.2">
      <c r="A269" s="33"/>
      <c r="B269" s="13"/>
      <c r="F269" s="4"/>
      <c r="G269" s="19"/>
      <c r="H269" s="18"/>
      <c r="I269" s="15"/>
      <c r="K269" s="24"/>
    </row>
    <row r="270" spans="1:11" s="1" customFormat="1" ht="11.4" x14ac:dyDescent="0.2">
      <c r="A270" s="33"/>
      <c r="B270" s="13"/>
      <c r="F270" s="4"/>
      <c r="G270" s="19"/>
      <c r="H270" s="18"/>
      <c r="I270" s="15"/>
      <c r="K270" s="24"/>
    </row>
    <row r="271" spans="1:11" s="1" customFormat="1" ht="11.4" x14ac:dyDescent="0.2">
      <c r="A271" s="33"/>
      <c r="B271" s="13"/>
      <c r="F271" s="4"/>
      <c r="G271" s="19"/>
      <c r="H271" s="18"/>
      <c r="I271" s="15"/>
      <c r="K271" s="24"/>
    </row>
    <row r="272" spans="1:11" s="1" customFormat="1" ht="11.4" x14ac:dyDescent="0.2">
      <c r="A272" s="33"/>
      <c r="B272" s="13"/>
      <c r="F272" s="4"/>
      <c r="G272" s="19"/>
      <c r="H272" s="18"/>
      <c r="I272" s="15"/>
      <c r="K272" s="24"/>
    </row>
    <row r="273" spans="1:11" s="1" customFormat="1" ht="11.4" x14ac:dyDescent="0.2">
      <c r="A273" s="33"/>
      <c r="B273" s="13"/>
      <c r="F273" s="4"/>
      <c r="G273" s="19"/>
      <c r="H273" s="18"/>
      <c r="I273" s="15"/>
      <c r="K273" s="24"/>
    </row>
    <row r="274" spans="1:11" s="1" customFormat="1" ht="11.4" x14ac:dyDescent="0.2">
      <c r="A274" s="33"/>
      <c r="B274" s="13"/>
      <c r="F274" s="4"/>
      <c r="G274" s="19"/>
      <c r="H274" s="18"/>
      <c r="I274" s="15"/>
      <c r="K274" s="24"/>
    </row>
    <row r="275" spans="1:11" s="1" customFormat="1" ht="11.4" x14ac:dyDescent="0.2">
      <c r="A275" s="33"/>
      <c r="B275" s="13"/>
      <c r="F275" s="4"/>
      <c r="G275" s="19"/>
      <c r="H275" s="18"/>
      <c r="I275" s="15"/>
      <c r="K275" s="24"/>
    </row>
    <row r="276" spans="1:11" s="1" customFormat="1" ht="11.4" x14ac:dyDescent="0.2">
      <c r="A276" s="33"/>
      <c r="B276" s="13"/>
      <c r="F276" s="4"/>
      <c r="G276" s="19"/>
      <c r="H276" s="18"/>
      <c r="I276" s="15"/>
      <c r="K276" s="24"/>
    </row>
    <row r="277" spans="1:11" s="1" customFormat="1" ht="11.4" x14ac:dyDescent="0.2">
      <c r="A277" s="33"/>
      <c r="B277" s="13"/>
      <c r="F277" s="4"/>
      <c r="G277" s="19"/>
      <c r="H277" s="18"/>
      <c r="I277" s="15"/>
      <c r="K277" s="24"/>
    </row>
    <row r="278" spans="1:11" s="1" customFormat="1" ht="11.4" x14ac:dyDescent="0.2">
      <c r="A278" s="33"/>
      <c r="B278" s="13"/>
      <c r="F278" s="4"/>
      <c r="G278" s="19"/>
      <c r="H278" s="18"/>
      <c r="I278" s="15"/>
      <c r="K278" s="24"/>
    </row>
    <row r="279" spans="1:11" s="1" customFormat="1" ht="11.4" x14ac:dyDescent="0.2">
      <c r="A279" s="33"/>
      <c r="B279" s="13"/>
      <c r="F279" s="4"/>
      <c r="G279" s="19"/>
      <c r="H279" s="18"/>
      <c r="I279" s="15"/>
      <c r="K279" s="24"/>
    </row>
    <row r="280" spans="1:11" s="1" customFormat="1" ht="11.4" x14ac:dyDescent="0.2">
      <c r="A280" s="33"/>
      <c r="B280" s="13"/>
      <c r="F280" s="4"/>
      <c r="G280" s="19"/>
      <c r="H280" s="18"/>
      <c r="I280" s="15"/>
      <c r="K280" s="24"/>
    </row>
    <row r="281" spans="1:11" s="1" customFormat="1" ht="11.4" x14ac:dyDescent="0.2">
      <c r="A281" s="33"/>
      <c r="B281" s="13"/>
      <c r="F281" s="4"/>
      <c r="G281" s="19"/>
      <c r="H281" s="18"/>
      <c r="I281" s="15"/>
      <c r="K281" s="24"/>
    </row>
    <row r="282" spans="1:11" s="1" customFormat="1" ht="11.4" x14ac:dyDescent="0.2">
      <c r="A282" s="33"/>
      <c r="B282" s="13"/>
      <c r="F282" s="4"/>
      <c r="G282" s="19"/>
      <c r="H282" s="18"/>
      <c r="I282" s="15"/>
      <c r="K282" s="24"/>
    </row>
    <row r="283" spans="1:11" s="1" customFormat="1" ht="11.4" x14ac:dyDescent="0.2">
      <c r="A283" s="33"/>
      <c r="B283" s="13"/>
      <c r="F283" s="4"/>
      <c r="G283" s="19"/>
      <c r="H283" s="18"/>
      <c r="I283" s="15"/>
      <c r="K283" s="24"/>
    </row>
    <row r="284" spans="1:11" s="1" customFormat="1" ht="11.4" x14ac:dyDescent="0.2">
      <c r="A284" s="33"/>
      <c r="B284" s="13"/>
      <c r="F284" s="4"/>
      <c r="G284" s="19"/>
      <c r="H284" s="18"/>
      <c r="I284" s="15"/>
      <c r="K284" s="24"/>
    </row>
    <row r="285" spans="1:11" s="1" customFormat="1" ht="11.4" x14ac:dyDescent="0.2">
      <c r="A285" s="33"/>
      <c r="B285" s="13"/>
      <c r="F285" s="4"/>
      <c r="G285" s="19"/>
      <c r="H285" s="18"/>
      <c r="I285" s="15"/>
      <c r="K285" s="24"/>
    </row>
    <row r="286" spans="1:11" s="1" customFormat="1" ht="11.4" x14ac:dyDescent="0.2">
      <c r="A286" s="33"/>
      <c r="B286" s="13"/>
      <c r="F286" s="4"/>
      <c r="G286" s="19"/>
      <c r="H286" s="18"/>
      <c r="I286" s="15"/>
      <c r="K286" s="24"/>
    </row>
    <row r="287" spans="1:11" s="1" customFormat="1" ht="11.4" x14ac:dyDescent="0.2">
      <c r="A287" s="33"/>
      <c r="B287" s="13"/>
      <c r="F287" s="4"/>
      <c r="G287" s="19"/>
      <c r="H287" s="18"/>
      <c r="I287" s="15"/>
      <c r="K287" s="24"/>
    </row>
    <row r="288" spans="1:11" s="1" customFormat="1" ht="11.4" x14ac:dyDescent="0.2">
      <c r="A288" s="33"/>
      <c r="B288" s="13"/>
      <c r="F288" s="4"/>
      <c r="G288" s="19"/>
      <c r="H288" s="18"/>
      <c r="I288" s="15"/>
      <c r="K288" s="24"/>
    </row>
    <row r="289" spans="1:11" s="1" customFormat="1" ht="11.4" x14ac:dyDescent="0.2">
      <c r="A289" s="33"/>
      <c r="B289" s="13"/>
      <c r="F289" s="4"/>
      <c r="G289" s="19"/>
      <c r="H289" s="18"/>
      <c r="I289" s="15"/>
      <c r="K289" s="24"/>
    </row>
    <row r="290" spans="1:11" s="1" customFormat="1" ht="11.4" x14ac:dyDescent="0.2">
      <c r="A290" s="33"/>
      <c r="B290" s="13"/>
      <c r="F290" s="4"/>
      <c r="G290" s="19"/>
      <c r="H290" s="18"/>
      <c r="I290" s="15"/>
      <c r="K290" s="24"/>
    </row>
    <row r="291" spans="1:11" s="1" customFormat="1" ht="11.4" x14ac:dyDescent="0.2">
      <c r="A291" s="33"/>
      <c r="B291" s="13"/>
      <c r="F291" s="4"/>
      <c r="G291" s="19"/>
      <c r="H291" s="18"/>
      <c r="I291" s="15"/>
      <c r="K291" s="24"/>
    </row>
    <row r="292" spans="1:11" s="1" customFormat="1" ht="11.4" x14ac:dyDescent="0.2">
      <c r="A292" s="33"/>
      <c r="B292" s="13"/>
      <c r="F292" s="4"/>
      <c r="G292" s="19"/>
      <c r="H292" s="18"/>
      <c r="I292" s="15"/>
      <c r="K292" s="24"/>
    </row>
    <row r="293" spans="1:11" s="1" customFormat="1" ht="11.4" x14ac:dyDescent="0.2">
      <c r="A293" s="33"/>
      <c r="B293" s="13"/>
      <c r="F293" s="4"/>
      <c r="G293" s="19"/>
      <c r="H293" s="18"/>
      <c r="I293" s="15"/>
      <c r="K293" s="24"/>
    </row>
    <row r="294" spans="1:11" s="1" customFormat="1" ht="11.4" x14ac:dyDescent="0.2">
      <c r="A294" s="33"/>
      <c r="B294" s="13"/>
      <c r="F294" s="4"/>
      <c r="G294" s="19"/>
      <c r="H294" s="18"/>
      <c r="I294" s="15"/>
      <c r="K294" s="24"/>
    </row>
    <row r="295" spans="1:11" s="1" customFormat="1" ht="11.4" x14ac:dyDescent="0.2">
      <c r="A295" s="33"/>
      <c r="B295" s="13"/>
      <c r="F295" s="4"/>
      <c r="G295" s="19"/>
      <c r="H295" s="18"/>
      <c r="I295" s="15"/>
      <c r="K295" s="24"/>
    </row>
    <row r="296" spans="1:11" s="1" customFormat="1" ht="11.4" x14ac:dyDescent="0.2">
      <c r="A296" s="33"/>
      <c r="B296" s="13"/>
      <c r="F296" s="4"/>
      <c r="G296" s="19"/>
      <c r="H296" s="18"/>
      <c r="I296" s="15"/>
      <c r="K296" s="24"/>
    </row>
    <row r="297" spans="1:11" s="1" customFormat="1" ht="11.4" x14ac:dyDescent="0.2">
      <c r="A297" s="33"/>
      <c r="B297" s="13"/>
      <c r="F297" s="4"/>
      <c r="G297" s="19"/>
      <c r="H297" s="18"/>
      <c r="I297" s="15"/>
      <c r="K297" s="24"/>
    </row>
    <row r="298" spans="1:11" s="1" customFormat="1" ht="11.4" x14ac:dyDescent="0.2">
      <c r="A298" s="33"/>
      <c r="B298" s="13"/>
      <c r="F298" s="4"/>
      <c r="G298" s="19"/>
      <c r="H298" s="18"/>
      <c r="I298" s="15"/>
      <c r="K298" s="24"/>
    </row>
    <row r="299" spans="1:11" s="1" customFormat="1" ht="11.4" x14ac:dyDescent="0.2">
      <c r="A299" s="33"/>
      <c r="B299" s="13"/>
      <c r="F299" s="4"/>
      <c r="G299" s="19"/>
      <c r="H299" s="18"/>
      <c r="I299" s="15"/>
      <c r="K299" s="24"/>
    </row>
    <row r="300" spans="1:11" s="1" customFormat="1" ht="11.4" x14ac:dyDescent="0.2">
      <c r="A300" s="33"/>
      <c r="B300" s="13"/>
      <c r="F300" s="4"/>
      <c r="G300" s="19"/>
      <c r="H300" s="18"/>
      <c r="I300" s="15"/>
      <c r="K300" s="24"/>
    </row>
    <row r="301" spans="1:11" s="1" customFormat="1" ht="11.4" x14ac:dyDescent="0.2">
      <c r="A301" s="33"/>
      <c r="B301" s="13"/>
      <c r="F301" s="4"/>
      <c r="G301" s="19"/>
      <c r="H301" s="18"/>
      <c r="I301" s="15"/>
      <c r="K301" s="24"/>
    </row>
    <row r="302" spans="1:11" s="1" customFormat="1" ht="11.4" x14ac:dyDescent="0.2">
      <c r="A302" s="33"/>
      <c r="B302" s="13"/>
      <c r="F302" s="4"/>
      <c r="G302" s="19"/>
      <c r="H302" s="18"/>
      <c r="I302" s="15"/>
      <c r="K302" s="24"/>
    </row>
    <row r="303" spans="1:11" s="1" customFormat="1" ht="11.4" x14ac:dyDescent="0.2">
      <c r="A303" s="33"/>
      <c r="B303" s="13"/>
      <c r="F303" s="4"/>
      <c r="G303" s="19"/>
      <c r="H303" s="18"/>
      <c r="I303" s="15"/>
      <c r="K303" s="24"/>
    </row>
    <row r="304" spans="1:11" s="1" customFormat="1" ht="11.4" x14ac:dyDescent="0.2">
      <c r="A304" s="33"/>
      <c r="B304" s="13"/>
      <c r="F304" s="4"/>
      <c r="G304" s="19"/>
      <c r="H304" s="18"/>
      <c r="I304" s="15"/>
      <c r="K304" s="24"/>
    </row>
    <row r="305" spans="1:11" s="1" customFormat="1" ht="11.4" x14ac:dyDescent="0.2">
      <c r="A305" s="33"/>
      <c r="B305" s="13"/>
      <c r="F305" s="4"/>
      <c r="G305" s="19"/>
      <c r="H305" s="18"/>
      <c r="I305" s="15"/>
      <c r="K305" s="24"/>
    </row>
    <row r="306" spans="1:11" s="1" customFormat="1" ht="11.4" x14ac:dyDescent="0.2">
      <c r="A306" s="33"/>
      <c r="B306" s="13"/>
      <c r="F306" s="4"/>
      <c r="G306" s="19"/>
      <c r="H306" s="18"/>
      <c r="I306" s="15"/>
      <c r="K306" s="24"/>
    </row>
    <row r="307" spans="1:11" s="1" customFormat="1" ht="11.4" x14ac:dyDescent="0.2">
      <c r="A307" s="33"/>
      <c r="B307" s="13"/>
      <c r="F307" s="4"/>
      <c r="G307" s="19"/>
      <c r="H307" s="18"/>
      <c r="I307" s="15"/>
      <c r="K307" s="24"/>
    </row>
    <row r="308" spans="1:11" s="1" customFormat="1" ht="11.4" x14ac:dyDescent="0.2">
      <c r="A308" s="33"/>
      <c r="B308" s="13"/>
      <c r="F308" s="4"/>
      <c r="G308" s="19"/>
      <c r="H308" s="18"/>
      <c r="I308" s="15"/>
      <c r="K308" s="24"/>
    </row>
    <row r="309" spans="1:11" s="1" customFormat="1" ht="11.4" x14ac:dyDescent="0.2">
      <c r="A309" s="33"/>
      <c r="B309" s="13"/>
      <c r="F309" s="4"/>
      <c r="G309" s="19"/>
      <c r="H309" s="18"/>
      <c r="I309" s="15"/>
      <c r="K309" s="24"/>
    </row>
    <row r="310" spans="1:11" s="1" customFormat="1" ht="11.4" x14ac:dyDescent="0.2">
      <c r="A310" s="33"/>
      <c r="B310" s="13"/>
      <c r="F310" s="4"/>
      <c r="G310" s="19"/>
      <c r="H310" s="18"/>
      <c r="I310" s="15"/>
      <c r="K310" s="24"/>
    </row>
    <row r="311" spans="1:11" s="1" customFormat="1" ht="11.4" x14ac:dyDescent="0.2">
      <c r="A311" s="33"/>
      <c r="B311" s="13"/>
      <c r="F311" s="4"/>
      <c r="G311" s="19"/>
      <c r="H311" s="18"/>
      <c r="I311" s="15"/>
      <c r="K311" s="24"/>
    </row>
    <row r="312" spans="1:11" s="1" customFormat="1" ht="11.4" x14ac:dyDescent="0.2">
      <c r="A312" s="33"/>
      <c r="B312" s="13"/>
      <c r="F312" s="4"/>
      <c r="G312" s="19"/>
      <c r="H312" s="18"/>
      <c r="I312" s="15"/>
      <c r="K312" s="24"/>
    </row>
    <row r="313" spans="1:11" s="1" customFormat="1" ht="11.4" x14ac:dyDescent="0.2">
      <c r="A313" s="33"/>
      <c r="B313" s="13"/>
      <c r="F313" s="4"/>
      <c r="G313" s="19"/>
      <c r="H313" s="18"/>
      <c r="I313" s="15"/>
      <c r="K313" s="24"/>
    </row>
    <row r="314" spans="1:11" s="1" customFormat="1" ht="11.4" x14ac:dyDescent="0.2">
      <c r="A314" s="33"/>
      <c r="B314" s="13"/>
      <c r="F314" s="4"/>
      <c r="G314" s="19"/>
      <c r="H314" s="18"/>
      <c r="I314" s="15"/>
      <c r="K314" s="24"/>
    </row>
    <row r="315" spans="1:11" s="1" customFormat="1" ht="11.4" x14ac:dyDescent="0.2">
      <c r="A315" s="33"/>
      <c r="B315" s="13"/>
      <c r="F315" s="4"/>
      <c r="G315" s="19"/>
      <c r="H315" s="18"/>
      <c r="I315" s="15"/>
      <c r="K315" s="24"/>
    </row>
    <row r="316" spans="1:11" s="1" customFormat="1" ht="11.4" x14ac:dyDescent="0.2">
      <c r="A316" s="33"/>
      <c r="B316" s="13"/>
      <c r="F316" s="4"/>
      <c r="G316" s="19"/>
      <c r="H316" s="18"/>
      <c r="I316" s="15"/>
      <c r="K316" s="24"/>
    </row>
    <row r="317" spans="1:11" s="1" customFormat="1" ht="11.4" x14ac:dyDescent="0.2">
      <c r="A317" s="33"/>
      <c r="B317" s="13"/>
      <c r="F317" s="4"/>
      <c r="G317" s="19"/>
      <c r="H317" s="18"/>
      <c r="I317" s="15"/>
      <c r="K317" s="24"/>
    </row>
    <row r="318" spans="1:11" s="1" customFormat="1" ht="11.4" x14ac:dyDescent="0.2">
      <c r="A318" s="33"/>
      <c r="B318" s="13"/>
      <c r="F318" s="4"/>
      <c r="G318" s="19"/>
      <c r="H318" s="18"/>
      <c r="I318" s="15"/>
      <c r="K318" s="24"/>
    </row>
    <row r="319" spans="1:11" s="1" customFormat="1" ht="11.4" x14ac:dyDescent="0.2">
      <c r="A319" s="33"/>
      <c r="B319" s="13"/>
      <c r="F319" s="4"/>
      <c r="G319" s="19"/>
      <c r="H319" s="18"/>
      <c r="I319" s="15"/>
      <c r="K319" s="24"/>
    </row>
    <row r="320" spans="1:11" s="1" customFormat="1" ht="11.4" x14ac:dyDescent="0.2">
      <c r="A320" s="33"/>
      <c r="B320" s="13"/>
      <c r="F320" s="4"/>
      <c r="G320" s="19"/>
      <c r="H320" s="18"/>
      <c r="I320" s="15"/>
      <c r="K320" s="24"/>
    </row>
    <row r="321" spans="1:11" s="1" customFormat="1" ht="11.4" x14ac:dyDescent="0.2">
      <c r="A321" s="33"/>
      <c r="B321" s="13"/>
      <c r="F321" s="4"/>
      <c r="G321" s="19"/>
      <c r="H321" s="18"/>
      <c r="I321" s="15"/>
      <c r="K321" s="24"/>
    </row>
    <row r="322" spans="1:11" s="1" customFormat="1" ht="11.4" x14ac:dyDescent="0.2">
      <c r="A322" s="33"/>
      <c r="B322" s="13"/>
      <c r="F322" s="4"/>
      <c r="G322" s="19"/>
      <c r="H322" s="18"/>
      <c r="I322" s="15"/>
      <c r="K322" s="24"/>
    </row>
    <row r="323" spans="1:11" s="1" customFormat="1" ht="11.4" x14ac:dyDescent="0.2">
      <c r="A323" s="33"/>
      <c r="B323" s="13"/>
      <c r="F323" s="4"/>
      <c r="G323" s="19"/>
      <c r="H323" s="18"/>
      <c r="I323" s="15"/>
      <c r="K323" s="24"/>
    </row>
    <row r="324" spans="1:11" s="1" customFormat="1" ht="11.4" x14ac:dyDescent="0.2">
      <c r="A324" s="33"/>
      <c r="B324" s="13"/>
      <c r="F324" s="4"/>
      <c r="G324" s="19"/>
      <c r="H324" s="18"/>
      <c r="I324" s="15"/>
      <c r="K324" s="24"/>
    </row>
    <row r="325" spans="1:11" s="1" customFormat="1" ht="11.4" x14ac:dyDescent="0.2">
      <c r="A325" s="33"/>
      <c r="B325" s="13"/>
      <c r="F325" s="4"/>
      <c r="G325" s="19"/>
      <c r="H325" s="18"/>
      <c r="I325" s="15"/>
      <c r="K325" s="24"/>
    </row>
    <row r="326" spans="1:11" s="1" customFormat="1" ht="11.4" x14ac:dyDescent="0.2">
      <c r="A326" s="33"/>
      <c r="B326" s="13"/>
      <c r="F326" s="4"/>
      <c r="G326" s="19"/>
      <c r="H326" s="18"/>
      <c r="I326" s="15"/>
      <c r="K326" s="24"/>
    </row>
    <row r="327" spans="1:11" s="1" customFormat="1" ht="11.4" x14ac:dyDescent="0.2">
      <c r="A327" s="33"/>
      <c r="B327" s="13"/>
      <c r="F327" s="4"/>
      <c r="G327" s="19"/>
      <c r="H327" s="18"/>
      <c r="I327" s="15"/>
      <c r="K327" s="24"/>
    </row>
    <row r="328" spans="1:11" s="1" customFormat="1" ht="11.4" x14ac:dyDescent="0.2">
      <c r="A328" s="33"/>
      <c r="B328" s="13"/>
      <c r="F328" s="4"/>
      <c r="G328" s="19"/>
      <c r="H328" s="18"/>
      <c r="I328" s="15"/>
      <c r="K328" s="24"/>
    </row>
    <row r="329" spans="1:11" s="1" customFormat="1" ht="11.4" x14ac:dyDescent="0.2">
      <c r="A329" s="33"/>
      <c r="B329" s="13"/>
      <c r="F329" s="4"/>
      <c r="G329" s="19"/>
      <c r="H329" s="18"/>
      <c r="I329" s="15"/>
      <c r="K329" s="24"/>
    </row>
    <row r="330" spans="1:11" s="1" customFormat="1" ht="11.4" x14ac:dyDescent="0.2">
      <c r="A330" s="33"/>
      <c r="B330" s="13"/>
      <c r="F330" s="4"/>
      <c r="G330" s="19"/>
      <c r="H330" s="18"/>
      <c r="I330" s="15"/>
      <c r="K330" s="24"/>
    </row>
    <row r="331" spans="1:11" s="1" customFormat="1" ht="11.4" x14ac:dyDescent="0.2">
      <c r="A331" s="33"/>
      <c r="B331" s="13"/>
      <c r="F331" s="4"/>
      <c r="G331" s="19"/>
      <c r="H331" s="18"/>
      <c r="I331" s="15"/>
      <c r="K331" s="24"/>
    </row>
    <row r="332" spans="1:11" s="1" customFormat="1" ht="11.4" x14ac:dyDescent="0.2">
      <c r="A332" s="33"/>
      <c r="B332" s="13"/>
      <c r="F332" s="4"/>
      <c r="G332" s="19"/>
      <c r="H332" s="18"/>
      <c r="I332" s="15"/>
      <c r="K332" s="24"/>
    </row>
    <row r="333" spans="1:11" s="1" customFormat="1" ht="11.4" x14ac:dyDescent="0.2">
      <c r="A333" s="33"/>
      <c r="B333" s="13"/>
      <c r="F333" s="4"/>
      <c r="G333" s="19"/>
      <c r="H333" s="18"/>
      <c r="I333" s="15"/>
      <c r="K333" s="24"/>
    </row>
    <row r="334" spans="1:11" s="1" customFormat="1" ht="11.4" x14ac:dyDescent="0.2">
      <c r="A334" s="33"/>
      <c r="B334" s="13"/>
      <c r="F334" s="4"/>
      <c r="G334" s="19"/>
      <c r="H334" s="18"/>
      <c r="I334" s="15"/>
      <c r="K334" s="24"/>
    </row>
    <row r="335" spans="1:11" s="1" customFormat="1" ht="11.4" x14ac:dyDescent="0.2">
      <c r="A335" s="33"/>
      <c r="B335" s="13"/>
      <c r="F335" s="4"/>
      <c r="G335" s="19"/>
      <c r="H335" s="18"/>
      <c r="I335" s="15"/>
      <c r="K335" s="24"/>
    </row>
    <row r="336" spans="1:11" s="1" customFormat="1" ht="11.4" x14ac:dyDescent="0.2">
      <c r="A336" s="33"/>
      <c r="B336" s="13"/>
      <c r="F336" s="4"/>
      <c r="G336" s="19"/>
      <c r="H336" s="18"/>
      <c r="I336" s="15"/>
      <c r="K336" s="24"/>
    </row>
    <row r="337" spans="1:11" s="1" customFormat="1" ht="11.4" x14ac:dyDescent="0.2">
      <c r="A337" s="33"/>
      <c r="B337" s="13"/>
      <c r="F337" s="4"/>
      <c r="G337" s="19"/>
      <c r="H337" s="18"/>
      <c r="I337" s="15"/>
      <c r="K337" s="24"/>
    </row>
    <row r="338" spans="1:11" s="1" customFormat="1" ht="11.4" x14ac:dyDescent="0.2">
      <c r="A338" s="33"/>
      <c r="B338" s="13"/>
      <c r="F338" s="4"/>
      <c r="G338" s="19"/>
      <c r="H338" s="18"/>
      <c r="I338" s="15"/>
      <c r="K338" s="24"/>
    </row>
    <row r="339" spans="1:11" s="1" customFormat="1" ht="11.4" x14ac:dyDescent="0.2">
      <c r="A339" s="33"/>
      <c r="B339" s="13"/>
      <c r="F339" s="4"/>
      <c r="G339" s="19"/>
      <c r="H339" s="18"/>
      <c r="I339" s="15"/>
      <c r="K339" s="24"/>
    </row>
    <row r="340" spans="1:11" s="1" customFormat="1" ht="11.4" x14ac:dyDescent="0.2">
      <c r="A340" s="33"/>
      <c r="B340" s="13"/>
      <c r="F340" s="4"/>
      <c r="G340" s="19"/>
      <c r="H340" s="18"/>
      <c r="I340" s="15"/>
      <c r="K340" s="24"/>
    </row>
    <row r="341" spans="1:11" s="1" customFormat="1" ht="11.4" x14ac:dyDescent="0.2">
      <c r="A341" s="33"/>
      <c r="B341" s="13"/>
      <c r="F341" s="4"/>
      <c r="G341" s="19"/>
      <c r="H341" s="18"/>
      <c r="I341" s="15"/>
      <c r="K341" s="24"/>
    </row>
    <row r="342" spans="1:11" s="1" customFormat="1" ht="11.4" x14ac:dyDescent="0.2">
      <c r="A342" s="33"/>
      <c r="B342" s="13"/>
      <c r="F342" s="4"/>
      <c r="G342" s="19"/>
      <c r="H342" s="18"/>
      <c r="I342" s="15"/>
      <c r="K342" s="24"/>
    </row>
    <row r="343" spans="1:11" s="1" customFormat="1" ht="11.4" x14ac:dyDescent="0.2">
      <c r="A343" s="33"/>
      <c r="B343" s="13"/>
      <c r="F343" s="4"/>
      <c r="G343" s="19"/>
      <c r="H343" s="18"/>
      <c r="I343" s="15"/>
      <c r="K343" s="24"/>
    </row>
    <row r="344" spans="1:11" s="1" customFormat="1" ht="11.4" x14ac:dyDescent="0.2">
      <c r="A344" s="33"/>
      <c r="B344" s="13"/>
      <c r="F344" s="4"/>
      <c r="G344" s="19"/>
      <c r="H344" s="18"/>
      <c r="I344" s="15"/>
      <c r="K344" s="24"/>
    </row>
    <row r="345" spans="1:11" s="1" customFormat="1" ht="11.4" x14ac:dyDescent="0.2">
      <c r="A345" s="33"/>
      <c r="B345" s="13"/>
      <c r="F345" s="4"/>
      <c r="G345" s="19"/>
      <c r="H345" s="18"/>
      <c r="I345" s="15"/>
      <c r="K345" s="24"/>
    </row>
    <row r="346" spans="1:11" s="1" customFormat="1" ht="11.4" x14ac:dyDescent="0.2">
      <c r="A346" s="33"/>
      <c r="B346" s="13"/>
      <c r="F346" s="4"/>
      <c r="G346" s="19"/>
      <c r="H346" s="18"/>
      <c r="I346" s="15"/>
      <c r="K346" s="24"/>
    </row>
    <row r="347" spans="1:11" s="1" customFormat="1" ht="11.4" x14ac:dyDescent="0.2">
      <c r="A347" s="33"/>
      <c r="B347" s="13"/>
      <c r="F347" s="4"/>
      <c r="G347" s="19"/>
      <c r="H347" s="18"/>
      <c r="I347" s="15"/>
      <c r="K347" s="24"/>
    </row>
    <row r="348" spans="1:11" s="1" customFormat="1" ht="11.4" x14ac:dyDescent="0.2">
      <c r="A348" s="33"/>
      <c r="B348" s="13"/>
      <c r="F348" s="4"/>
      <c r="G348" s="19"/>
      <c r="H348" s="18"/>
      <c r="I348" s="15"/>
      <c r="K348" s="24"/>
    </row>
    <row r="349" spans="1:11" s="1" customFormat="1" ht="11.4" x14ac:dyDescent="0.2">
      <c r="A349" s="33"/>
      <c r="B349" s="13"/>
      <c r="F349" s="4"/>
      <c r="G349" s="19"/>
      <c r="H349" s="18"/>
      <c r="I349" s="15"/>
      <c r="K349" s="24"/>
    </row>
    <row r="350" spans="1:11" s="1" customFormat="1" ht="11.4" x14ac:dyDescent="0.2">
      <c r="A350" s="33"/>
      <c r="B350" s="13"/>
      <c r="F350" s="4"/>
      <c r="G350" s="19"/>
      <c r="H350" s="18"/>
      <c r="I350" s="15"/>
      <c r="K350" s="24"/>
    </row>
    <row r="351" spans="1:11" s="1" customFormat="1" ht="11.4" x14ac:dyDescent="0.2">
      <c r="A351" s="33"/>
      <c r="B351" s="13"/>
      <c r="F351" s="4"/>
      <c r="G351" s="19"/>
      <c r="H351" s="18"/>
      <c r="I351" s="15"/>
      <c r="K351" s="24"/>
    </row>
    <row r="352" spans="1:11" s="1" customFormat="1" ht="11.4" x14ac:dyDescent="0.2">
      <c r="A352" s="33"/>
      <c r="B352" s="13"/>
      <c r="F352" s="4"/>
      <c r="G352" s="19"/>
      <c r="H352" s="18"/>
      <c r="I352" s="15"/>
      <c r="K352" s="24"/>
    </row>
    <row r="353" spans="1:11" s="1" customFormat="1" ht="11.4" x14ac:dyDescent="0.2">
      <c r="A353" s="33"/>
      <c r="B353" s="13"/>
      <c r="F353" s="4"/>
      <c r="G353" s="19"/>
      <c r="H353" s="18"/>
      <c r="I353" s="15"/>
      <c r="K353" s="24"/>
    </row>
    <row r="354" spans="1:11" s="1" customFormat="1" ht="11.4" x14ac:dyDescent="0.2">
      <c r="A354" s="33"/>
      <c r="B354" s="13"/>
      <c r="F354" s="4"/>
      <c r="G354" s="19"/>
      <c r="H354" s="18"/>
      <c r="I354" s="15"/>
      <c r="K354" s="24"/>
    </row>
    <row r="355" spans="1:11" s="1" customFormat="1" ht="11.4" x14ac:dyDescent="0.2">
      <c r="A355" s="33"/>
      <c r="B355" s="13"/>
      <c r="F355" s="4"/>
      <c r="G355" s="19"/>
      <c r="H355" s="18"/>
      <c r="I355" s="15"/>
      <c r="K355" s="24"/>
    </row>
    <row r="356" spans="1:11" s="1" customFormat="1" ht="11.4" x14ac:dyDescent="0.2">
      <c r="A356" s="33"/>
      <c r="B356" s="13"/>
      <c r="F356" s="4"/>
      <c r="G356" s="19"/>
      <c r="H356" s="18"/>
      <c r="I356" s="15"/>
      <c r="K356" s="24"/>
    </row>
    <row r="357" spans="1:11" s="1" customFormat="1" ht="11.4" x14ac:dyDescent="0.2">
      <c r="A357" s="33"/>
      <c r="B357" s="13"/>
      <c r="F357" s="4"/>
      <c r="G357" s="19"/>
      <c r="H357" s="18"/>
      <c r="I357" s="15"/>
      <c r="K357" s="24"/>
    </row>
    <row r="358" spans="1:11" s="1" customFormat="1" ht="11.4" x14ac:dyDescent="0.2">
      <c r="A358" s="33"/>
      <c r="B358" s="13"/>
      <c r="F358" s="4"/>
      <c r="G358" s="19"/>
      <c r="H358" s="18"/>
      <c r="I358" s="15"/>
      <c r="K358" s="24"/>
    </row>
    <row r="359" spans="1:11" s="1" customFormat="1" ht="11.4" x14ac:dyDescent="0.2">
      <c r="A359" s="33"/>
      <c r="B359" s="13"/>
      <c r="F359" s="4"/>
      <c r="G359" s="19"/>
      <c r="H359" s="18"/>
      <c r="I359" s="15"/>
      <c r="K359" s="24"/>
    </row>
    <row r="360" spans="1:11" s="1" customFormat="1" ht="11.4" x14ac:dyDescent="0.2">
      <c r="A360" s="33"/>
      <c r="B360" s="13"/>
      <c r="F360" s="4"/>
      <c r="G360" s="19"/>
      <c r="H360" s="18"/>
      <c r="I360" s="15"/>
      <c r="K360" s="24"/>
    </row>
    <row r="361" spans="1:11" s="1" customFormat="1" ht="11.4" x14ac:dyDescent="0.2">
      <c r="A361" s="33"/>
      <c r="B361" s="13"/>
      <c r="F361" s="4"/>
      <c r="G361" s="19"/>
      <c r="H361" s="18"/>
      <c r="I361" s="15"/>
      <c r="K361" s="24"/>
    </row>
    <row r="362" spans="1:11" s="1" customFormat="1" ht="11.4" x14ac:dyDescent="0.2">
      <c r="A362" s="33"/>
      <c r="B362" s="13"/>
      <c r="F362" s="4"/>
      <c r="G362" s="19"/>
      <c r="H362" s="18"/>
      <c r="I362" s="15"/>
      <c r="K362" s="24"/>
    </row>
    <row r="363" spans="1:11" s="1" customFormat="1" ht="11.4" x14ac:dyDescent="0.2">
      <c r="A363" s="33"/>
      <c r="B363" s="13"/>
      <c r="F363" s="4"/>
      <c r="G363" s="19"/>
      <c r="H363" s="18"/>
      <c r="I363" s="15"/>
      <c r="K363" s="24"/>
    </row>
    <row r="364" spans="1:11" s="1" customFormat="1" ht="11.4" x14ac:dyDescent="0.2">
      <c r="A364" s="33"/>
      <c r="B364" s="13"/>
      <c r="F364" s="4"/>
      <c r="G364" s="19"/>
      <c r="H364" s="18"/>
      <c r="I364" s="15"/>
      <c r="K364" s="24"/>
    </row>
    <row r="365" spans="1:11" s="1" customFormat="1" ht="11.4" x14ac:dyDescent="0.2">
      <c r="A365" s="33"/>
      <c r="B365" s="13"/>
      <c r="F365" s="4"/>
      <c r="G365" s="19"/>
      <c r="H365" s="18"/>
      <c r="I365" s="15"/>
      <c r="K365" s="24"/>
    </row>
    <row r="366" spans="1:11" s="1" customFormat="1" ht="11.4" x14ac:dyDescent="0.2">
      <c r="A366" s="33"/>
      <c r="B366" s="13"/>
      <c r="F366" s="4"/>
      <c r="G366" s="19"/>
      <c r="H366" s="18"/>
      <c r="I366" s="15"/>
      <c r="K366" s="24"/>
    </row>
    <row r="367" spans="1:11" s="1" customFormat="1" ht="11.4" x14ac:dyDescent="0.2">
      <c r="A367" s="33"/>
      <c r="B367" s="13"/>
      <c r="F367" s="4"/>
      <c r="G367" s="19"/>
      <c r="H367" s="18"/>
      <c r="I367" s="15"/>
      <c r="K367" s="24"/>
    </row>
    <row r="368" spans="1:11" s="1" customFormat="1" ht="11.4" x14ac:dyDescent="0.2">
      <c r="A368" s="33"/>
      <c r="B368" s="13"/>
      <c r="F368" s="4"/>
      <c r="G368" s="19"/>
      <c r="H368" s="18"/>
      <c r="I368" s="15"/>
      <c r="K368" s="24"/>
    </row>
    <row r="369" spans="1:7" x14ac:dyDescent="0.25">
      <c r="A369" s="33"/>
      <c r="B369" s="13"/>
      <c r="C369" s="1"/>
      <c r="D369" s="1"/>
      <c r="E369" s="1"/>
      <c r="F369" s="4"/>
      <c r="G369" s="19"/>
    </row>
  </sheetData>
  <phoneticPr fontId="0" type="noConversion"/>
  <printOptions heading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67"/>
  <sheetViews>
    <sheetView tabSelected="1" zoomScaleNormal="100" workbookViewId="0">
      <pane xSplit="2" ySplit="1" topLeftCell="C25" activePane="bottomRight" state="frozen"/>
      <selection pane="topRight" activeCell="B1" sqref="B1"/>
      <selection pane="bottomLeft" activeCell="A2" sqref="A2"/>
      <selection pane="bottomRight" activeCell="G25" sqref="G25"/>
    </sheetView>
  </sheetViews>
  <sheetFormatPr defaultColWidth="9.109375" defaultRowHeight="14.4" x14ac:dyDescent="0.25"/>
  <cols>
    <col min="1" max="1" width="5.6640625" style="48" customWidth="1"/>
    <col min="2" max="2" width="27.109375" style="48" customWidth="1"/>
    <col min="3" max="3" width="11.44140625" style="48" customWidth="1"/>
    <col min="4" max="4" width="2.33203125" style="78" customWidth="1"/>
    <col min="5" max="7" width="11.44140625" style="78" customWidth="1"/>
    <col min="8" max="8" width="2.33203125" style="78" customWidth="1"/>
    <col min="9" max="9" width="5.33203125" style="48" customWidth="1"/>
    <col min="10" max="10" width="12.109375" style="48" customWidth="1"/>
    <col min="11" max="11" width="9.109375" style="48"/>
    <col min="12" max="12" width="5.33203125" style="48" customWidth="1"/>
    <col min="13" max="16384" width="9.109375" style="48"/>
  </cols>
  <sheetData>
    <row r="1" spans="1:8" ht="48" customHeight="1" x14ac:dyDescent="0.25">
      <c r="C1" s="49" t="s">
        <v>78</v>
      </c>
      <c r="D1" s="50"/>
      <c r="E1" s="88" t="s">
        <v>84</v>
      </c>
      <c r="F1" s="51" t="s">
        <v>32</v>
      </c>
      <c r="G1" s="51" t="s">
        <v>85</v>
      </c>
      <c r="H1" s="51"/>
    </row>
    <row r="2" spans="1:8" x14ac:dyDescent="0.25">
      <c r="B2" s="52" t="s">
        <v>9</v>
      </c>
      <c r="C2" s="53"/>
      <c r="D2" s="54"/>
      <c r="E2" s="55"/>
      <c r="F2" s="55"/>
      <c r="G2" s="55"/>
      <c r="H2" s="55"/>
    </row>
    <row r="3" spans="1:8" x14ac:dyDescent="0.25">
      <c r="A3" s="56" t="s">
        <v>15</v>
      </c>
      <c r="B3" s="56" t="s">
        <v>2</v>
      </c>
      <c r="C3" s="53">
        <v>15313.92</v>
      </c>
      <c r="D3" s="57"/>
      <c r="E3" s="55">
        <f>SUMIF(Receipts!E:E,A3,Receipts!G:G)</f>
        <v>8039.81</v>
      </c>
      <c r="F3" s="55">
        <f>SUM(E3:E3)</f>
        <v>8039.81</v>
      </c>
      <c r="G3" s="55">
        <v>16079.62</v>
      </c>
      <c r="H3" s="55"/>
    </row>
    <row r="4" spans="1:8" x14ac:dyDescent="0.25">
      <c r="A4" s="48" t="s">
        <v>16</v>
      </c>
      <c r="B4" s="82" t="s">
        <v>69</v>
      </c>
      <c r="C4" s="53">
        <v>55000</v>
      </c>
      <c r="D4" s="57"/>
      <c r="E4" s="55">
        <f>SUMIF(Receipts!E:E,A4,Receipts!G:G)</f>
        <v>0</v>
      </c>
      <c r="F4" s="55">
        <f>SUM(E4:E4)</f>
        <v>0</v>
      </c>
      <c r="G4" s="55"/>
      <c r="H4" s="55"/>
    </row>
    <row r="5" spans="1:8" x14ac:dyDescent="0.25">
      <c r="A5" s="48" t="s">
        <v>28</v>
      </c>
      <c r="B5" s="48" t="s">
        <v>3</v>
      </c>
      <c r="C5" s="53"/>
      <c r="D5" s="57"/>
      <c r="E5" s="55">
        <f>SUMIF(Receipts!E:E,A5,Receipts!G:G)</f>
        <v>1832.16</v>
      </c>
      <c r="F5" s="55">
        <f>SUM(E5:E5)</f>
        <v>1832.16</v>
      </c>
      <c r="G5" s="55">
        <v>1800</v>
      </c>
      <c r="H5" s="55"/>
    </row>
    <row r="6" spans="1:8" s="52" customFormat="1" x14ac:dyDescent="0.25">
      <c r="C6" s="59">
        <f>SUM(C3:C5)</f>
        <v>70313.919999999998</v>
      </c>
      <c r="D6" s="60"/>
      <c r="E6" s="61">
        <f>SUM(E3:E5)</f>
        <v>9871.9700000000012</v>
      </c>
      <c r="F6" s="61">
        <f>SUM(E6:E6)</f>
        <v>9871.9700000000012</v>
      </c>
      <c r="G6" s="61">
        <f>SUM(G3:G5)</f>
        <v>17879.620000000003</v>
      </c>
      <c r="H6" s="61"/>
    </row>
    <row r="7" spans="1:8" x14ac:dyDescent="0.25">
      <c r="C7" s="53"/>
      <c r="D7" s="57"/>
      <c r="E7" s="55"/>
      <c r="F7" s="55"/>
      <c r="G7" s="55"/>
      <c r="H7" s="55"/>
    </row>
    <row r="8" spans="1:8" x14ac:dyDescent="0.25">
      <c r="C8" s="53"/>
      <c r="D8" s="57"/>
      <c r="E8" s="55"/>
      <c r="F8" s="55"/>
      <c r="G8" s="55"/>
      <c r="H8" s="55"/>
    </row>
    <row r="9" spans="1:8" x14ac:dyDescent="0.25">
      <c r="B9" s="52" t="s">
        <v>17</v>
      </c>
      <c r="C9" s="53"/>
      <c r="D9" s="57"/>
      <c r="E9" s="55"/>
      <c r="F9" s="55"/>
      <c r="G9" s="55"/>
      <c r="H9" s="55"/>
    </row>
    <row r="10" spans="1:8" x14ac:dyDescent="0.25">
      <c r="A10" s="48" t="s">
        <v>18</v>
      </c>
      <c r="B10" s="48" t="s">
        <v>12</v>
      </c>
      <c r="C10" s="53">
        <v>5200</v>
      </c>
      <c r="D10" s="57"/>
      <c r="E10" s="55">
        <f>SUMIF(Payments!E:E,A10,Payments!G:G)</f>
        <v>1908.4000000000003</v>
      </c>
      <c r="F10" s="55">
        <f t="shared" ref="F10:F24" si="0">SUM(E10:E10)</f>
        <v>1908.4000000000003</v>
      </c>
      <c r="G10" s="55">
        <v>5800</v>
      </c>
      <c r="H10" s="55"/>
    </row>
    <row r="11" spans="1:8" x14ac:dyDescent="0.25">
      <c r="A11" s="48" t="s">
        <v>19</v>
      </c>
      <c r="B11" s="48" t="s">
        <v>14</v>
      </c>
      <c r="C11" s="53">
        <v>220</v>
      </c>
      <c r="D11" s="57"/>
      <c r="E11" s="55">
        <f>SUMIF(Payments!E:E,A11,Payments!G:G)</f>
        <v>275</v>
      </c>
      <c r="F11" s="55">
        <f t="shared" si="0"/>
        <v>275</v>
      </c>
      <c r="G11" s="55">
        <v>600</v>
      </c>
      <c r="H11" s="55"/>
    </row>
    <row r="12" spans="1:8" x14ac:dyDescent="0.25">
      <c r="A12" s="48" t="s">
        <v>20</v>
      </c>
      <c r="B12" s="48" t="s">
        <v>0</v>
      </c>
      <c r="C12" s="53">
        <v>800</v>
      </c>
      <c r="D12" s="57"/>
      <c r="E12" s="55">
        <f>SUMIF(Payments!E:E,A12,Payments!G:G)</f>
        <v>1307.08</v>
      </c>
      <c r="F12" s="55">
        <f t="shared" si="0"/>
        <v>1307.08</v>
      </c>
      <c r="G12" s="55">
        <v>800</v>
      </c>
      <c r="H12" s="55"/>
    </row>
    <row r="13" spans="1:8" x14ac:dyDescent="0.25">
      <c r="A13" s="48" t="s">
        <v>21</v>
      </c>
      <c r="B13" s="80" t="s">
        <v>57</v>
      </c>
      <c r="C13" s="53">
        <v>116</v>
      </c>
      <c r="D13" s="57"/>
      <c r="E13" s="55">
        <f>SUMIF(Payments!E:E,A13,Payments!G:G)</f>
        <v>17</v>
      </c>
      <c r="F13" s="55">
        <f t="shared" si="0"/>
        <v>17</v>
      </c>
      <c r="G13" s="55">
        <v>116</v>
      </c>
      <c r="H13" s="55"/>
    </row>
    <row r="14" spans="1:8" x14ac:dyDescent="0.25">
      <c r="A14" s="48" t="s">
        <v>22</v>
      </c>
      <c r="B14" s="48" t="s">
        <v>23</v>
      </c>
      <c r="C14" s="53">
        <v>900</v>
      </c>
      <c r="D14" s="57"/>
      <c r="E14" s="55">
        <f>SUMIF(Payments!E:E,A14,Payments!G:G)</f>
        <v>249.23999999999998</v>
      </c>
      <c r="F14" s="55">
        <f t="shared" si="0"/>
        <v>249.23999999999998</v>
      </c>
      <c r="G14" s="55">
        <v>900</v>
      </c>
      <c r="H14" s="55"/>
    </row>
    <row r="15" spans="1:8" x14ac:dyDescent="0.25">
      <c r="A15" s="48" t="s">
        <v>24</v>
      </c>
      <c r="B15" s="48" t="s">
        <v>41</v>
      </c>
      <c r="C15" s="53">
        <v>2700</v>
      </c>
      <c r="D15" s="57"/>
      <c r="E15" s="55">
        <f>SUMIF(Payments!E:E,A15,Payments!G:G)</f>
        <v>2050.4</v>
      </c>
      <c r="F15" s="55">
        <f t="shared" si="0"/>
        <v>2050.4</v>
      </c>
      <c r="G15" s="55">
        <v>3500</v>
      </c>
      <c r="H15" s="55"/>
    </row>
    <row r="16" spans="1:8" x14ac:dyDescent="0.25">
      <c r="A16" s="48" t="s">
        <v>1</v>
      </c>
      <c r="B16" s="48" t="s">
        <v>5</v>
      </c>
      <c r="C16" s="53">
        <v>120</v>
      </c>
      <c r="D16" s="57"/>
      <c r="E16" s="55">
        <f>SUMIF(Payments!E:E,A16,Payments!G:G)</f>
        <v>0</v>
      </c>
      <c r="F16" s="55">
        <f t="shared" si="0"/>
        <v>0</v>
      </c>
      <c r="G16" s="55">
        <v>120</v>
      </c>
      <c r="H16" s="55"/>
    </row>
    <row r="17" spans="1:8" x14ac:dyDescent="0.25">
      <c r="A17" s="48" t="s">
        <v>42</v>
      </c>
      <c r="B17" s="48" t="s">
        <v>48</v>
      </c>
      <c r="C17" s="53">
        <v>350</v>
      </c>
      <c r="D17" s="57"/>
      <c r="E17" s="55">
        <f>SUMIF(Payments!E:E,A17,Payments!G:G)</f>
        <v>99.96</v>
      </c>
      <c r="F17" s="55">
        <f t="shared" si="0"/>
        <v>99.96</v>
      </c>
      <c r="G17" s="55">
        <v>350</v>
      </c>
      <c r="H17" s="55"/>
    </row>
    <row r="18" spans="1:8" x14ac:dyDescent="0.25">
      <c r="A18" s="48" t="s">
        <v>43</v>
      </c>
      <c r="B18" s="48" t="s">
        <v>37</v>
      </c>
      <c r="C18" s="53">
        <v>200</v>
      </c>
      <c r="D18" s="57"/>
      <c r="E18" s="55">
        <f>SUMIF(Payments!E:E,A18,Payments!G:G)</f>
        <v>84.990000000000009</v>
      </c>
      <c r="F18" s="55">
        <f t="shared" si="0"/>
        <v>84.990000000000009</v>
      </c>
      <c r="G18" s="55">
        <v>200</v>
      </c>
      <c r="H18" s="55"/>
    </row>
    <row r="19" spans="1:8" x14ac:dyDescent="0.25">
      <c r="A19" s="48" t="s">
        <v>25</v>
      </c>
      <c r="B19" s="85" t="s">
        <v>75</v>
      </c>
      <c r="C19" s="53">
        <v>200</v>
      </c>
      <c r="D19" s="57"/>
      <c r="E19" s="55">
        <f>SUMIF(Payments!E:E,A19,Payments!G:G)</f>
        <v>43.2</v>
      </c>
      <c r="F19" s="55">
        <f t="shared" si="0"/>
        <v>43.2</v>
      </c>
      <c r="G19" s="55">
        <v>200</v>
      </c>
      <c r="H19" s="55"/>
    </row>
    <row r="20" spans="1:8" x14ac:dyDescent="0.25">
      <c r="A20" s="48" t="s">
        <v>26</v>
      </c>
      <c r="B20" s="48" t="s">
        <v>40</v>
      </c>
      <c r="C20" s="53">
        <v>90</v>
      </c>
      <c r="D20" s="57"/>
      <c r="E20" s="55"/>
      <c r="F20" s="55"/>
      <c r="G20" s="55">
        <v>90</v>
      </c>
      <c r="H20" s="55"/>
    </row>
    <row r="21" spans="1:8" x14ac:dyDescent="0.25">
      <c r="A21" s="48" t="s">
        <v>44</v>
      </c>
      <c r="B21" s="84" t="s">
        <v>74</v>
      </c>
      <c r="C21" s="53">
        <v>80</v>
      </c>
      <c r="D21" s="57"/>
      <c r="E21" s="55">
        <f>SUMIF(Payments!E:E,A21,Payments!G:G)</f>
        <v>0</v>
      </c>
      <c r="F21" s="55">
        <f t="shared" si="0"/>
        <v>0</v>
      </c>
      <c r="G21" s="55">
        <v>80</v>
      </c>
      <c r="H21" s="55"/>
    </row>
    <row r="22" spans="1:8" x14ac:dyDescent="0.25">
      <c r="A22" s="48" t="s">
        <v>27</v>
      </c>
      <c r="B22" s="86" t="s">
        <v>77</v>
      </c>
      <c r="C22" s="53">
        <v>48</v>
      </c>
      <c r="D22" s="57"/>
      <c r="E22" s="55">
        <f>SUMIF(Payments!E:E,A22,Payments!G:G)</f>
        <v>0</v>
      </c>
      <c r="F22" s="55">
        <f t="shared" si="0"/>
        <v>0</v>
      </c>
      <c r="G22" s="55">
        <v>48</v>
      </c>
      <c r="H22" s="55"/>
    </row>
    <row r="23" spans="1:8" x14ac:dyDescent="0.25">
      <c r="A23" s="48" t="s">
        <v>45</v>
      </c>
      <c r="B23" s="56" t="s">
        <v>73</v>
      </c>
      <c r="C23" s="53">
        <v>100</v>
      </c>
      <c r="D23" s="57"/>
      <c r="E23" s="58"/>
      <c r="F23" s="55">
        <f t="shared" si="0"/>
        <v>0</v>
      </c>
      <c r="G23" s="55">
        <v>100</v>
      </c>
      <c r="H23" s="55"/>
    </row>
    <row r="24" spans="1:8" x14ac:dyDescent="0.25">
      <c r="A24" s="48" t="s">
        <v>46</v>
      </c>
      <c r="B24" s="48" t="s">
        <v>11</v>
      </c>
      <c r="C24" s="53">
        <v>140</v>
      </c>
      <c r="D24" s="57"/>
      <c r="E24" s="55">
        <f>SUMIF(Payments!E:E,A24,Payments!G:G)</f>
        <v>0</v>
      </c>
      <c r="F24" s="55">
        <f t="shared" si="0"/>
        <v>0</v>
      </c>
      <c r="G24" s="55">
        <v>140</v>
      </c>
      <c r="H24" s="55"/>
    </row>
    <row r="25" spans="1:8" x14ac:dyDescent="0.25">
      <c r="A25" s="80" t="s">
        <v>59</v>
      </c>
      <c r="B25" s="80" t="s">
        <v>60</v>
      </c>
      <c r="C25" s="53">
        <v>1500</v>
      </c>
      <c r="D25" s="57"/>
      <c r="E25" s="55">
        <v>975.48</v>
      </c>
      <c r="F25" s="55">
        <v>0</v>
      </c>
      <c r="G25" s="55">
        <v>1500</v>
      </c>
      <c r="H25" s="55"/>
    </row>
    <row r="26" spans="1:8" x14ac:dyDescent="0.25">
      <c r="A26" s="80" t="s">
        <v>62</v>
      </c>
      <c r="B26" s="80" t="s">
        <v>61</v>
      </c>
      <c r="C26" s="53">
        <v>110</v>
      </c>
      <c r="D26" s="57"/>
      <c r="E26" s="55">
        <v>101.18</v>
      </c>
      <c r="F26" s="55">
        <v>101.18</v>
      </c>
      <c r="G26" s="55">
        <v>110</v>
      </c>
      <c r="H26" s="55"/>
    </row>
    <row r="27" spans="1:8" x14ac:dyDescent="0.25">
      <c r="A27" s="80" t="s">
        <v>63</v>
      </c>
      <c r="B27" s="89" t="s">
        <v>97</v>
      </c>
      <c r="C27" s="53">
        <v>0</v>
      </c>
      <c r="D27" s="57"/>
      <c r="E27" s="55"/>
      <c r="F27" s="55"/>
      <c r="G27" s="55">
        <v>0</v>
      </c>
      <c r="H27" s="55"/>
    </row>
    <row r="28" spans="1:8" x14ac:dyDescent="0.25">
      <c r="A28" s="81" t="s">
        <v>67</v>
      </c>
      <c r="B28" s="83" t="s">
        <v>71</v>
      </c>
      <c r="C28" s="53">
        <v>200</v>
      </c>
      <c r="D28" s="57"/>
      <c r="E28" s="55"/>
      <c r="F28" s="55"/>
      <c r="G28" s="55">
        <v>200</v>
      </c>
      <c r="H28" s="55"/>
    </row>
    <row r="29" spans="1:8" x14ac:dyDescent="0.25">
      <c r="A29" s="87" t="s">
        <v>83</v>
      </c>
      <c r="B29" s="87" t="s">
        <v>82</v>
      </c>
      <c r="C29" s="53">
        <v>70000</v>
      </c>
      <c r="D29" s="57"/>
      <c r="E29" s="55"/>
      <c r="F29" s="55"/>
      <c r="G29" s="55">
        <v>250</v>
      </c>
      <c r="H29" s="55"/>
    </row>
    <row r="30" spans="1:8" x14ac:dyDescent="0.25">
      <c r="A30" s="48" t="s">
        <v>33</v>
      </c>
      <c r="B30" s="80" t="s">
        <v>58</v>
      </c>
      <c r="C30" s="53">
        <v>90</v>
      </c>
      <c r="D30" s="57"/>
      <c r="E30" s="55">
        <v>0</v>
      </c>
      <c r="F30" s="55">
        <v>0</v>
      </c>
      <c r="G30" s="55">
        <v>90</v>
      </c>
      <c r="H30" s="55"/>
    </row>
    <row r="31" spans="1:8" s="52" customFormat="1" x14ac:dyDescent="0.25">
      <c r="C31" s="59">
        <f>SUM(C10:C30)</f>
        <v>83164</v>
      </c>
      <c r="D31" s="62"/>
      <c r="E31" s="63">
        <f>SUM(E10:E30)</f>
        <v>7111.93</v>
      </c>
      <c r="F31" s="63">
        <f>SUM(F10:F30)</f>
        <v>6136.4500000000007</v>
      </c>
      <c r="G31" s="63">
        <f>SUM(G10:G30)</f>
        <v>15194</v>
      </c>
      <c r="H31" s="63"/>
    </row>
    <row r="32" spans="1:8" x14ac:dyDescent="0.25">
      <c r="C32" s="53"/>
      <c r="D32" s="57"/>
      <c r="E32" s="64"/>
      <c r="F32" s="64"/>
      <c r="G32" s="64"/>
      <c r="H32" s="64"/>
    </row>
    <row r="33" spans="2:13" x14ac:dyDescent="0.25">
      <c r="B33" s="65" t="s">
        <v>13</v>
      </c>
      <c r="C33" s="66">
        <v>32610</v>
      </c>
      <c r="D33" s="67"/>
      <c r="E33" s="68">
        <v>32610</v>
      </c>
      <c r="F33" s="68">
        <v>14076.98</v>
      </c>
      <c r="G33" s="68"/>
      <c r="H33" s="68"/>
      <c r="K33" s="69"/>
    </row>
    <row r="34" spans="2:13" x14ac:dyDescent="0.25">
      <c r="B34" s="65" t="s">
        <v>9</v>
      </c>
      <c r="C34" s="66">
        <f>C6</f>
        <v>70313.919999999998</v>
      </c>
      <c r="D34" s="67"/>
      <c r="E34" s="68">
        <f>E6</f>
        <v>9871.9700000000012</v>
      </c>
      <c r="F34" s="68">
        <f>SUM(E34:E34)</f>
        <v>9871.9700000000012</v>
      </c>
      <c r="G34" s="68"/>
      <c r="H34" s="68"/>
    </row>
    <row r="35" spans="2:13" x14ac:dyDescent="0.25">
      <c r="B35" s="65" t="s">
        <v>17</v>
      </c>
      <c r="C35" s="66">
        <f>-SUM(C31)</f>
        <v>-83164</v>
      </c>
      <c r="D35" s="67"/>
      <c r="E35" s="68">
        <f>-SUM(E31)</f>
        <v>-7111.93</v>
      </c>
      <c r="F35" s="68">
        <f>SUM(E35:E35)</f>
        <v>-7111.93</v>
      </c>
      <c r="G35" s="68"/>
      <c r="H35" s="68"/>
    </row>
    <row r="36" spans="2:13" x14ac:dyDescent="0.25">
      <c r="B36" s="65" t="s">
        <v>29</v>
      </c>
      <c r="C36" s="66">
        <f t="shared" ref="C36" si="1">SUM(C33:C35)</f>
        <v>19759.919999999998</v>
      </c>
      <c r="D36" s="67"/>
      <c r="E36" s="70">
        <f>SUM(E33:E35)</f>
        <v>35370.04</v>
      </c>
      <c r="F36" s="70">
        <f>SUM(F33:F35)</f>
        <v>16837.02</v>
      </c>
      <c r="G36" s="70"/>
      <c r="H36" s="68"/>
    </row>
    <row r="37" spans="2:13" x14ac:dyDescent="0.25">
      <c r="B37" s="65"/>
      <c r="C37" s="68"/>
      <c r="D37" s="71"/>
      <c r="E37" s="68"/>
      <c r="F37" s="68"/>
      <c r="G37" s="68"/>
      <c r="H37" s="68"/>
      <c r="J37" s="90" t="s">
        <v>49</v>
      </c>
      <c r="K37" s="90"/>
    </row>
    <row r="38" spans="2:13" x14ac:dyDescent="0.25">
      <c r="B38" s="65" t="s">
        <v>50</v>
      </c>
      <c r="C38" s="68"/>
      <c r="D38" s="71"/>
      <c r="E38" s="68"/>
      <c r="F38" s="68">
        <v>16837.02</v>
      </c>
      <c r="G38" s="68"/>
      <c r="H38" s="68"/>
      <c r="J38" s="72">
        <f>SUM(F38-F36)</f>
        <v>0</v>
      </c>
      <c r="K38" s="72">
        <v>0</v>
      </c>
      <c r="M38" s="73" t="s">
        <v>52</v>
      </c>
    </row>
    <row r="39" spans="2:13" x14ac:dyDescent="0.25">
      <c r="C39" s="55"/>
      <c r="D39" s="54"/>
      <c r="E39" s="55"/>
      <c r="F39" s="55"/>
      <c r="G39" s="55"/>
      <c r="H39" s="55"/>
    </row>
    <row r="40" spans="2:13" x14ac:dyDescent="0.25">
      <c r="B40" s="74"/>
      <c r="C40" s="61"/>
      <c r="D40" s="75"/>
      <c r="E40" s="61"/>
      <c r="F40" s="61"/>
      <c r="G40" s="61"/>
      <c r="H40" s="61"/>
    </row>
    <row r="41" spans="2:13" x14ac:dyDescent="0.25">
      <c r="C41" s="76"/>
      <c r="D41" s="77"/>
      <c r="E41" s="77"/>
      <c r="F41" s="77"/>
      <c r="G41" s="77"/>
      <c r="H41" s="77"/>
    </row>
    <row r="42" spans="2:13" x14ac:dyDescent="0.25">
      <c r="B42" s="52"/>
      <c r="C42" s="76"/>
      <c r="D42" s="77"/>
      <c r="E42" s="77"/>
      <c r="F42" s="77"/>
      <c r="G42" s="77"/>
      <c r="H42" s="77"/>
    </row>
    <row r="43" spans="2:13" x14ac:dyDescent="0.25">
      <c r="C43" s="76"/>
      <c r="D43" s="77"/>
      <c r="E43" s="77"/>
      <c r="F43" s="77"/>
      <c r="G43" s="77"/>
      <c r="H43" s="77"/>
    </row>
    <row r="44" spans="2:13" x14ac:dyDescent="0.25">
      <c r="C44" s="76"/>
      <c r="D44" s="77"/>
      <c r="E44" s="77"/>
      <c r="F44" s="77"/>
      <c r="G44" s="77"/>
      <c r="H44" s="77"/>
    </row>
    <row r="45" spans="2:13" x14ac:dyDescent="0.25">
      <c r="C45" s="76"/>
      <c r="D45" s="77"/>
      <c r="E45" s="77"/>
      <c r="F45" s="77"/>
      <c r="G45" s="77"/>
      <c r="H45" s="77"/>
    </row>
    <row r="46" spans="2:13" x14ac:dyDescent="0.25">
      <c r="B46" s="76"/>
    </row>
    <row r="67" spans="6:6" x14ac:dyDescent="0.25">
      <c r="F67" s="78" t="s">
        <v>56</v>
      </c>
    </row>
  </sheetData>
  <mergeCells count="1">
    <mergeCell ref="J37:K37"/>
  </mergeCells>
  <phoneticPr fontId="0" type="noConversion"/>
  <pageMargins left="0.82677165354330717" right="0.39370078740157483" top="1.0629921259842521" bottom="0.59055118110236227" header="0.39370078740157483" footer="0.31496062992125984"/>
  <pageSetup paperSize="9" orientation="portrait" r:id="rId1"/>
  <headerFooter>
    <oddHeader>&amp;C&amp;"Calibri,Regular"Harborough Magna Parish Council
Receipts and Payments Account
As At 31st July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Payments</vt:lpstr>
      <vt:lpstr>Receipts</vt:lpstr>
      <vt:lpstr>Budget v Actual</vt:lpstr>
      <vt:lpstr>'Budget v Actual'!Print_Area</vt:lpstr>
      <vt:lpstr>Payments!Print_Area</vt:lpstr>
      <vt:lpstr>Receipts!Print_Area</vt:lpstr>
      <vt:lpstr>Payments!Print_Titles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C BLACKBURN</dc:creator>
  <cp:lastModifiedBy>Helen Parish Clerk</cp:lastModifiedBy>
  <cp:lastPrinted>2026-08-11T14:22:12Z</cp:lastPrinted>
  <dcterms:created xsi:type="dcterms:W3CDTF">2000-02-12T16:04:24Z</dcterms:created>
  <dcterms:modified xsi:type="dcterms:W3CDTF">2026-08-11T14:22:48Z</dcterms:modified>
</cp:coreProperties>
</file>