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4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7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7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8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9.xml" ContentType="application/vnd.openxmlformats-officedocument.themeOverride+xml"/>
  <Override PartName="/xl/drawings/drawing8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0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3.xml" ContentType="application/vnd.openxmlformats-officedocument.drawing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whitemossconsulting.sharepoint.com/sites/EuropeanOutdoorGroup/Shared Documents/07_Communication/12 Policy Comms/"/>
    </mc:Choice>
  </mc:AlternateContent>
  <xr:revisionPtr revIDLastSave="0" documentId="8_{2AEAED0B-768B-5C47-AA36-03CC0CF80576}" xr6:coauthVersionLast="47" xr6:coauthVersionMax="47" xr10:uidLastSave="{00000000-0000-0000-0000-000000000000}"/>
  <workbookProtection workbookAlgorithmName="SHA-512" workbookHashValue="VfFYwrBpGxuXhEHoMa4So/qK8a9eM2iSBPsmm0wdUOcquvUq1zhdhL4P8CsIkkB6DhPKCpKdVQvQf4FCdnRrrA==" workbookSaltValue="1SxSDYFahNc57pmYHOCmCw==" workbookSpinCount="100000" lockStructure="1"/>
  <bookViews>
    <workbookView xWindow="-120" yWindow="500" windowWidth="29040" windowHeight="15720" tabRatio="840" xr2:uid="{17CD793F-DF9B-4A3B-9D09-2A84BF375599}"/>
  </bookViews>
  <sheets>
    <sheet name="GENERAL - Read Me" sheetId="26" r:id="rId1"/>
    <sheet name="Inventory - Read Me" sheetId="7" r:id="rId2"/>
    <sheet name="LCS1" sheetId="6" r:id="rId3"/>
    <sheet name="LCS2_supply chain transport  " sheetId="9" r:id="rId4"/>
    <sheet name="LCS2" sheetId="1" r:id="rId5"/>
    <sheet name="LCS2_waste mgmt" sheetId="2" r:id="rId6"/>
    <sheet name="LCS3" sheetId="3" r:id="rId7"/>
    <sheet name="LCS4" sheetId="4" r:id="rId8"/>
    <sheet name="LCS5" sheetId="5" r:id="rId9"/>
    <sheet name="Base Case - Read me" sheetId="25" r:id="rId10"/>
    <sheet name="Base Case - Input data" sheetId="11" r:id="rId11"/>
    <sheet name="Base Case - Knitted" sheetId="36" r:id="rId12"/>
    <sheet name="Base Case - Other woven" sheetId="37" r:id="rId13"/>
    <sheet name="Base Case - Denim" sheetId="38" r:id="rId14"/>
    <sheet name="Consumer choice scenario_intro" sheetId="15" r:id="rId15"/>
    <sheet name="Consumer choice sc - supporting" sheetId="19" r:id="rId16"/>
    <sheet name="Consumer choice sc - Knitted" sheetId="30" r:id="rId17"/>
    <sheet name="Consumer choice sc -Other woven" sheetId="31" r:id="rId18"/>
    <sheet name="Consumer choice sc - Denim" sheetId="32" r:id="rId19"/>
    <sheet name="Location scenario_Read me" sheetId="20" r:id="rId20"/>
    <sheet name="Location sc - Input data" sheetId="21" r:id="rId21"/>
    <sheet name="Location sc - Knitted" sheetId="33" r:id="rId22"/>
    <sheet name="Location sc - Other woven" sheetId="34" r:id="rId23"/>
    <sheet name="Location sc - Denim" sheetId="35" r:id="rId24"/>
  </sheets>
  <definedNames>
    <definedName name="_xlnm._FilterDatabase" localSheetId="2" hidden="1">'LCS1'!$A$1:$L$1803</definedName>
    <definedName name="_xlnm._FilterDatabase" localSheetId="4" hidden="1">'LCS2'!$A$1:$L$1194</definedName>
    <definedName name="_xlnm._FilterDatabase" localSheetId="3" hidden="1">'LCS2_supply chain transport  '!$A$1:$L$25</definedName>
    <definedName name="Thermal" localSheetId="15">'Consumer choice sc - supporting'!#REF!</definedName>
    <definedName name="Therm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92" i="38" l="1"/>
  <c r="L192" i="38"/>
  <c r="AQ191" i="38"/>
  <c r="M191" i="38"/>
  <c r="AQ190" i="38"/>
  <c r="M190" i="38"/>
  <c r="AQ189" i="38"/>
  <c r="M189" i="38"/>
  <c r="AQ188" i="38"/>
  <c r="M188" i="38"/>
  <c r="AR128" i="38"/>
  <c r="N128" i="38"/>
  <c r="AR127" i="38"/>
  <c r="N127" i="38"/>
  <c r="AR126" i="38"/>
  <c r="N126" i="38"/>
  <c r="AR125" i="38"/>
  <c r="N125" i="38"/>
  <c r="AR124" i="38"/>
  <c r="N124" i="38"/>
  <c r="AR123" i="38"/>
  <c r="N123" i="38"/>
  <c r="AR122" i="38"/>
  <c r="N122" i="38"/>
  <c r="AR121" i="38"/>
  <c r="N121" i="38"/>
  <c r="AP192" i="37"/>
  <c r="L192" i="37"/>
  <c r="AQ191" i="37"/>
  <c r="M191" i="37"/>
  <c r="AQ190" i="37"/>
  <c r="M190" i="37"/>
  <c r="AQ189" i="37"/>
  <c r="M189" i="37"/>
  <c r="AQ188" i="37"/>
  <c r="M188" i="37"/>
  <c r="AR128" i="37"/>
  <c r="N128" i="37"/>
  <c r="AR127" i="37"/>
  <c r="N127" i="37"/>
  <c r="AR126" i="37"/>
  <c r="N126" i="37"/>
  <c r="AR125" i="37"/>
  <c r="N125" i="37"/>
  <c r="AR124" i="37"/>
  <c r="N124" i="37"/>
  <c r="AR123" i="37"/>
  <c r="N123" i="37"/>
  <c r="AR122" i="37"/>
  <c r="N122" i="37"/>
  <c r="AR121" i="37"/>
  <c r="N121" i="37"/>
  <c r="AP192" i="36"/>
  <c r="L192" i="36"/>
  <c r="AQ191" i="36"/>
  <c r="M191" i="36"/>
  <c r="AQ190" i="36"/>
  <c r="M190" i="36"/>
  <c r="AQ189" i="36"/>
  <c r="M189" i="36"/>
  <c r="AQ188" i="36"/>
  <c r="M188" i="36"/>
  <c r="AR128" i="36"/>
  <c r="N128" i="36"/>
  <c r="AR127" i="36"/>
  <c r="N127" i="36"/>
  <c r="AR126" i="36"/>
  <c r="N126" i="36"/>
  <c r="AR125" i="36"/>
  <c r="N125" i="36"/>
  <c r="AR124" i="36"/>
  <c r="N124" i="36"/>
  <c r="AR123" i="36"/>
  <c r="N123" i="36"/>
  <c r="AR122" i="36"/>
  <c r="N122" i="36"/>
  <c r="AR121" i="36"/>
  <c r="N121" i="36"/>
  <c r="K190" i="35" l="1"/>
  <c r="I190" i="35"/>
  <c r="H190" i="35"/>
  <c r="G190" i="35"/>
  <c r="F190" i="35"/>
  <c r="E190" i="35"/>
  <c r="J190" i="35" s="1"/>
  <c r="L190" i="35" s="1"/>
  <c r="K189" i="35"/>
  <c r="I189" i="35"/>
  <c r="H189" i="35"/>
  <c r="G189" i="35"/>
  <c r="F189" i="35"/>
  <c r="J189" i="35" s="1"/>
  <c r="L189" i="35" s="1"/>
  <c r="E189" i="35"/>
  <c r="K188" i="35"/>
  <c r="I188" i="35"/>
  <c r="H188" i="35"/>
  <c r="G188" i="35"/>
  <c r="F188" i="35"/>
  <c r="E188" i="35"/>
  <c r="J188" i="35" s="1"/>
  <c r="L188" i="35" s="1"/>
  <c r="H176" i="35"/>
  <c r="G176" i="35"/>
  <c r="F176" i="35"/>
  <c r="H175" i="35"/>
  <c r="G175" i="35"/>
  <c r="F175" i="35"/>
  <c r="H174" i="35"/>
  <c r="G174" i="35"/>
  <c r="F174" i="35"/>
  <c r="H173" i="35"/>
  <c r="G173" i="35"/>
  <c r="F173" i="35"/>
  <c r="H172" i="35"/>
  <c r="G172" i="35"/>
  <c r="H171" i="35"/>
  <c r="G171" i="35"/>
  <c r="F171" i="35"/>
  <c r="H170" i="35"/>
  <c r="G170" i="35"/>
  <c r="F170" i="35"/>
  <c r="H169" i="35"/>
  <c r="G169" i="35"/>
  <c r="F169" i="35"/>
  <c r="H168" i="35"/>
  <c r="G168" i="35"/>
  <c r="F168" i="35"/>
  <c r="J54" i="35"/>
  <c r="I54" i="35"/>
  <c r="H54" i="35"/>
  <c r="G54" i="35"/>
  <c r="F54" i="35"/>
  <c r="E54" i="35"/>
  <c r="J53" i="35"/>
  <c r="I53" i="35"/>
  <c r="H53" i="35"/>
  <c r="G53" i="35"/>
  <c r="F53" i="35"/>
  <c r="E53" i="35"/>
  <c r="J52" i="35"/>
  <c r="I52" i="35"/>
  <c r="H52" i="35"/>
  <c r="G52" i="35"/>
  <c r="F52" i="35"/>
  <c r="E52" i="35"/>
  <c r="K190" i="34"/>
  <c r="I190" i="34"/>
  <c r="H190" i="34"/>
  <c r="J190" i="34" s="1"/>
  <c r="L190" i="34" s="1"/>
  <c r="G190" i="34"/>
  <c r="F190" i="34"/>
  <c r="E190" i="34"/>
  <c r="K189" i="34"/>
  <c r="I189" i="34"/>
  <c r="H189" i="34"/>
  <c r="G189" i="34"/>
  <c r="F189" i="34"/>
  <c r="E189" i="34"/>
  <c r="J189" i="34" s="1"/>
  <c r="L189" i="34" s="1"/>
  <c r="K188" i="34"/>
  <c r="I188" i="34"/>
  <c r="H188" i="34"/>
  <c r="G188" i="34"/>
  <c r="F188" i="34"/>
  <c r="J188" i="34" s="1"/>
  <c r="L188" i="34" s="1"/>
  <c r="E188" i="34"/>
  <c r="H176" i="34"/>
  <c r="G176" i="34"/>
  <c r="F176" i="34"/>
  <c r="H175" i="34"/>
  <c r="G175" i="34"/>
  <c r="F175" i="34"/>
  <c r="H174" i="34"/>
  <c r="G174" i="34"/>
  <c r="F174" i="34"/>
  <c r="H173" i="34"/>
  <c r="G173" i="34"/>
  <c r="F173" i="34"/>
  <c r="H172" i="34"/>
  <c r="G172" i="34"/>
  <c r="H171" i="34"/>
  <c r="G171" i="34"/>
  <c r="F171" i="34"/>
  <c r="H170" i="34"/>
  <c r="G170" i="34"/>
  <c r="F170" i="34"/>
  <c r="H169" i="34"/>
  <c r="G169" i="34"/>
  <c r="F169" i="34"/>
  <c r="H168" i="34"/>
  <c r="G168" i="34"/>
  <c r="F168" i="34"/>
  <c r="J54" i="34"/>
  <c r="I54" i="34"/>
  <c r="H54" i="34"/>
  <c r="G54" i="34"/>
  <c r="F54" i="34"/>
  <c r="E54" i="34"/>
  <c r="J53" i="34"/>
  <c r="I53" i="34"/>
  <c r="H53" i="34"/>
  <c r="G53" i="34"/>
  <c r="F53" i="34"/>
  <c r="E53" i="34"/>
  <c r="J52" i="34"/>
  <c r="I52" i="34"/>
  <c r="H52" i="34"/>
  <c r="G52" i="34"/>
  <c r="F52" i="34"/>
  <c r="E52" i="34"/>
  <c r="K190" i="33"/>
  <c r="J190" i="33"/>
  <c r="L190" i="33" s="1"/>
  <c r="I190" i="33"/>
  <c r="H190" i="33"/>
  <c r="G190" i="33"/>
  <c r="F190" i="33"/>
  <c r="E190" i="33"/>
  <c r="K189" i="33"/>
  <c r="I189" i="33"/>
  <c r="H189" i="33"/>
  <c r="G189" i="33"/>
  <c r="F189" i="33"/>
  <c r="J189" i="33" s="1"/>
  <c r="L189" i="33" s="1"/>
  <c r="E189" i="33"/>
  <c r="K188" i="33"/>
  <c r="I188" i="33"/>
  <c r="H188" i="33"/>
  <c r="G188" i="33"/>
  <c r="F188" i="33"/>
  <c r="J188" i="33" s="1"/>
  <c r="L188" i="33" s="1"/>
  <c r="E188" i="33"/>
  <c r="H176" i="33"/>
  <c r="G176" i="33"/>
  <c r="F176" i="33"/>
  <c r="H175" i="33"/>
  <c r="G175" i="33"/>
  <c r="F175" i="33"/>
  <c r="H174" i="33"/>
  <c r="G174" i="33"/>
  <c r="F174" i="33"/>
  <c r="H173" i="33"/>
  <c r="G173" i="33"/>
  <c r="F173" i="33"/>
  <c r="H172" i="33"/>
  <c r="G172" i="33"/>
  <c r="H171" i="33"/>
  <c r="G171" i="33"/>
  <c r="F171" i="33"/>
  <c r="H170" i="33"/>
  <c r="G170" i="33"/>
  <c r="F170" i="33"/>
  <c r="H169" i="33"/>
  <c r="G169" i="33"/>
  <c r="F169" i="33"/>
  <c r="H168" i="33"/>
  <c r="G168" i="33"/>
  <c r="F168" i="33"/>
  <c r="J54" i="33"/>
  <c r="I54" i="33"/>
  <c r="H54" i="33"/>
  <c r="G54" i="33"/>
  <c r="F54" i="33"/>
  <c r="E54" i="33"/>
  <c r="J53" i="33"/>
  <c r="I53" i="33"/>
  <c r="H53" i="33"/>
  <c r="G53" i="33"/>
  <c r="F53" i="33"/>
  <c r="E53" i="33"/>
  <c r="J52" i="33"/>
  <c r="I52" i="33"/>
  <c r="H52" i="33"/>
  <c r="G52" i="33"/>
  <c r="F52" i="33"/>
  <c r="E52" i="33"/>
  <c r="S18" i="32" l="1"/>
  <c r="S17" i="32"/>
  <c r="S16" i="32"/>
  <c r="P16" i="32"/>
  <c r="S15" i="32"/>
  <c r="P15" i="32"/>
  <c r="P14" i="32"/>
  <c r="S13" i="32"/>
  <c r="S12" i="32"/>
  <c r="P12" i="32"/>
  <c r="S11" i="32"/>
  <c r="P11" i="32"/>
  <c r="S10" i="32"/>
  <c r="P10" i="32"/>
  <c r="S18" i="31"/>
  <c r="S17" i="31"/>
  <c r="S16" i="31"/>
  <c r="P16" i="31"/>
  <c r="S15" i="31"/>
  <c r="P15" i="31"/>
  <c r="P14" i="31"/>
  <c r="S13" i="31"/>
  <c r="S12" i="31"/>
  <c r="P12" i="31"/>
  <c r="S11" i="31"/>
  <c r="P11" i="31"/>
  <c r="S10" i="31"/>
  <c r="P10" i="31"/>
  <c r="S18" i="30"/>
  <c r="S17" i="30"/>
  <c r="S16" i="30"/>
  <c r="P16" i="30"/>
  <c r="S15" i="30"/>
  <c r="P15" i="30"/>
  <c r="P14" i="30"/>
  <c r="S13" i="30"/>
  <c r="S12" i="30"/>
  <c r="P12" i="30"/>
  <c r="S11" i="30"/>
  <c r="P11" i="30"/>
  <c r="S10" i="30"/>
  <c r="P10" i="30"/>
  <c r="AA20" i="19" l="1"/>
  <c r="Z20" i="19"/>
  <c r="X20" i="19"/>
  <c r="V20" i="19"/>
  <c r="U20" i="19"/>
  <c r="T20" i="19"/>
  <c r="S20" i="19"/>
  <c r="R20" i="19"/>
  <c r="Q20" i="19"/>
  <c r="P20" i="19"/>
  <c r="O20" i="19"/>
  <c r="N20" i="19"/>
  <c r="M20" i="19"/>
  <c r="L20" i="19"/>
  <c r="Y20" i="19" s="1"/>
  <c r="K20" i="19"/>
  <c r="J20" i="19"/>
  <c r="I20" i="19"/>
  <c r="H20" i="19"/>
  <c r="G20" i="19"/>
  <c r="X19" i="19"/>
  <c r="V19" i="19"/>
  <c r="AA19" i="19" s="1"/>
  <c r="U19" i="19"/>
  <c r="T19" i="19"/>
  <c r="Z19" i="19" s="1"/>
  <c r="S19" i="19"/>
  <c r="R19" i="19"/>
  <c r="Q19" i="19"/>
  <c r="P19" i="19"/>
  <c r="O19" i="19"/>
  <c r="N19" i="19"/>
  <c r="M19" i="19"/>
  <c r="L19" i="19"/>
  <c r="K19" i="19"/>
  <c r="J19" i="19"/>
  <c r="I19" i="19"/>
  <c r="H19" i="19"/>
  <c r="Y19" i="19" s="1"/>
  <c r="G19" i="19"/>
  <c r="X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AA11" i="19"/>
  <c r="Z11" i="19"/>
  <c r="Y11" i="19"/>
  <c r="R10" i="19"/>
  <c r="Q10" i="19"/>
  <c r="G10" i="19"/>
  <c r="N10" i="19" s="1"/>
  <c r="AA9" i="19"/>
  <c r="Z9" i="19"/>
  <c r="Y9" i="19"/>
  <c r="AA8" i="19"/>
  <c r="Z8" i="19"/>
  <c r="Y8" i="19"/>
  <c r="AA7" i="19"/>
  <c r="Z7" i="19"/>
  <c r="Y7" i="19"/>
  <c r="S10" i="19" l="1"/>
  <c r="H10" i="19"/>
  <c r="I10" i="19"/>
  <c r="K10" i="19"/>
  <c r="L10" i="19"/>
  <c r="M10" i="19"/>
  <c r="Y10" i="19"/>
  <c r="O10" i="19"/>
  <c r="P10" i="19"/>
  <c r="Z10" i="19" s="1"/>
  <c r="T10" i="19"/>
  <c r="U10" i="19"/>
  <c r="V10" i="19"/>
  <c r="AA10" i="19" s="1"/>
  <c r="W10" i="19"/>
  <c r="X10" i="19"/>
  <c r="J10" i="19"/>
</calcChain>
</file>

<file path=xl/sharedStrings.xml><?xml version="1.0" encoding="utf-8"?>
<sst xmlns="http://schemas.openxmlformats.org/spreadsheetml/2006/main" count="37270" uniqueCount="1480">
  <si>
    <t>Supporting information on the environmental and economic assessment – the Life Cycle Thinking model</t>
  </si>
  <si>
    <t>Supporting data spreadsheet</t>
  </si>
  <si>
    <t>A short guide to better understand this Excel file</t>
  </si>
  <si>
    <t>The file is structured into four main sections (each indicated by a different color in the tab title):</t>
  </si>
  <si>
    <t>Inventory</t>
  </si>
  <si>
    <t>Inventory detail with numerical values ​​used for LCA and LCC analyses</t>
  </si>
  <si>
    <t>RESULTS: Base Case</t>
  </si>
  <si>
    <t>LCA and LCC analysis results for the base case of 3RP modeling</t>
  </si>
  <si>
    <t>SCENARIO: Influence of the choice made by the consumer</t>
  </si>
  <si>
    <t>Scenario results: Influence of the choice made by the consumer: worsening and improving scenarios</t>
  </si>
  <si>
    <t>SCENARIO: Location of raw material production and manufacturing processes</t>
  </si>
  <si>
    <t>Scenario results: Location of raw material production and manufacturing processes.</t>
  </si>
  <si>
    <t>This file reports the inventory used to analyze the representative products (RP) covered by the preliminary textile study.</t>
  </si>
  <si>
    <t>The file is divided into 7 tabs:</t>
  </si>
  <si>
    <t>Acronym</t>
  </si>
  <si>
    <t>Name</t>
  </si>
  <si>
    <t>Comment</t>
  </si>
  <si>
    <t>LCS1</t>
  </si>
  <si>
    <t>Life Cyle Stage 1: RAW MATERIAL AND FIBRE MANUFACTURING</t>
  </si>
  <si>
    <t xml:space="preserve">LCS2_supply chain transport  </t>
  </si>
  <si>
    <t xml:space="preserve">Life Cyle Stage 2: supply chain transport  </t>
  </si>
  <si>
    <t>Section incorporated in LCS2 used to model the transport that occurs between LCS 1 and LCS 2 and between the sub-stages of LCS2.</t>
  </si>
  <si>
    <t>LCS2</t>
  </si>
  <si>
    <t>Life Cyle Stage 2: PRODUCTION PROCESS</t>
  </si>
  <si>
    <t>LCS2_waste mgmt</t>
  </si>
  <si>
    <t>Life Cyle Stage 2: waste managment occurring in LCS2</t>
  </si>
  <si>
    <t>Section incorporated in LCS2 used to model the waste managment of the entire value chain of production.</t>
  </si>
  <si>
    <t>LCS3</t>
  </si>
  <si>
    <t>Life Cyle Stage 3: RETAILING AND TRANSPORT</t>
  </si>
  <si>
    <t>LCS4</t>
  </si>
  <si>
    <t>Life Cyle Stage 4: USE</t>
  </si>
  <si>
    <t>LCS5</t>
  </si>
  <si>
    <t>Life Cyle Stage 5: END OF LIFE (Waste management of post-consumer waste)</t>
  </si>
  <si>
    <t xml:space="preserve">Inventory numerical values ​​are reported for the three RPs analyzed: </t>
  </si>
  <si>
    <t>Knitted products (Knitted)</t>
  </si>
  <si>
    <t>Woven products without high-grammage denim fabric (Other woven)</t>
  </si>
  <si>
    <t>Products with high- grammage denim fabric (Denim)</t>
  </si>
  <si>
    <t>and for the category of results shown:</t>
  </si>
  <si>
    <t>DURATION (which represents the actual functional unit)</t>
  </si>
  <si>
    <t>LCS</t>
  </si>
  <si>
    <t>LCS sub-stage</t>
  </si>
  <si>
    <t>Process</t>
  </si>
  <si>
    <t>Country</t>
  </si>
  <si>
    <t>Impact tag</t>
  </si>
  <si>
    <t>Source/Assumption</t>
  </si>
  <si>
    <t>Ecoinvent Dataset</t>
  </si>
  <si>
    <t>Unit</t>
  </si>
  <si>
    <t>Name of LCI input/output requirement</t>
  </si>
  <si>
    <t>RP  Knitted</t>
  </si>
  <si>
    <t>RP Other  Woven</t>
  </si>
  <si>
    <t>RP Denim</t>
  </si>
  <si>
    <t>LCS1a - viscose fibre</t>
  </si>
  <si>
    <t>Fibre production</t>
  </si>
  <si>
    <t>China</t>
  </si>
  <si>
    <t>energy</t>
  </si>
  <si>
    <t xml:space="preserve">ecoinvent 3.10 </t>
  </si>
  <si>
    <t>fibre production, viscose | fibre, viscose | Cutoff, U (GLO)
637f4fc7-8e93-37df-bb6a-105615b40d93</t>
  </si>
  <si>
    <t>MJ</t>
  </si>
  <si>
    <t>heat, district or industrial, natural gas</t>
  </si>
  <si>
    <t>heat, district or industrial, other than natural gas</t>
  </si>
  <si>
    <t>ecoinvent 3.10</t>
  </si>
  <si>
    <t>kWh</t>
  </si>
  <si>
    <t>Electricity LV</t>
  </si>
  <si>
    <t>Electricity MV</t>
  </si>
  <si>
    <t>water</t>
  </si>
  <si>
    <t>m3</t>
  </si>
  <si>
    <t>Water, river (Elementary flows/Resource/in water)</t>
  </si>
  <si>
    <t>chemicals</t>
  </si>
  <si>
    <t>kg</t>
  </si>
  <si>
    <t>carbon disulfide</t>
  </si>
  <si>
    <t>chemical, inorganic</t>
  </si>
  <si>
    <t>chemical, organic</t>
  </si>
  <si>
    <t>nitrogen, liquid</t>
  </si>
  <si>
    <t>oxygen, liquid</t>
  </si>
  <si>
    <t>other</t>
  </si>
  <si>
    <t>Item(s)</t>
  </si>
  <si>
    <t>pulp factory</t>
  </si>
  <si>
    <t>sodium chloride, powder</t>
  </si>
  <si>
    <t>sodium hydroxide, without water, in 50% solution state</t>
  </si>
  <si>
    <t>sodium hypochlorite, without water, in 15% solution state</t>
  </si>
  <si>
    <t>sulfate pulp, bleached</t>
  </si>
  <si>
    <t>sulfur dioxide, liquid</t>
  </si>
  <si>
    <t>sulfuric acid</t>
  </si>
  <si>
    <t>zinc monosulfate</t>
  </si>
  <si>
    <t>/kg</t>
  </si>
  <si>
    <t>Solid waste from Viscose fibre production</t>
  </si>
  <si>
    <t>Own elaboration using data from ecoinvent 3.10</t>
  </si>
  <si>
    <t>Water output from Viscose fibre production</t>
  </si>
  <si>
    <t>Wastewater from Viscose fibre production</t>
  </si>
  <si>
    <t>India</t>
  </si>
  <si>
    <t>Indonesia</t>
  </si>
  <si>
    <t>Others</t>
  </si>
  <si>
    <t>Unknown</t>
  </si>
  <si>
    <t>LCS1b - cotton fibre</t>
  </si>
  <si>
    <t>Cotton production</t>
  </si>
  <si>
    <t xml:space="preserve">seed-cotton production, conventional | seed-cotton | Cutoff, U (IN)
a0e50122-cb05-345f-ab3f-d8464b5c0886
</t>
  </si>
  <si>
    <t>compost</t>
  </si>
  <si>
    <t>cottonseed, for sowing</t>
  </si>
  <si>
    <t>cyclic N-compound</t>
  </si>
  <si>
    <t>inorganic nitrogen fertiliser, as N</t>
  </si>
  <si>
    <t>inorganic phosphorus fertiliser, as P2O5</t>
  </si>
  <si>
    <t>irrigation</t>
  </si>
  <si>
    <t>land</t>
  </si>
  <si>
    <t>ha</t>
  </si>
  <si>
    <t>land use change, annual crop</t>
  </si>
  <si>
    <t>packaging, for fertilisers</t>
  </si>
  <si>
    <t>packaging, for pesticides</t>
  </si>
  <si>
    <t>pesticide, unspecified</t>
  </si>
  <si>
    <t>tillage, harrowing, by rotary harrow</t>
  </si>
  <si>
    <t>transport</t>
  </si>
  <si>
    <t>t*km</t>
  </si>
  <si>
    <t>transport, tractor and trailer, agricultural</t>
  </si>
  <si>
    <t>urea</t>
  </si>
  <si>
    <t>Carbon dioxide, in air (Elementary flows/Resource/in air)</t>
  </si>
  <si>
    <t>Energy, gross calorific value, in biomass (Elementary flows/Resource/biotic)</t>
  </si>
  <si>
    <t>m2*a</t>
  </si>
  <si>
    <t>Occupation, annual crop, irrigated (Elementary flows/Resource/land)</t>
  </si>
  <si>
    <t>m2</t>
  </si>
  <si>
    <t>Transformation, from annual crop, irrigated (Elementary flows/Resource/land)</t>
  </si>
  <si>
    <t>Transformation, to annual crop, irrigated (Elementary flows/Resource/land)</t>
  </si>
  <si>
    <t>emission</t>
  </si>
  <si>
    <t>Onsite output emissions from seed-cotton production</t>
  </si>
  <si>
    <t>Water output from seed-cotton production</t>
  </si>
  <si>
    <t>transport, freight, lorry, unspecified</t>
  </si>
  <si>
    <t>seed-cotton production, conventional | seed-cotton | Cutoff, U (RoW)
a9218446-4734-354a-974e-457498b94b45</t>
  </si>
  <si>
    <t>[sulfonyl]urea-compound</t>
  </si>
  <si>
    <t>[thio]carbamate-compound</t>
  </si>
  <si>
    <t>acetamide-anillide-compound, unspecified</t>
  </si>
  <si>
    <t>ammonium nitrate</t>
  </si>
  <si>
    <t>application of plant protection product, by field sprayer</t>
  </si>
  <si>
    <t>benzimidazole-compound</t>
  </si>
  <si>
    <t>benzoic-compound</t>
  </si>
  <si>
    <t>chopping, maize</t>
  </si>
  <si>
    <t>combine harvesting</t>
  </si>
  <si>
    <t>cottonseed</t>
  </si>
  <si>
    <t>diesel, burned in agricultural machinery</t>
  </si>
  <si>
    <t>dinitroaniline-compound</t>
  </si>
  <si>
    <t>diphenylether-compound</t>
  </si>
  <si>
    <t>fertilising, by broadcaster</t>
  </si>
  <si>
    <t>glyphosate</t>
  </si>
  <si>
    <t>lime</t>
  </si>
  <si>
    <t>liquid manure spreading, by vacuum tanker</t>
  </si>
  <si>
    <t>mancozeb</t>
  </si>
  <si>
    <t>manure, liquid, swine</t>
  </si>
  <si>
    <t>manure, solid, cattle</t>
  </si>
  <si>
    <t>nitrile-compound</t>
  </si>
  <si>
    <t>organophosphorus-compound, unspecified</t>
  </si>
  <si>
    <t>pendimethalin</t>
  </si>
  <si>
    <t>petrol, unleaded, burned in machinery</t>
  </si>
  <si>
    <t>phosphate rock, beneficiated</t>
  </si>
  <si>
    <t>polyethylene, high density, granulate</t>
  </si>
  <si>
    <t>potassium chloride</t>
  </si>
  <si>
    <t>poultry manure, dried</t>
  </si>
  <si>
    <t>pyrethroid-compound</t>
  </si>
  <si>
    <t>single superphosphate</t>
  </si>
  <si>
    <t>sowing</t>
  </si>
  <si>
    <t>tap water</t>
  </si>
  <si>
    <t>tillage, harrowing, by spring tine harrow</t>
  </si>
  <si>
    <t>tillage, ploughing</t>
  </si>
  <si>
    <t>triazine-compound</t>
  </si>
  <si>
    <t>triple superphosphate</t>
  </si>
  <si>
    <t>urea ammonium nitrate mix</t>
  </si>
  <si>
    <t>zinc oxide</t>
  </si>
  <si>
    <t>Water, well, in ground (Elementary flows/Resource/in water)</t>
  </si>
  <si>
    <t>fibre production, cotton, ginning | fibre, cotton | Cutoff, U(RoW)
f9c4e33b-288a-33f1-a331-c9abbbd964a1</t>
  </si>
  <si>
    <t>heat, central or small-scale, natural gas</t>
  </si>
  <si>
    <t>USA</t>
  </si>
  <si>
    <t>LCA UPDATE OF COTTON FIBER AND FABRIC LIFE CYCLE INVENTORY (Cotton Incorporated)</t>
  </si>
  <si>
    <t>EU</t>
  </si>
  <si>
    <t>LCS1d - Wool</t>
  </si>
  <si>
    <t>Sheep fleece in the grease production</t>
  </si>
  <si>
    <t>Australia</t>
  </si>
  <si>
    <t>sheep production, for wool | sheep fleece in the grease | Cutoff, U (RoW)
7f9fd0b6-f912-37d5-bd96-0c3a7ce7cb4b</t>
  </si>
  <si>
    <t>lime, packed</t>
  </si>
  <si>
    <t>maize grain</t>
  </si>
  <si>
    <t>shed</t>
  </si>
  <si>
    <t>soybean meal</t>
  </si>
  <si>
    <t>tillage, rolling</t>
  </si>
  <si>
    <t>Occupation, pasture, man made (Elementary flows/Resource/land)</t>
  </si>
  <si>
    <t>Transformation, from pasture, man made (Elementary flows/Resource/land)</t>
  </si>
  <si>
    <t>Transformation, to pasture, man made (Elementary flows/Resource/land)</t>
  </si>
  <si>
    <t>Onsite output emissions from sheep fleece in the grease, for wool</t>
  </si>
  <si>
    <t>Water output from sheep fleece in the grease, for wool</t>
  </si>
  <si>
    <t>South Africa</t>
  </si>
  <si>
    <t>New Zealand</t>
  </si>
  <si>
    <t>LCS1g - Polyamide</t>
  </si>
  <si>
    <t>Nylon 6 production</t>
  </si>
  <si>
    <t>nylon 6 production | nylon 6 | Cutoff, U (RoW)
e9272b82-6a90-3f20-bd49-86626c55e575</t>
  </si>
  <si>
    <t>nylon 6 production | nylon 6 | Cutoff, U</t>
  </si>
  <si>
    <t>Taiwan</t>
  </si>
  <si>
    <t>LCS1h - Trims</t>
  </si>
  <si>
    <t>Row</t>
  </si>
  <si>
    <t>Own elaboration based on  PEFCR A&amp;F v3.1</t>
  </si>
  <si>
    <t>Polyester trim</t>
  </si>
  <si>
    <t>Own elaboration based on  PEFCR A&amp;F v3.2</t>
  </si>
  <si>
    <t>Polyethylene terephthalate trim</t>
  </si>
  <si>
    <t>Own elaboration based on  PEFCR A&amp;F v3.3</t>
  </si>
  <si>
    <t>Brass trim</t>
  </si>
  <si>
    <t>LCS1i - Primary packaging</t>
  </si>
  <si>
    <t>Carton board</t>
  </si>
  <si>
    <t>Own elaboration based on  PEFCR A&amp;F v3.8</t>
  </si>
  <si>
    <t>kg/product</t>
  </si>
  <si>
    <t>Paper bag</t>
  </si>
  <si>
    <t>Own elaboration based on  PEFCR A&amp;F v3.10</t>
  </si>
  <si>
    <t>Thin bag</t>
  </si>
  <si>
    <t>Own elaboration based on  PEFCR A&amp;F v3.12</t>
  </si>
  <si>
    <t>Virgin polyethylene for plastic bag</t>
  </si>
  <si>
    <t>Thick bag</t>
  </si>
  <si>
    <t>Own elaboration based on  PEFCR A&amp;F v3.14</t>
  </si>
  <si>
    <t>LCS1j - Acrylic</t>
  </si>
  <si>
    <t>Acrylonitrile production</t>
  </si>
  <si>
    <t>acrylonitrile production, Sohio process | acrylonitrile | Cutoff, U (RoW)
d08af2f3-1a18-3759-a5d5-80f65c9a23f3</t>
  </si>
  <si>
    <t>acrylonitrile production, Sohio process | acrylonitrile | Cutoff, U</t>
  </si>
  <si>
    <t>LCS1k - Elastane</t>
  </si>
  <si>
    <t>Not available</t>
  </si>
  <si>
    <t>LCS1r - Silk</t>
  </si>
  <si>
    <t>Silk textile production</t>
  </si>
  <si>
    <t>textile production, silk | textile, silk | Cutoff, U (RoW)
218d2d0c-d999-3a8f-bbd7-dc012b3f4d4e</t>
  </si>
  <si>
    <t>textile production, silk | textile, silk | Cutoff, U</t>
  </si>
  <si>
    <t>LCS1s - Modal</t>
  </si>
  <si>
    <t>LCS1e - PET</t>
  </si>
  <si>
    <t>Bottle grade PET granulate production</t>
  </si>
  <si>
    <t>polyethylene terephthalate production, granulate, bottle grade | polyethylene terephthalate, granulate, bottle grade | Cutoff, U (RoW)
dc95f44b-9e3e-3d95-a50e-f3059b11cbee</t>
  </si>
  <si>
    <t>antimony</t>
  </si>
  <si>
    <t>chemical factory, organics</t>
  </si>
  <si>
    <t>compressed air, 600 kPa gauge</t>
  </si>
  <si>
    <t>diethylene glycol</t>
  </si>
  <si>
    <t>ethylene glycol</t>
  </si>
  <si>
    <t>heat, from steam, in chemical industry</t>
  </si>
  <si>
    <t>natural gas, high pressure</t>
  </si>
  <si>
    <t>phosphoric acid, industrial grade, without water, in 85% solution state</t>
  </si>
  <si>
    <t>purified terephthalic acid</t>
  </si>
  <si>
    <t>Water, cooling, unspecified natural origin (Elementary flows/Resource/in water)</t>
  </si>
  <si>
    <t>Water, lake (Elementary flows/Resource/in water)</t>
  </si>
  <si>
    <t>Onsite output emissions from bottled grade PET granulate production</t>
  </si>
  <si>
    <t>Wastewater from bottled grade PET granulate production</t>
  </si>
  <si>
    <t>Solid waste from bottled grade PET granulate production</t>
  </si>
  <si>
    <t>Turkiye</t>
  </si>
  <si>
    <t>Transport supply chain</t>
  </si>
  <si>
    <t>Transport LCS 1 &amp; LCS 2</t>
  </si>
  <si>
    <t>Fiber transportation</t>
  </si>
  <si>
    <t>GLO</t>
  </si>
  <si>
    <t>Transport</t>
  </si>
  <si>
    <t>Own model, presented in the Annex</t>
  </si>
  <si>
    <t>tkm</t>
  </si>
  <si>
    <t>Ship (container)</t>
  </si>
  <si>
    <t>RoW</t>
  </si>
  <si>
    <t>Rail</t>
  </si>
  <si>
    <t>Truck</t>
  </si>
  <si>
    <t>€</t>
  </si>
  <si>
    <t>Ship (container) - cost</t>
  </si>
  <si>
    <t>Rail - cost</t>
  </si>
  <si>
    <t>Truck - cost</t>
  </si>
  <si>
    <t>Yarn transportation</t>
  </si>
  <si>
    <t>Fabric transportation</t>
  </si>
  <si>
    <t>Dyed and finished products products transportation</t>
  </si>
  <si>
    <t>LCS2a - Fibre pre-treatment</t>
  </si>
  <si>
    <t>Scouring</t>
  </si>
  <si>
    <t>BR</t>
  </si>
  <si>
    <t>(Roth et al., 2023)</t>
  </si>
  <si>
    <t>tap water in m3</t>
  </si>
  <si>
    <t>Detergent/surfactant</t>
  </si>
  <si>
    <t>Solid waste</t>
  </si>
  <si>
    <t>Chelating agent/stabilizer</t>
  </si>
  <si>
    <t>Statistical value (energy consumption for infrastructure management / direct energy consumption for production) based on data reported by (Ozturk, 2005)</t>
  </si>
  <si>
    <t>economic</t>
  </si>
  <si>
    <t>Information provided by industry experts</t>
  </si>
  <si>
    <t>h</t>
  </si>
  <si>
    <t>HR [h]</t>
  </si>
  <si>
    <t>CAPEX [€]</t>
  </si>
  <si>
    <t> Elaboration based on data contained in the ITMF report: IPCC 2021 [assumed value of the average for finishing]</t>
  </si>
  <si>
    <t>FTE</t>
  </si>
  <si>
    <t>Employment</t>
  </si>
  <si>
    <t>CN</t>
  </si>
  <si>
    <t>IN</t>
  </si>
  <si>
    <t>ID</t>
  </si>
  <si>
    <t>RU</t>
  </si>
  <si>
    <t>US</t>
  </si>
  <si>
    <t>LCS2b - Yarn production</t>
  </si>
  <si>
    <t>Ring spinning</t>
  </si>
  <si>
    <t>BD</t>
  </si>
  <si>
    <t>yarn production, cotton, ring spinning | yarn, cotton | Cutoff, U - BD</t>
  </si>
  <si>
    <t>Emission/Waste: Particulates, &gt; 10 um (Elementary flows/Emission to air/low population density)</t>
  </si>
  <si>
    <t>Statistical value (energy consumption for infrastructure management/ direct energy consumption for production) based on data reported by (Ozturk, 2005)</t>
  </si>
  <si>
    <t> Elaboration based on data contained in the ITMF report: IPCC 2021 [Spinning rotor (Ne 30)]</t>
  </si>
  <si>
    <t>Avarage of dataset:
yarn production, cotton, ring spinning, for knitting | yarn, cotton | Cutoff, U - GLO
yarn production, cotton, ring spinning, for weaving | yarn, cotton | Cutoff, U - GLO</t>
  </si>
  <si>
    <t>yarn production, cotton, ring spinning | yarn, cotton | Cutoff, U - IN</t>
  </si>
  <si>
    <t>diesel, burned in diesel-electric generating set</t>
  </si>
  <si>
    <t>Lubricating oil</t>
  </si>
  <si>
    <t>Waste lubricant</t>
  </si>
  <si>
    <t>Emission/Waste: Water (Elementary flows/Emission to air/high population density)</t>
  </si>
  <si>
    <t>PK</t>
  </si>
  <si>
    <t>Melt spinning</t>
  </si>
  <si>
    <t>Own elaboration based on  Ecoinvent database: Two datasets available for "polyester fibre production, finished" one for India and one for RoW, but both of them have same values</t>
  </si>
  <si>
    <t>Waste - hazardous waste</t>
  </si>
  <si>
    <t>Waste paperboard</t>
  </si>
  <si>
    <t>Waste plastic, mixture</t>
  </si>
  <si>
    <t>Wastewater</t>
  </si>
  <si>
    <t>Emission/Waste:  Biological oxygen demand (BOD) (Elementary flows/Emission to water/unspecified)</t>
  </si>
  <si>
    <t>Emission/Waste: Chemical oxygen demand (COD) (Elementary flows/Emission to water/unspecified)</t>
  </si>
  <si>
    <t>Emission/Waste: DOC, Dissolved Organic Carbon (Elementary flows/Emission to water/surface water)</t>
  </si>
  <si>
    <t>Emission/Waste: Nitrogen (Elementary flows/Emission to water/unspecified)</t>
  </si>
  <si>
    <t>Emission/Waste: NMVOC, non-methane volatile organic compounds (Elementary flows/Emission to air/unspecified)</t>
  </si>
  <si>
    <t>Emission/Waste: Phosphorus (Elementary flows/Emission to water/unspecified)</t>
  </si>
  <si>
    <t>Emission/Waste: Total organic bound carbon (TOC) (Elementary flows/Emission to water/surface water)</t>
  </si>
  <si>
    <t>Emission/Waste: Water (Elementary flows/Emission to air/unspecified)</t>
  </si>
  <si>
    <t>Emission/Waste: Water (Elementary flows/Emission to water/unspecified)</t>
  </si>
  <si>
    <t>Values ​​taken from the web (no primary source)</t>
  </si>
  <si>
    <t>LCS2c - Fabric production</t>
  </si>
  <si>
    <t>Weaving</t>
  </si>
  <si>
    <t>textile production, cotton, weaving | textile, woven cotton | Cutoff, U - (BD)</t>
  </si>
  <si>
    <t>heat, central or small-scale, other than natural gas</t>
  </si>
  <si>
    <t>Starch</t>
  </si>
  <si>
    <t>Natural gas, liquefied</t>
  </si>
  <si>
    <t>AVERAGE OF VALUE PROVIDED BY: IHKIB_Turkish Apparel &amp; Textile Industry (file SOKTAS, LCA, LCC) and IHKIB_Turkish Apparel &amp; Textile Industry (file SOKTAS, LCA, LCC)</t>
  </si>
  <si>
    <t>Elaboration based on data contained in the ITMF report: IPCC 2021 [Weaving Ring Yarn)]</t>
  </si>
  <si>
    <t>Dataset: textile production, cotton, weaving | textile, woven cotton | Cutoff, U - (RoW)</t>
  </si>
  <si>
    <t>Polymethyl methacrylate, beads</t>
  </si>
  <si>
    <t>Rosin size</t>
  </si>
  <si>
    <t>Emission/Waste: Ammonium (Elementary flows/Emission to water/ground water)</t>
  </si>
  <si>
    <t>Emission/Waste: Aniline (Elementary flows/Emission to water/ground water)</t>
  </si>
  <si>
    <t>Emission/Waste: Antimony ion (Elementary flows/Emission to water/ground water)</t>
  </si>
  <si>
    <t>Emission/Waste: AOX, Adsorbable Organic Halides (Elementary flows/Emission to water/ground water)</t>
  </si>
  <si>
    <t>Emission/Waste: BOD5, Biological Oxygen Demand (Elementary flows/Emission to water/ground water)</t>
  </si>
  <si>
    <t>Emission/Waste: Chlorine (Elementary flows/Emission to water/ground water)</t>
  </si>
  <si>
    <t>Emission/Waste: Chromium III (Elementary flows/Emission to water/ground water)</t>
  </si>
  <si>
    <t>Emission/Waste: Chromium VI (Elementary flows/Emission to water/ground water)</t>
  </si>
  <si>
    <t>Emission/Waste: COD, Chemical Oxygen Demand (Elementary flows/Emission to water/ground water)</t>
  </si>
  <si>
    <t>Emission/Waste: Copper ion (Elementary flows/Emission to water/ground water)</t>
  </si>
  <si>
    <t>TR</t>
  </si>
  <si>
    <t>Knitting</t>
  </si>
  <si>
    <t>textile production, cotton, circular knitting | textile, knit cotton | Cutoff, U - (BD)</t>
  </si>
  <si>
    <t>Emission/Waste: Particulates, &gt; 10 um (Elementary flows/Emission to air/high population density)</t>
  </si>
  <si>
    <t>Average value from other machines</t>
  </si>
  <si>
    <t>Elaboration based on data contained in the ITMF report: IPCC 2021 [Knitting Ring Yarn]</t>
  </si>
  <si>
    <t>textile production, cotton, circular knitting | textile, knit cotton | Cutoff, U - (RoW)</t>
  </si>
  <si>
    <t>Paraffin</t>
  </si>
  <si>
    <t>textile production, cotton, circular knitting | textile, knit cotton | Cutoff, U - IN</t>
  </si>
  <si>
    <t>LCS2d - Fabric finishing processes</t>
  </si>
  <si>
    <t>Bleaching</t>
  </si>
  <si>
    <t>bleaching, textile | bleaching, textile | Cutoff, U - (BD)</t>
  </si>
  <si>
    <t>Hydrogen peroxide</t>
  </si>
  <si>
    <t>Sodium silicate</t>
  </si>
  <si>
    <t>Ammonia</t>
  </si>
  <si>
    <t>AVERAGE OF VALUES PROVIDED BY: industry experts (AITEX) and IHKIB_Turkish Apparel &amp; Textile Industry (SOKTAS, LCA, LCC files)</t>
  </si>
  <si>
    <t>bleaching, textile | bleaching, textile | Cutoff, U - (ROW)</t>
  </si>
  <si>
    <t>Dyeing</t>
  </si>
  <si>
    <t>batch dyeing, fibre, cotton | batch dyeing, fibre, cotton | Cutoff, U - BD</t>
  </si>
  <si>
    <t>Acetic acid</t>
  </si>
  <si>
    <t>Soda ash</t>
  </si>
  <si>
    <t>Sodium hydrosulfide</t>
  </si>
  <si>
    <t>Sodium sulphate</t>
  </si>
  <si>
    <t>Sodium chloride</t>
  </si>
  <si>
    <t>Own elaborations, integrating Ecoinvent data: for generic chemiclas inputs with data from (Roth et al., 2023)</t>
  </si>
  <si>
    <t>Average dye</t>
  </si>
  <si>
    <t>Disperse dyes</t>
  </si>
  <si>
    <t> Elaboration based on data contained in the ITMF report: IPCC 2021 [average finishing]</t>
  </si>
  <si>
    <t>continuous dyeing, fibre, cotton | continuous dyeing, fibre, cotton | Cutoff, U - GLO</t>
  </si>
  <si>
    <t>Emission/Waste: Arsenic ion (Elementary flows/Emission to water/ground water)</t>
  </si>
  <si>
    <t>Emission/Waste: Cadmium II (Elementary flows/Emission to water/ground water)</t>
  </si>
  <si>
    <t>Emission/Waste: Cyanide (Elementary flows/Emission to water/ground water)</t>
  </si>
  <si>
    <t>Emission/Waste: Dissolved solids (Elementary flows/Emission to water/ground water)</t>
  </si>
  <si>
    <t>Emission/Waste: DOC, Dissolved Organic Carbon (Elementary flows/Emission to water/unspecified)</t>
  </si>
  <si>
    <t>Emission/Waste: Fluoride (Elementary flows/Emission to water/ground water)</t>
  </si>
  <si>
    <t>Emission/Waste: Iron ion (Elementary flows/Emission to water/unspecified)</t>
  </si>
  <si>
    <t>Emission/Waste: Lead II (Elementary flows/Emission to water/ground water)</t>
  </si>
  <si>
    <t>Emission/Waste: Manganese II (Elementary flows/Emission to water/ground water)</t>
  </si>
  <si>
    <t>Emission/Waste: Mercury II (Elementary flows/Emission to water/ground water)</t>
  </si>
  <si>
    <t>Emission/Waste: Nickel II (Elementary flows/Emission to water/ground water)</t>
  </si>
  <si>
    <t>Emission/Waste: Nitrate (Elementary flows/Emission to water/ground water)</t>
  </si>
  <si>
    <t>Emission/Waste: Nitrogen (Elementary flows/Emission to water/ground water)</t>
  </si>
  <si>
    <t>Emission/Waste: Oil, unspecified (Elementary flows/Emission to water/unspecified)</t>
  </si>
  <si>
    <t>Emission/Waste: Phenol (Elementary flows/Emission to water/ground water)</t>
  </si>
  <si>
    <t>Emission/Waste: Phosphorus (Elementary flows/Emission to water/ground water)</t>
  </si>
  <si>
    <t>Emission/Waste: Selenium IV (Elementary flows/Emission to water/ground water)</t>
  </si>
  <si>
    <t>Emission/Waste: Sulfide (Elementary flows/Emission to water/ground water)</t>
  </si>
  <si>
    <t>Emission/Waste: Suspended solids, unspecified (Elementary flows/Emission to water/ground water)</t>
  </si>
  <si>
    <t>Emission/Waste: TOC, Total Organic Carbon (Elementary flows/Emission to water/ground water)</t>
  </si>
  <si>
    <t>Emission/Waste: Vanadium V (Elementary flows/Emission to water/ground water)</t>
  </si>
  <si>
    <t>Emission/Waste: Water (Elementary flows/Emission to water/ground water)</t>
  </si>
  <si>
    <t>Emission/Waste: Zinc II (Elementary flows/Emission to water/ground water)</t>
  </si>
  <si>
    <t>Printing</t>
  </si>
  <si>
    <t>Table 3.17 BREF</t>
  </si>
  <si>
    <t>Other chemicals - pigment</t>
  </si>
  <si>
    <t>Acrylic acid</t>
  </si>
  <si>
    <t>Diesel (thickener for pigment)</t>
  </si>
  <si>
    <t>Melamine formaldehyde resin</t>
  </si>
  <si>
    <t>Polydimethylsiloxane</t>
  </si>
  <si>
    <t>Finishing (wet finishing process)</t>
  </si>
  <si>
    <t>"Average of data from Ecoinvent database 3.10 -
Dataset: finishing, textile, knit cotton | finishing, textile, knit cotton | Cutoff, U - (GLO)
Dataset: finishing, textile, woven cotton | finishing, textile, woven cotton | Cutoff, U - (GLO)</t>
  </si>
  <si>
    <t>Own elaborations, integrating Ecoinvent data: for generic chemicals inputs with data from (Roth et al., 2023)</t>
  </si>
  <si>
    <t>Ammonium sulfate</t>
  </si>
  <si>
    <t>Tetrafluoroethylene</t>
  </si>
  <si>
    <t>Benzo[thia]diazole-compound</t>
  </si>
  <si>
    <t>Diammonium phosphate</t>
  </si>
  <si>
    <t>LCS2e - Confectioning</t>
  </si>
  <si>
    <t>Pattern design - woven product</t>
  </si>
  <si>
    <t>Own calculation based on data recived from industrial experts</t>
  </si>
  <si>
    <t>VN</t>
  </si>
  <si>
    <t>Spreading - woven product</t>
  </si>
  <si>
    <t>IHKIB_Turkish Apparel &amp; Textile Industry (file EREKS, LCA, LCC)</t>
  </si>
  <si>
    <t>AVERAGE OF VALUES PROVIDED BY: industry experts (AITEX) and IIHKIB_Turkish Apparel &amp; Textile Industry (file EREKS, LCA, LCC)</t>
  </si>
  <si>
    <t>Cutting - woven product</t>
  </si>
  <si>
    <t>Sewing - woven product</t>
  </si>
  <si>
    <t>Finishing Processes (pressing, ironing, blocking and setting) - woven product</t>
  </si>
  <si>
    <t>Pattern design - knitted product</t>
  </si>
  <si>
    <t>Spreading - knitted product</t>
  </si>
  <si>
    <t>Cutting - knitted product</t>
  </si>
  <si>
    <t>Sewing - knitted product</t>
  </si>
  <si>
    <t>Finishing Processes (pressing, ironing, blocking and setting) - knitted product</t>
  </si>
  <si>
    <t>LCS2f - Waste management (post-industrial)</t>
  </si>
  <si>
    <t>Virgin wiper</t>
  </si>
  <si>
    <t>nonEU</t>
  </si>
  <si>
    <t>Tissues</t>
  </si>
  <si>
    <t>Virgin mineral wool</t>
  </si>
  <si>
    <t>Insulation (stone wool)</t>
  </si>
  <si>
    <t>Processing for recycling, insulation</t>
  </si>
  <si>
    <t>mass</t>
  </si>
  <si>
    <t>Mass entering recycling process</t>
  </si>
  <si>
    <t>Landfill of textiles</t>
  </si>
  <si>
    <t>Landfill textile</t>
  </si>
  <si>
    <t>Incineration of textiles, biobased</t>
  </si>
  <si>
    <t>Incineration textile</t>
  </si>
  <si>
    <t>Adapted to a non-EU geographical context starting from From Solis et al. 2024 [https://doi.org/10.1016/j.resconrec.2024.107693]</t>
  </si>
  <si>
    <t>Employment for recycling</t>
  </si>
  <si>
    <t>Employment for landfill</t>
  </si>
  <si>
    <t>Incineration of textiles</t>
  </si>
  <si>
    <t>Employment for incineration</t>
  </si>
  <si>
    <t>From client to landfill distance (km)</t>
  </si>
  <si>
    <t>From client to incineration distance (km)</t>
  </si>
  <si>
    <t>From factory to collection point distance (km) (truck)</t>
  </si>
  <si>
    <t>km</t>
  </si>
  <si>
    <t>Collection point to sorting point by truck distance (km)</t>
  </si>
  <si>
    <t>Collection point to sorting point by train distance (km)</t>
  </si>
  <si>
    <t>Collection point to sorting point by ship (barge) distance (km)</t>
  </si>
  <si>
    <t>Ship (barge)</t>
  </si>
  <si>
    <t>Sorting point to recycling distance (km)</t>
  </si>
  <si>
    <t>Sorting point to incineration distance (km)</t>
  </si>
  <si>
    <t>From Solis et al. 2024 [https://doi.org/10.1016/j.resconrec.2024.107693]</t>
  </si>
  <si>
    <t>From dataset: yarn production, cotton, ring spinning | yarn, cotton | Cutoff, U - BD</t>
  </si>
  <si>
    <t xml:space="preserve">Own elaboration based on various references (including EF3.1 and Ecoinvent database) </t>
  </si>
  <si>
    <t>Information provided by industry experts (AITEX)</t>
  </si>
  <si>
    <t>From dataset: yarn production, cotton, ring spinning | yarn, cotton | Cutoff, U - IN</t>
  </si>
  <si>
    <t>Waste chemicals</t>
  </si>
  <si>
    <t>Dataset: textile production, cotton, weaving | textile, woven cotton | Cutoff, U - (BD)</t>
  </si>
  <si>
    <t>Elaboration based on data contained in the ITMF report: IPCC 2021 [Weaving Ring Yarn)] averaged with data from web</t>
  </si>
  <si>
    <t>Dataset: textile production, cotton, circular knitting | textile, knit cotton | Cutoff, U - (BD)</t>
  </si>
  <si>
    <t>Elaboration based on data contained in the ITMF report: IPCC 2021 [Knitting Ring Yarn] averaged with data from web</t>
  </si>
  <si>
    <t>Dataset: textile production, cotton, circular knitting | textile, knit cotton | Cutoff, U - (RoW)</t>
  </si>
  <si>
    <t>Dataset: textile production, cotton, circular knitting | textile, knit cotton | Cutoff, U - IN</t>
  </si>
  <si>
    <t>Dataset: bleaching, textile | bleaching, textile | Cutoff, U - (BD)</t>
  </si>
  <si>
    <t>Dataset: bleaching, textile | bleaching, textile | Cutoff, U - (ROW)</t>
  </si>
  <si>
    <t>Dataset: bleaching, textile | bleaching, textile | Cutoff, U - (IN)</t>
  </si>
  <si>
    <t>From dataset: batch dyeing, fibre, cotton | batch dyeing, fibre, cotton | Cutoff, U - BD</t>
  </si>
  <si>
    <t>From dataset: batch dyeing, fibre, cotton | batch dyeing, fibre, cotton | Cutoff, U - IN</t>
  </si>
  <si>
    <t>From dataset: batch dyeing, fibre, cotton | batch dyeing, fibre, cotton | Cutoff, U - RoW</t>
  </si>
  <si>
    <t>Elaborations based on a mix of data from industry experts and ITMF reports: IPCC 2021</t>
  </si>
  <si>
    <t>LCS3a - Distribution</t>
  </si>
  <si>
    <t>[1a1] F2C products sold to consumer Local distance transport</t>
  </si>
  <si>
    <t>[1a1] F2C products sold to consumer Intracontinental transport</t>
  </si>
  <si>
    <t>[1a1] F2C products sold to consumer International (plane) covered by truck transport</t>
  </si>
  <si>
    <t>[1a1] F2C products sold to consumer International (plane) covered by cargo plane transport</t>
  </si>
  <si>
    <t>Plane</t>
  </si>
  <si>
    <t>[1a2] From client to local WDC (round trip) transport</t>
  </si>
  <si>
    <t>Van</t>
  </si>
  <si>
    <t>[1a3] From  local WDC to client (round trip) transport</t>
  </si>
  <si>
    <t>[2a1] Factory to WDC (Europe) Local transport</t>
  </si>
  <si>
    <t>[2a1] Factory to WDC (Europe) Intracontinental barge covered by truck transport</t>
  </si>
  <si>
    <t>[2a1] Factory to WDC (Europe) Intracontinental barge covered by ship barge transport</t>
  </si>
  <si>
    <t>Ship (Barge)</t>
  </si>
  <si>
    <t>[2a1] Factory to WDC (Europe) Intracontinental train covered by truck transport</t>
  </si>
  <si>
    <t>[2a1] Factory to WDC (Europe) Intracontinental train covered by train transport</t>
  </si>
  <si>
    <t>[2a1] Factory to WDC (Europe) International (ship) covered by truck transport</t>
  </si>
  <si>
    <t>[2a1] Factory to WDC (Europe) International (ship) covered by ship transport</t>
  </si>
  <si>
    <t>[2a1] Factory to WDC (Europe) International (plane) covered by truck transport</t>
  </si>
  <si>
    <t>[2a1] Factory to WDC (Europe) International (plane) covered by plane transport</t>
  </si>
  <si>
    <t>[2a1] Factory to WDC (Europe) International train covered by truck transport</t>
  </si>
  <si>
    <t>[2a1] Factory to WDC (Europe) International train covered by train transport</t>
  </si>
  <si>
    <t>[2a2] Factory to WDC (Europe) Local transport</t>
  </si>
  <si>
    <t>[2a2] Factory to WDC (Europe) Intracontinental barge covered by truck transport</t>
  </si>
  <si>
    <t>[2a2] Factory to WDC (Europe) Intracontinental barge covered by ship barge transport</t>
  </si>
  <si>
    <t>[2a2] Factory to WDC (Europe) Intracontinental train covered by truck transport</t>
  </si>
  <si>
    <t>[2a2] Factory to WDC (Europe) Intracontinental train covered by train transport</t>
  </si>
  <si>
    <t>[2a2] Factory to WDC (Europe) International (ship) covered by truck transport</t>
  </si>
  <si>
    <t>[2a2] Factory to WDC (Europe) International (ship) covered by ship transport</t>
  </si>
  <si>
    <t>[2a2] Factory to WDC (Europe) International (plane) covered by truck transport</t>
  </si>
  <si>
    <t>[2a2] Factory to WDC (Europe) International (plane) covered by plane transport</t>
  </si>
  <si>
    <t>[2a2] Factory to WDC (Europe) International train covered by truck transport</t>
  </si>
  <si>
    <t>[2a2] Factory to WDC (Europe) International train covered by train transport</t>
  </si>
  <si>
    <t>[3a] From WDC (Europe) to WDC (local) Intracontinental plane covered by truck transport</t>
  </si>
  <si>
    <t>[3a] From WDC (Europe) to WDC (local) Intracontinental plane covered by plane transport</t>
  </si>
  <si>
    <t>[3a] From WDC (Europe) to WDC (local) Intracontinental train covered by truck transport</t>
  </si>
  <si>
    <t>[3a] From WDC (Europe) to WDC (local) Intracontinental train covered by train transport</t>
  </si>
  <si>
    <t>[3a] From WDC (Europe) to WDC (local) Intracontinental truck transport</t>
  </si>
  <si>
    <t>[3b1] From WDC(local) to client transport</t>
  </si>
  <si>
    <t>[3b3] From WDC(local) to client transport</t>
  </si>
  <si>
    <t>[3b2] From client to WDC(local) transport</t>
  </si>
  <si>
    <t>[4a] From WDC (Europe) to Stores transport</t>
  </si>
  <si>
    <t>[4b1] From Stores to client by car ransport requirement</t>
  </si>
  <si>
    <t>Car</t>
  </si>
  <si>
    <t>[4b3] From Stores to client by car ransport requirement</t>
  </si>
  <si>
    <t>[4b1] From Stores to client by van transport</t>
  </si>
  <si>
    <t>[4b3] From Stores to client by van transport</t>
  </si>
  <si>
    <t>[4b2] From Client to Stores by car transport</t>
  </si>
  <si>
    <t>[4b2] From Client to Stores by van transport</t>
  </si>
  <si>
    <t>LCS3b - Storage</t>
  </si>
  <si>
    <t>[1a1] F2C product electricity for digital infrastructure</t>
  </si>
  <si>
    <t>PEFCR A&amp;F v3.0 Table 38</t>
  </si>
  <si>
    <t>[1a2] F2C products returned from client to local Warehouse Distribution Centre energy consumption Electricity (kWh/m3)</t>
  </si>
  <si>
    <t>[1a2] F2C products returned from client to local Warehouse Distribution Centre energy consumption Gas (MJ/m3)</t>
  </si>
  <si>
    <t>[1a3] F2C products returned from client to WDC energy consumption (kWh/m3)</t>
  </si>
  <si>
    <t>[2a1] Factory to WDC (Europe) classic e-commerce scenario (ClassicECom) energy consumption Electricity (kWh/product)</t>
  </si>
  <si>
    <t>[2a1] Factory to WDC (Europe) classic e-commerce scenario (ClassicECom) energy consumption Gas (MJ/m3)</t>
  </si>
  <si>
    <t>[3a] ClassicECom products from WDC (Europe) to WDC (local) energy consumption Electricity (kWh/m3)</t>
  </si>
  <si>
    <t>[3a] ClassicECom products from WDC (Europe) to WDC (local) energy consumption Gas (MJ/m3)</t>
  </si>
  <si>
    <t>[2b1] ClassicECom unsold products from WDC (Europe) to Inventory glut energy consumption Electricity (kWh/m3)</t>
  </si>
  <si>
    <t>[2b1] ClassicECom unsold products from WDC (Europe) to Inventory glut energy consumption Gas (MJ/m3)</t>
  </si>
  <si>
    <t>[2a2] Factory to WDC (Europe) Retail scenario energy consumption Electricity (kWh/m3)</t>
  </si>
  <si>
    <t>[2a2] Factory to WDC (Europe) Retail scenario energy consumption Gas (MJ/m3)</t>
  </si>
  <si>
    <t>[2b2] Retail unsold products from WDC (Europe) to Inventory glut energy consumption Electricity (kWh/m3)</t>
  </si>
  <si>
    <t>[2b2] Retail unsold products from WDC (Europe) to Inventory glut energy consumption Gas (MJ/m3)</t>
  </si>
  <si>
    <t>[4a] Retail products from WDC (Europe) to Stores energy consumption Electricity (kWh/m3)</t>
  </si>
  <si>
    <t>[4b] Retail scenario products electricity for digital infrastructure (kWh/product)</t>
  </si>
  <si>
    <t>LCS3c - Waste Management of pre-consumer waste</t>
  </si>
  <si>
    <t>Sorting</t>
  </si>
  <si>
    <t>Mass enetering sorting process</t>
  </si>
  <si>
    <t>Virgin cardboard</t>
  </si>
  <si>
    <t>Processing for recycling, paper and paperboard</t>
  </si>
  <si>
    <t>RECYCLING for paper</t>
  </si>
  <si>
    <t>Landfill of waste paper board</t>
  </si>
  <si>
    <t>Landfill paperboard</t>
  </si>
  <si>
    <t>Incineration of packaging</t>
  </si>
  <si>
    <t>Incineration paperboard</t>
  </si>
  <si>
    <t>Processing for recycling, polyethylene</t>
  </si>
  <si>
    <t>RECYCLING for polyethylene</t>
  </si>
  <si>
    <t>Landfill of waste polyethylene</t>
  </si>
  <si>
    <t>Landfill polyethylene</t>
  </si>
  <si>
    <t>Incineration of polyethylene</t>
  </si>
  <si>
    <t>Incineration polyethylene</t>
  </si>
  <si>
    <t>Final client to collection point distance (km)</t>
  </si>
  <si>
    <t>Additional transport for waste export by ship (container) distance</t>
  </si>
  <si>
    <t>Additional transport for waste export by truck distance</t>
  </si>
  <si>
    <t>Employment for sorting</t>
  </si>
  <si>
    <t>LCS4a - Washing</t>
  </si>
  <si>
    <t>Washing</t>
  </si>
  <si>
    <t>Calculated based on equation found in source above  found in  PEFCR HDLLD</t>
  </si>
  <si>
    <t>Calculated based on water required/ratio of load found in  PEFCR HDLLD</t>
  </si>
  <si>
    <t>Tap water</t>
  </si>
  <si>
    <t>Assuming that it is the water used and the detergent; no losses</t>
  </si>
  <si>
    <t>LCS4b - Drying</t>
  </si>
  <si>
    <t>Drying</t>
  </si>
  <si>
    <t>Calculated based on electricity required/ratio of load</t>
  </si>
  <si>
    <t>LCS4c - Ironing</t>
  </si>
  <si>
    <t>LCS5a End-of-life of 1 product</t>
  </si>
  <si>
    <t>LCS5b End-of-life of packaging</t>
  </si>
  <si>
    <t>LCS5c Transport for EoL of 1 product+packaging</t>
  </si>
  <si>
    <t>A short guide to better understand the Excel file</t>
  </si>
  <si>
    <t xml:space="preserve">Each tab summarizes the results and comparison for the 3RPs: Knitted, Other woven and Denim </t>
  </si>
  <si>
    <t>- Base Case - Knitted</t>
  </si>
  <si>
    <t>- Base Case - Other woven</t>
  </si>
  <si>
    <t>- Base Case - Denim</t>
  </si>
  <si>
    <t xml:space="preserve">The tab: </t>
  </si>
  <si>
    <t>- Base Case - Input data</t>
  </si>
  <si>
    <t>Contains the list of parameters used to conduct the analyses.</t>
  </si>
  <si>
    <t>Grouped RPs</t>
  </si>
  <si>
    <t>RP1</t>
  </si>
  <si>
    <t>RP2</t>
  </si>
  <si>
    <t>RP3</t>
  </si>
  <si>
    <t>Knitted</t>
  </si>
  <si>
    <t>Other woven</t>
  </si>
  <si>
    <t>Denim</t>
  </si>
  <si>
    <t>RP run relevant</t>
  </si>
  <si>
    <t>Sub-stage</t>
  </si>
  <si>
    <t>Tag</t>
  </si>
  <si>
    <t>Parameter full name</t>
  </si>
  <si>
    <t>Parameter short name</t>
  </si>
  <si>
    <t>Default parameter value</t>
  </si>
  <si>
    <t>From Bakowska</t>
  </si>
  <si>
    <t>LCS0</t>
  </si>
  <si>
    <t>Mass</t>
  </si>
  <si>
    <t>Final mass RPs</t>
  </si>
  <si>
    <t>m_c</t>
  </si>
  <si>
    <t>Kg</t>
  </si>
  <si>
    <t>From Literature</t>
  </si>
  <si>
    <t>Use</t>
  </si>
  <si>
    <t>Number of uses (expressed in days of wear)</t>
  </si>
  <si>
    <t>use</t>
  </si>
  <si>
    <t>day</t>
  </si>
  <si>
    <t>Average number of uses prior to washing (expressed in days of wear)</t>
  </si>
  <si>
    <t>av_use</t>
  </si>
  <si>
    <t>Max of RPs</t>
  </si>
  <si>
    <t>Desired duration of service</t>
  </si>
  <si>
    <t>des_y_service</t>
  </si>
  <si>
    <t>years</t>
  </si>
  <si>
    <t>Actual duration of service of 1 product</t>
  </si>
  <si>
    <t>act_y_service</t>
  </si>
  <si>
    <t>Composition</t>
  </si>
  <si>
    <t xml:space="preserve">Acylic material share in product weight </t>
  </si>
  <si>
    <t>acr</t>
  </si>
  <si>
    <t>%</t>
  </si>
  <si>
    <t xml:space="preserve">Elastane material share in product weight </t>
  </si>
  <si>
    <t>ela</t>
  </si>
  <si>
    <t xml:space="preserve">Polyamide material share in product weight </t>
  </si>
  <si>
    <t>pam</t>
  </si>
  <si>
    <t xml:space="preserve">Polyamide recycled material share in product weight </t>
  </si>
  <si>
    <t>pam_rec</t>
  </si>
  <si>
    <t xml:space="preserve">Polyester material share in product weight </t>
  </si>
  <si>
    <t>pest</t>
  </si>
  <si>
    <t xml:space="preserve">Polyester recycled material share in product weight </t>
  </si>
  <si>
    <t>pest_rec</t>
  </si>
  <si>
    <t xml:space="preserve">PTFE material share in product weight </t>
  </si>
  <si>
    <t>ptfe</t>
  </si>
  <si>
    <t xml:space="preserve">Viscose material share in product weight </t>
  </si>
  <si>
    <t>vis</t>
  </si>
  <si>
    <t xml:space="preserve">Lyocell/modal material share in product weight </t>
  </si>
  <si>
    <t>lyo</t>
  </si>
  <si>
    <t xml:space="preserve">Acetate material share in product weight </t>
  </si>
  <si>
    <t>ace</t>
  </si>
  <si>
    <t xml:space="preserve">Cotton material share in product weight </t>
  </si>
  <si>
    <t>cot</t>
  </si>
  <si>
    <t xml:space="preserve">Cotton organic material share in product weight </t>
  </si>
  <si>
    <t>cot_org</t>
  </si>
  <si>
    <t xml:space="preserve">Cotton recycled material share in product weight </t>
  </si>
  <si>
    <t>cot_rec</t>
  </si>
  <si>
    <t xml:space="preserve">Wool material share in product weight </t>
  </si>
  <si>
    <t>wol</t>
  </si>
  <si>
    <t xml:space="preserve">Wool recycled material share in product weight </t>
  </si>
  <si>
    <t>wol_rec</t>
  </si>
  <si>
    <t xml:space="preserve">Leather material share in product weight </t>
  </si>
  <si>
    <t>let</t>
  </si>
  <si>
    <t xml:space="preserve">Linen material share in product weight </t>
  </si>
  <si>
    <t>lin</t>
  </si>
  <si>
    <t xml:space="preserve">Cashmere and camel hair material share in product weight </t>
  </si>
  <si>
    <t>cas</t>
  </si>
  <si>
    <t xml:space="preserve">Duck down material share in product weight </t>
  </si>
  <si>
    <t>duc</t>
  </si>
  <si>
    <t xml:space="preserve">Fur material share in product weight </t>
  </si>
  <si>
    <t>fur</t>
  </si>
  <si>
    <t xml:space="preserve">Silk material share in product weight </t>
  </si>
  <si>
    <t>sil</t>
  </si>
  <si>
    <t xml:space="preserve">Trims material share in product weight </t>
  </si>
  <si>
    <t>tri</t>
  </si>
  <si>
    <t>Losses</t>
  </si>
  <si>
    <t>Losses in Scouring</t>
  </si>
  <si>
    <t>lsc</t>
  </si>
  <si>
    <t>Losses in ring spinning</t>
  </si>
  <si>
    <t>lrs</t>
  </si>
  <si>
    <t>Losses in dry spinning</t>
  </si>
  <si>
    <t>lds</t>
  </si>
  <si>
    <t>Losses in melt spinning</t>
  </si>
  <si>
    <t>lms</t>
  </si>
  <si>
    <t>Losses in wet spinning</t>
  </si>
  <si>
    <t>lws</t>
  </si>
  <si>
    <t>Flow</t>
  </si>
  <si>
    <t>Percentage of yarn entering weaving</t>
  </si>
  <si>
    <t>%w</t>
  </si>
  <si>
    <t>Percentage of yarn entering knitting</t>
  </si>
  <si>
    <t>%k</t>
  </si>
  <si>
    <t>Losses in weaving</t>
  </si>
  <si>
    <t>lw</t>
  </si>
  <si>
    <t>Losses in knitting</t>
  </si>
  <si>
    <t>lk</t>
  </si>
  <si>
    <t>Losses in bleaching</t>
  </si>
  <si>
    <t>lbleac</t>
  </si>
  <si>
    <t>Losses in dyeing</t>
  </si>
  <si>
    <t>ldye</t>
  </si>
  <si>
    <t>Losses in printing</t>
  </si>
  <si>
    <t>lprint</t>
  </si>
  <si>
    <t>Losses in finishing</t>
  </si>
  <si>
    <t>lf</t>
  </si>
  <si>
    <t>% white (bleaching for nat fiber and dyeing for chemical fiber)</t>
  </si>
  <si>
    <t>%wh</t>
  </si>
  <si>
    <t>% multi-coloured (1/2 made with printing and made 1/2 with dyeing  process for all fiber)</t>
  </si>
  <si>
    <t>%multic</t>
  </si>
  <si>
    <t>% mono-color (dyeing process for all fiber types)</t>
  </si>
  <si>
    <t>%monoc</t>
  </si>
  <si>
    <t>Losses in confectioning</t>
  </si>
  <si>
    <t>Lc</t>
  </si>
  <si>
    <t>Percentage of fabric entering pattern Design</t>
  </si>
  <si>
    <t>%pd</t>
  </si>
  <si>
    <t>Percentage of fabric entering spreading</t>
  </si>
  <si>
    <t>%spr</t>
  </si>
  <si>
    <t>Percentage of fabric entering cutting</t>
  </si>
  <si>
    <t>%cut</t>
  </si>
  <si>
    <t>Percentage of fabric entering sewing</t>
  </si>
  <si>
    <t>%sew</t>
  </si>
  <si>
    <t>Percentage of fabric entering finishing processes</t>
  </si>
  <si>
    <t>%fin pr</t>
  </si>
  <si>
    <t>Manufacturing Leftover Losses fraction</t>
  </si>
  <si>
    <t>Lleft</t>
  </si>
  <si>
    <t>Pre-processing losses</t>
  </si>
  <si>
    <t>Lpre-proc</t>
  </si>
  <si>
    <t>Distribution Losses fraction</t>
  </si>
  <si>
    <t>Ldistr</t>
  </si>
  <si>
    <t>Economic</t>
  </si>
  <si>
    <t>Economic factor for leftover losses</t>
  </si>
  <si>
    <t>Kleft</t>
  </si>
  <si>
    <t>Economic factor for Pre-processing losses</t>
  </si>
  <si>
    <t>Kpre-proc</t>
  </si>
  <si>
    <t>Economic factor for Distribution Losses</t>
  </si>
  <si>
    <t>Kdistr</t>
  </si>
  <si>
    <t>Economic factor for Unsold product</t>
  </si>
  <si>
    <t>K%unsold</t>
  </si>
  <si>
    <t>Geo</t>
  </si>
  <si>
    <t>Polyester_Unknown_Location of production of textile fibres</t>
  </si>
  <si>
    <t>pest_unk_loc</t>
  </si>
  <si>
    <t>Polyester_China_Location of production of textile fibres</t>
  </si>
  <si>
    <t>pest_cn_loc</t>
  </si>
  <si>
    <t>Polyester_Others_Location of production of textile fibres</t>
  </si>
  <si>
    <t>pest_ot_loc</t>
  </si>
  <si>
    <t>Polyester_Turkey_Location of production of textile fibres</t>
  </si>
  <si>
    <t>pest_tr_loc</t>
  </si>
  <si>
    <t>Polyester_EU_Location of production of textile fibres</t>
  </si>
  <si>
    <t>pest_eu_loc</t>
  </si>
  <si>
    <t>Cotton_Unknown_Location of production of textile fibres</t>
  </si>
  <si>
    <t>cot_unk_loc</t>
  </si>
  <si>
    <t>Cotton_India_Location of production of textile fibres</t>
  </si>
  <si>
    <t>cot_in_loc</t>
  </si>
  <si>
    <t>Cotton_Others_Location of production of textile fibres</t>
  </si>
  <si>
    <t>cot_ot_loc</t>
  </si>
  <si>
    <t>Cotton_China_Location of production of textile fibres</t>
  </si>
  <si>
    <t>cot_cn_loc</t>
  </si>
  <si>
    <t>Cotton_USA_Location of production of textile fibres</t>
  </si>
  <si>
    <t>cot_us_loc</t>
  </si>
  <si>
    <t>Cotton_EU_Location of production of textile fibres</t>
  </si>
  <si>
    <t>cot_eu_loc</t>
  </si>
  <si>
    <t>MMCF_Unknown_Location of production of textile fibres</t>
  </si>
  <si>
    <t>mmc_unk_loc</t>
  </si>
  <si>
    <t>MMCF_China_Location of production of textile fibres</t>
  </si>
  <si>
    <t>mmc_cn_loc</t>
  </si>
  <si>
    <t>MMCF_Others_Location of production of textile fibres</t>
  </si>
  <si>
    <t>mmc_ot_loc</t>
  </si>
  <si>
    <t>MMCF_India_Location of production of textile fibres</t>
  </si>
  <si>
    <t>mmc_in_loc</t>
  </si>
  <si>
    <t>MMCF_Indonesia_Location of production of textile fibres</t>
  </si>
  <si>
    <t>mmc_id_loc</t>
  </si>
  <si>
    <t>MMCF_EU_Location of production of textile fibres</t>
  </si>
  <si>
    <t>mmc_eu_loc</t>
  </si>
  <si>
    <t>Polyamide_Unknown_Location of production of textile fibres</t>
  </si>
  <si>
    <t>pam_unk_loc</t>
  </si>
  <si>
    <t>Polyamide_China_Location of production of textile fibres</t>
  </si>
  <si>
    <t>pam_cn_loc</t>
  </si>
  <si>
    <t>Polyamide_Taiwan_Location of production of textile fibres</t>
  </si>
  <si>
    <t>pam_tw_loc</t>
  </si>
  <si>
    <t>Polyamide_USA_Location of production of textile fibres</t>
  </si>
  <si>
    <t>pam_us_loc</t>
  </si>
  <si>
    <t>Polyamide_EU_Location of production of textile fibres</t>
  </si>
  <si>
    <t>pam_eu_loc</t>
  </si>
  <si>
    <t>Wool_Unknown_Location of production of textile fibres</t>
  </si>
  <si>
    <t>wol_unk_loc</t>
  </si>
  <si>
    <t>Wool_Australia_Location of production of textile fibres</t>
  </si>
  <si>
    <t>wol_au_loc</t>
  </si>
  <si>
    <t>Wool_South Africa_Location of production of textile fibres</t>
  </si>
  <si>
    <t>wol_sa_loc</t>
  </si>
  <si>
    <t>Wool_New Zeland_Location of production of textile fibres</t>
  </si>
  <si>
    <t>wol_nz_loc</t>
  </si>
  <si>
    <t>Wool_Others_Location of production of textile fibres</t>
  </si>
  <si>
    <t>wol_ot_loc</t>
  </si>
  <si>
    <t>Wool_EU_Location of production of textile fibres</t>
  </si>
  <si>
    <t>wol_eu_loc</t>
  </si>
  <si>
    <t>Other animal fibres_China_Location of production of textile fibres</t>
  </si>
  <si>
    <t>oaf_cn_loc</t>
  </si>
  <si>
    <t>Other animal fibres_Unknown_Location of production of textile fibres</t>
  </si>
  <si>
    <t>oaf_unk_loc</t>
  </si>
  <si>
    <t>Other animal fibres_Hungary_Location of production of textile fibres</t>
  </si>
  <si>
    <t>oaf_hu_loc</t>
  </si>
  <si>
    <t>Other animal fibres_Poland_Location of production of textile fibres</t>
  </si>
  <si>
    <t>oaf_po_loc</t>
  </si>
  <si>
    <t>Other animal fibres_EU_Location of production of textile fibres</t>
  </si>
  <si>
    <t>oaf_eu_loc</t>
  </si>
  <si>
    <t>LCS2a</t>
  </si>
  <si>
    <t>Bangladesh_Fibre production</t>
  </si>
  <si>
    <t>bd_fib_pro</t>
  </si>
  <si>
    <t>Brazil_Fibre production</t>
  </si>
  <si>
    <t>br_fib_pro</t>
  </si>
  <si>
    <t>China_Fibre production</t>
  </si>
  <si>
    <t>ch_fib_pro</t>
  </si>
  <si>
    <t>EU_Fibre production</t>
  </si>
  <si>
    <t>eu_fib_pro</t>
  </si>
  <si>
    <t>India_Fibre production</t>
  </si>
  <si>
    <t>in_fib_pro</t>
  </si>
  <si>
    <t>Indonesia_Fibre production</t>
  </si>
  <si>
    <t>id_fib_pro</t>
  </si>
  <si>
    <t>Pakistan_Fibre production</t>
  </si>
  <si>
    <t>pk_fib_pro</t>
  </si>
  <si>
    <t>Russia_Fibre production</t>
  </si>
  <si>
    <t>ru_fib_pro</t>
  </si>
  <si>
    <t>Turkey_Fibre production</t>
  </si>
  <si>
    <t>tr_fib_pro</t>
  </si>
  <si>
    <t>USA_Fibre production</t>
  </si>
  <si>
    <t>us_fib_pro</t>
  </si>
  <si>
    <t>Vietnam_Fibre production</t>
  </si>
  <si>
    <t>vn_fib_pro</t>
  </si>
  <si>
    <t>Other_Fibre production</t>
  </si>
  <si>
    <t>row_fib_pro</t>
  </si>
  <si>
    <t>LCS2b</t>
  </si>
  <si>
    <t>Bangladesh_Yar production</t>
  </si>
  <si>
    <t>bd_yar_pro</t>
  </si>
  <si>
    <t>Brazil_Yar production</t>
  </si>
  <si>
    <t>br_yar_pro</t>
  </si>
  <si>
    <t>China_Yar production</t>
  </si>
  <si>
    <t>ch_yar_pro</t>
  </si>
  <si>
    <t>EU_Yar production</t>
  </si>
  <si>
    <t>eu_yar_pro</t>
  </si>
  <si>
    <t>India_Yar production</t>
  </si>
  <si>
    <t>in_yar_pro</t>
  </si>
  <si>
    <t>Indonesia_Yar production</t>
  </si>
  <si>
    <t>id_yar_pro</t>
  </si>
  <si>
    <t>Pakistan_Yar production</t>
  </si>
  <si>
    <t>pk_yar_pro</t>
  </si>
  <si>
    <t>Russia_Yar production</t>
  </si>
  <si>
    <t>ru_yar_pro</t>
  </si>
  <si>
    <t>Turkey_Yar production</t>
  </si>
  <si>
    <t>tr_yar_pro</t>
  </si>
  <si>
    <t>USA_Yar production</t>
  </si>
  <si>
    <t>us_yar_pro</t>
  </si>
  <si>
    <t>Vietnam_Yar production</t>
  </si>
  <si>
    <t>vn_yar_pro</t>
  </si>
  <si>
    <t>Other_Yar production</t>
  </si>
  <si>
    <t>row_yar_pro</t>
  </si>
  <si>
    <t>LCS2c</t>
  </si>
  <si>
    <t>Bangladesh_Fabric production</t>
  </si>
  <si>
    <t>bd_fab_pro</t>
  </si>
  <si>
    <t>Brazil_Fabric production</t>
  </si>
  <si>
    <t>br_fab_pro</t>
  </si>
  <si>
    <t>China_Fabric production</t>
  </si>
  <si>
    <t>ch_fab_pro</t>
  </si>
  <si>
    <t>EU_Fabric production</t>
  </si>
  <si>
    <t>eu_fab_pro</t>
  </si>
  <si>
    <t>India_Fabric production</t>
  </si>
  <si>
    <t>in_fab_pro</t>
  </si>
  <si>
    <t>Indonesia_Fabric production</t>
  </si>
  <si>
    <t>id_fab_pro</t>
  </si>
  <si>
    <t>Pakistan_Fabric production</t>
  </si>
  <si>
    <t>pk_fab_pro</t>
  </si>
  <si>
    <t>Russia_Fabric production</t>
  </si>
  <si>
    <t>ru_fab_pro</t>
  </si>
  <si>
    <t>Turkey_Fabric production</t>
  </si>
  <si>
    <t>tr_fab_pro</t>
  </si>
  <si>
    <t>USA_Fabric production</t>
  </si>
  <si>
    <t>us_fab_pro</t>
  </si>
  <si>
    <t>Vietnam_Fabric production</t>
  </si>
  <si>
    <t>vn_fab_pro</t>
  </si>
  <si>
    <t>Other_Fabric production</t>
  </si>
  <si>
    <t>row_fab_pro</t>
  </si>
  <si>
    <t>LCS2d</t>
  </si>
  <si>
    <t>Bangladesh_Dyeing &amp; Finishing</t>
  </si>
  <si>
    <t>bd_dye_fin</t>
  </si>
  <si>
    <t>Brazil_Dyeing &amp; Finishing</t>
  </si>
  <si>
    <t>br_dye_fin</t>
  </si>
  <si>
    <t>China_Dyeing &amp; Finishing</t>
  </si>
  <si>
    <t>ch_dye_fin</t>
  </si>
  <si>
    <t>EU_Dyeing &amp; Finishing</t>
  </si>
  <si>
    <t>eu_dye_fin</t>
  </si>
  <si>
    <t>India_Dyeing &amp; Finishing</t>
  </si>
  <si>
    <t>in_dye_fin</t>
  </si>
  <si>
    <t>Indonesia_Dyeing &amp; Finishing</t>
  </si>
  <si>
    <t>id_dye_fin</t>
  </si>
  <si>
    <t>Pakistan_Dyeing &amp; Finishing</t>
  </si>
  <si>
    <t>pk_dye_fin</t>
  </si>
  <si>
    <t>Russia_Dyeing &amp; Finishing</t>
  </si>
  <si>
    <t>ru_dye_fin</t>
  </si>
  <si>
    <t>Turkey_Dyeing &amp; Finishing</t>
  </si>
  <si>
    <t>tr_dye_fin</t>
  </si>
  <si>
    <t>USA_Dyeing &amp; Finishing</t>
  </si>
  <si>
    <t>us_dye_fin</t>
  </si>
  <si>
    <t>Vietnam_Dyeing &amp; Finishing</t>
  </si>
  <si>
    <t>vn_dye_fin</t>
  </si>
  <si>
    <t>Other_Dyeing &amp; Finishing</t>
  </si>
  <si>
    <t>row_dye_fin</t>
  </si>
  <si>
    <t>LCS2e</t>
  </si>
  <si>
    <t>Bangladesh_Assembly</t>
  </si>
  <si>
    <t>bd_ass</t>
  </si>
  <si>
    <t>Brazil_Assembly</t>
  </si>
  <si>
    <t>br_ass</t>
  </si>
  <si>
    <t>China_Assembly</t>
  </si>
  <si>
    <t>ch_ass</t>
  </si>
  <si>
    <t>EU_Assembly</t>
  </si>
  <si>
    <t>eu_ass</t>
  </si>
  <si>
    <t>India_Assembly</t>
  </si>
  <si>
    <t>in_ass</t>
  </si>
  <si>
    <t>Indonesia_Assembly</t>
  </si>
  <si>
    <t>id_ass</t>
  </si>
  <si>
    <t>Pakistan_Assembly</t>
  </si>
  <si>
    <t>pk_ass</t>
  </si>
  <si>
    <t>Russia_Assembly</t>
  </si>
  <si>
    <t>ru_ass</t>
  </si>
  <si>
    <t>Turkey_Assembly</t>
  </si>
  <si>
    <t>tr_ass</t>
  </si>
  <si>
    <t>USA_Assembly</t>
  </si>
  <si>
    <t>us_ass</t>
  </si>
  <si>
    <t>Vietnam_Assembly</t>
  </si>
  <si>
    <t>vn_ass</t>
  </si>
  <si>
    <t>Other_Assembly</t>
  </si>
  <si>
    <t>row_ass</t>
  </si>
  <si>
    <t>Full time equivalent</t>
  </si>
  <si>
    <t>fte</t>
  </si>
  <si>
    <t>h/week</t>
  </si>
  <si>
    <t>Interest rate</t>
  </si>
  <si>
    <t>int_rat</t>
  </si>
  <si>
    <t>ir %</t>
  </si>
  <si>
    <t>Working hours per year (considering 2 shift/day)</t>
  </si>
  <si>
    <t>wor_h</t>
  </si>
  <si>
    <t>hour/year</t>
  </si>
  <si>
    <t>Discount rate</t>
  </si>
  <si>
    <t>Dis_rat</t>
  </si>
  <si>
    <t>VAT</t>
  </si>
  <si>
    <t>vat_tax</t>
  </si>
  <si>
    <t>Tariff for textile intermidiate product</t>
  </si>
  <si>
    <t>int_prd_tax</t>
  </si>
  <si>
    <t>Tariff for textile final product</t>
  </si>
  <si>
    <t>fin_prd_tax</t>
  </si>
  <si>
    <t>PEFCR</t>
  </si>
  <si>
    <t>Volume</t>
  </si>
  <si>
    <t>Product volume</t>
  </si>
  <si>
    <t>vol</t>
  </si>
  <si>
    <t>Packaging</t>
  </si>
  <si>
    <t>Packaging - Polybag</t>
  </si>
  <si>
    <t>pol_pac</t>
  </si>
  <si>
    <t>Packaging - Paperbag</t>
  </si>
  <si>
    <t>pap_pac</t>
  </si>
  <si>
    <t>Packaging - Cardboard</t>
  </si>
  <si>
    <t>car_pac</t>
  </si>
  <si>
    <t>LCS 1 &amp; LCS 2</t>
  </si>
  <si>
    <t>Transporation</t>
  </si>
  <si>
    <t>Fibre transportation_share of the route EU - CN</t>
  </si>
  <si>
    <t>fib_tra_eu_cn</t>
  </si>
  <si>
    <t>Fibre transportation_share of the route RU - PA</t>
  </si>
  <si>
    <t>fib_tra_ru_pa</t>
  </si>
  <si>
    <t>Fibre transportation_share of the route USA - Other (JP)</t>
  </si>
  <si>
    <t>fib_tra_us_jp</t>
  </si>
  <si>
    <t>Fibre transportation_share of the route ID - PA</t>
  </si>
  <si>
    <t>fib_tra_id_pa</t>
  </si>
  <si>
    <t>Fibre transportation_share of the route IN - CN</t>
  </si>
  <si>
    <t>fib_tra_in_cn</t>
  </si>
  <si>
    <t>Fibre transportation_share of the route IN - BD</t>
  </si>
  <si>
    <t>fib_tra_in_bd</t>
  </si>
  <si>
    <t>Fibre transportation_share of the route Other (BZ) - PA</t>
  </si>
  <si>
    <t>fib_tra_bz_pa</t>
  </si>
  <si>
    <t>Fibre transportation_share of the route Average inside country</t>
  </si>
  <si>
    <t>fib_tra_ins</t>
  </si>
  <si>
    <t>Fibre transportation_share of the route Average inside EU</t>
  </si>
  <si>
    <t>fib_tra_ins_eu</t>
  </si>
  <si>
    <t>Yarn transportation_share of the route CN - IN</t>
  </si>
  <si>
    <t>yar_tra_cn_in</t>
  </si>
  <si>
    <t>Yarn transportation_share of the route EU - TU</t>
  </si>
  <si>
    <t>yar_tra_eu_tu</t>
  </si>
  <si>
    <t>Yarn transportation_share of the route PA - TU</t>
  </si>
  <si>
    <t>yar_tra_pa_tu</t>
  </si>
  <si>
    <t>Yarn transportation_share of the route Other (TZ) - BZ</t>
  </si>
  <si>
    <t>yar_tra_tz_bz</t>
  </si>
  <si>
    <t>Yarn transportation_share of the route CN - TU</t>
  </si>
  <si>
    <t>yar_tra_cn_tu</t>
  </si>
  <si>
    <t>Yarn transportation_share of the route Other (TZ) - TU</t>
  </si>
  <si>
    <t>yar_tra_tz_tu</t>
  </si>
  <si>
    <t>Yarn transportation_share of the route Average inside country</t>
  </si>
  <si>
    <t>yar_tra_ins</t>
  </si>
  <si>
    <t>Yarn transportation_share of the route Average inside EU</t>
  </si>
  <si>
    <t>yar_tra_ins_eu</t>
  </si>
  <si>
    <t>Fabric transportation_share of the route CN - BD</t>
  </si>
  <si>
    <t>fab_tra_cn_bd</t>
  </si>
  <si>
    <t>Fabric transportation_share of the route Other (TZ) - EU</t>
  </si>
  <si>
    <t>fab_tra_tz_eu</t>
  </si>
  <si>
    <t>Fabric transportation_share of the route PA - TU</t>
  </si>
  <si>
    <t>fab_tra_pa_tu</t>
  </si>
  <si>
    <t>Fabric transportation_share of the route IN - BD</t>
  </si>
  <si>
    <t>fab_tra_in_bd</t>
  </si>
  <si>
    <t>Fabric transportation_share of the route Other (TZ) - TU</t>
  </si>
  <si>
    <t>fab_tra_tz_tu</t>
  </si>
  <si>
    <t>Fabric transportation_share of the route IN - TU</t>
  </si>
  <si>
    <t>fab_tra_in_tu</t>
  </si>
  <si>
    <t>Fabric transportation_share of the route BZ - TU</t>
  </si>
  <si>
    <t>fab_tra_bz_tu</t>
  </si>
  <si>
    <t>Fabric transportation_share of the route Average inside country</t>
  </si>
  <si>
    <t>fab_tra_ins</t>
  </si>
  <si>
    <t>Fabric transportation_share of the route Average inside EU</t>
  </si>
  <si>
    <t>fab_tra_ins_eu</t>
  </si>
  <si>
    <t>Dyeing and finishing_share of the route BD - IN</t>
  </si>
  <si>
    <t>d&amp;f_tra_bd_in</t>
  </si>
  <si>
    <t>Dyeing and finishing_share of the route BD - VN</t>
  </si>
  <si>
    <t>d&amp;f_tra_bd_vn</t>
  </si>
  <si>
    <t>Dyeing and finishing_share of the route TU – Other (TW)</t>
  </si>
  <si>
    <t>d&amp;f_tra_tu_tw</t>
  </si>
  <si>
    <t>Dyeing and finishing_share of the route BD – Other (SA)</t>
  </si>
  <si>
    <t>d&amp;f_tra_bd_sa</t>
  </si>
  <si>
    <t>Dyeing and finishing_share of the route CN – Other (AU)</t>
  </si>
  <si>
    <t>d&amp;f_tra_cn_au</t>
  </si>
  <si>
    <t>Dyeing and finishing_share of the route Average inside country</t>
  </si>
  <si>
    <t>d&amp;f_tra_ins</t>
  </si>
  <si>
    <t>Dyeing and finishing_share of the route Average inside EU</t>
  </si>
  <si>
    <t>d&amp;f_tra_ins_eu</t>
  </si>
  <si>
    <t>LCS3.1</t>
  </si>
  <si>
    <t>Retailing</t>
  </si>
  <si>
    <t>Factory to consumer (F2C) e-commerce scenario share</t>
  </si>
  <si>
    <t>f2c</t>
  </si>
  <si>
    <t>ClassicECom products to client share</t>
  </si>
  <si>
    <t>etc</t>
  </si>
  <si>
    <t>Retail scenario products client share</t>
  </si>
  <si>
    <t>rtc</t>
  </si>
  <si>
    <t>Restock rate</t>
  </si>
  <si>
    <t>rest</t>
  </si>
  <si>
    <t>Return rate Retail</t>
  </si>
  <si>
    <t>ret_rat</t>
  </si>
  <si>
    <t>Return rate ClassicEcom</t>
  </si>
  <si>
    <t>ret_eco</t>
  </si>
  <si>
    <t>Inventory Glut DC</t>
  </si>
  <si>
    <t>inv_dc</t>
  </si>
  <si>
    <t>Inventory Glut POS</t>
  </si>
  <si>
    <t>inv_pos</t>
  </si>
  <si>
    <t>Distance Factory to Client (km)</t>
  </si>
  <si>
    <t>dis_ftc</t>
  </si>
  <si>
    <t>Distance local WDC to client round trip (km)</t>
  </si>
  <si>
    <t>dis_wtc</t>
  </si>
  <si>
    <t>Distance International (ship/plane/train) covered by truck</t>
  </si>
  <si>
    <t>dis_int_tru</t>
  </si>
  <si>
    <t>Distance International (ship) covered by container ship</t>
  </si>
  <si>
    <t>dis_int_shi</t>
  </si>
  <si>
    <t>Distance Factory to WDC (Europe)</t>
  </si>
  <si>
    <t>dis_ftw</t>
  </si>
  <si>
    <t>Distance WDC (Europe) to WDC (Local)</t>
  </si>
  <si>
    <t>dis_wtw</t>
  </si>
  <si>
    <t>Distance stores to client</t>
  </si>
  <si>
    <t>dis_stc</t>
  </si>
  <si>
    <t>Utilisation ratio truck</t>
  </si>
  <si>
    <t>uti_tru</t>
  </si>
  <si>
    <t>Utilisation ratio van</t>
  </si>
  <si>
    <t>uti_van</t>
  </si>
  <si>
    <t xml:space="preserve">Factory to consumer (F2C) plane share </t>
  </si>
  <si>
    <t>ftc_pla</t>
  </si>
  <si>
    <t xml:space="preserve">Warehouse EU plane share </t>
  </si>
  <si>
    <t>war_pla_eu</t>
  </si>
  <si>
    <t xml:space="preserve">Warehouse Local plane share </t>
  </si>
  <si>
    <t>war_pla_loc</t>
  </si>
  <si>
    <t>Local car share</t>
  </si>
  <si>
    <t>car_loc</t>
  </si>
  <si>
    <t>Local van share</t>
  </si>
  <si>
    <t>van_loc</t>
  </si>
  <si>
    <t>LCS3.2</t>
  </si>
  <si>
    <t>Volume factor</t>
  </si>
  <si>
    <t>vol_f</t>
  </si>
  <si>
    <t>Default storage time in WDC</t>
  </si>
  <si>
    <t>tim_sto_w</t>
  </si>
  <si>
    <t>weeks</t>
  </si>
  <si>
    <t>Default storage time in Inventory Glut</t>
  </si>
  <si>
    <t>tim_sto_inv</t>
  </si>
  <si>
    <t xml:space="preserve">Volume Warehouse </t>
  </si>
  <si>
    <t>vol_war</t>
  </si>
  <si>
    <t>Volume Retail</t>
  </si>
  <si>
    <t>vol_ret</t>
  </si>
  <si>
    <t>Shelf coverage</t>
  </si>
  <si>
    <t>she_cov</t>
  </si>
  <si>
    <t>Shelf height</t>
  </si>
  <si>
    <t>che_hei</t>
  </si>
  <si>
    <t>m</t>
  </si>
  <si>
    <t xml:space="preserve">WDC electricity consumption </t>
  </si>
  <si>
    <t>ele_wdc</t>
  </si>
  <si>
    <t>kWh/m2*year</t>
  </si>
  <si>
    <t>WDC gas consumption</t>
  </si>
  <si>
    <t>gas_wdc</t>
  </si>
  <si>
    <t>MJ/m2*year</t>
  </si>
  <si>
    <t>Retail store electricity consumption</t>
  </si>
  <si>
    <t>ele_sto</t>
  </si>
  <si>
    <t>Digital infrastructure consumption</t>
  </si>
  <si>
    <t>ele_dig</t>
  </si>
  <si>
    <t>kWh/product</t>
  </si>
  <si>
    <t>LCS4.1</t>
  </si>
  <si>
    <t>Share of garments machine washed</t>
  </si>
  <si>
    <t>mac_was</t>
  </si>
  <si>
    <t>Temperature of average EU Washing</t>
  </si>
  <si>
    <t>tem_was</t>
  </si>
  <si>
    <t>Celcius degrees</t>
  </si>
  <si>
    <t>Full load wash weight</t>
  </si>
  <si>
    <t>wei_was</t>
  </si>
  <si>
    <t>Detergent required per wash of full load</t>
  </si>
  <si>
    <t>det_was</t>
  </si>
  <si>
    <t>ml</t>
  </si>
  <si>
    <t xml:space="preserve">Water required per wash of full load </t>
  </si>
  <si>
    <t>wat_was</t>
  </si>
  <si>
    <t>litres</t>
  </si>
  <si>
    <t>LCS4.2</t>
  </si>
  <si>
    <t>Share of garments tumble dried</t>
  </si>
  <si>
    <t>tum_dri</t>
  </si>
  <si>
    <t>Tumble dryer electricity consumption per cycle</t>
  </si>
  <si>
    <t>ele_tum_dri</t>
  </si>
  <si>
    <t>Full load dry weight</t>
  </si>
  <si>
    <t>loa_was</t>
  </si>
  <si>
    <t>LCS4.3</t>
  </si>
  <si>
    <t>Share of garments ironed</t>
  </si>
  <si>
    <t>iro</t>
  </si>
  <si>
    <t>Iron device wattage</t>
  </si>
  <si>
    <t>iro_wat</t>
  </si>
  <si>
    <t>kW</t>
  </si>
  <si>
    <t xml:space="preserve">Time spent for ironing of 1 garment </t>
  </si>
  <si>
    <t>iro_tim</t>
  </si>
  <si>
    <t>mins</t>
  </si>
  <si>
    <t>Waste</t>
  </si>
  <si>
    <t>Garments collected and sorted_Share going to Reuse</t>
  </si>
  <si>
    <t>eol_reu</t>
  </si>
  <si>
    <t>Garments collected and sorted_Share going to Recycling - wipers</t>
  </si>
  <si>
    <t>eol_rec_wip</t>
  </si>
  <si>
    <t>Garments collected and sorted_Share going to Recycling - insulation</t>
  </si>
  <si>
    <t>eol_rec_ins</t>
  </si>
  <si>
    <t>Garments collected and sorted_Share going to Recycling - fibre2fibre</t>
  </si>
  <si>
    <t>eol_rec_ftf</t>
  </si>
  <si>
    <t>Garments collected and sorted_Share going to Municipal waste after sorted and collected</t>
  </si>
  <si>
    <t>eol_was</t>
  </si>
  <si>
    <t>Share from garments collected and sorted in special bins, after first use (sbc = special bins collected)</t>
  </si>
  <si>
    <t>eol_sbc</t>
  </si>
  <si>
    <t>Garments collected with municipal waste</t>
  </si>
  <si>
    <t>eol_inc</t>
  </si>
  <si>
    <t>_Share of municipal collection going to Incineration</t>
  </si>
  <si>
    <t>Durability - Robustness</t>
  </si>
  <si>
    <t>Change in Electricity_Lenght of fibres</t>
  </si>
  <si>
    <t>dur_ele_fib_len</t>
  </si>
  <si>
    <t>Change in Cost_Lenght of fibres</t>
  </si>
  <si>
    <t>dur_cos_fib_len</t>
  </si>
  <si>
    <t>Change in Raw material_Quality of synthetic fibres</t>
  </si>
  <si>
    <t>dur_mat_fib_qua</t>
  </si>
  <si>
    <t>Change in Cost_Quality of synthetic fibres</t>
  </si>
  <si>
    <t>dur_cos_fib_qua</t>
  </si>
  <si>
    <t>Change in Mass_Thickness of yarn</t>
  </si>
  <si>
    <t>dur_mas_yar_thi</t>
  </si>
  <si>
    <t>Change in Electricity_Thickness of yarn</t>
  </si>
  <si>
    <t>dur_ele_yar_thi</t>
  </si>
  <si>
    <t>Change in Mass_Number of yarn in fabrics</t>
  </si>
  <si>
    <t>dur_mas_fab_num</t>
  </si>
  <si>
    <t>Change in Electricity_Number of yarn in fabrics</t>
  </si>
  <si>
    <t>dur_ele_fab_num</t>
  </si>
  <si>
    <t>Durability - Dimensional stability</t>
  </si>
  <si>
    <t>Change in Mass_Threads counts in fabrics</t>
  </si>
  <si>
    <t>dur_mas_fab_thr</t>
  </si>
  <si>
    <t>Change in Electricity_Threads counts in fabrics</t>
  </si>
  <si>
    <t>dur_ele_fab_thr</t>
  </si>
  <si>
    <t>Change in Mass_Type of patterns in fabrics</t>
  </si>
  <si>
    <t>dur_mas_fab_pat</t>
  </si>
  <si>
    <t>Change in Electricity_Type of patterns in fabrics</t>
  </si>
  <si>
    <t>dur_ele_fab_pat</t>
  </si>
  <si>
    <t>Change in Chemical_Dimensional stability in fabrics</t>
  </si>
  <si>
    <t>dur_che_fab_sta</t>
  </si>
  <si>
    <t>Durability - Colour fastness</t>
  </si>
  <si>
    <t xml:space="preserve">Change in Water_Dyeing </t>
  </si>
  <si>
    <t>dur_wat_dye_col</t>
  </si>
  <si>
    <t xml:space="preserve">Change in Electricity_Dyeing </t>
  </si>
  <si>
    <t>dur_ele_dye_col</t>
  </si>
  <si>
    <t xml:space="preserve">Change in Chemical_Dyeing </t>
  </si>
  <si>
    <t>dur_che_dye_col</t>
  </si>
  <si>
    <t xml:space="preserve">Change in Cost_Dyeing </t>
  </si>
  <si>
    <t>dur_cos_dye_col</t>
  </si>
  <si>
    <t>Change in Electricity_Printing</t>
  </si>
  <si>
    <t>dur_ele_pri_col</t>
  </si>
  <si>
    <t>Change in Chemical_Printing</t>
  </si>
  <si>
    <t>dur_che_pri_col</t>
  </si>
  <si>
    <t>Change in Cost_Printing</t>
  </si>
  <si>
    <t>dur_cos_pri_col</t>
  </si>
  <si>
    <t>Change in Electricity_Coating</t>
  </si>
  <si>
    <t>dur_ele_coa_col</t>
  </si>
  <si>
    <t>Change in Chemical_Coating</t>
  </si>
  <si>
    <t>dur_che_coa_col</t>
  </si>
  <si>
    <t>Change in Cost_Coating</t>
  </si>
  <si>
    <t>dur_cos_coa_col</t>
  </si>
  <si>
    <t xml:space="preserve">Repairability </t>
  </si>
  <si>
    <t>Change in Cost_repair</t>
  </si>
  <si>
    <t>rep_cos</t>
  </si>
  <si>
    <t>Price for LCS1j - Acrylic</t>
  </si>
  <si>
    <t>acr_cos_RoW</t>
  </si>
  <si>
    <t>€/kg</t>
  </si>
  <si>
    <t>acr_cos_EU</t>
  </si>
  <si>
    <t>Price for LCS1k - Elastane</t>
  </si>
  <si>
    <t>ela_cos_GLO</t>
  </si>
  <si>
    <t>Price for LCS1g - Polyamide</t>
  </si>
  <si>
    <t>pol_cos_Unknown</t>
  </si>
  <si>
    <t>pol_cos_CN</t>
  </si>
  <si>
    <t>pol_cos_TW</t>
  </si>
  <si>
    <t>pol_cos_US</t>
  </si>
  <si>
    <t>pol_cos_EU</t>
  </si>
  <si>
    <t>Price for LCS1e - PET</t>
  </si>
  <si>
    <t>pet_cos_Unknown</t>
  </si>
  <si>
    <t>pet_cos_CN</t>
  </si>
  <si>
    <t>pet_cos_Others</t>
  </si>
  <si>
    <t>pet_cos_TR</t>
  </si>
  <si>
    <t>pet_cos_EU</t>
  </si>
  <si>
    <t>Price for LCS1a - viscose fibre</t>
  </si>
  <si>
    <t>vis_cos_Unknown</t>
  </si>
  <si>
    <t>vis_cos_CN</t>
  </si>
  <si>
    <t>vis_cos_Others</t>
  </si>
  <si>
    <t>vis_cos_IN</t>
  </si>
  <si>
    <t>vis_cos_ID</t>
  </si>
  <si>
    <t>vis_cos_EU</t>
  </si>
  <si>
    <t>Price for LCS1x - Acetate</t>
  </si>
  <si>
    <t>ace_cos_GLO</t>
  </si>
  <si>
    <t>Price for LCS1b - cotton fibre</t>
  </si>
  <si>
    <t>cot_cos_Unknown</t>
  </si>
  <si>
    <t>cot_cos_IN</t>
  </si>
  <si>
    <t>cot_cos_Others</t>
  </si>
  <si>
    <t>cot_cos_CN</t>
  </si>
  <si>
    <t>cot_cos_US</t>
  </si>
  <si>
    <t>cot_cos_EU</t>
  </si>
  <si>
    <t>Price for LCS1d - Wool</t>
  </si>
  <si>
    <t>woo_cos_Unknown</t>
  </si>
  <si>
    <t>woo_cos_AU</t>
  </si>
  <si>
    <t>woo_cos_RSA</t>
  </si>
  <si>
    <t>woo_cos_NZ</t>
  </si>
  <si>
    <t>woo_cos_Others</t>
  </si>
  <si>
    <t>woo_cos_EU</t>
  </si>
  <si>
    <t>Price for silk</t>
  </si>
  <si>
    <t>sil_cos_Non-EU</t>
  </si>
  <si>
    <t>sil_cos_EU</t>
  </si>
  <si>
    <t>Unit cost for Electricity MV</t>
  </si>
  <si>
    <t>el_cos_BD</t>
  </si>
  <si>
    <t>€/kWh</t>
  </si>
  <si>
    <t>el_cos_PK</t>
  </si>
  <si>
    <t>el_cos_TR</t>
  </si>
  <si>
    <t>el_cos_VN</t>
  </si>
  <si>
    <t>el_cos_CN</t>
  </si>
  <si>
    <t>el_cos_GLO</t>
  </si>
  <si>
    <t>el_cos_IN</t>
  </si>
  <si>
    <t>el_cos_EU</t>
  </si>
  <si>
    <t>el_cos_US</t>
  </si>
  <si>
    <t>el_cos_RoW</t>
  </si>
  <si>
    <t>Unit cost for Electricity LV</t>
  </si>
  <si>
    <t>elL_cos_EU</t>
  </si>
  <si>
    <t>elL_cos_GLO</t>
  </si>
  <si>
    <t>Unit cost for heat, district or industrial, natural gas</t>
  </si>
  <si>
    <t>NG_cos_RoW</t>
  </si>
  <si>
    <t>€/MJ</t>
  </si>
  <si>
    <t>NG_cos_GLO</t>
  </si>
  <si>
    <t>NG_cos_BD</t>
  </si>
  <si>
    <t>NG_cos_CN</t>
  </si>
  <si>
    <t>NG_cos_IN</t>
  </si>
  <si>
    <t>NG_cos_TR</t>
  </si>
  <si>
    <t>NG_cos_US</t>
  </si>
  <si>
    <t>NG_cos_EU</t>
  </si>
  <si>
    <t>Unit cost for heat, central or small-scale, other than natural gas</t>
  </si>
  <si>
    <t>ONG_cos_BD</t>
  </si>
  <si>
    <t>ONG_cos_CN</t>
  </si>
  <si>
    <t>ONG_cos_EU</t>
  </si>
  <si>
    <t>ONG_cos_IN</t>
  </si>
  <si>
    <t>ONG_cos_PK</t>
  </si>
  <si>
    <t>ONG_cos_TR</t>
  </si>
  <si>
    <t>ONG_cos_US</t>
  </si>
  <si>
    <t>ONG_cos_VN</t>
  </si>
  <si>
    <t>ONG_cos_RoW</t>
  </si>
  <si>
    <t>ONG_cos_GLO</t>
  </si>
  <si>
    <t>Unit cost for heat, district or industrial, other than natural gas</t>
  </si>
  <si>
    <t>hea_cos_RoW</t>
  </si>
  <si>
    <t>hea_cos_GLO</t>
  </si>
  <si>
    <t>hea_cos_EU</t>
  </si>
  <si>
    <t>Unit cost for HR [h/kg]</t>
  </si>
  <si>
    <t>HR_cos_BD</t>
  </si>
  <si>
    <t>€/hr</t>
  </si>
  <si>
    <t>HR_cos_CN</t>
  </si>
  <si>
    <t>HR_cos_EU</t>
  </si>
  <si>
    <t>HR_cos_IN</t>
  </si>
  <si>
    <t>HR_cos_PK</t>
  </si>
  <si>
    <t>HR_cos_TR</t>
  </si>
  <si>
    <t>HR_cos_US</t>
  </si>
  <si>
    <t>HR_cos_VN</t>
  </si>
  <si>
    <t>HR_cos_RoW</t>
  </si>
  <si>
    <t>Monetization factor for Climate change</t>
  </si>
  <si>
    <t>mon_fac_CC</t>
  </si>
  <si>
    <t xml:space="preserve">€/kg CO2 </t>
  </si>
  <si>
    <t>Monetization factor for Ozone depletion</t>
  </si>
  <si>
    <t>mon_fac_ODP</t>
  </si>
  <si>
    <t>€/kg CFC-11 eq.</t>
  </si>
  <si>
    <t>Monetization factor for Human toxicity, cancer</t>
  </si>
  <si>
    <t>mon_fac_HTC</t>
  </si>
  <si>
    <t>€/CTUh</t>
  </si>
  <si>
    <t>Monetization factor for Human toxicity, non-cancer</t>
  </si>
  <si>
    <t>mon_fac_HTNC</t>
  </si>
  <si>
    <t>Monetization factor for Particulate matter</t>
  </si>
  <si>
    <t>mon_fac_PM</t>
  </si>
  <si>
    <t>€/disease incidence</t>
  </si>
  <si>
    <t>Monetization factor for Photochemical ozone formation</t>
  </si>
  <si>
    <t>mon_fac_POF</t>
  </si>
  <si>
    <t>€/kg NMVOC eq.</t>
  </si>
  <si>
    <t>Monetization factor for Acidification</t>
  </si>
  <si>
    <t>mon_fac_A</t>
  </si>
  <si>
    <t>€/ mol H+ eq.</t>
  </si>
  <si>
    <t>Monetization factor for Eutrophication, freshwater</t>
  </si>
  <si>
    <t>mon_fac_EF</t>
  </si>
  <si>
    <t>€/kg P eq.</t>
  </si>
  <si>
    <t>Monetization factor for Eutrophication, marine</t>
  </si>
  <si>
    <t>mon_fac_EM</t>
  </si>
  <si>
    <t>€/kg N eq.</t>
  </si>
  <si>
    <t>Monetization factor for Ecotoxicity, freshwater</t>
  </si>
  <si>
    <t>mon_fac_ETF</t>
  </si>
  <si>
    <t>€/CTUe</t>
  </si>
  <si>
    <t>Monetization factor for Land use</t>
  </si>
  <si>
    <t>mon_fac_L</t>
  </si>
  <si>
    <t>€/pt</t>
  </si>
  <si>
    <t>Monetization factor for Water use</t>
  </si>
  <si>
    <t>mon_fac_W</t>
  </si>
  <si>
    <t>€/m3 water eq. of deprived water</t>
  </si>
  <si>
    <t>Monetization factor for Resource use, minerals and metals</t>
  </si>
  <si>
    <t>mon_fac_MM</t>
  </si>
  <si>
    <t>€/kg Sb eq.</t>
  </si>
  <si>
    <t>Monetization factor for Resource use, Fossils</t>
  </si>
  <si>
    <t>mon_fac_F</t>
  </si>
  <si>
    <t>LCA RESULTS</t>
  </si>
  <si>
    <t>LCC RESULTS</t>
  </si>
  <si>
    <t>Full life cycle results</t>
  </si>
  <si>
    <t>NOTE for Cost for producer:
LCS1 Raw materials: price of RM;
LCS2 Manufacturing: all costs incurred during production (including supply chain transportation costs and waste management);
LCS3 Distribution: distribution/storage/waste management costs borne only by the producer;
VAT &amp; tariffs included.</t>
  </si>
  <si>
    <t>NOTE Cost for conusmer;
Purchase price: costs of LCS1+LCS2+LCS3 producer costs all increased by margin, VAT included;
LCS4 Use: (discount rate applied);
LCS5 EoL: direct cost + taxes considered (discount rate applied).</t>
  </si>
  <si>
    <t>NOTE for Societal cost:
All costs occurring along each LCS;
No tariffs and VAT;
No EoL taxes;
In LCS3 and LCS5 discount rate was applied;
Includes external costs due to environmental impacts;
Total - Internal cost = internal cost analysis, sharing the same system boundary as LCA
Societal LCC = Internal cost + external cost</t>
  </si>
  <si>
    <r>
      <rPr>
        <b/>
        <sz val="24"/>
        <color theme="1"/>
        <rFont val="Aptos Narrow"/>
        <family val="2"/>
        <scheme val="minor"/>
      </rPr>
      <t>Full life cycle results:</t>
    </r>
    <r>
      <rPr>
        <sz val="24"/>
        <color theme="1"/>
        <rFont val="Aptos Narrow"/>
        <family val="2"/>
        <scheme val="minor"/>
      </rPr>
      <t xml:space="preserve">
</t>
    </r>
    <r>
      <rPr>
        <sz val="22"/>
        <color theme="1"/>
        <rFont val="Aptos Narrow"/>
        <family val="2"/>
        <scheme val="minor"/>
      </rPr>
      <t>breakdown by life cycle stage and tag</t>
    </r>
  </si>
  <si>
    <t>LCS 2 - Manufacturing</t>
  </si>
  <si>
    <t>Waste management</t>
  </si>
  <si>
    <t>The section below shows the results with more detailed focus on LCS 2 - Manufacturing and on waste management (which occurs in LCS 2, LCS3 and LCS5):</t>
  </si>
  <si>
    <t>Focus LCS2 - manufacturing:</t>
  </si>
  <si>
    <t>Results per DURATION</t>
  </si>
  <si>
    <t>LCStage ==&gt;</t>
  </si>
  <si>
    <t>Total</t>
  </si>
  <si>
    <t>\</t>
  </si>
  <si>
    <t>other (HR, Capex)</t>
  </si>
  <si>
    <t>Total - Single Score</t>
  </si>
  <si>
    <t>Total - Internal cost</t>
  </si>
  <si>
    <t>Share (vs total LCS 2)</t>
  </si>
  <si>
    <t>LCS sub-stage =&gt;</t>
  </si>
  <si>
    <t>Process =&gt;</t>
  </si>
  <si>
    <t>Supply chain transport</t>
  </si>
  <si>
    <t>Dry spinning</t>
  </si>
  <si>
    <t>Wet spinning</t>
  </si>
  <si>
    <t>Total single score</t>
  </si>
  <si>
    <t>Internal cost (€)</t>
  </si>
  <si>
    <t>Waste management:</t>
  </si>
  <si>
    <t>Focus LCS2</t>
  </si>
  <si>
    <t>Location</t>
  </si>
  <si>
    <t>Single score (Points)</t>
  </si>
  <si>
    <t>Share (vs total LCS)</t>
  </si>
  <si>
    <t>Aggregating LCS2</t>
  </si>
  <si>
    <t>Recycling</t>
  </si>
  <si>
    <t>Landfill</t>
  </si>
  <si>
    <t>Incineration</t>
  </si>
  <si>
    <t>Revenue</t>
  </si>
  <si>
    <t>Focus LCS3</t>
  </si>
  <si>
    <t>Aggregating LCS3</t>
  </si>
  <si>
    <t>LCS3c - Waste Management of pre-consumer waste / PACKAGING</t>
  </si>
  <si>
    <t>EU + nonEU</t>
  </si>
  <si>
    <t>LCS3c - Waste Management of pre-consumer waste / TRANSPORT</t>
  </si>
  <si>
    <t>Focus LCS5</t>
  </si>
  <si>
    <t>Aggregating LCS5a</t>
  </si>
  <si>
    <t xml:space="preserve">Each RP was analyzed based on different scenarios. </t>
  </si>
  <si>
    <t>Below is an explanation of how the "Number of Uses" parameter was modified in each scenario.</t>
  </si>
  <si>
    <t>Note that the ratio between "Number of uses" and "Actual service duration" is always kept constant =&gt; these two were considered parameters.</t>
  </si>
  <si>
    <t>Case reference name</t>
  </si>
  <si>
    <t>Explanation</t>
  </si>
  <si>
    <t>Base case</t>
  </si>
  <si>
    <t>-</t>
  </si>
  <si>
    <t>Worst (1 use)</t>
  </si>
  <si>
    <t>Scenario corresponding to a single use of the garment = disposable garment</t>
  </si>
  <si>
    <t>BC plus 10% uses</t>
  </si>
  <si>
    <t>Base case with 10% increase in the number of uses</t>
  </si>
  <si>
    <t>BC plus 30% uses</t>
  </si>
  <si>
    <t>Base case with 30% increase in the number of uses</t>
  </si>
  <si>
    <t>BC plus 50% uses</t>
  </si>
  <si>
    <t>Base case with 50% increase in the number of uses</t>
  </si>
  <si>
    <t>BC weighted MIN uses</t>
  </si>
  <si>
    <t>The minimum values ​​of "number of uses" for each RP were selected from the literature, then the weighted average was made for the share of each item that makes up one of the 3 final RP categories (see cells Y19 of the "Modified grouped RPs" tab).</t>
  </si>
  <si>
    <t>BC weighted MAX uses</t>
  </si>
  <si>
    <t>The maximum values ​​of "number of uses" for each RP were selected from the literature, then the weighted average was made for the share of each item that makes up one of the 3 final RP categories (see cells Y20 of the "Modified grouped RPs" tab).</t>
  </si>
  <si>
    <t>1 year</t>
  </si>
  <si>
    <t>A "Number of uses" has been set which makes the "Effective length of service" of the RP as close as possible to 1 year, i.e. use of the item for only one season</t>
  </si>
  <si>
    <t>The tab: "Consumer choice sc - supporting" shows how the weighted minimum and weighted maximum values ​​were generated starting from the original parameter values ​​of the 18 products examined during the analysis</t>
  </si>
  <si>
    <t>Woven</t>
  </si>
  <si>
    <t>RP4</t>
  </si>
  <si>
    <t>RP5</t>
  </si>
  <si>
    <t>RP6</t>
  </si>
  <si>
    <t>RP7</t>
  </si>
  <si>
    <t>RP8</t>
  </si>
  <si>
    <t>RP9</t>
  </si>
  <si>
    <t>RP10</t>
  </si>
  <si>
    <t>RP11</t>
  </si>
  <si>
    <t>RP12</t>
  </si>
  <si>
    <t>RP13</t>
  </si>
  <si>
    <t>RP14</t>
  </si>
  <si>
    <t>RP15</t>
  </si>
  <si>
    <t>RP16</t>
  </si>
  <si>
    <t>RP17</t>
  </si>
  <si>
    <t>RP18</t>
  </si>
  <si>
    <t>T-shirt and polo</t>
  </si>
  <si>
    <t>Sweaters and midlayers</t>
  </si>
  <si>
    <t>Trousers and shorts</t>
  </si>
  <si>
    <t>Dresses, skirts and jumpsuit</t>
  </si>
  <si>
    <t>Jackets and coat</t>
  </si>
  <si>
    <t>Socks and Stoking tights</t>
  </si>
  <si>
    <t>Underwear</t>
  </si>
  <si>
    <t>Swimwear</t>
  </si>
  <si>
    <t>Accessories</t>
  </si>
  <si>
    <t>Shirts and blouses</t>
  </si>
  <si>
    <t>Jackets and coats</t>
  </si>
  <si>
    <t>Denim trousers and shorts</t>
  </si>
  <si>
    <t>Denim Jackets</t>
  </si>
  <si>
    <t xml:space="preserve">Share of garments based on waste sample </t>
  </si>
  <si>
    <t>From PRODCOM</t>
  </si>
  <si>
    <t>Apparent consumption</t>
  </si>
  <si>
    <t>bn kg</t>
  </si>
  <si>
    <t>Number of wears</t>
  </si>
  <si>
    <t>Roos et al. (2015) </t>
  </si>
  <si>
    <t>WRAP (2017a) </t>
  </si>
  <si>
    <t>Klepp et al. (2020) </t>
  </si>
  <si>
    <t>PEFCR (2022) </t>
  </si>
  <si>
    <t>Average</t>
  </si>
  <si>
    <t>MIN</t>
  </si>
  <si>
    <t>Weighted MIN</t>
  </si>
  <si>
    <t>MAX</t>
  </si>
  <si>
    <t>Weighted MAX</t>
  </si>
  <si>
    <t>RP knitted</t>
  </si>
  <si>
    <t>RESULTS</t>
  </si>
  <si>
    <t>All results are reported per "duration"</t>
  </si>
  <si>
    <t>points</t>
  </si>
  <si>
    <t>Env impacts</t>
  </si>
  <si>
    <t>worst</t>
  </si>
  <si>
    <t>Cost for producer</t>
  </si>
  <si>
    <t>weighted MIN</t>
  </si>
  <si>
    <t>Cost for consumer</t>
  </si>
  <si>
    <t>Societal cost</t>
  </si>
  <si>
    <t>Societal</t>
  </si>
  <si>
    <t>PARAMETERS</t>
  </si>
  <si>
    <t>the ratio between "Number of uses" and "Actual duration of service" is always kept constant =&gt; they have been considered as dependent parameters</t>
  </si>
  <si>
    <t>Hiding "Worst (1 use)":</t>
  </si>
  <si>
    <t>RP Other woven</t>
  </si>
  <si>
    <t>Each tab summarizes the results and comparison for the BAU vs EU vs NonEU production scenario for the 3 RPs:</t>
  </si>
  <si>
    <t>- Location sc - Knitted</t>
  </si>
  <si>
    <t>- Location sc - Other woven</t>
  </si>
  <si>
    <t>- Location sc - Denim</t>
  </si>
  <si>
    <t>Location sc - Input data</t>
  </si>
  <si>
    <t>Contains the list of parameters used to conduct the analyses. The values ​​indicated in red are those that have been varied to model the different scenarios compared to the BAU case.</t>
  </si>
  <si>
    <t xml:space="preserve">NOTES: </t>
  </si>
  <si>
    <t>BAU = Business as Usual (Analysis of the basic RPs, according to the results reported in the tabs named Base Case ...)</t>
  </si>
  <si>
    <t>EU = production entirly made in Europe</t>
  </si>
  <si>
    <t>NonEU = production entirely made outside Europe</t>
  </si>
  <si>
    <t>"LCS4 Use" and "LCS5 EoL" are equivalent in the three scenarios</t>
  </si>
  <si>
    <t>"LCS3 Distribution and Retailing" varies only by transport distance in the distribution model</t>
  </si>
  <si>
    <t>Each tab is divided into two parts, one showing the LCA results and the second (lower down in the sheet) the LCC results.</t>
  </si>
  <si>
    <t>In turn, both sections are divided into:</t>
  </si>
  <si>
    <t>Summary of results
LCA / LCC</t>
  </si>
  <si>
    <t>Here are reported the results extrapolated from the actual analysis file</t>
  </si>
  <si>
    <t>COMPARISON:</t>
  </si>
  <si>
    <t>Comparison of the three scenarios using the data from the section above</t>
  </si>
  <si>
    <t>Knitted - BAU</t>
  </si>
  <si>
    <t>Knitted - EU</t>
  </si>
  <si>
    <t>Knitted - nonEU</t>
  </si>
  <si>
    <t>Other woven - BAU</t>
  </si>
  <si>
    <t>Other woven  - EU</t>
  </si>
  <si>
    <t>Other woven  - nonEU</t>
  </si>
  <si>
    <t>Denim - BAU</t>
  </si>
  <si>
    <t>Denim - EU</t>
  </si>
  <si>
    <t>Denim - nonEU</t>
  </si>
  <si>
    <t>Garments collected with municipal waste_Share of municipal collection going to Incineration</t>
  </si>
  <si>
    <t>2025.08.04 Model RP Knitted</t>
  </si>
  <si>
    <t>LCA section</t>
  </si>
  <si>
    <t>Summary of results
LCA</t>
  </si>
  <si>
    <t>Business as Usual</t>
  </si>
  <si>
    <t>100% EU</t>
  </si>
  <si>
    <t>100% NonEU</t>
  </si>
  <si>
    <t>LCA (Duration)</t>
  </si>
  <si>
    <t>LCS1 Raw Materials</t>
  </si>
  <si>
    <t>LCS2 Manufacturing</t>
  </si>
  <si>
    <t>LCS3 Distribution</t>
  </si>
  <si>
    <t>LCS4 Use</t>
  </si>
  <si>
    <t>LCS5 EoL</t>
  </si>
  <si>
    <t>aggregated datasets</t>
  </si>
  <si>
    <t>Single score</t>
  </si>
  <si>
    <t>BAU</t>
  </si>
  <si>
    <t>NonEU</t>
  </si>
  <si>
    <t>LCC section</t>
  </si>
  <si>
    <t>Summary of results
LCC</t>
  </si>
  <si>
    <t>LCC (Duration)</t>
  </si>
  <si>
    <t>Fibre</t>
  </si>
  <si>
    <t>Summary of results</t>
  </si>
  <si>
    <t>Duration</t>
  </si>
  <si>
    <t>LCS1 Raw materials</t>
  </si>
  <si>
    <t>LCS1+LCS2+LCS3 = Purchase</t>
  </si>
  <si>
    <t>External cost</t>
  </si>
  <si>
    <t>Societal LCC</t>
  </si>
  <si>
    <t>LCS3 producer</t>
  </si>
  <si>
    <t>Purchase price =(LCS1+LCS2+LCS3)</t>
  </si>
  <si>
    <t>Cost for society</t>
  </si>
  <si>
    <t>2025.08.04 Model RP Other woven</t>
  </si>
  <si>
    <t>2025.08.04 Model RP Denim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</si>
</sst>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0.0000E+00"/>
    <numFmt numFmtId="167" formatCode="0.00000E+00"/>
    <numFmt numFmtId="168" formatCode="0.0"/>
    <numFmt numFmtId="169" formatCode="0.000"/>
    <numFmt numFmtId="170" formatCode="0.0E+00"/>
    <numFmt numFmtId="171" formatCode="0.0000"/>
    <numFmt numFmtId="172" formatCode="0.00000000"/>
    <numFmt numFmtId="173" formatCode="0.0%"/>
    <numFmt numFmtId="174" formatCode="0.000000000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9C650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1"/>
      <name val="Aptos Narrow"/>
      <scheme val="minor"/>
    </font>
    <font>
      <sz val="11"/>
      <color rgb="FFFF0000"/>
      <name val="Aptos Narrow"/>
      <scheme val="minor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 tint="-0.34998626667073579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14"/>
      <color rgb="FF000000"/>
      <name val="Aptos Narrow"/>
      <family val="2"/>
    </font>
    <font>
      <i/>
      <sz val="11"/>
      <color theme="1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4"/>
      <name val="Aptos Narrow"/>
      <family val="2"/>
      <scheme val="minor"/>
    </font>
    <font>
      <sz val="11"/>
      <color rgb="FF242424"/>
      <name val="Aptos Narrow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BCCFE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08080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5" fillId="5" borderId="0" applyNumberFormat="0" applyBorder="0" applyAlignment="0" applyProtection="0"/>
    <xf numFmtId="0" fontId="3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436">
    <xf numFmtId="0" fontId="0" fillId="0" borderId="0" xfId="0"/>
    <xf numFmtId="0" fontId="4" fillId="6" borderId="2" xfId="0" applyFont="1" applyFill="1" applyBorder="1" applyAlignment="1">
      <alignment horizontal="center" vertical="center"/>
    </xf>
    <xf numFmtId="0" fontId="0" fillId="0" borderId="3" xfId="0" applyBorder="1"/>
    <xf numFmtId="0" fontId="4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4" fillId="7" borderId="2" xfId="0" applyFont="1" applyFill="1" applyBorder="1" applyAlignment="1">
      <alignment horizontal="center" vertical="center" wrapText="1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13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/>
    <xf numFmtId="0" fontId="14" fillId="0" borderId="0" xfId="0" applyFont="1"/>
    <xf numFmtId="0" fontId="4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9" fontId="6" fillId="0" borderId="0" xfId="1" applyFont="1" applyFill="1" applyBorder="1" applyAlignment="1"/>
    <xf numFmtId="0" fontId="6" fillId="0" borderId="0" xfId="1" applyNumberFormat="1" applyFont="1" applyFill="1" applyBorder="1" applyAlignment="1"/>
    <xf numFmtId="166" fontId="0" fillId="0" borderId="0" xfId="0" applyNumberFormat="1"/>
    <xf numFmtId="11" fontId="14" fillId="0" borderId="0" xfId="0" applyNumberFormat="1" applyFont="1"/>
    <xf numFmtId="167" fontId="0" fillId="0" borderId="0" xfId="0" applyNumberFormat="1"/>
    <xf numFmtId="0" fontId="2" fillId="0" borderId="0" xfId="2" applyFill="1" applyBorder="1"/>
    <xf numFmtId="9" fontId="6" fillId="0" borderId="0" xfId="0" applyNumberFormat="1" applyFont="1"/>
    <xf numFmtId="0" fontId="13" fillId="7" borderId="4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1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wrapText="1"/>
    </xf>
    <xf numFmtId="0" fontId="18" fillId="0" borderId="0" xfId="0" applyFont="1"/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0" fontId="21" fillId="9" borderId="2" xfId="0" applyFont="1" applyFill="1" applyBorder="1"/>
    <xf numFmtId="0" fontId="21" fillId="10" borderId="2" xfId="0" applyFont="1" applyFill="1" applyBorder="1"/>
    <xf numFmtId="0" fontId="22" fillId="0" borderId="4" xfId="0" applyFont="1" applyBorder="1"/>
    <xf numFmtId="0" fontId="18" fillId="0" borderId="4" xfId="0" applyFont="1" applyBorder="1"/>
    <xf numFmtId="0" fontId="22" fillId="11" borderId="4" xfId="0" applyFont="1" applyFill="1" applyBorder="1"/>
    <xf numFmtId="0" fontId="22" fillId="0" borderId="12" xfId="0" applyFont="1" applyBorder="1"/>
    <xf numFmtId="0" fontId="22" fillId="12" borderId="4" xfId="0" applyFont="1" applyFill="1" applyBorder="1"/>
    <xf numFmtId="10" fontId="18" fillId="0" borderId="4" xfId="0" applyNumberFormat="1" applyFont="1" applyBorder="1"/>
    <xf numFmtId="0" fontId="22" fillId="13" borderId="4" xfId="0" applyFont="1" applyFill="1" applyBorder="1"/>
    <xf numFmtId="0" fontId="22" fillId="14" borderId="4" xfId="0" applyFont="1" applyFill="1" applyBorder="1"/>
    <xf numFmtId="0" fontId="22" fillId="0" borderId="4" xfId="0" applyFont="1" applyBorder="1" applyAlignment="1">
      <alignment wrapText="1"/>
    </xf>
    <xf numFmtId="0" fontId="22" fillId="15" borderId="4" xfId="0" applyFont="1" applyFill="1" applyBorder="1"/>
    <xf numFmtId="0" fontId="22" fillId="16" borderId="4" xfId="0" applyFont="1" applyFill="1" applyBorder="1"/>
    <xf numFmtId="0" fontId="22" fillId="17" borderId="4" xfId="0" applyFont="1" applyFill="1" applyBorder="1"/>
    <xf numFmtId="9" fontId="18" fillId="0" borderId="4" xfId="0" applyNumberFormat="1" applyFont="1" applyBorder="1"/>
    <xf numFmtId="0" fontId="23" fillId="0" borderId="4" xfId="0" applyFont="1" applyBorder="1"/>
    <xf numFmtId="0" fontId="24" fillId="0" borderId="4" xfId="0" applyFont="1" applyBorder="1"/>
    <xf numFmtId="0" fontId="22" fillId="0" borderId="2" xfId="0" applyFont="1" applyBorder="1"/>
    <xf numFmtId="10" fontId="18" fillId="0" borderId="2" xfId="0" applyNumberFormat="1" applyFont="1" applyBorder="1"/>
    <xf numFmtId="0" fontId="22" fillId="0" borderId="13" xfId="0" applyFont="1" applyBorder="1"/>
    <xf numFmtId="0" fontId="22" fillId="18" borderId="4" xfId="0" applyFont="1" applyFill="1" applyBorder="1"/>
    <xf numFmtId="0" fontId="21" fillId="19" borderId="4" xfId="0" applyFont="1" applyFill="1" applyBorder="1"/>
    <xf numFmtId="0" fontId="21" fillId="19" borderId="2" xfId="0" applyFont="1" applyFill="1" applyBorder="1"/>
    <xf numFmtId="0" fontId="25" fillId="0" borderId="14" xfId="0" applyFont="1" applyBorder="1"/>
    <xf numFmtId="2" fontId="25" fillId="0" borderId="14" xfId="0" applyNumberFormat="1" applyFont="1" applyBorder="1"/>
    <xf numFmtId="0" fontId="18" fillId="0" borderId="14" xfId="0" applyFont="1" applyBorder="1"/>
    <xf numFmtId="2" fontId="18" fillId="0" borderId="14" xfId="0" applyNumberFormat="1" applyFont="1" applyBorder="1"/>
    <xf numFmtId="168" fontId="18" fillId="0" borderId="14" xfId="0" applyNumberFormat="1" applyFont="1" applyBorder="1"/>
    <xf numFmtId="169" fontId="25" fillId="0" borderId="14" xfId="0" applyNumberFormat="1" applyFont="1" applyBorder="1"/>
    <xf numFmtId="169" fontId="18" fillId="0" borderId="14" xfId="0" applyNumberFormat="1" applyFont="1" applyBorder="1"/>
    <xf numFmtId="1" fontId="25" fillId="0" borderId="14" xfId="0" applyNumberFormat="1" applyFont="1" applyBorder="1"/>
    <xf numFmtId="170" fontId="25" fillId="0" borderId="14" xfId="0" applyNumberFormat="1" applyFont="1" applyBorder="1"/>
    <xf numFmtId="171" fontId="25" fillId="0" borderId="14" xfId="0" applyNumberFormat="1" applyFont="1" applyBorder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1" fontId="31" fillId="0" borderId="0" xfId="0" applyNumberFormat="1" applyFont="1"/>
    <xf numFmtId="11" fontId="26" fillId="0" borderId="0" xfId="0" applyNumberFormat="1" applyFont="1"/>
    <xf numFmtId="0" fontId="20" fillId="0" borderId="0" xfId="0" applyFont="1"/>
    <xf numFmtId="11" fontId="7" fillId="0" borderId="0" xfId="0" applyNumberFormat="1" applyFont="1"/>
    <xf numFmtId="0" fontId="26" fillId="0" borderId="0" xfId="0" applyFont="1" applyAlignment="1">
      <alignment horizontal="center" vertical="center" wrapText="1"/>
    </xf>
    <xf numFmtId="10" fontId="26" fillId="0" borderId="0" xfId="0" applyNumberFormat="1" applyFont="1"/>
    <xf numFmtId="0" fontId="4" fillId="0" borderId="0" xfId="0" applyFont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1" fontId="0" fillId="0" borderId="0" xfId="0" applyNumberFormat="1"/>
    <xf numFmtId="2" fontId="0" fillId="0" borderId="0" xfId="0" applyNumberFormat="1"/>
    <xf numFmtId="172" fontId="0" fillId="0" borderId="0" xfId="0" applyNumberFormat="1"/>
    <xf numFmtId="2" fontId="4" fillId="0" borderId="0" xfId="0" applyNumberFormat="1" applyFont="1"/>
    <xf numFmtId="11" fontId="36" fillId="0" borderId="0" xfId="0" applyNumberFormat="1" applyFont="1"/>
    <xf numFmtId="0" fontId="36" fillId="0" borderId="0" xfId="0" applyFont="1" applyAlignment="1">
      <alignment horizontal="left" indent="4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right"/>
    </xf>
    <xf numFmtId="0" fontId="0" fillId="0" borderId="0" xfId="0" applyAlignment="1">
      <alignment horizontal="left" indent="4"/>
    </xf>
    <xf numFmtId="0" fontId="38" fillId="0" borderId="0" xfId="0" quotePrefix="1" applyFont="1"/>
    <xf numFmtId="0" fontId="31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71" fontId="0" fillId="0" borderId="0" xfId="0" applyNumberFormat="1"/>
    <xf numFmtId="169" fontId="0" fillId="0" borderId="0" xfId="0" applyNumberFormat="1"/>
    <xf numFmtId="0" fontId="39" fillId="0" borderId="0" xfId="0" applyFont="1" applyAlignment="1">
      <alignment horizontal="center" vertical="center" wrapText="1"/>
    </xf>
    <xf numFmtId="171" fontId="4" fillId="0" borderId="0" xfId="0" applyNumberFormat="1" applyFont="1"/>
    <xf numFmtId="0" fontId="40" fillId="0" borderId="0" xfId="0" applyFont="1"/>
    <xf numFmtId="0" fontId="0" fillId="20" borderId="0" xfId="0" applyFill="1"/>
    <xf numFmtId="0" fontId="4" fillId="21" borderId="5" xfId="0" applyFont="1" applyFill="1" applyBorder="1"/>
    <xf numFmtId="0" fontId="41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4" fillId="22" borderId="7" xfId="0" applyFont="1" applyFill="1" applyBorder="1"/>
    <xf numFmtId="11" fontId="0" fillId="22" borderId="0" xfId="0" applyNumberFormat="1" applyFill="1"/>
    <xf numFmtId="11" fontId="0" fillId="0" borderId="19" xfId="0" applyNumberFormat="1" applyBorder="1"/>
    <xf numFmtId="171" fontId="0" fillId="22" borderId="0" xfId="0" applyNumberFormat="1" applyFill="1"/>
    <xf numFmtId="2" fontId="0" fillId="0" borderId="19" xfId="0" applyNumberFormat="1" applyBorder="1"/>
    <xf numFmtId="0" fontId="4" fillId="23" borderId="7" xfId="0" applyFont="1" applyFill="1" applyBorder="1"/>
    <xf numFmtId="11" fontId="0" fillId="23" borderId="0" xfId="0" applyNumberFormat="1" applyFill="1"/>
    <xf numFmtId="171" fontId="0" fillId="23" borderId="0" xfId="0" applyNumberFormat="1" applyFill="1"/>
    <xf numFmtId="0" fontId="4" fillId="24" borderId="7" xfId="0" applyFont="1" applyFill="1" applyBorder="1"/>
    <xf numFmtId="11" fontId="0" fillId="24" borderId="0" xfId="0" applyNumberFormat="1" applyFill="1"/>
    <xf numFmtId="171" fontId="0" fillId="24" borderId="0" xfId="0" applyNumberFormat="1" applyFill="1"/>
    <xf numFmtId="0" fontId="4" fillId="25" borderId="7" xfId="0" applyFont="1" applyFill="1" applyBorder="1"/>
    <xf numFmtId="11" fontId="0" fillId="25" borderId="0" xfId="0" applyNumberFormat="1" applyFill="1"/>
    <xf numFmtId="171" fontId="0" fillId="25" borderId="0" xfId="0" applyNumberFormat="1" applyFill="1"/>
    <xf numFmtId="0" fontId="4" fillId="26" borderId="7" xfId="0" applyFont="1" applyFill="1" applyBorder="1"/>
    <xf numFmtId="11" fontId="0" fillId="26" borderId="0" xfId="0" applyNumberFormat="1" applyFill="1"/>
    <xf numFmtId="171" fontId="0" fillId="26" borderId="0" xfId="0" applyNumberFormat="1" applyFill="1"/>
    <xf numFmtId="0" fontId="4" fillId="27" borderId="7" xfId="0" applyFont="1" applyFill="1" applyBorder="1"/>
    <xf numFmtId="11" fontId="0" fillId="27" borderId="0" xfId="0" applyNumberFormat="1" applyFill="1"/>
    <xf numFmtId="171" fontId="0" fillId="27" borderId="0" xfId="0" applyNumberFormat="1" applyFill="1"/>
    <xf numFmtId="0" fontId="4" fillId="28" borderId="7" xfId="0" applyFont="1" applyFill="1" applyBorder="1"/>
    <xf numFmtId="11" fontId="0" fillId="28" borderId="0" xfId="0" applyNumberFormat="1" applyFill="1"/>
    <xf numFmtId="11" fontId="0" fillId="0" borderId="6" xfId="0" applyNumberFormat="1" applyBorder="1"/>
    <xf numFmtId="171" fontId="0" fillId="28" borderId="0" xfId="0" applyNumberFormat="1" applyFill="1"/>
    <xf numFmtId="2" fontId="0" fillId="0" borderId="6" xfId="0" applyNumberFormat="1" applyBorder="1"/>
    <xf numFmtId="0" fontId="39" fillId="29" borderId="12" xfId="0" applyFont="1" applyFill="1" applyBorder="1" applyAlignment="1">
      <alignment horizontal="center" vertical="center" wrapText="1"/>
    </xf>
    <xf numFmtId="11" fontId="0" fillId="0" borderId="20" xfId="0" applyNumberFormat="1" applyBorder="1"/>
    <xf numFmtId="11" fontId="4" fillId="0" borderId="19" xfId="0" applyNumberFormat="1" applyFont="1" applyBorder="1"/>
    <xf numFmtId="171" fontId="0" fillId="0" borderId="20" xfId="0" applyNumberFormat="1" applyBorder="1"/>
    <xf numFmtId="169" fontId="4" fillId="0" borderId="19" xfId="0" applyNumberFormat="1" applyFont="1" applyBorder="1"/>
    <xf numFmtId="0" fontId="4" fillId="0" borderId="4" xfId="0" applyFont="1" applyBorder="1"/>
    <xf numFmtId="9" fontId="0" fillId="0" borderId="20" xfId="1" applyFont="1" applyBorder="1"/>
    <xf numFmtId="169" fontId="4" fillId="0" borderId="0" xfId="0" applyNumberFormat="1" applyFont="1"/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1" fontId="0" fillId="0" borderId="4" xfId="0" applyNumberFormat="1" applyBorder="1"/>
    <xf numFmtId="0" fontId="0" fillId="0" borderId="4" xfId="0" applyBorder="1"/>
    <xf numFmtId="0" fontId="4" fillId="0" borderId="8" xfId="0" applyFont="1" applyBorder="1"/>
    <xf numFmtId="9" fontId="0" fillId="0" borderId="4" xfId="1" applyFont="1" applyBorder="1"/>
    <xf numFmtId="0" fontId="40" fillId="0" borderId="3" xfId="0" applyFont="1" applyBorder="1"/>
    <xf numFmtId="0" fontId="4" fillId="0" borderId="3" xfId="0" applyFont="1" applyBorder="1"/>
    <xf numFmtId="0" fontId="42" fillId="0" borderId="0" xfId="0" applyFont="1"/>
    <xf numFmtId="9" fontId="0" fillId="0" borderId="2" xfId="1" applyFont="1" applyBorder="1"/>
    <xf numFmtId="9" fontId="0" fillId="0" borderId="18" xfId="1" applyFont="1" applyBorder="1"/>
    <xf numFmtId="0" fontId="0" fillId="0" borderId="2" xfId="0" applyBorder="1"/>
    <xf numFmtId="11" fontId="0" fillId="0" borderId="8" xfId="0" applyNumberFormat="1" applyBorder="1"/>
    <xf numFmtId="9" fontId="0" fillId="0" borderId="13" xfId="1" applyFont="1" applyBorder="1"/>
    <xf numFmtId="0" fontId="0" fillId="0" borderId="12" xfId="0" applyBorder="1"/>
    <xf numFmtId="0" fontId="0" fillId="0" borderId="20" xfId="0" applyBorder="1"/>
    <xf numFmtId="0" fontId="0" fillId="0" borderId="19" xfId="0" applyBorder="1"/>
    <xf numFmtId="11" fontId="0" fillId="0" borderId="3" xfId="0" applyNumberFormat="1" applyBorder="1"/>
    <xf numFmtId="11" fontId="0" fillId="0" borderId="10" xfId="0" applyNumberFormat="1" applyBorder="1"/>
    <xf numFmtId="0" fontId="4" fillId="0" borderId="2" xfId="0" applyFont="1" applyBorder="1"/>
    <xf numFmtId="0" fontId="4" fillId="0" borderId="5" xfId="0" applyFont="1" applyBorder="1"/>
    <xf numFmtId="0" fontId="44" fillId="0" borderId="0" xfId="0" applyFont="1"/>
    <xf numFmtId="0" fontId="26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 wrapText="1"/>
    </xf>
    <xf numFmtId="0" fontId="45" fillId="0" borderId="21" xfId="0" applyFont="1" applyBorder="1"/>
    <xf numFmtId="0" fontId="17" fillId="0" borderId="0" xfId="0" applyFont="1"/>
    <xf numFmtId="0" fontId="46" fillId="0" borderId="0" xfId="0" applyFont="1"/>
    <xf numFmtId="0" fontId="0" fillId="0" borderId="17" xfId="0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7" fillId="33" borderId="2" xfId="0" applyFont="1" applyFill="1" applyBorder="1"/>
    <xf numFmtId="0" fontId="48" fillId="10" borderId="2" xfId="0" applyFont="1" applyFill="1" applyBorder="1"/>
    <xf numFmtId="0" fontId="47" fillId="24" borderId="4" xfId="0" applyFont="1" applyFill="1" applyBorder="1"/>
    <xf numFmtId="0" fontId="48" fillId="34" borderId="4" xfId="0" applyFont="1" applyFill="1" applyBorder="1"/>
    <xf numFmtId="0" fontId="48" fillId="24" borderId="4" xfId="0" applyFont="1" applyFill="1" applyBorder="1"/>
    <xf numFmtId="10" fontId="48" fillId="34" borderId="4" xfId="1" applyNumberFormat="1" applyFont="1" applyFill="1" applyBorder="1"/>
    <xf numFmtId="10" fontId="47" fillId="24" borderId="4" xfId="1" applyNumberFormat="1" applyFont="1" applyFill="1" applyBorder="1"/>
    <xf numFmtId="0" fontId="49" fillId="0" borderId="4" xfId="0" applyFont="1" applyBorder="1"/>
    <xf numFmtId="0" fontId="25" fillId="0" borderId="4" xfId="0" applyFont="1" applyBorder="1"/>
    <xf numFmtId="0" fontId="48" fillId="0" borderId="4" xfId="0" applyFont="1" applyBorder="1"/>
    <xf numFmtId="2" fontId="0" fillId="0" borderId="4" xfId="0" applyNumberFormat="1" applyBorder="1"/>
    <xf numFmtId="0" fontId="25" fillId="6" borderId="4" xfId="0" applyFont="1" applyFill="1" applyBorder="1"/>
    <xf numFmtId="1" fontId="0" fillId="0" borderId="4" xfId="0" applyNumberFormat="1" applyBorder="1"/>
    <xf numFmtId="0" fontId="48" fillId="0" borderId="2" xfId="0" applyFont="1" applyBorder="1"/>
    <xf numFmtId="0" fontId="25" fillId="0" borderId="12" xfId="0" applyFont="1" applyBorder="1"/>
    <xf numFmtId="0" fontId="48" fillId="0" borderId="14" xfId="0" applyFont="1" applyBorder="1"/>
    <xf numFmtId="2" fontId="7" fillId="35" borderId="4" xfId="0" applyNumberFormat="1" applyFont="1" applyFill="1" applyBorder="1"/>
    <xf numFmtId="0" fontId="7" fillId="35" borderId="0" xfId="0" applyFont="1" applyFill="1"/>
    <xf numFmtId="0" fontId="45" fillId="0" borderId="0" xfId="0" applyFont="1"/>
    <xf numFmtId="0" fontId="42" fillId="0" borderId="12" xfId="0" applyFont="1" applyBorder="1"/>
    <xf numFmtId="0" fontId="11" fillId="0" borderId="0" xfId="6" quotePrefix="1" applyBorder="1" applyAlignment="1">
      <alignment horizontal="left" indent="1"/>
    </xf>
    <xf numFmtId="0" fontId="11" fillId="0" borderId="10" xfId="6" quotePrefix="1" applyBorder="1" applyAlignment="1">
      <alignment horizontal="left" indent="1"/>
    </xf>
    <xf numFmtId="0" fontId="11" fillId="0" borderId="3" xfId="6" quotePrefix="1" applyBorder="1" applyAlignment="1">
      <alignment horizontal="left" indent="1"/>
    </xf>
    <xf numFmtId="0" fontId="4" fillId="0" borderId="9" xfId="0" applyFont="1" applyBorder="1"/>
    <xf numFmtId="0" fontId="4" fillId="0" borderId="7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0" fillId="9" borderId="2" xfId="0" applyFont="1" applyFill="1" applyBorder="1"/>
    <xf numFmtId="0" fontId="50" fillId="10" borderId="2" xfId="0" applyFont="1" applyFill="1" applyBorder="1"/>
    <xf numFmtId="0" fontId="51" fillId="0" borderId="4" xfId="0" applyFont="1" applyBorder="1"/>
    <xf numFmtId="0" fontId="51" fillId="11" borderId="4" xfId="0" applyFont="1" applyFill="1" applyBorder="1"/>
    <xf numFmtId="0" fontId="51" fillId="0" borderId="12" xfId="0" applyFont="1" applyBorder="1"/>
    <xf numFmtId="0" fontId="51" fillId="12" borderId="4" xfId="0" applyFont="1" applyFill="1" applyBorder="1"/>
    <xf numFmtId="10" fontId="48" fillId="0" borderId="4" xfId="0" applyNumberFormat="1" applyFont="1" applyBorder="1"/>
    <xf numFmtId="0" fontId="51" fillId="13" borderId="4" xfId="0" applyFont="1" applyFill="1" applyBorder="1"/>
    <xf numFmtId="0" fontId="51" fillId="14" borderId="4" xfId="0" applyFont="1" applyFill="1" applyBorder="1"/>
    <xf numFmtId="9" fontId="48" fillId="0" borderId="4" xfId="0" applyNumberFormat="1" applyFont="1" applyBorder="1"/>
    <xf numFmtId="0" fontId="51" fillId="0" borderId="4" xfId="0" applyFont="1" applyBorder="1" applyAlignment="1">
      <alignment wrapText="1"/>
    </xf>
    <xf numFmtId="0" fontId="51" fillId="15" borderId="4" xfId="0" applyFont="1" applyFill="1" applyBorder="1"/>
    <xf numFmtId="0" fontId="51" fillId="16" borderId="4" xfId="0" applyFont="1" applyFill="1" applyBorder="1"/>
    <xf numFmtId="9" fontId="52" fillId="0" borderId="4" xfId="0" applyNumberFormat="1" applyFont="1" applyBorder="1"/>
    <xf numFmtId="173" fontId="52" fillId="0" borderId="4" xfId="0" applyNumberFormat="1" applyFont="1" applyBorder="1"/>
    <xf numFmtId="1" fontId="47" fillId="0" borderId="4" xfId="0" applyNumberFormat="1" applyFont="1" applyBorder="1"/>
    <xf numFmtId="9" fontId="47" fillId="0" borderId="4" xfId="0" applyNumberFormat="1" applyFont="1" applyBorder="1"/>
    <xf numFmtId="173" fontId="47" fillId="0" borderId="4" xfId="0" applyNumberFormat="1" applyFont="1" applyBorder="1"/>
    <xf numFmtId="0" fontId="51" fillId="17" borderId="4" xfId="0" applyFont="1" applyFill="1" applyBorder="1"/>
    <xf numFmtId="169" fontId="47" fillId="0" borderId="4" xfId="0" applyNumberFormat="1" applyFont="1" applyBorder="1"/>
    <xf numFmtId="9" fontId="52" fillId="0" borderId="4" xfId="1" applyFont="1" applyFill="1" applyBorder="1"/>
    <xf numFmtId="10" fontId="52" fillId="0" borderId="4" xfId="0" applyNumberFormat="1" applyFont="1" applyBorder="1"/>
    <xf numFmtId="10" fontId="47" fillId="0" borderId="4" xfId="0" applyNumberFormat="1" applyFont="1" applyBorder="1"/>
    <xf numFmtId="2" fontId="47" fillId="0" borderId="4" xfId="0" applyNumberFormat="1" applyFont="1" applyBorder="1"/>
    <xf numFmtId="0" fontId="6" fillId="0" borderId="4" xfId="0" applyFont="1" applyBorder="1"/>
    <xf numFmtId="0" fontId="53" fillId="0" borderId="4" xfId="0" applyFont="1" applyBorder="1"/>
    <xf numFmtId="0" fontId="14" fillId="0" borderId="4" xfId="0" applyFont="1" applyBorder="1"/>
    <xf numFmtId="9" fontId="53" fillId="0" borderId="4" xfId="0" applyNumberFormat="1" applyFont="1" applyBorder="1"/>
    <xf numFmtId="173" fontId="48" fillId="0" borderId="4" xfId="0" applyNumberFormat="1" applyFont="1" applyBorder="1"/>
    <xf numFmtId="0" fontId="51" fillId="0" borderId="13" xfId="0" applyFont="1" applyBorder="1"/>
    <xf numFmtId="0" fontId="51" fillId="18" borderId="4" xfId="0" applyFont="1" applyFill="1" applyBorder="1"/>
    <xf numFmtId="0" fontId="50" fillId="19" borderId="4" xfId="0" applyFont="1" applyFill="1" applyBorder="1"/>
    <xf numFmtId="0" fontId="47" fillId="0" borderId="4" xfId="0" applyFont="1" applyBorder="1"/>
    <xf numFmtId="0" fontId="50" fillId="19" borderId="2" xfId="0" applyFont="1" applyFill="1" applyBorder="1"/>
    <xf numFmtId="11" fontId="49" fillId="0" borderId="4" xfId="0" applyNumberFormat="1" applyFont="1" applyBorder="1"/>
    <xf numFmtId="169" fontId="49" fillId="0" borderId="4" xfId="0" applyNumberFormat="1" applyFont="1" applyBorder="1"/>
    <xf numFmtId="0" fontId="27" fillId="35" borderId="0" xfId="0" applyFont="1" applyFill="1"/>
    <xf numFmtId="0" fontId="0" fillId="35" borderId="0" xfId="0" applyFill="1"/>
    <xf numFmtId="0" fontId="4" fillId="37" borderId="11" xfId="0" applyFont="1" applyFill="1" applyBorder="1" applyAlignment="1">
      <alignment horizontal="center" vertical="center" wrapText="1"/>
    </xf>
    <xf numFmtId="0" fontId="0" fillId="0" borderId="28" xfId="0" applyBorder="1"/>
    <xf numFmtId="0" fontId="4" fillId="37" borderId="29" xfId="0" applyFont="1" applyFill="1" applyBorder="1" applyAlignment="1">
      <alignment horizontal="center" vertical="center" wrapText="1"/>
    </xf>
    <xf numFmtId="0" fontId="4" fillId="21" borderId="0" xfId="0" applyFont="1" applyFill="1"/>
    <xf numFmtId="0" fontId="16" fillId="30" borderId="30" xfId="0" applyFont="1" applyFill="1" applyBorder="1" applyAlignment="1">
      <alignment horizontal="center" vertical="center" wrapText="1"/>
    </xf>
    <xf numFmtId="0" fontId="4" fillId="38" borderId="31" xfId="0" applyFont="1" applyFill="1" applyBorder="1" applyAlignment="1">
      <alignment horizontal="center" vertical="center" wrapText="1"/>
    </xf>
    <xf numFmtId="0" fontId="16" fillId="39" borderId="31" xfId="0" applyFont="1" applyFill="1" applyBorder="1" applyAlignment="1">
      <alignment horizontal="center" vertical="center" wrapText="1"/>
    </xf>
    <xf numFmtId="0" fontId="4" fillId="40" borderId="31" xfId="0" applyFont="1" applyFill="1" applyBorder="1" applyAlignment="1">
      <alignment horizontal="center" vertical="center" wrapText="1"/>
    </xf>
    <xf numFmtId="0" fontId="4" fillId="41" borderId="31" xfId="0" applyFont="1" applyFill="1" applyBorder="1" applyAlignment="1">
      <alignment horizontal="center" vertical="center" wrapText="1"/>
    </xf>
    <xf numFmtId="0" fontId="4" fillId="21" borderId="27" xfId="0" applyFont="1" applyFill="1" applyBorder="1"/>
    <xf numFmtId="11" fontId="4" fillId="0" borderId="0" xfId="0" applyNumberFormat="1" applyFont="1"/>
    <xf numFmtId="0" fontId="4" fillId="0" borderId="27" xfId="0" applyFont="1" applyBorder="1"/>
    <xf numFmtId="0" fontId="4" fillId="22" borderId="0" xfId="0" applyFont="1" applyFill="1"/>
    <xf numFmtId="11" fontId="4" fillId="22" borderId="0" xfId="0" applyNumberFormat="1" applyFont="1" applyFill="1"/>
    <xf numFmtId="0" fontId="4" fillId="22" borderId="27" xfId="0" applyFont="1" applyFill="1" applyBorder="1"/>
    <xf numFmtId="0" fontId="4" fillId="23" borderId="0" xfId="0" applyFont="1" applyFill="1"/>
    <xf numFmtId="11" fontId="4" fillId="23" borderId="0" xfId="0" applyNumberFormat="1" applyFont="1" applyFill="1"/>
    <xf numFmtId="0" fontId="4" fillId="23" borderId="27" xfId="0" applyFont="1" applyFill="1" applyBorder="1"/>
    <xf numFmtId="0" fontId="4" fillId="24" borderId="0" xfId="0" applyFont="1" applyFill="1"/>
    <xf numFmtId="11" fontId="4" fillId="24" borderId="0" xfId="0" applyNumberFormat="1" applyFont="1" applyFill="1"/>
    <xf numFmtId="0" fontId="4" fillId="24" borderId="27" xfId="0" applyFont="1" applyFill="1" applyBorder="1"/>
    <xf numFmtId="0" fontId="4" fillId="25" borderId="0" xfId="0" applyFont="1" applyFill="1"/>
    <xf numFmtId="11" fontId="4" fillId="25" borderId="0" xfId="0" applyNumberFormat="1" applyFont="1" applyFill="1"/>
    <xf numFmtId="0" fontId="4" fillId="25" borderId="27" xfId="0" applyFont="1" applyFill="1" applyBorder="1"/>
    <xf numFmtId="0" fontId="4" fillId="26" borderId="0" xfId="0" applyFont="1" applyFill="1"/>
    <xf numFmtId="11" fontId="4" fillId="26" borderId="0" xfId="0" applyNumberFormat="1" applyFont="1" applyFill="1"/>
    <xf numFmtId="0" fontId="4" fillId="26" borderId="27" xfId="0" applyFont="1" applyFill="1" applyBorder="1"/>
    <xf numFmtId="0" fontId="4" fillId="27" borderId="0" xfId="0" applyFont="1" applyFill="1"/>
    <xf numFmtId="11" fontId="4" fillId="27" borderId="0" xfId="0" applyNumberFormat="1" applyFont="1" applyFill="1"/>
    <xf numFmtId="0" fontId="4" fillId="27" borderId="27" xfId="0" applyFont="1" applyFill="1" applyBorder="1"/>
    <xf numFmtId="0" fontId="4" fillId="28" borderId="0" xfId="0" applyFont="1" applyFill="1"/>
    <xf numFmtId="11" fontId="4" fillId="28" borderId="0" xfId="0" applyNumberFormat="1" applyFont="1" applyFill="1"/>
    <xf numFmtId="0" fontId="4" fillId="28" borderId="27" xfId="0" applyFont="1" applyFill="1" applyBorder="1"/>
    <xf numFmtId="0" fontId="39" fillId="29" borderId="16" xfId="0" applyFont="1" applyFill="1" applyBorder="1" applyAlignment="1">
      <alignment horizontal="center" vertical="center" wrapText="1"/>
    </xf>
    <xf numFmtId="11" fontId="4" fillId="0" borderId="20" xfId="0" applyNumberFormat="1" applyFont="1" applyBorder="1"/>
    <xf numFmtId="0" fontId="39" fillId="29" borderId="15" xfId="0" applyFont="1" applyFill="1" applyBorder="1" applyAlignment="1">
      <alignment horizontal="center" vertical="center" wrapText="1"/>
    </xf>
    <xf numFmtId="0" fontId="0" fillId="0" borderId="27" xfId="0" applyBorder="1"/>
    <xf numFmtId="0" fontId="0" fillId="42" borderId="0" xfId="0" applyFill="1"/>
    <xf numFmtId="0" fontId="0" fillId="42" borderId="28" xfId="0" applyFill="1" applyBorder="1"/>
    <xf numFmtId="0" fontId="0" fillId="20" borderId="27" xfId="0" applyFill="1" applyBorder="1"/>
    <xf numFmtId="0" fontId="0" fillId="20" borderId="28" xfId="0" applyFill="1" applyBorder="1"/>
    <xf numFmtId="0" fontId="0" fillId="20" borderId="34" xfId="0" applyFill="1" applyBorder="1"/>
    <xf numFmtId="0" fontId="0" fillId="42" borderId="34" xfId="0" applyFill="1" applyBorder="1"/>
    <xf numFmtId="0" fontId="0" fillId="42" borderId="33" xfId="0" applyFill="1" applyBorder="1"/>
    <xf numFmtId="0" fontId="0" fillId="20" borderId="32" xfId="0" applyFill="1" applyBorder="1"/>
    <xf numFmtId="0" fontId="0" fillId="20" borderId="33" xfId="0" applyFill="1" applyBorder="1"/>
    <xf numFmtId="0" fontId="42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41" borderId="3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/>
    <xf numFmtId="11" fontId="0" fillId="0" borderId="36" xfId="0" applyNumberFormat="1" applyBorder="1"/>
    <xf numFmtId="11" fontId="0" fillId="0" borderId="26" xfId="0" applyNumberFormat="1" applyBorder="1"/>
    <xf numFmtId="11" fontId="0" fillId="0" borderId="28" xfId="0" applyNumberFormat="1" applyBorder="1"/>
    <xf numFmtId="0" fontId="4" fillId="0" borderId="32" xfId="0" applyFont="1" applyBorder="1"/>
    <xf numFmtId="11" fontId="0" fillId="0" borderId="34" xfId="0" applyNumberFormat="1" applyBorder="1"/>
    <xf numFmtId="11" fontId="0" fillId="0" borderId="33" xfId="0" applyNumberFormat="1" applyBorder="1"/>
    <xf numFmtId="0" fontId="0" fillId="43" borderId="0" xfId="0" applyFill="1"/>
    <xf numFmtId="0" fontId="4" fillId="37" borderId="37" xfId="0" applyFont="1" applyFill="1" applyBorder="1" applyAlignment="1">
      <alignment horizontal="center" vertical="center" wrapText="1"/>
    </xf>
    <xf numFmtId="0" fontId="54" fillId="35" borderId="38" xfId="0" applyFont="1" applyFill="1" applyBorder="1"/>
    <xf numFmtId="0" fontId="54" fillId="35" borderId="39" xfId="0" applyFont="1" applyFill="1" applyBorder="1"/>
    <xf numFmtId="0" fontId="54" fillId="35" borderId="40" xfId="0" applyFont="1" applyFill="1" applyBorder="1"/>
    <xf numFmtId="0" fontId="13" fillId="0" borderId="41" xfId="0" applyFont="1" applyBorder="1" applyAlignment="1">
      <alignment horizontal="center" vertical="center" wrapText="1"/>
    </xf>
    <xf numFmtId="0" fontId="0" fillId="0" borderId="42" xfId="0" applyBorder="1"/>
    <xf numFmtId="169" fontId="0" fillId="0" borderId="42" xfId="0" applyNumberFormat="1" applyBorder="1"/>
    <xf numFmtId="0" fontId="20" fillId="0" borderId="4" xfId="0" applyFont="1" applyBorder="1" applyAlignment="1">
      <alignment horizontal="right"/>
    </xf>
    <xf numFmtId="169" fontId="13" fillId="0" borderId="42" xfId="0" applyNumberFormat="1" applyFont="1" applyBorder="1"/>
    <xf numFmtId="0" fontId="4" fillId="44" borderId="27" xfId="0" applyFont="1" applyFill="1" applyBorder="1"/>
    <xf numFmtId="171" fontId="0" fillId="44" borderId="0" xfId="0" applyNumberFormat="1" applyFill="1"/>
    <xf numFmtId="0" fontId="20" fillId="0" borderId="44" xfId="0" applyFont="1" applyBorder="1" applyAlignment="1">
      <alignment horizontal="right"/>
    </xf>
    <xf numFmtId="169" fontId="13" fillId="0" borderId="45" xfId="0" applyNumberFormat="1" applyFont="1" applyBorder="1"/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69" fontId="0" fillId="0" borderId="4" xfId="0" applyNumberFormat="1" applyBorder="1"/>
    <xf numFmtId="169" fontId="12" fillId="0" borderId="0" xfId="0" applyNumberFormat="1" applyFont="1"/>
    <xf numFmtId="169" fontId="4" fillId="0" borderId="4" xfId="0" applyNumberFormat="1" applyFont="1" applyBorder="1"/>
    <xf numFmtId="169" fontId="13" fillId="0" borderId="0" xfId="0" applyNumberFormat="1" applyFont="1"/>
    <xf numFmtId="169" fontId="29" fillId="0" borderId="0" xfId="0" applyNumberFormat="1" applyFont="1"/>
    <xf numFmtId="2" fontId="12" fillId="0" borderId="0" xfId="0" applyNumberFormat="1" applyFont="1"/>
    <xf numFmtId="0" fontId="4" fillId="44" borderId="21" xfId="0" applyFont="1" applyFill="1" applyBorder="1" applyAlignment="1">
      <alignment horizontal="center" vertical="center" wrapText="1"/>
    </xf>
    <xf numFmtId="0" fontId="16" fillId="45" borderId="21" xfId="0" applyFont="1" applyFill="1" applyBorder="1" applyAlignment="1">
      <alignment horizontal="center" vertical="center" wrapText="1"/>
    </xf>
    <xf numFmtId="0" fontId="4" fillId="0" borderId="23" xfId="0" applyFont="1" applyBorder="1"/>
    <xf numFmtId="171" fontId="0" fillId="0" borderId="38" xfId="0" applyNumberFormat="1" applyBorder="1"/>
    <xf numFmtId="171" fontId="0" fillId="0" borderId="40" xfId="0" applyNumberFormat="1" applyBorder="1"/>
    <xf numFmtId="171" fontId="0" fillId="0" borderId="46" xfId="0" applyNumberFormat="1" applyBorder="1"/>
    <xf numFmtId="171" fontId="0" fillId="0" borderId="29" xfId="0" applyNumberFormat="1" applyBorder="1"/>
    <xf numFmtId="171" fontId="0" fillId="0" borderId="42" xfId="0" applyNumberFormat="1" applyBorder="1"/>
    <xf numFmtId="171" fontId="0" fillId="0" borderId="47" xfId="0" applyNumberFormat="1" applyBorder="1"/>
    <xf numFmtId="0" fontId="4" fillId="0" borderId="24" xfId="0" applyFont="1" applyBorder="1"/>
    <xf numFmtId="171" fontId="0" fillId="0" borderId="43" xfId="0" applyNumberFormat="1" applyBorder="1"/>
    <xf numFmtId="171" fontId="0" fillId="0" borderId="45" xfId="0" applyNumberFormat="1" applyBorder="1"/>
    <xf numFmtId="171" fontId="0" fillId="0" borderId="48" xfId="0" applyNumberFormat="1" applyBorder="1"/>
    <xf numFmtId="0" fontId="42" fillId="0" borderId="4" xfId="0" applyFont="1" applyBorder="1"/>
    <xf numFmtId="0" fontId="26" fillId="0" borderId="4" xfId="0" applyFont="1" applyBorder="1"/>
    <xf numFmtId="0" fontId="0" fillId="0" borderId="0" xfId="0" applyAlignment="1">
      <alignment vertical="center"/>
    </xf>
    <xf numFmtId="0" fontId="0" fillId="46" borderId="4" xfId="0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47" borderId="4" xfId="0" applyFill="1" applyBorder="1" applyAlignment="1">
      <alignment vertical="center"/>
    </xf>
    <xf numFmtId="0" fontId="0" fillId="21" borderId="4" xfId="0" applyFill="1" applyBorder="1" applyAlignment="1">
      <alignment vertical="center"/>
    </xf>
    <xf numFmtId="0" fontId="49" fillId="0" borderId="4" xfId="0" applyFont="1" applyBorder="1" applyAlignment="1">
      <alignment vertical="center"/>
    </xf>
    <xf numFmtId="0" fontId="0" fillId="24" borderId="4" xfId="0" applyFill="1" applyBorder="1" applyAlignment="1">
      <alignment vertical="center"/>
    </xf>
    <xf numFmtId="0" fontId="12" fillId="0" borderId="0" xfId="0" applyFont="1" applyAlignment="1">
      <alignment wrapText="1"/>
    </xf>
    <xf numFmtId="0" fontId="11" fillId="0" borderId="0" xfId="6"/>
    <xf numFmtId="0" fontId="50" fillId="0" borderId="0" xfId="0" applyFont="1" applyAlignment="1">
      <alignment vertical="top"/>
    </xf>
    <xf numFmtId="0" fontId="4" fillId="0" borderId="0" xfId="0" applyFont="1" applyAlignment="1">
      <alignment horizontal="center" wrapText="1"/>
    </xf>
    <xf numFmtId="174" fontId="0" fillId="0" borderId="0" xfId="0" applyNumberFormat="1"/>
    <xf numFmtId="0" fontId="0" fillId="28" borderId="0" xfId="0" applyFill="1"/>
    <xf numFmtId="168" fontId="0" fillId="28" borderId="0" xfId="0" applyNumberFormat="1" applyFill="1"/>
    <xf numFmtId="9" fontId="0" fillId="28" borderId="0" xfId="0" applyNumberFormat="1" applyFill="1"/>
    <xf numFmtId="9" fontId="0" fillId="28" borderId="0" xfId="1" applyFont="1" applyFill="1"/>
    <xf numFmtId="173" fontId="0" fillId="0" borderId="0" xfId="0" applyNumberFormat="1"/>
    <xf numFmtId="9" fontId="0" fillId="0" borderId="0" xfId="0" applyNumberFormat="1"/>
    <xf numFmtId="9" fontId="0" fillId="28" borderId="0" xfId="0" applyNumberFormat="1" applyFill="1" applyAlignment="1">
      <alignment horizontal="center"/>
    </xf>
    <xf numFmtId="0" fontId="0" fillId="28" borderId="0" xfId="0" applyFill="1" applyAlignment="1">
      <alignment horizontal="center"/>
    </xf>
    <xf numFmtId="0" fontId="55" fillId="0" borderId="0" xfId="0" applyFont="1"/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22" fillId="0" borderId="2" xfId="0" applyFont="1" applyBorder="1"/>
    <xf numFmtId="0" fontId="22" fillId="0" borderId="13" xfId="0" applyFont="1" applyBorder="1"/>
    <xf numFmtId="10" fontId="18" fillId="0" borderId="2" xfId="0" applyNumberFormat="1" applyFont="1" applyBorder="1"/>
    <xf numFmtId="10" fontId="18" fillId="0" borderId="13" xfId="0" applyNumberFormat="1" applyFont="1" applyBorder="1"/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textRotation="90"/>
    </xf>
    <xf numFmtId="0" fontId="32" fillId="0" borderId="18" xfId="0" applyFont="1" applyBorder="1" applyAlignment="1">
      <alignment horizontal="center" vertical="center" textRotation="90"/>
    </xf>
    <xf numFmtId="0" fontId="32" fillId="0" borderId="13" xfId="0" applyFont="1" applyBorder="1" applyAlignment="1">
      <alignment horizontal="center" vertical="center" textRotation="90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18" xfId="0" applyFont="1" applyBorder="1" applyAlignment="1">
      <alignment horizontal="center" vertical="center" textRotation="90" wrapText="1"/>
    </xf>
    <xf numFmtId="0" fontId="33" fillId="0" borderId="13" xfId="0" applyFont="1" applyBorder="1" applyAlignment="1">
      <alignment horizontal="center" vertical="center" textRotation="90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4" fillId="0" borderId="2" xfId="0" applyFont="1" applyBorder="1" applyAlignment="1">
      <alignment horizontal="center" vertical="center" textRotation="90"/>
    </xf>
    <xf numFmtId="0" fontId="34" fillId="0" borderId="18" xfId="0" applyFont="1" applyBorder="1" applyAlignment="1">
      <alignment horizontal="center" vertical="center" textRotation="90"/>
    </xf>
    <xf numFmtId="0" fontId="34" fillId="0" borderId="13" xfId="0" applyFont="1" applyBorder="1" applyAlignment="1">
      <alignment horizontal="center" vertical="center" textRotation="90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6" fillId="30" borderId="10" xfId="0" applyFont="1" applyFill="1" applyBorder="1" applyAlignment="1">
      <alignment horizontal="center"/>
    </xf>
    <xf numFmtId="0" fontId="16" fillId="31" borderId="10" xfId="0" applyFont="1" applyFill="1" applyBorder="1" applyAlignment="1">
      <alignment horizontal="center"/>
    </xf>
    <xf numFmtId="0" fontId="16" fillId="32" borderId="0" xfId="0" applyFont="1" applyFill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28" borderId="2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0" fillId="28" borderId="13" xfId="0" applyFill="1" applyBorder="1" applyAlignment="1">
      <alignment horizontal="center" vertical="center" wrapText="1"/>
    </xf>
    <xf numFmtId="0" fontId="4" fillId="36" borderId="15" xfId="0" applyFont="1" applyFill="1" applyBorder="1" applyAlignment="1">
      <alignment horizontal="center" vertical="center" wrapText="1"/>
    </xf>
    <xf numFmtId="0" fontId="4" fillId="36" borderId="17" xfId="0" applyFont="1" applyFill="1" applyBorder="1" applyAlignment="1">
      <alignment horizontal="center" vertical="center" wrapText="1"/>
    </xf>
    <xf numFmtId="0" fontId="4" fillId="25" borderId="15" xfId="0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0" fillId="10" borderId="5" xfId="0" applyFont="1" applyFill="1" applyBorder="1" applyAlignment="1">
      <alignment horizontal="center"/>
    </xf>
    <xf numFmtId="0" fontId="50" fillId="10" borderId="3" xfId="0" applyFont="1" applyFill="1" applyBorder="1" applyAlignment="1">
      <alignment horizontal="center"/>
    </xf>
    <xf numFmtId="0" fontId="42" fillId="25" borderId="25" xfId="0" applyFont="1" applyFill="1" applyBorder="1" applyAlignment="1">
      <alignment horizontal="center" vertical="center" wrapText="1"/>
    </xf>
    <xf numFmtId="0" fontId="42" fillId="25" borderId="26" xfId="0" applyFont="1" applyFill="1" applyBorder="1" applyAlignment="1">
      <alignment horizontal="center" vertical="center" wrapText="1"/>
    </xf>
    <xf numFmtId="0" fontId="42" fillId="25" borderId="27" xfId="0" applyFont="1" applyFill="1" applyBorder="1" applyAlignment="1">
      <alignment horizontal="center" vertical="center" wrapText="1"/>
    </xf>
    <xf numFmtId="0" fontId="42" fillId="25" borderId="28" xfId="0" applyFont="1" applyFill="1" applyBorder="1" applyAlignment="1">
      <alignment horizontal="center" vertical="center" wrapText="1"/>
    </xf>
    <xf numFmtId="0" fontId="42" fillId="25" borderId="32" xfId="0" applyFont="1" applyFill="1" applyBorder="1" applyAlignment="1">
      <alignment horizontal="center" vertical="center" wrapText="1"/>
    </xf>
    <xf numFmtId="0" fontId="42" fillId="25" borderId="33" xfId="0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5" fillId="36" borderId="25" xfId="0" applyFont="1" applyFill="1" applyBorder="1" applyAlignment="1">
      <alignment horizontal="center" vertical="center" wrapText="1"/>
    </xf>
    <xf numFmtId="0" fontId="45" fillId="36" borderId="26" xfId="0" applyFont="1" applyFill="1" applyBorder="1" applyAlignment="1">
      <alignment horizontal="center" vertical="center" wrapText="1"/>
    </xf>
    <xf numFmtId="0" fontId="45" fillId="36" borderId="27" xfId="0" applyFont="1" applyFill="1" applyBorder="1" applyAlignment="1">
      <alignment horizontal="center" vertical="center" wrapText="1"/>
    </xf>
    <xf numFmtId="0" fontId="45" fillId="36" borderId="28" xfId="0" applyFont="1" applyFill="1" applyBorder="1" applyAlignment="1">
      <alignment horizontal="center" vertical="center" wrapText="1"/>
    </xf>
    <xf numFmtId="0" fontId="45" fillId="36" borderId="32" xfId="0" applyFont="1" applyFill="1" applyBorder="1" applyAlignment="1">
      <alignment horizontal="center" vertical="center" wrapText="1"/>
    </xf>
    <xf numFmtId="0" fontId="45" fillId="36" borderId="33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13" fillId="21" borderId="29" xfId="0" applyFont="1" applyFill="1" applyBorder="1" applyAlignment="1">
      <alignment horizontal="center" vertical="center" wrapText="1"/>
    </xf>
    <xf numFmtId="0" fontId="13" fillId="21" borderId="43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/>
    </xf>
    <xf numFmtId="0" fontId="13" fillId="23" borderId="29" xfId="0" applyFont="1" applyFill="1" applyBorder="1" applyAlignment="1">
      <alignment horizontal="center" vertical="center" wrapText="1"/>
    </xf>
  </cellXfs>
  <cellStyles count="103">
    <cellStyle name="60% - Accent6 2" xfId="10" xr:uid="{7995AF9F-3373-4BE9-B87A-DDD578E7CE42}"/>
    <cellStyle name="Comma 2" xfId="8" xr:uid="{42EF5633-D75C-4A76-ACAC-0C011EBD8B48}"/>
    <cellStyle name="Comma 2 2" xfId="13" xr:uid="{61690033-585B-468D-9E69-811EEB6CEE98}"/>
    <cellStyle name="Comma 2 2 2" xfId="17" xr:uid="{08AFB9EE-E4F5-4B29-9E21-FE97D1923919}"/>
    <cellStyle name="Comma 2 2 2 2" xfId="26" xr:uid="{7663F47F-0E1D-4FD1-98A5-12FEAC1B1F8A}"/>
    <cellStyle name="Comma 2 2 2 2 2" xfId="53" xr:uid="{572CC96B-2D9C-4111-9563-CE787F1EFF08}"/>
    <cellStyle name="Comma 2 2 2 2 2 2" xfId="99" xr:uid="{8912D7A9-99CE-46C4-98FD-66C5ACC69B42}"/>
    <cellStyle name="Comma 2 2 2 2 3" xfId="72" xr:uid="{DF7BCD8C-8FB4-4967-876C-CEFD19E37403}"/>
    <cellStyle name="Comma 2 2 2 3" xfId="44" xr:uid="{95E24769-9A3A-4829-9885-B6669C6A922A}"/>
    <cellStyle name="Comma 2 2 2 3 2" xfId="90" xr:uid="{D5546A5F-6670-4D33-83C0-F223FDED6568}"/>
    <cellStyle name="Comma 2 2 2 4" xfId="35" xr:uid="{9E4E33F1-7D06-497E-99C8-82E4A94B1AAB}"/>
    <cellStyle name="Comma 2 2 2 4 2" xfId="81" xr:uid="{A08CA509-3AAF-44DD-A6B0-340BE53C6D9E}"/>
    <cellStyle name="Comma 2 2 2 5" xfId="63" xr:uid="{2570E6E4-B291-4ABD-A6E4-DF856B88C922}"/>
    <cellStyle name="Comma 2 2 3" xfId="22" xr:uid="{965198EA-B8FA-4568-95EA-ADB746C9A8D3}"/>
    <cellStyle name="Comma 2 2 3 2" xfId="49" xr:uid="{BFE488D3-918E-4AB6-B75C-E82C251B3DDE}"/>
    <cellStyle name="Comma 2 2 3 2 2" xfId="95" xr:uid="{C0F2740A-0F27-434E-874E-4F39648E2762}"/>
    <cellStyle name="Comma 2 2 3 3" xfId="68" xr:uid="{14631279-E9FB-43C5-80DA-2A45A2C569D4}"/>
    <cellStyle name="Comma 2 2 4" xfId="40" xr:uid="{F8AE3F72-0317-497E-8C89-A8E686BFE845}"/>
    <cellStyle name="Comma 2 2 4 2" xfId="86" xr:uid="{761E047C-CC05-4AB9-B7A6-CDAB1C5B258C}"/>
    <cellStyle name="Comma 2 2 5" xfId="31" xr:uid="{BCC77323-28C9-4583-B515-3EE942D677D2}"/>
    <cellStyle name="Comma 2 2 5 2" xfId="77" xr:uid="{F96EE736-146C-4328-8757-84E98E378CE5}"/>
    <cellStyle name="Comma 2 2 6" xfId="59" xr:uid="{EAACD041-C609-4D9F-9750-5E22A0F328C5}"/>
    <cellStyle name="Comma 2 3" xfId="15" xr:uid="{F49428A1-2B48-4AC2-B0A1-24AB77A7F2E6}"/>
    <cellStyle name="Comma 2 3 2" xfId="24" xr:uid="{9856B52A-D926-48D5-B7EA-0E74FD944A71}"/>
    <cellStyle name="Comma 2 3 2 2" xfId="51" xr:uid="{57893C97-94E7-45F3-B3DD-3256D5AFF472}"/>
    <cellStyle name="Comma 2 3 2 2 2" xfId="97" xr:uid="{E5177880-96C8-41B0-B897-FD4B0C0CBC85}"/>
    <cellStyle name="Comma 2 3 2 3" xfId="70" xr:uid="{BFCAED89-E405-4C38-AA67-C3E6FA5632CF}"/>
    <cellStyle name="Comma 2 3 3" xfId="42" xr:uid="{AE1C6CEE-E712-41EB-A51C-9B817583005D}"/>
    <cellStyle name="Comma 2 3 3 2" xfId="88" xr:uid="{50116B0B-4573-4599-8415-C546FFA7427C}"/>
    <cellStyle name="Comma 2 3 4" xfId="33" xr:uid="{636FA4B6-1B79-463C-9AA2-AF44C61CDBE4}"/>
    <cellStyle name="Comma 2 3 4 2" xfId="79" xr:uid="{E16EF77B-847E-4D83-9769-C06F19FD5E3C}"/>
    <cellStyle name="Comma 2 3 5" xfId="61" xr:uid="{7BB2FC8D-07B7-4866-AC6D-8C744BEE25DD}"/>
    <cellStyle name="Comma 2 4" xfId="20" xr:uid="{546CAE18-90BA-45DD-A4FC-92616EB3922D}"/>
    <cellStyle name="Comma 2 4 2" xfId="47" xr:uid="{B77C2633-9858-494C-A704-00B47B64A877}"/>
    <cellStyle name="Comma 2 4 2 2" xfId="93" xr:uid="{066B360E-AD70-44D8-BAA3-BD2EF89B2D84}"/>
    <cellStyle name="Comma 2 4 3" xfId="66" xr:uid="{0EA15B87-79B0-4A3B-9073-01597CDC5FFB}"/>
    <cellStyle name="Comma 2 5" xfId="38" xr:uid="{BAC2137E-0530-4686-AC0F-F5255C2E9746}"/>
    <cellStyle name="Comma 2 5 2" xfId="84" xr:uid="{D887648A-C9FC-4A70-89D1-FBCCEDEC8174}"/>
    <cellStyle name="Comma 2 6" xfId="29" xr:uid="{6C0FAA97-10F8-4F8D-B259-845D4684CF85}"/>
    <cellStyle name="Comma 2 6 2" xfId="75" xr:uid="{3F025735-BD23-4DE0-B421-DD1A66C3051C}"/>
    <cellStyle name="Comma 2 7" xfId="57" xr:uid="{2A66F88D-964D-4B78-8BA9-B8B923FCC45A}"/>
    <cellStyle name="Comma 3" xfId="3" xr:uid="{A1C0E9A7-BD75-4CDE-A18D-082D6315ABCB}"/>
    <cellStyle name="Comma 3 2" xfId="14" xr:uid="{15F4F3C1-A91A-4189-ADB9-BE7907C2CA66}"/>
    <cellStyle name="Comma 3 2 2" xfId="23" xr:uid="{C7E6D070-7516-4AC5-B8A7-34E6AD751AE2}"/>
    <cellStyle name="Comma 3 2 2 2" xfId="50" xr:uid="{E424715D-BC0E-421A-9BC4-C50C9700D441}"/>
    <cellStyle name="Comma 3 2 2 2 2" xfId="96" xr:uid="{C2CDAFC9-099C-47EC-A590-14824B36CD44}"/>
    <cellStyle name="Comma 3 2 2 3" xfId="69" xr:uid="{A1E364C0-11DD-4E72-85E6-54843CF10236}"/>
    <cellStyle name="Comma 3 2 3" xfId="41" xr:uid="{BD328E49-CCB7-4D5C-B15A-B5436D180BEC}"/>
    <cellStyle name="Comma 3 2 3 2" xfId="87" xr:uid="{23B59157-702A-44A5-974D-07A91691E172}"/>
    <cellStyle name="Comma 3 2 4" xfId="32" xr:uid="{E64FE676-2D80-4C35-9AA4-D55747B1C420}"/>
    <cellStyle name="Comma 3 2 4 2" xfId="78" xr:uid="{A0D390F6-7A79-4083-8040-553F05FE66EF}"/>
    <cellStyle name="Comma 3 2 5" xfId="60" xr:uid="{0B74A54D-07DA-4F16-BA5F-5181EADF8DAB}"/>
    <cellStyle name="Comma 3 3" xfId="19" xr:uid="{4FC0E8B0-A251-4D31-B1F2-A153CEC5A62A}"/>
    <cellStyle name="Comma 3 3 2" xfId="46" xr:uid="{8A963F18-6A49-440E-A6A5-CB753173CE53}"/>
    <cellStyle name="Comma 3 3 2 2" xfId="92" xr:uid="{869BF6FE-40FF-49DA-B7EE-D55AB5A30F30}"/>
    <cellStyle name="Comma 3 3 3" xfId="65" xr:uid="{A2B1DEF0-546C-4B54-8E11-4C9267795572}"/>
    <cellStyle name="Comma 3 4" xfId="37" xr:uid="{ED232E8B-C3E3-453C-87EE-02976A3FB5FF}"/>
    <cellStyle name="Comma 3 4 2" xfId="83" xr:uid="{6FAE3DCD-CB7D-4FEE-8F4B-72D474186E75}"/>
    <cellStyle name="Comma 3 5" xfId="28" xr:uid="{986E503C-6437-461F-88C7-7CAAFBC394FC}"/>
    <cellStyle name="Comma 3 5 2" xfId="74" xr:uid="{29F6AFA4-D7A3-4E8B-A56C-76E877EC65E0}"/>
    <cellStyle name="Comma 3 6" xfId="56" xr:uid="{9339CAFD-433F-403C-BBC0-291D3E8D86F2}"/>
    <cellStyle name="Comma 4" xfId="12" xr:uid="{E0E63CA5-C210-4B86-AD84-7E967243EF6C}"/>
    <cellStyle name="Comma 4 2" xfId="16" xr:uid="{CD97ECD0-15DB-475E-90D9-5A4079542CC9}"/>
    <cellStyle name="Comma 4 2 2" xfId="25" xr:uid="{05E0E484-8616-4FF1-905A-BA026A33C105}"/>
    <cellStyle name="Comma 4 2 2 2" xfId="52" xr:uid="{CAE4E804-0CDF-4A99-926C-F41D239DD7A1}"/>
    <cellStyle name="Comma 4 2 2 2 2" xfId="98" xr:uid="{1195AC50-E515-457E-9B61-7CA5D199C7CA}"/>
    <cellStyle name="Comma 4 2 2 3" xfId="71" xr:uid="{0F346C84-7BF4-494A-8073-3BF6A153573F}"/>
    <cellStyle name="Comma 4 2 3" xfId="43" xr:uid="{3BD87519-D513-4233-930E-DAB11D5754E8}"/>
    <cellStyle name="Comma 4 2 3 2" xfId="89" xr:uid="{0527BDC9-1668-47CA-80F5-19C9FD2E1965}"/>
    <cellStyle name="Comma 4 2 4" xfId="34" xr:uid="{68D3C973-9C4B-4D13-A25C-DCFB413C3981}"/>
    <cellStyle name="Comma 4 2 4 2" xfId="80" xr:uid="{C01D381C-ECD5-4CF3-AA38-F3748C0F2567}"/>
    <cellStyle name="Comma 4 2 5" xfId="62" xr:uid="{347022B2-7B24-46ED-A2D2-341B0AAF3C9A}"/>
    <cellStyle name="Comma 4 3" xfId="21" xr:uid="{0CA78864-1A3E-4FAF-BC69-04CB75B60DC9}"/>
    <cellStyle name="Comma 4 3 2" xfId="48" xr:uid="{5193334C-28B3-4D60-A8C5-D49B3C70F006}"/>
    <cellStyle name="Comma 4 3 2 2" xfId="94" xr:uid="{2118EBF7-98C3-47CB-95C4-4802507283AC}"/>
    <cellStyle name="Comma 4 3 3" xfId="67" xr:uid="{D95AC15E-FEF8-4196-8D26-05AA949A831E}"/>
    <cellStyle name="Comma 4 4" xfId="39" xr:uid="{4B366C1B-EE0B-42A6-8F4A-9695542BED2C}"/>
    <cellStyle name="Comma 4 4 2" xfId="85" xr:uid="{97F63A66-EEBB-4246-BEA2-E2BAE86CD1F4}"/>
    <cellStyle name="Comma 4 5" xfId="30" xr:uid="{D06015D4-838F-43E5-B262-50EAB3A9B5DC}"/>
    <cellStyle name="Comma 4 5 2" xfId="76" xr:uid="{5E98DFA3-BCEB-4955-86A6-FDAFBEEFBC86}"/>
    <cellStyle name="Comma 4 6" xfId="58" xr:uid="{180BDFA8-F25F-4EAA-8458-F7CFB91FED61}"/>
    <cellStyle name="Comma 5" xfId="27" xr:uid="{42731841-98D2-4CF8-8962-E9FDFE448B77}"/>
    <cellStyle name="Comma 5 2" xfId="54" xr:uid="{86811B33-0A4F-4076-B876-C5D18EE6449A}"/>
    <cellStyle name="Comma 5 2 2" xfId="100" xr:uid="{AE4444A7-E668-43BE-8952-35A2D27D2ADB}"/>
    <cellStyle name="Comma 5 3" xfId="73" xr:uid="{42236D05-12B1-48B0-9766-D24C12116654}"/>
    <cellStyle name="Comma 6" xfId="45" xr:uid="{8E51A3BF-8135-445F-A276-EF3658F162E4}"/>
    <cellStyle name="Comma 6 2" xfId="91" xr:uid="{7483E0B3-C718-4C49-A5F9-287C6129860F}"/>
    <cellStyle name="Comma 7" xfId="36" xr:uid="{2C8C6852-975F-4015-B5A7-65627CAF6D41}"/>
    <cellStyle name="Comma 7 2" xfId="82" xr:uid="{AE42E656-D7D4-413A-821E-014EFFF6B6F1}"/>
    <cellStyle name="Comma 8" xfId="64" xr:uid="{83754CDC-CF1D-4A27-A605-CA7026B323D4}"/>
    <cellStyle name="Comma 9" xfId="18" xr:uid="{60ADBD87-0D35-4100-B964-BD03A1CE0E85}"/>
    <cellStyle name="Currency 2" xfId="102" xr:uid="{27BBB47D-8508-4377-83AB-D7F9D81B3038}"/>
    <cellStyle name="Good" xfId="2" builtinId="26"/>
    <cellStyle name="Hyperlink" xfId="6" xr:uid="{D51CCBFD-06D3-4501-8CEA-D55F6F48AC8C}"/>
    <cellStyle name="Hyperlink 2" xfId="101" xr:uid="{D45FBFBF-E37A-4B38-AB18-16A67C6F7760}"/>
    <cellStyle name="Neutral 2" xfId="11" xr:uid="{FD414228-A5A5-4922-B589-21CA72CC699B}"/>
    <cellStyle name="Neutral 3" xfId="4" xr:uid="{C3F5A3C6-3FB4-411B-9314-66116D359990}"/>
    <cellStyle name="Normal" xfId="0" builtinId="0"/>
    <cellStyle name="Normal 2" xfId="5" xr:uid="{94D139A5-A862-4D61-9C84-DECCB3BD0D2B}"/>
    <cellStyle name="Note 2" xfId="9" xr:uid="{7F23750D-468E-4EB5-99C5-ADF6F7442BC3}"/>
    <cellStyle name="Per cent" xfId="1" builtinId="5"/>
    <cellStyle name="Per cent 2" xfId="55" xr:uid="{880AB074-E5C7-4DF1-801F-D6A80038C98D}"/>
    <cellStyle name="Percent 2" xfId="7" xr:uid="{5A730CA2-89E8-4116-A02B-5B9021DBE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2.0219113796197634</c:v>
              </c:pt>
            </c:numLit>
          </c:val>
          <c:extLst>
            <c:ext xmlns:c16="http://schemas.microsoft.com/office/drawing/2014/chart" uri="{C3380CC4-5D6E-409C-BE32-E72D297353CC}">
              <c16:uniqueId val="{00000000-843D-41FA-B577-3F8479C5F19B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4.0689820353412811</c:v>
              </c:pt>
            </c:numLit>
          </c:val>
          <c:extLst>
            <c:ext xmlns:c16="http://schemas.microsoft.com/office/drawing/2014/chart" uri="{C3380CC4-5D6E-409C-BE32-E72D297353CC}">
              <c16:uniqueId val="{00000001-843D-41FA-B577-3F8479C5F19B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D-41FA-B577-3F8479C5F1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0.29889778441148196</c:v>
              </c:pt>
            </c:numLit>
          </c:val>
          <c:extLst>
            <c:ext xmlns:c16="http://schemas.microsoft.com/office/drawing/2014/chart" uri="{C3380CC4-5D6E-409C-BE32-E72D297353CC}">
              <c16:uniqueId val="{00000003-843D-41FA-B577-3F8479C5F19B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1.2236436769654691</c:v>
              </c:pt>
            </c:numLit>
          </c:val>
          <c:extLst>
            <c:ext xmlns:c16="http://schemas.microsoft.com/office/drawing/2014/chart" uri="{C3380CC4-5D6E-409C-BE32-E72D297353CC}">
              <c16:uniqueId val="{00000004-843D-41FA-B577-3F8479C5F19B}"/>
            </c:ext>
          </c:extLst>
        </c:ser>
        <c:ser>
          <c:idx val="4"/>
          <c:order val="4"/>
          <c:tx>
            <c:v>LCS5 EoL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D-41FA-B577-3F8479C5F1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5.4007207526931236E-2</c:v>
              </c:pt>
            </c:numLit>
          </c:val>
          <c:extLst>
            <c:ext xmlns:c16="http://schemas.microsoft.com/office/drawing/2014/chart" uri="{C3380CC4-5D6E-409C-BE32-E72D297353CC}">
              <c16:uniqueId val="{00000006-843D-41FA-B577-3F8479C5F19B}"/>
            </c:ext>
          </c:extLst>
        </c:ser>
        <c:ser>
          <c:idx val="7"/>
          <c:order val="5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0.0000</c:formatCode>
              <c:ptCount val="1"/>
              <c:pt idx="0">
                <c:v>3.9878801974817679</c:v>
              </c:pt>
            </c:numLit>
          </c:val>
          <c:extLst>
            <c:ext xmlns:c16="http://schemas.microsoft.com/office/drawing/2014/chart" uri="{C3380CC4-5D6E-409C-BE32-E72D297353CC}">
              <c16:uniqueId val="{00000007-843D-41FA-B577-3F8479C5F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D-41FA-B577-3F8479C5F1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</c:formatCode>
              <c:ptCount val="1"/>
              <c:pt idx="0">
                <c:v>7.6674420838649269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43D-41FA-B577-3F8479C5F19B}"/>
            </c:ext>
          </c:extLst>
        </c:ser>
        <c:ser>
          <c:idx val="6"/>
          <c:order val="7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D-41FA-B577-3F8479C5F1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0.0000</c:formatCode>
              <c:ptCount val="1"/>
              <c:pt idx="0">
                <c:v>11.655322281346695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843D-41FA-B577-3F8479C5F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LCC_Waste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64575701463868E-2"/>
          <c:y val="9.016430991351139E-2"/>
          <c:w val="0.89694565197127807"/>
          <c:h val="0.70396437886494412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9-46B2-BB51-7F42896746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9.5738557053869529E-3</c:v>
              </c:pt>
            </c:numLit>
          </c:val>
          <c:extLst>
            <c:ext xmlns:c16="http://schemas.microsoft.com/office/drawing/2014/chart" uri="{C3380CC4-5D6E-409C-BE32-E72D297353CC}">
              <c16:uniqueId val="{00000001-EAC9-46B2-BB51-7F42896746BC}"/>
            </c:ext>
          </c:extLst>
        </c:ser>
        <c:ser>
          <c:idx val="1"/>
          <c:order val="1"/>
          <c:tx>
            <c:v>Pre-consumer (LCS3c - waste mgmt)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C9-46B2-BB51-7F42896746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2.4874608202809591E-2</c:v>
              </c:pt>
            </c:numLit>
          </c:val>
          <c:extLst>
            <c:ext xmlns:c16="http://schemas.microsoft.com/office/drawing/2014/chart" uri="{C3380CC4-5D6E-409C-BE32-E72D297353CC}">
              <c16:uniqueId val="{00000003-EAC9-46B2-BB51-7F42896746BC}"/>
            </c:ext>
          </c:extLst>
        </c:ser>
        <c:ser>
          <c:idx val="2"/>
          <c:order val="2"/>
          <c:tx>
            <c:v>Post-consumer (LCS5 EoL)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9-46B2-BB51-7F42896746BC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9-46B2-BB51-7F42896746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5.4007207526931236E-2</c:v>
              </c:pt>
            </c:numLit>
          </c:val>
          <c:extLst>
            <c:ext xmlns:c16="http://schemas.microsoft.com/office/drawing/2014/chart" uri="{C3380CC4-5D6E-409C-BE32-E72D297353CC}">
              <c16:uniqueId val="{00000006-EAC9-46B2-BB51-7F42896746BC}"/>
            </c:ext>
          </c:extLst>
        </c:ser>
        <c:ser>
          <c:idx val="3"/>
          <c:order val="3"/>
          <c:tx>
            <c:v>Internal cost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C9-46B2-BB51-7F42896746B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AC9-46B2-BB51-7F42896746BC}"/>
              </c:ext>
            </c:extLst>
          </c:dPt>
          <c:dPt>
            <c:idx val="2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9-46B2-BB51-7F42896746B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C9-46B2-BB51-7F42896746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9.5738557053869529E-3</c:v>
              </c:pt>
              <c:pt idx="1">
                <c:v>2.4874608202809591E-2</c:v>
              </c:pt>
              <c:pt idx="2">
                <c:v>5.4007207526931236E-2</c:v>
              </c:pt>
              <c:pt idx="3" formatCode="General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AC9-46B2-BB51-7F42896746BC}"/>
            </c:ext>
          </c:extLst>
        </c:ser>
        <c:ser>
          <c:idx val="4"/>
          <c:order val="4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2.0157221957602976E-2</c:v>
              </c:pt>
              <c:pt idx="1">
                <c:v>1.2415303489822435E-2</c:v>
              </c:pt>
              <c:pt idx="2">
                <c:v>4.0665471091317254E-2</c:v>
              </c:pt>
              <c:pt idx="3">
                <c:v>7.3237996538742661E-2</c:v>
              </c:pt>
            </c:numLit>
          </c:val>
          <c:extLst>
            <c:ext xmlns:c16="http://schemas.microsoft.com/office/drawing/2014/chart" uri="{C3380CC4-5D6E-409C-BE32-E72D297353CC}">
              <c16:uniqueId val="{0000000F-EAC9-46B2-BB51-7F4289674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205071"/>
        <c:axId val="105202191"/>
      </c:barChart>
      <c:scatterChart>
        <c:scatterStyle val="lineMarker"/>
        <c:varyColors val="0"/>
        <c:ser>
          <c:idx val="5"/>
          <c:order val="5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4.9259351390096313E-3"/>
                  <c:y val="-6.169166312465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C9-46B2-BB51-7F42896746BC}"/>
                </c:ext>
              </c:extLst>
            </c:dLbl>
            <c:dLbl>
              <c:idx val="1"/>
              <c:layout>
                <c:manualLayout>
                  <c:x val="-1.6419783796699373E-3"/>
                  <c:y val="-6.786082943712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C9-46B2-BB51-7F42896746BC}"/>
                </c:ext>
              </c:extLst>
            </c:dLbl>
            <c:dLbl>
              <c:idx val="2"/>
              <c:layout>
                <c:manualLayout>
                  <c:x val="6.5679135186793875E-3"/>
                  <c:y val="-5.552249681219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C9-46B2-BB51-7F42896746BC}"/>
                </c:ext>
              </c:extLst>
            </c:dLbl>
            <c:dLbl>
              <c:idx val="3"/>
              <c:layout>
                <c:manualLayout>
                  <c:x val="3.283956759339754E-3"/>
                  <c:y val="-3.084583156232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C9-46B2-BB51-7F42896746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xVal>
          <c:yVal>
            <c:numLit>
              <c:formatCode>0.000</c:formatCode>
              <c:ptCount val="4"/>
              <c:pt idx="0">
                <c:v>2.9731077662989928E-2</c:v>
              </c:pt>
              <c:pt idx="1">
                <c:v>3.728991169263203E-2</c:v>
              </c:pt>
              <c:pt idx="2">
                <c:v>9.467267861824849E-2</c:v>
              </c:pt>
              <c:pt idx="3">
                <c:v>0.16169366797387044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EAC9-46B2-BB51-7F4289674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05071"/>
        <c:axId val="105202191"/>
      </c:scatterChart>
      <c:catAx>
        <c:axId val="10520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2191"/>
        <c:crosses val="autoZero"/>
        <c:auto val="1"/>
        <c:lblAlgn val="ctr"/>
        <c:lblOffset val="100"/>
        <c:noMultiLvlLbl val="0"/>
      </c:catAx>
      <c:valAx>
        <c:axId val="1052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2066832681237653E-2"/>
          <c:y val="0.89089006825846651"/>
          <c:w val="0.95597848583698852"/>
          <c:h val="9.1905416687863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Denim'!$E$94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Denim'!$E$103</c:f>
              <c:numCache>
                <c:formatCode>0.0000</c:formatCode>
                <c:ptCount val="1"/>
                <c:pt idx="0">
                  <c:v>2.9723000506355679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E-4FAE-A9D5-A80CC92700B9}"/>
            </c:ext>
          </c:extLst>
        </c:ser>
        <c:ser>
          <c:idx val="1"/>
          <c:order val="1"/>
          <c:tx>
            <c:strRef>
              <c:f>'Location sc - Denim'!$F$94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Denim'!$F$103</c:f>
              <c:numCache>
                <c:formatCode>0.0000</c:formatCode>
                <c:ptCount val="1"/>
                <c:pt idx="0">
                  <c:v>6.2917946292288223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E-4FAE-A9D5-A80CC92700B9}"/>
            </c:ext>
          </c:extLst>
        </c:ser>
        <c:ser>
          <c:idx val="2"/>
          <c:order val="2"/>
          <c:tx>
            <c:strRef>
              <c:f>'Location sc - Denim'!$G$94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7E-4FAE-A9D5-A80CC92700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Denim'!$G$103</c:f>
              <c:numCache>
                <c:formatCode>0.0000</c:formatCode>
                <c:ptCount val="1"/>
                <c:pt idx="0">
                  <c:v>0.23042939062958523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7E-4FAE-A9D5-A80CC92700B9}"/>
            </c:ext>
          </c:extLst>
        </c:ser>
        <c:ser>
          <c:idx val="3"/>
          <c:order val="3"/>
          <c:tx>
            <c:strRef>
              <c:f>'Location sc - Denim'!$H$94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Denim'!$H$103</c:f>
              <c:numCache>
                <c:formatCode>0.0000</c:formatCode>
                <c:ptCount val="1"/>
                <c:pt idx="0">
                  <c:v>4.6497326202787743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7E-4FAE-A9D5-A80CC92700B9}"/>
            </c:ext>
          </c:extLst>
        </c:ser>
        <c:ser>
          <c:idx val="4"/>
          <c:order val="4"/>
          <c:tx>
            <c:strRef>
              <c:f>'Location sc - Denim'!$I$94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7E-4FAE-A9D5-A80CC92700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Denim'!$I$103</c:f>
              <c:numCache>
                <c:formatCode>0.0000</c:formatCode>
                <c:ptCount val="1"/>
                <c:pt idx="0">
                  <c:v>5.6555893714330771E-2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7E-4FAE-A9D5-A80CC92700B9}"/>
            </c:ext>
          </c:extLst>
        </c:ser>
        <c:ser>
          <c:idx val="7"/>
          <c:order val="5"/>
          <c:tx>
            <c:strRef>
              <c:f>'Location sc - Denim'!$D$104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Denim'!$J$104</c:f>
              <c:numCache>
                <c:formatCode>0.0000</c:formatCode>
                <c:ptCount val="1"/>
                <c:pt idx="0">
                  <c:v>7.7025841199429186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7E-4FAE-A9D5-A80CC92700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Denim'!$D$103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7E-4FAE-A9D5-A80CC92700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Denim'!$J$103</c:f>
              <c:numCache>
                <c:formatCode>0.00</c:formatCode>
                <c:ptCount val="1"/>
                <c:pt idx="0">
                  <c:v>14.20081258448708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17E-4FAE-A9D5-A80CC92700B9}"/>
            </c:ext>
          </c:extLst>
        </c:ser>
        <c:ser>
          <c:idx val="6"/>
          <c:order val="7"/>
          <c:tx>
            <c:strRef>
              <c:f>'Location sc - Denim'!$D$105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7E-4FAE-A9D5-A80CC92700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Denim'!$J$105</c:f>
              <c:numCache>
                <c:formatCode>0.0000</c:formatCode>
                <c:ptCount val="1"/>
                <c:pt idx="0">
                  <c:v>21.903396704429998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17E-4FAE-A9D5-A80CC92700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Denim'!$S$97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Denim'!$T$97</c:f>
              <c:numCache>
                <c:formatCode>General</c:formatCode>
                <c:ptCount val="1"/>
                <c:pt idx="0">
                  <c:v>2.9723000506355679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D-4E9F-9507-13F52A4E206E}"/>
            </c:ext>
          </c:extLst>
        </c:ser>
        <c:ser>
          <c:idx val="1"/>
          <c:order val="1"/>
          <c:tx>
            <c:strRef>
              <c:f>'Location sc - Denim'!$S$98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Denim'!$T$98</c:f>
              <c:numCache>
                <c:formatCode>0.000</c:formatCode>
                <c:ptCount val="1"/>
                <c:pt idx="0">
                  <c:v>7.752352531543405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D-4E9F-9507-13F52A4E206E}"/>
            </c:ext>
          </c:extLst>
        </c:ser>
        <c:ser>
          <c:idx val="2"/>
          <c:order val="2"/>
          <c:tx>
            <c:strRef>
              <c:f>'Location sc - Denim'!$S$99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Denim'!$T$99</c:f>
              <c:numCache>
                <c:formatCode>General</c:formatCode>
                <c:ptCount val="1"/>
                <c:pt idx="0">
                  <c:v>7.4700163965812999E-2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D-4E9F-9507-13F52A4E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Denim'!$S$100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Denim'!$T$100</c:f>
              <c:numCache>
                <c:formatCode>0.000</c:formatCode>
                <c:ptCount val="1"/>
                <c:pt idx="0">
                  <c:v>10.799352746144786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ED-4E9F-9507-13F52A4E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Denim'!$S$102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Denim'!$T$102</c:f>
              <c:numCache>
                <c:formatCode>0.000</c:formatCode>
                <c:ptCount val="1"/>
                <c:pt idx="0">
                  <c:v>15.940063200428991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6-454A-8091-25F1C01F14D8}"/>
            </c:ext>
          </c:extLst>
        </c:ser>
        <c:ser>
          <c:idx val="1"/>
          <c:order val="1"/>
          <c:tx>
            <c:strRef>
              <c:f>'Location sc - Denim'!$S$103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Denim'!$T$103</c:f>
              <c:numCache>
                <c:formatCode>0.000</c:formatCode>
                <c:ptCount val="1"/>
                <c:pt idx="0">
                  <c:v>4.6497326202787734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6-454A-8091-25F1C01F14D8}"/>
            </c:ext>
          </c:extLst>
        </c:ser>
        <c:ser>
          <c:idx val="2"/>
          <c:order val="2"/>
          <c:tx>
            <c:strRef>
              <c:f>'Location sc - Denim'!$S$104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Denim'!$T$104</c:f>
              <c:numCache>
                <c:formatCode>0.000</c:formatCode>
                <c:ptCount val="1"/>
                <c:pt idx="0">
                  <c:v>6.4484300896801308E-2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6-454A-8091-25F1C01F1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Denim'!$S$105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Denim'!$T$105</c:f>
              <c:numCache>
                <c:formatCode>0.000</c:formatCode>
                <c:ptCount val="1"/>
                <c:pt idx="0">
                  <c:v>20.654280121604565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6-454A-8091-25F1C01F1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Denim'!$D$95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Denim'!$E$95:$J$95</c:f>
              <c:numCache>
                <c:formatCode>General</c:formatCode>
                <c:ptCount val="6"/>
                <c:pt idx="0" formatCode="0.0000">
                  <c:v>2.9723000506355679</c:v>
                </c:pt>
                <c:pt idx="5" formatCode="0.00">
                  <c:v>2.9723000506355679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C-44A0-A1EC-2E7BD6D0D1E6}"/>
            </c:ext>
          </c:extLst>
        </c:ser>
        <c:ser>
          <c:idx val="1"/>
          <c:order val="2"/>
          <c:tx>
            <c:strRef>
              <c:f>'Location sc - Denim'!$D$96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Denim'!$E$96:$J$96</c:f>
              <c:numCache>
                <c:formatCode>0.0000</c:formatCode>
                <c:ptCount val="6"/>
                <c:pt idx="1">
                  <c:v>1.2933125440954343</c:v>
                </c:pt>
                <c:pt idx="2">
                  <c:v>5.0857769853126601E-2</c:v>
                </c:pt>
                <c:pt idx="3">
                  <c:v>3.3892793672530863</c:v>
                </c:pt>
                <c:pt idx="4">
                  <c:v>0</c:v>
                </c:pt>
                <c:pt idx="5" formatCode="0.00">
                  <c:v>4.7334496812016473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C-44A0-A1EC-2E7BD6D0D1E6}"/>
            </c:ext>
          </c:extLst>
        </c:ser>
        <c:ser>
          <c:idx val="2"/>
          <c:order val="3"/>
          <c:tx>
            <c:strRef>
              <c:f>'Location sc - Denim'!$D$97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Denim'!$E$97:$J$97</c:f>
              <c:numCache>
                <c:formatCode>0.0000</c:formatCode>
                <c:ptCount val="6"/>
                <c:pt idx="1">
                  <c:v>0.15370812541936099</c:v>
                </c:pt>
                <c:pt idx="2">
                  <c:v>0</c:v>
                </c:pt>
                <c:pt idx="3">
                  <c:v>0.65908117277669165</c:v>
                </c:pt>
                <c:pt idx="4">
                  <c:v>0</c:v>
                </c:pt>
                <c:pt idx="5" formatCode="0.00">
                  <c:v>0.81278929819605261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C-44A0-A1EC-2E7BD6D0D1E6}"/>
            </c:ext>
          </c:extLst>
        </c:ser>
        <c:ser>
          <c:idx val="3"/>
          <c:order val="4"/>
          <c:tx>
            <c:strRef>
              <c:f>'Location sc - Denim'!$D$98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Denim'!$E$98:$J$98</c:f>
              <c:numCache>
                <c:formatCode>0.0000</c:formatCode>
                <c:ptCount val="6"/>
                <c:pt idx="1">
                  <c:v>0.8565194066983669</c:v>
                </c:pt>
                <c:pt idx="2">
                  <c:v>0</c:v>
                </c:pt>
                <c:pt idx="3">
                  <c:v>0.6013720802489968</c:v>
                </c:pt>
                <c:pt idx="4">
                  <c:v>0</c:v>
                </c:pt>
                <c:pt idx="5" formatCode="0.00">
                  <c:v>1.4578914869473638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BC-44A0-A1EC-2E7BD6D0D1E6}"/>
            </c:ext>
          </c:extLst>
        </c:ser>
        <c:ser>
          <c:idx val="4"/>
          <c:order val="5"/>
          <c:tx>
            <c:strRef>
              <c:f>'Location sc - Denim'!$D$99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Denim'!$E$99:$J$99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BC-44A0-A1EC-2E7BD6D0D1E6}"/>
            </c:ext>
          </c:extLst>
        </c:ser>
        <c:ser>
          <c:idx val="5"/>
          <c:order val="6"/>
          <c:tx>
            <c:strRef>
              <c:f>'Location sc - Denim'!$D$100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Denim'!$E$100:$J$100</c:f>
              <c:numCache>
                <c:formatCode>0.0000</c:formatCode>
                <c:ptCount val="6"/>
                <c:pt idx="1">
                  <c:v>0.89833796121845277</c:v>
                </c:pt>
                <c:pt idx="2">
                  <c:v>0.17146414263406823</c:v>
                </c:pt>
                <c:pt idx="3">
                  <c:v>0</c:v>
                </c:pt>
                <c:pt idx="4">
                  <c:v>1.2637157814212612E-2</c:v>
                </c:pt>
                <c:pt idx="5" formatCode="0.00">
                  <c:v>1.0824392616667335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BC-44A0-A1EC-2E7BD6D0D1E6}"/>
            </c:ext>
          </c:extLst>
        </c:ser>
        <c:ser>
          <c:idx val="6"/>
          <c:order val="7"/>
          <c:tx>
            <c:strRef>
              <c:f>'Location sc - Denim'!$D$101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C-44A0-A1EC-2E7BD6D0D1E6}"/>
              </c:ext>
            </c:extLst>
          </c:dPt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Denim'!$E$101:$J$101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C-44A0-A1EC-2E7BD6D0D1E6}"/>
            </c:ext>
          </c:extLst>
        </c:ser>
        <c:ser>
          <c:idx val="7"/>
          <c:order val="8"/>
          <c:tx>
            <c:strRef>
              <c:f>'Location sc - Denim'!$D$102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Denim'!$E$102:$J$102</c:f>
              <c:numCache>
                <c:formatCode>0.0000</c:formatCode>
                <c:ptCount val="6"/>
                <c:pt idx="1">
                  <c:v>3.0899165917972073</c:v>
                </c:pt>
                <c:pt idx="2">
                  <c:v>8.1074781423904202E-3</c:v>
                </c:pt>
                <c:pt idx="3">
                  <c:v>0</c:v>
                </c:pt>
                <c:pt idx="4">
                  <c:v>4.3918735900118161E-2</c:v>
                </c:pt>
                <c:pt idx="5" formatCode="0.00">
                  <c:v>3.1419428058397161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BC-44A0-A1EC-2E7BD6D0D1E6}"/>
            </c:ext>
          </c:extLst>
        </c:ser>
        <c:ser>
          <c:idx val="8"/>
          <c:order val="9"/>
          <c:tx>
            <c:strRef>
              <c:f>'Location sc - Denim'!$D$104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Denim'!$E$104:$J$104</c:f>
              <c:numCache>
                <c:formatCode>0.0000</c:formatCode>
                <c:ptCount val="6"/>
                <c:pt idx="0">
                  <c:v>3.4486770590883435</c:v>
                </c:pt>
                <c:pt idx="1">
                  <c:v>2.5487184175612656</c:v>
                </c:pt>
                <c:pt idx="2">
                  <c:v>0.34061742110946858</c:v>
                </c:pt>
                <c:pt idx="3">
                  <c:v>1.3069482423409158</c:v>
                </c:pt>
                <c:pt idx="4">
                  <c:v>5.7622979842924346E-2</c:v>
                </c:pt>
                <c:pt idx="5">
                  <c:v>7.7025841199429186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C-44A0-A1EC-2E7BD6D0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Denim'!$D$105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4A0-A1EC-2E7BD6D0D1E6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4A0-A1EC-2E7BD6D0D1E6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4A0-A1EC-2E7BD6D0D1E6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4A0-A1EC-2E7BD6D0D1E6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4A0-A1EC-2E7BD6D0D1E6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4A0-A1EC-2E7BD6D0D1E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Denim'!$E$105:$J$105</c:f>
              <c:numCache>
                <c:formatCode>0.0000</c:formatCode>
                <c:ptCount val="6"/>
                <c:pt idx="0">
                  <c:v>6.4209771097239114</c:v>
                </c:pt>
                <c:pt idx="1">
                  <c:v>8.8405130467900879</c:v>
                </c:pt>
                <c:pt idx="2">
                  <c:v>0.57104681173905381</c:v>
                </c:pt>
                <c:pt idx="3">
                  <c:v>5.9566808626196899</c:v>
                </c:pt>
                <c:pt idx="4">
                  <c:v>0.11417887355725512</c:v>
                </c:pt>
                <c:pt idx="5">
                  <c:v>21.903396704429998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7BC-44A0-A1EC-2E7BD6D0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producer</a:t>
            </a:r>
          </a:p>
        </c:rich>
      </c:tx>
      <c:layout>
        <c:manualLayout>
          <c:xMode val="edge"/>
          <c:yMode val="edge"/>
          <c:x val="0.41678122244664684"/>
          <c:y val="2.6087917486829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Denim'!$E$168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Denim'!$F$168:$H$168</c:f>
              <c:numCache>
                <c:formatCode>0.000</c:formatCode>
                <c:ptCount val="3"/>
                <c:pt idx="0">
                  <c:v>2.9723000506355679</c:v>
                </c:pt>
                <c:pt idx="1">
                  <c:v>3.0770937004769441</c:v>
                </c:pt>
                <c:pt idx="2">
                  <c:v>2.9699193648236957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4-4347-AFE1-C8FADA40DEA2}"/>
            </c:ext>
          </c:extLst>
        </c:ser>
        <c:ser>
          <c:idx val="1"/>
          <c:order val="1"/>
          <c:tx>
            <c:strRef>
              <c:f>'Location sc - Denim'!$E$169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Denim'!$F$169:$H$169</c:f>
              <c:numCache>
                <c:formatCode>0.000</c:formatCode>
                <c:ptCount val="3"/>
                <c:pt idx="0">
                  <c:v>7.752352531543405</c:v>
                </c:pt>
                <c:pt idx="1">
                  <c:v>17.252938769254381</c:v>
                </c:pt>
                <c:pt idx="2">
                  <c:v>6.8403221893320563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4-4347-AFE1-C8FADA40DEA2}"/>
            </c:ext>
          </c:extLst>
        </c:ser>
        <c:ser>
          <c:idx val="2"/>
          <c:order val="2"/>
          <c:tx>
            <c:strRef>
              <c:f>'Location sc - Denim'!$E$170</c:f>
              <c:strCache>
                <c:ptCount val="1"/>
                <c:pt idx="0">
                  <c:v>LCS3 producer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Denim'!$F$170:$H$170</c:f>
              <c:numCache>
                <c:formatCode>0.000</c:formatCode>
                <c:ptCount val="3"/>
                <c:pt idx="0">
                  <c:v>7.4700163965812999E-2</c:v>
                </c:pt>
                <c:pt idx="1">
                  <c:v>7.3270725574709927E-2</c:v>
                </c:pt>
                <c:pt idx="2">
                  <c:v>7.4700163965812999E-2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4-4347-AFE1-C8FADA40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Denim'!$E$171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3.23849178811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4-4347-AFE1-C8FADA40DEA2}"/>
                </c:ext>
              </c:extLst>
            </c:dLbl>
            <c:dLbl>
              <c:idx val="1"/>
              <c:layout>
                <c:manualLayout>
                  <c:x val="8.238936310313286E-3"/>
                  <c:y val="-6.4872260596149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4-4347-AFE1-C8FADA40DEA2}"/>
                </c:ext>
              </c:extLst>
            </c:dLbl>
            <c:dLbl>
              <c:idx val="2"/>
              <c:layout>
                <c:manualLayout>
                  <c:x val="2.7789356676390905E-3"/>
                  <c:y val="-5.5517002081887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74-4347-AFE1-C8FADA40DEA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Denim'!$F$171:$H$171</c:f>
              <c:numCache>
                <c:formatCode>0.000</c:formatCode>
                <c:ptCount val="3"/>
                <c:pt idx="0">
                  <c:v>10.799352746144786</c:v>
                </c:pt>
                <c:pt idx="1">
                  <c:v>20.403303195306034</c:v>
                </c:pt>
                <c:pt idx="2">
                  <c:v>9.8849417181215653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174-4347-AFE1-C8FADA40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consumer</a:t>
            </a:r>
          </a:p>
        </c:rich>
      </c:tx>
      <c:layout>
        <c:manualLayout>
          <c:xMode val="edge"/>
          <c:yMode val="edge"/>
          <c:x val="0.39816460983358798"/>
          <c:y val="2.6713578358080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Denim'!$E$173</c:f>
              <c:strCache>
                <c:ptCount val="1"/>
                <c:pt idx="0">
                  <c:v>Purchase price =(LCS1+LCS2+LCS3)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Denim'!$F$173:$H$173</c:f>
              <c:numCache>
                <c:formatCode>0.000</c:formatCode>
                <c:ptCount val="3"/>
                <c:pt idx="0">
                  <c:v>15.940063200428991</c:v>
                </c:pt>
                <c:pt idx="1">
                  <c:v>29.977197176923074</c:v>
                </c:pt>
                <c:pt idx="2">
                  <c:v>14.603560041870253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6-45ED-B0BF-E0006FCE9F4D}"/>
            </c:ext>
          </c:extLst>
        </c:ser>
        <c:ser>
          <c:idx val="1"/>
          <c:order val="1"/>
          <c:tx>
            <c:strRef>
              <c:f>'Location sc - Denim'!$E$174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Denim'!$F$174:$H$174</c:f>
              <c:numCache>
                <c:formatCode>0.000</c:formatCode>
                <c:ptCount val="3"/>
                <c:pt idx="0">
                  <c:v>4.6497326202787734</c:v>
                </c:pt>
                <c:pt idx="1">
                  <c:v>4.6497326202787734</c:v>
                </c:pt>
                <c:pt idx="2">
                  <c:v>4.6497326202787734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6-45ED-B0BF-E0006FCE9F4D}"/>
            </c:ext>
          </c:extLst>
        </c:ser>
        <c:ser>
          <c:idx val="2"/>
          <c:order val="2"/>
          <c:tx>
            <c:strRef>
              <c:f>'Location sc - Denim'!$E$175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Denim'!$F$175:$H$175</c:f>
              <c:numCache>
                <c:formatCode>0.000</c:formatCode>
                <c:ptCount val="3"/>
                <c:pt idx="0">
                  <c:v>6.4484300896801308E-2</c:v>
                </c:pt>
                <c:pt idx="1">
                  <c:v>6.4484300896801308E-2</c:v>
                </c:pt>
                <c:pt idx="2">
                  <c:v>6.4484300896801308E-2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6-45ED-B0BF-E0006FCE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Denim'!$E$176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43408773895482E-3"/>
                  <c:y val="-4.96953712870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6-45ED-B0BF-E0006FCE9F4D}"/>
                </c:ext>
              </c:extLst>
            </c:dLbl>
            <c:dLbl>
              <c:idx val="1"/>
              <c:layout>
                <c:manualLayout>
                  <c:x val="2.7443408773894476E-3"/>
                  <c:y val="-6.776641539140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B6-45ED-B0BF-E0006FCE9F4D}"/>
                </c:ext>
              </c:extLst>
            </c:dLbl>
            <c:dLbl>
              <c:idx val="2"/>
              <c:layout>
                <c:manualLayout>
                  <c:x val="0"/>
                  <c:y val="-3.6897796010389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6-45ED-B0BF-E0006FCE9F4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Denim'!$F$176:$H$176</c:f>
              <c:numCache>
                <c:formatCode>0.000</c:formatCode>
                <c:ptCount val="3"/>
                <c:pt idx="0">
                  <c:v>20.654280121604565</c:v>
                </c:pt>
                <c:pt idx="1">
                  <c:v>34.691414098098647</c:v>
                </c:pt>
                <c:pt idx="2">
                  <c:v>19.317776963045826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B6-45ED-B0BF-E0006FCE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7977418948637607"/>
          <c:y val="2.948479535223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Denim'!$E$187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Denim'!$E$188:$E$190</c:f>
              <c:numCache>
                <c:formatCode>0.0000</c:formatCode>
                <c:ptCount val="3"/>
                <c:pt idx="0">
                  <c:v>2.9723000506355679</c:v>
                </c:pt>
                <c:pt idx="1">
                  <c:v>3.0770937004769441</c:v>
                </c:pt>
                <c:pt idx="2">
                  <c:v>2.9699193648236957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6-4757-931B-46826221EBA3}"/>
            </c:ext>
          </c:extLst>
        </c:ser>
        <c:ser>
          <c:idx val="1"/>
          <c:order val="1"/>
          <c:tx>
            <c:strRef>
              <c:f>'Location sc - Denim'!$F$187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Denim'!$F$188:$F$190</c:f>
              <c:numCache>
                <c:formatCode>0.0000</c:formatCode>
                <c:ptCount val="3"/>
                <c:pt idx="0">
                  <c:v>6.2917946292288223</c:v>
                </c:pt>
                <c:pt idx="1">
                  <c:v>17.133942498165553</c:v>
                </c:pt>
                <c:pt idx="2">
                  <c:v>5.4972938981051716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6-4757-931B-46826221EBA3}"/>
            </c:ext>
          </c:extLst>
        </c:ser>
        <c:ser>
          <c:idx val="2"/>
          <c:order val="2"/>
          <c:tx>
            <c:strRef>
              <c:f>'Location sc - Denim'!$G$187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Denim'!$G$188:$G$190</c:f>
              <c:numCache>
                <c:formatCode>0.0000</c:formatCode>
                <c:ptCount val="3"/>
                <c:pt idx="0">
                  <c:v>0.23042939062958523</c:v>
                </c:pt>
                <c:pt idx="1">
                  <c:v>0.22899995223848213</c:v>
                </c:pt>
                <c:pt idx="2">
                  <c:v>0.23042939062958523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6-4757-931B-46826221EBA3}"/>
            </c:ext>
          </c:extLst>
        </c:ser>
        <c:ser>
          <c:idx val="3"/>
          <c:order val="3"/>
          <c:tx>
            <c:strRef>
              <c:f>'Location sc - Denim'!$H$187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Denim'!$H$188:$H$190</c:f>
              <c:numCache>
                <c:formatCode>0.0000</c:formatCode>
                <c:ptCount val="3"/>
                <c:pt idx="0">
                  <c:v>4.6497326202787743</c:v>
                </c:pt>
                <c:pt idx="1">
                  <c:v>4.6497326202787743</c:v>
                </c:pt>
                <c:pt idx="2">
                  <c:v>4.6497326202787743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6-4757-931B-46826221EBA3}"/>
            </c:ext>
          </c:extLst>
        </c:ser>
        <c:ser>
          <c:idx val="4"/>
          <c:order val="4"/>
          <c:tx>
            <c:strRef>
              <c:f>'Location sc - Denim'!$I$187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Denim'!$I$188:$I$190</c:f>
              <c:numCache>
                <c:formatCode>0.0000</c:formatCode>
                <c:ptCount val="3"/>
                <c:pt idx="0">
                  <c:v>5.6555893714330771E-2</c:v>
                </c:pt>
                <c:pt idx="1">
                  <c:v>5.6555893714330771E-2</c:v>
                </c:pt>
                <c:pt idx="2">
                  <c:v>5.6555893714330771E-2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6-4757-931B-46826221EBA3}"/>
            </c:ext>
          </c:extLst>
        </c:ser>
        <c:ser>
          <c:idx val="5"/>
          <c:order val="5"/>
          <c:tx>
            <c:strRef>
              <c:f>'Location sc - Denim'!$K$187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Denim'!$K$188:$K$190</c:f>
              <c:numCache>
                <c:formatCode>0.0000</c:formatCode>
                <c:ptCount val="3"/>
                <c:pt idx="0">
                  <c:v>7.7025841199429186</c:v>
                </c:pt>
                <c:pt idx="1">
                  <c:v>4.2570089534133571</c:v>
                </c:pt>
                <c:pt idx="2">
                  <c:v>7.7076834865755766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26-4757-931B-46826221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192112"/>
        <c:axId val="303193552"/>
      </c:barChart>
      <c:scatterChart>
        <c:scatterStyle val="lineMarker"/>
        <c:varyColors val="0"/>
        <c:ser>
          <c:idx val="7"/>
          <c:order val="6"/>
          <c:tx>
            <c:strRef>
              <c:f>'Location sc - Denim'!$J$187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3360437716600655E-2"/>
                  <c:y val="-2.5284450063211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26-4757-931B-46826221EBA3}"/>
                </c:ext>
              </c:extLst>
            </c:dLbl>
            <c:dLbl>
              <c:idx val="1"/>
              <c:layout>
                <c:manualLayout>
                  <c:x val="3.8526356866861858E-2"/>
                  <c:y val="-4.214080770216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26-4757-931B-46826221EBA3}"/>
                </c:ext>
              </c:extLst>
            </c:dLbl>
            <c:dLbl>
              <c:idx val="2"/>
              <c:layout>
                <c:manualLayout>
                  <c:x val="4.3360437716600655E-2"/>
                  <c:y val="-3.7926675094816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26-4757-931B-46826221EBA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Denim'!$J$188:$J$190</c:f>
              <c:numCache>
                <c:formatCode>0.0000</c:formatCode>
                <c:ptCount val="3"/>
                <c:pt idx="0">
                  <c:v>14.20081258448708</c:v>
                </c:pt>
                <c:pt idx="1">
                  <c:v>25.146324664874086</c:v>
                </c:pt>
                <c:pt idx="2">
                  <c:v>13.403931167551557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A26-4757-931B-46826221EBA3}"/>
            </c:ext>
          </c:extLst>
        </c:ser>
        <c:ser>
          <c:idx val="6"/>
          <c:order val="7"/>
          <c:tx>
            <c:strRef>
              <c:f>'Location sc - Denim'!$L$187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4089132064778144E-3"/>
                  <c:y val="-6.7367150557190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26-4757-931B-46826221EBA3}"/>
                </c:ext>
              </c:extLst>
            </c:dLbl>
            <c:dLbl>
              <c:idx val="1"/>
              <c:layout>
                <c:manualLayout>
                  <c:x val="4.8178264129556288E-3"/>
                  <c:y val="-6.736715055719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26-4757-931B-46826221EBA3}"/>
                </c:ext>
              </c:extLst>
            </c:dLbl>
            <c:dLbl>
              <c:idx val="2"/>
              <c:layout>
                <c:manualLayout>
                  <c:x val="0"/>
                  <c:y val="-4.2140750105351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26-4757-931B-46826221EBA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Denim'!$L$188:$L$190</c:f>
              <c:numCache>
                <c:formatCode>0.0000</c:formatCode>
                <c:ptCount val="3"/>
                <c:pt idx="0">
                  <c:v>21.903396704429998</c:v>
                </c:pt>
                <c:pt idx="1">
                  <c:v>29.403333618287444</c:v>
                </c:pt>
                <c:pt idx="2">
                  <c:v>21.111614654127134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A26-4757-931B-46826221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92112"/>
        <c:axId val="303193552"/>
      </c:scatterChart>
      <c:catAx>
        <c:axId val="3031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3552"/>
        <c:crosses val="autoZero"/>
        <c:auto val="1"/>
        <c:lblAlgn val="ctr"/>
        <c:lblOffset val="100"/>
        <c:noMultiLvlLbl val="0"/>
      </c:catAx>
      <c:valAx>
        <c:axId val="3031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Denim'!$Y$94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Denim'!$Y$103</c:f>
              <c:numCache>
                <c:formatCode>0.0000</c:formatCode>
                <c:ptCount val="1"/>
                <c:pt idx="0">
                  <c:v>3.0770937004769441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1E3-B875-4C7EEEAC7110}"/>
            </c:ext>
          </c:extLst>
        </c:ser>
        <c:ser>
          <c:idx val="1"/>
          <c:order val="1"/>
          <c:tx>
            <c:strRef>
              <c:f>'Location sc - Denim'!$Z$94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Denim'!$Z$103</c:f>
              <c:numCache>
                <c:formatCode>0.0000</c:formatCode>
                <c:ptCount val="1"/>
                <c:pt idx="0">
                  <c:v>17.133942498165553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1E3-B875-4C7EEEAC7110}"/>
            </c:ext>
          </c:extLst>
        </c:ser>
        <c:ser>
          <c:idx val="2"/>
          <c:order val="2"/>
          <c:tx>
            <c:strRef>
              <c:f>'Location sc - Denim'!$AA$94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12-41E3-B875-4C7EEEAC711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Denim'!$AA$103</c:f>
              <c:numCache>
                <c:formatCode>0.0000</c:formatCode>
                <c:ptCount val="1"/>
                <c:pt idx="0">
                  <c:v>0.22899995223848213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2-41E3-B875-4C7EEEAC7110}"/>
            </c:ext>
          </c:extLst>
        </c:ser>
        <c:ser>
          <c:idx val="3"/>
          <c:order val="3"/>
          <c:tx>
            <c:strRef>
              <c:f>'Location sc - Denim'!$AB$94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Denim'!$AB$103</c:f>
              <c:numCache>
                <c:formatCode>0.0000</c:formatCode>
                <c:ptCount val="1"/>
                <c:pt idx="0">
                  <c:v>4.6497326202787743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12-41E3-B875-4C7EEEAC7110}"/>
            </c:ext>
          </c:extLst>
        </c:ser>
        <c:ser>
          <c:idx val="4"/>
          <c:order val="4"/>
          <c:tx>
            <c:strRef>
              <c:f>'Location sc - Denim'!$AC$94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12-41E3-B875-4C7EEEAC711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Denim'!$AC$103</c:f>
              <c:numCache>
                <c:formatCode>0.0000</c:formatCode>
                <c:ptCount val="1"/>
                <c:pt idx="0">
                  <c:v>5.6555893714330771E-2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12-41E3-B875-4C7EEEAC7110}"/>
            </c:ext>
          </c:extLst>
        </c:ser>
        <c:ser>
          <c:idx val="7"/>
          <c:order val="5"/>
          <c:tx>
            <c:strRef>
              <c:f>'Location sc - Denim'!$X$104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Denim'!$AD$104</c:f>
              <c:numCache>
                <c:formatCode>0.0000</c:formatCode>
                <c:ptCount val="1"/>
                <c:pt idx="0">
                  <c:v>4.2570089534133571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12-41E3-B875-4C7EEEAC71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Denim'!$X$103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12-41E3-B875-4C7EEEAC711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Denim'!$AD$103</c:f>
              <c:numCache>
                <c:formatCode>0.00</c:formatCode>
                <c:ptCount val="1"/>
                <c:pt idx="0">
                  <c:v>25.146324664874086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612-41E3-B875-4C7EEEAC7110}"/>
            </c:ext>
          </c:extLst>
        </c:ser>
        <c:ser>
          <c:idx val="6"/>
          <c:order val="7"/>
          <c:tx>
            <c:strRef>
              <c:f>'Location sc - Denim'!$X$105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12-41E3-B875-4C7EEEAC711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Denim'!$AD$105</c:f>
              <c:numCache>
                <c:formatCode>0.0000</c:formatCode>
                <c:ptCount val="1"/>
                <c:pt idx="0">
                  <c:v>29.403333618287444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612-41E3-B875-4C7EEEAC71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Denim'!$AM$97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Denim'!$AN$97</c:f>
              <c:numCache>
                <c:formatCode>General</c:formatCode>
                <c:ptCount val="1"/>
                <c:pt idx="0">
                  <c:v>3.0770937004769441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B-42BB-817E-755826C0E398}"/>
            </c:ext>
          </c:extLst>
        </c:ser>
        <c:ser>
          <c:idx val="1"/>
          <c:order val="1"/>
          <c:tx>
            <c:strRef>
              <c:f>'Location sc - Denim'!$AM$98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Denim'!$AN$98</c:f>
              <c:numCache>
                <c:formatCode>0.000</c:formatCode>
                <c:ptCount val="1"/>
                <c:pt idx="0">
                  <c:v>17.252938769254381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B-42BB-817E-755826C0E398}"/>
            </c:ext>
          </c:extLst>
        </c:ser>
        <c:ser>
          <c:idx val="2"/>
          <c:order val="2"/>
          <c:tx>
            <c:strRef>
              <c:f>'Location sc - Denim'!$AM$99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Denim'!$AN$99</c:f>
              <c:numCache>
                <c:formatCode>General</c:formatCode>
                <c:ptCount val="1"/>
                <c:pt idx="0">
                  <c:v>7.3270725574709927E-2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B-42BB-817E-755826C0E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Denim'!$AM$100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Denim'!$AN$100</c:f>
              <c:numCache>
                <c:formatCode>0.000</c:formatCode>
                <c:ptCount val="1"/>
                <c:pt idx="0">
                  <c:v>20.403303195306034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1B-42BB-817E-755826C0E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Denim'!$AM$102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Denim'!$AN$102</c:f>
              <c:numCache>
                <c:formatCode>0.000</c:formatCode>
                <c:ptCount val="1"/>
                <c:pt idx="0">
                  <c:v>29.977197176923074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9-443E-A131-B600CA78C289}"/>
            </c:ext>
          </c:extLst>
        </c:ser>
        <c:ser>
          <c:idx val="1"/>
          <c:order val="1"/>
          <c:tx>
            <c:strRef>
              <c:f>'Location sc - Denim'!$AM$103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Denim'!$AN$103</c:f>
              <c:numCache>
                <c:formatCode>0.000</c:formatCode>
                <c:ptCount val="1"/>
                <c:pt idx="0">
                  <c:v>4.6497326202787734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9-443E-A131-B600CA78C289}"/>
            </c:ext>
          </c:extLst>
        </c:ser>
        <c:ser>
          <c:idx val="2"/>
          <c:order val="2"/>
          <c:tx>
            <c:strRef>
              <c:f>'Location sc - Denim'!$AM$104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Denim'!$AN$104</c:f>
              <c:numCache>
                <c:formatCode>0.000</c:formatCode>
                <c:ptCount val="1"/>
                <c:pt idx="0">
                  <c:v>6.4484300896801308E-2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39-443E-A131-B600CA78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Denim'!$AM$105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Denim'!$AN$105</c:f>
              <c:numCache>
                <c:formatCode>0.000</c:formatCode>
                <c:ptCount val="1"/>
                <c:pt idx="0">
                  <c:v>34.691414098098647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39-443E-A131-B600CA78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600" b="0" i="0" u="none" strike="noStrike" kern="1200" spc="0" baseline="0">
                <a:solidFill>
                  <a:sysClr val="windowText" lastClr="000000"/>
                </a:solidFill>
              </a:rPr>
              <a:t>Single Score_LCS 2 Manufacturing </a:t>
            </a:r>
            <a:endParaRPr lang="en-GB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0296590990526652"/>
          <c:y val="0.12772980589011143"/>
          <c:w val="0.49070616046591048"/>
          <c:h val="0.82519364407172158"/>
        </c:manualLayout>
      </c:layout>
      <c:barChart>
        <c:barDir val="col"/>
        <c:grouping val="stacked"/>
        <c:varyColors val="0"/>
        <c:ser>
          <c:idx val="0"/>
          <c:order val="0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2.4340318534682478E-5</c:v>
              </c:pt>
            </c:numLit>
          </c:val>
          <c:extLst>
            <c:ext xmlns:c16="http://schemas.microsoft.com/office/drawing/2014/chart" uri="{C3380CC4-5D6E-409C-BE32-E72D297353CC}">
              <c16:uniqueId val="{00000000-28C8-403B-A840-BA0A85D66300}"/>
            </c:ext>
          </c:extLst>
        </c:ser>
        <c:ser>
          <c:idx val="1"/>
          <c:order val="1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7203378413491388"/>
                  <c:y val="-2.3193569922627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8-403B-A840-BA0A85D66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2.3499090291033005E-6</c:v>
              </c:pt>
            </c:numLit>
          </c:val>
          <c:extLst>
            <c:ext xmlns:c16="http://schemas.microsoft.com/office/drawing/2014/chart" uri="{C3380CC4-5D6E-409C-BE32-E72D297353CC}">
              <c16:uniqueId val="{00000002-28C8-403B-A840-BA0A85D66300}"/>
            </c:ext>
          </c:extLst>
        </c:ser>
        <c:ser>
          <c:idx val="2"/>
          <c:order val="2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1.29752510372717E-4</c:v>
              </c:pt>
            </c:numLit>
          </c:val>
          <c:extLst>
            <c:ext xmlns:c16="http://schemas.microsoft.com/office/drawing/2014/chart" uri="{C3380CC4-5D6E-409C-BE32-E72D297353CC}">
              <c16:uniqueId val="{00000003-28C8-403B-A840-BA0A85D66300}"/>
            </c:ext>
          </c:extLst>
        </c:ser>
        <c:ser>
          <c:idx val="3"/>
          <c:order val="3"/>
          <c:tx>
            <c:v>LCS2c - Fabric production</c:v>
          </c:tx>
          <c:spPr>
            <a:solidFill>
              <a:srgbClr val="E97132">
                <a:lumMod val="50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97132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C8-403B-A840-BA0A85D66300}"/>
              </c:ext>
            </c:extLst>
          </c:dPt>
          <c:dLbls>
            <c:dLbl>
              <c:idx val="0"/>
              <c:layout>
                <c:manualLayout>
                  <c:x val="-0.1626501231821004"/>
                  <c:y val="-7.473483641735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8-403B-A840-BA0A85D66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2.7239004477393772E-5</c:v>
              </c:pt>
            </c:numLit>
          </c:val>
          <c:extLst>
            <c:ext xmlns:c16="http://schemas.microsoft.com/office/drawing/2014/chart" uri="{C3380CC4-5D6E-409C-BE32-E72D297353CC}">
              <c16:uniqueId val="{00000006-28C8-403B-A840-BA0A85D66300}"/>
            </c:ext>
          </c:extLst>
        </c:ser>
        <c:ser>
          <c:idx val="4"/>
          <c:order val="4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3.6427976139230181E-4</c:v>
              </c:pt>
            </c:numLit>
          </c:val>
          <c:extLst>
            <c:ext xmlns:c16="http://schemas.microsoft.com/office/drawing/2014/chart" uri="{C3380CC4-5D6E-409C-BE32-E72D297353CC}">
              <c16:uniqueId val="{00000007-28C8-403B-A840-BA0A85D66300}"/>
            </c:ext>
          </c:extLst>
        </c:ser>
        <c:ser>
          <c:idx val="5"/>
          <c:order val="5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2.4526925303815911E-5</c:v>
              </c:pt>
            </c:numLit>
          </c:val>
          <c:extLst>
            <c:ext xmlns:c16="http://schemas.microsoft.com/office/drawing/2014/chart" uri="{C3380CC4-5D6E-409C-BE32-E72D297353CC}">
              <c16:uniqueId val="{00000008-28C8-403B-A840-BA0A85D66300}"/>
            </c:ext>
          </c:extLst>
        </c:ser>
        <c:ser>
          <c:idx val="6"/>
          <c:order val="6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82195532823187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C8-403B-A840-BA0A85D66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" lastClr="FFFFFF">
                          <a:lumMod val="65000"/>
                        </a:sys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5.2381438548713114E-6</c:v>
              </c:pt>
            </c:numLit>
          </c:val>
          <c:extLst>
            <c:ext xmlns:c16="http://schemas.microsoft.com/office/drawing/2014/chart" uri="{C3380CC4-5D6E-409C-BE32-E72D297353CC}">
              <c16:uniqueId val="{0000000A-28C8-403B-A840-BA0A85D663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7"/>
          <c:order val="7"/>
          <c:tx>
            <c:v>LCS2 Manufacturing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95F8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7490668845586293E-2"/>
                  <c:y val="-7.592668841418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C8-403B-A840-BA0A85D66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0.00E+00</c:formatCode>
              <c:ptCount val="1"/>
              <c:pt idx="0">
                <c:v>5.7772657296488558E-4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8C8-403B-A840-BA0A85D663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65392699304654"/>
          <c:y val="0.11679673701612181"/>
          <c:w val="0.2800962512096789"/>
          <c:h val="0.7968313694882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Denim'!$X$95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Denim'!$Y$95:$AD$95</c:f>
              <c:numCache>
                <c:formatCode>General</c:formatCode>
                <c:ptCount val="6"/>
                <c:pt idx="0" formatCode="0.0000">
                  <c:v>3.0770937004769441</c:v>
                </c:pt>
                <c:pt idx="5" formatCode="0.00">
                  <c:v>3.0770937004769441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6AC-A842-7A4F05EE8554}"/>
            </c:ext>
          </c:extLst>
        </c:ser>
        <c:ser>
          <c:idx val="1"/>
          <c:order val="2"/>
          <c:tx>
            <c:strRef>
              <c:f>'Location sc - Denim'!$X$96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Denim'!$Y$96:$AD$96</c:f>
              <c:numCache>
                <c:formatCode>0.0000</c:formatCode>
                <c:ptCount val="6"/>
                <c:pt idx="1">
                  <c:v>2.4694418195086203</c:v>
                </c:pt>
                <c:pt idx="2">
                  <c:v>5.0857769853126601E-2</c:v>
                </c:pt>
                <c:pt idx="3">
                  <c:v>3.3892793672530863</c:v>
                </c:pt>
                <c:pt idx="4">
                  <c:v>0</c:v>
                </c:pt>
                <c:pt idx="5" formatCode="0.00">
                  <c:v>5.9095789566148333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C-46AC-A842-7A4F05EE8554}"/>
            </c:ext>
          </c:extLst>
        </c:ser>
        <c:ser>
          <c:idx val="2"/>
          <c:order val="3"/>
          <c:tx>
            <c:strRef>
              <c:f>'Location sc - Denim'!$X$97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Denim'!$Y$97:$AD$97</c:f>
              <c:numCache>
                <c:formatCode>0.0000</c:formatCode>
                <c:ptCount val="6"/>
                <c:pt idx="1">
                  <c:v>0.73255807645797666</c:v>
                </c:pt>
                <c:pt idx="2">
                  <c:v>0</c:v>
                </c:pt>
                <c:pt idx="3">
                  <c:v>0.65908117277669165</c:v>
                </c:pt>
                <c:pt idx="4">
                  <c:v>0</c:v>
                </c:pt>
                <c:pt idx="5" formatCode="0.00">
                  <c:v>1.3916392492346683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C-46AC-A842-7A4F05EE8554}"/>
            </c:ext>
          </c:extLst>
        </c:ser>
        <c:ser>
          <c:idx val="3"/>
          <c:order val="4"/>
          <c:tx>
            <c:strRef>
              <c:f>'Location sc - Denim'!$X$98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Denim'!$Y$98:$AD$98</c:f>
              <c:numCache>
                <c:formatCode>0.0000</c:formatCode>
                <c:ptCount val="6"/>
                <c:pt idx="1">
                  <c:v>1.4718941554984906</c:v>
                </c:pt>
                <c:pt idx="2">
                  <c:v>0</c:v>
                </c:pt>
                <c:pt idx="3">
                  <c:v>0.6013720802489968</c:v>
                </c:pt>
                <c:pt idx="4">
                  <c:v>0</c:v>
                </c:pt>
                <c:pt idx="5" formatCode="0.00">
                  <c:v>2.0732662357474876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C-46AC-A842-7A4F05EE8554}"/>
            </c:ext>
          </c:extLst>
        </c:ser>
        <c:ser>
          <c:idx val="4"/>
          <c:order val="5"/>
          <c:tx>
            <c:strRef>
              <c:f>'Location sc - Denim'!$X$99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Denim'!$Y$99:$AD$99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C-46AC-A842-7A4F05EE8554}"/>
            </c:ext>
          </c:extLst>
        </c:ser>
        <c:ser>
          <c:idx val="5"/>
          <c:order val="6"/>
          <c:tx>
            <c:strRef>
              <c:f>'Location sc - Denim'!$X$100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Denim'!$Y$100:$AD$100</c:f>
              <c:numCache>
                <c:formatCode>0.0000</c:formatCode>
                <c:ptCount val="6"/>
                <c:pt idx="1">
                  <c:v>0.46450592031018767</c:v>
                </c:pt>
                <c:pt idx="2">
                  <c:v>0.17003470424296513</c:v>
                </c:pt>
                <c:pt idx="3">
                  <c:v>0</c:v>
                </c:pt>
                <c:pt idx="4">
                  <c:v>1.2637157814212612E-2</c:v>
                </c:pt>
                <c:pt idx="5" formatCode="0.00">
                  <c:v>0.64717778236736545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C-46AC-A842-7A4F05EE8554}"/>
            </c:ext>
          </c:extLst>
        </c:ser>
        <c:ser>
          <c:idx val="6"/>
          <c:order val="7"/>
          <c:tx>
            <c:strRef>
              <c:f>'Location sc - Denim'!$X$101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1C-46AC-A842-7A4F05EE8554}"/>
              </c:ext>
            </c:extLst>
          </c:dPt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Denim'!$Y$101:$AD$101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C-46AC-A842-7A4F05EE8554}"/>
            </c:ext>
          </c:extLst>
        </c:ser>
        <c:ser>
          <c:idx val="7"/>
          <c:order val="8"/>
          <c:tx>
            <c:strRef>
              <c:f>'Location sc - Denim'!$X$102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Denim'!$Y$102:$AD$102</c:f>
              <c:numCache>
                <c:formatCode>0.0000</c:formatCode>
                <c:ptCount val="6"/>
                <c:pt idx="1">
                  <c:v>11.995542526390278</c:v>
                </c:pt>
                <c:pt idx="2">
                  <c:v>8.1074781423904202E-3</c:v>
                </c:pt>
                <c:pt idx="3">
                  <c:v>0</c:v>
                </c:pt>
                <c:pt idx="4">
                  <c:v>4.3918735900118161E-2</c:v>
                </c:pt>
                <c:pt idx="5" formatCode="0.00">
                  <c:v>12.047568740432785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C-46AC-A842-7A4F05EE8554}"/>
            </c:ext>
          </c:extLst>
        </c:ser>
        <c:ser>
          <c:idx val="8"/>
          <c:order val="9"/>
          <c:tx>
            <c:strRef>
              <c:f>'Location sc - Denim'!$X$104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Denim'!$Y$104:$AD$104</c:f>
              <c:numCache>
                <c:formatCode>0.0000</c:formatCode>
                <c:ptCount val="6"/>
                <c:pt idx="0">
                  <c:v>1.2348832249911108</c:v>
                </c:pt>
                <c:pt idx="1">
                  <c:v>1.510607921845931</c:v>
                </c:pt>
                <c:pt idx="2">
                  <c:v>0.14694658439247532</c:v>
                </c:pt>
                <c:pt idx="3">
                  <c:v>1.3069482423409158</c:v>
                </c:pt>
                <c:pt idx="4">
                  <c:v>5.7622979842924346E-2</c:v>
                </c:pt>
                <c:pt idx="5">
                  <c:v>4.2570089534133571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C-46AC-A842-7A4F05EE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Denim'!$X$105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1C-46AC-A842-7A4F05EE8554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1C-46AC-A842-7A4F05EE8554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1C-46AC-A842-7A4F05EE8554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1C-46AC-A842-7A4F05EE8554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1C-46AC-A842-7A4F05EE8554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1C-46AC-A842-7A4F05EE855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Denim'!$Y$105:$AD$105</c:f>
              <c:numCache>
                <c:formatCode>0.0000</c:formatCode>
                <c:ptCount val="6"/>
                <c:pt idx="0">
                  <c:v>4.3119769254680547</c:v>
                </c:pt>
                <c:pt idx="1">
                  <c:v>18.644550420011484</c:v>
                </c:pt>
                <c:pt idx="2">
                  <c:v>0.37594653663095745</c:v>
                </c:pt>
                <c:pt idx="3">
                  <c:v>5.9566808626196899</c:v>
                </c:pt>
                <c:pt idx="4">
                  <c:v>0.11417887355725512</c:v>
                </c:pt>
                <c:pt idx="5">
                  <c:v>29.403333618287444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21C-46AC-A842-7A4F05EE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Denim'!$AS$94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Denim'!$AS$103</c:f>
              <c:numCache>
                <c:formatCode>0.0000</c:formatCode>
                <c:ptCount val="1"/>
                <c:pt idx="0">
                  <c:v>2.9699193648236957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5-467E-9C7D-B7138AF76855}"/>
            </c:ext>
          </c:extLst>
        </c:ser>
        <c:ser>
          <c:idx val="1"/>
          <c:order val="1"/>
          <c:tx>
            <c:strRef>
              <c:f>'Location sc - Denim'!$AT$94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Denim'!$AT$103</c:f>
              <c:numCache>
                <c:formatCode>0.0000</c:formatCode>
                <c:ptCount val="1"/>
                <c:pt idx="0">
                  <c:v>5.4972938981051716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5-467E-9C7D-B7138AF76855}"/>
            </c:ext>
          </c:extLst>
        </c:ser>
        <c:ser>
          <c:idx val="2"/>
          <c:order val="2"/>
          <c:tx>
            <c:strRef>
              <c:f>'Location sc - Denim'!$AU$94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5-467E-9C7D-B7138AF768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Denim'!$AU$103</c:f>
              <c:numCache>
                <c:formatCode>0.0000</c:formatCode>
                <c:ptCount val="1"/>
                <c:pt idx="0">
                  <c:v>0.23042939062958523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5-467E-9C7D-B7138AF76855}"/>
            </c:ext>
          </c:extLst>
        </c:ser>
        <c:ser>
          <c:idx val="3"/>
          <c:order val="3"/>
          <c:tx>
            <c:strRef>
              <c:f>'Location sc - Denim'!$AV$94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Denim'!$AV$103</c:f>
              <c:numCache>
                <c:formatCode>0.0000</c:formatCode>
                <c:ptCount val="1"/>
                <c:pt idx="0">
                  <c:v>4.6497326202787743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5-467E-9C7D-B7138AF76855}"/>
            </c:ext>
          </c:extLst>
        </c:ser>
        <c:ser>
          <c:idx val="4"/>
          <c:order val="4"/>
          <c:tx>
            <c:strRef>
              <c:f>'Location sc - Denim'!$AW$94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75-467E-9C7D-B7138AF768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Denim'!$AW$103</c:f>
              <c:numCache>
                <c:formatCode>0.0000</c:formatCode>
                <c:ptCount val="1"/>
                <c:pt idx="0">
                  <c:v>5.6555893714330771E-2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5-467E-9C7D-B7138AF76855}"/>
            </c:ext>
          </c:extLst>
        </c:ser>
        <c:ser>
          <c:idx val="7"/>
          <c:order val="5"/>
          <c:tx>
            <c:strRef>
              <c:f>'Location sc - Denim'!$AR$104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Denim'!$AX$104</c:f>
              <c:numCache>
                <c:formatCode>0.0000</c:formatCode>
                <c:ptCount val="1"/>
                <c:pt idx="0">
                  <c:v>7.7076834865755766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75-467E-9C7D-B7138AF768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Denim'!$AR$103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75-467E-9C7D-B7138AF768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Denim'!$AX$103</c:f>
              <c:numCache>
                <c:formatCode>0.00</c:formatCode>
                <c:ptCount val="1"/>
                <c:pt idx="0">
                  <c:v>13.403931167551557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975-467E-9C7D-B7138AF76855}"/>
            </c:ext>
          </c:extLst>
        </c:ser>
        <c:ser>
          <c:idx val="6"/>
          <c:order val="7"/>
          <c:tx>
            <c:strRef>
              <c:f>'Location sc - Denim'!$AR$105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75-467E-9C7D-B7138AF7685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Denim'!$AX$105</c:f>
              <c:numCache>
                <c:formatCode>0.0000</c:formatCode>
                <c:ptCount val="1"/>
                <c:pt idx="0">
                  <c:v>21.111614654127134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975-467E-9C7D-B7138AF768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Denim'!$BG$97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Denim'!$BH$97</c:f>
              <c:numCache>
                <c:formatCode>General</c:formatCode>
                <c:ptCount val="1"/>
                <c:pt idx="0">
                  <c:v>2.9699193648236957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3-47F4-B83C-9931208083DC}"/>
            </c:ext>
          </c:extLst>
        </c:ser>
        <c:ser>
          <c:idx val="1"/>
          <c:order val="1"/>
          <c:tx>
            <c:strRef>
              <c:f>'Location sc - Denim'!$BG$98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Denim'!$BH$98</c:f>
              <c:numCache>
                <c:formatCode>0.000</c:formatCode>
                <c:ptCount val="1"/>
                <c:pt idx="0">
                  <c:v>6.8403221893320563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3-47F4-B83C-9931208083DC}"/>
            </c:ext>
          </c:extLst>
        </c:ser>
        <c:ser>
          <c:idx val="2"/>
          <c:order val="2"/>
          <c:tx>
            <c:strRef>
              <c:f>'Location sc - Denim'!$BG$99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Denim'!$BH$99</c:f>
              <c:numCache>
                <c:formatCode>General</c:formatCode>
                <c:ptCount val="1"/>
                <c:pt idx="0">
                  <c:v>7.4700163965812999E-2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3-47F4-B83C-99312080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Denim'!$BG$100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Denim'!$BH$100</c:f>
              <c:numCache>
                <c:formatCode>0.000</c:formatCode>
                <c:ptCount val="1"/>
                <c:pt idx="0">
                  <c:v>9.8849417181215653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63-47F4-B83C-99312080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Denim'!$BG$102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Denim'!$BH$102</c:f>
              <c:numCache>
                <c:formatCode>0.000</c:formatCode>
                <c:ptCount val="1"/>
                <c:pt idx="0">
                  <c:v>14.603560041870253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8-4808-976D-16FCBDFF00DA}"/>
            </c:ext>
          </c:extLst>
        </c:ser>
        <c:ser>
          <c:idx val="1"/>
          <c:order val="1"/>
          <c:tx>
            <c:strRef>
              <c:f>'Location sc - Denim'!$BG$103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Denim'!$BH$103</c:f>
              <c:numCache>
                <c:formatCode>0.000</c:formatCode>
                <c:ptCount val="1"/>
                <c:pt idx="0">
                  <c:v>4.6497326202787734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8-4808-976D-16FCBDFF00DA}"/>
            </c:ext>
          </c:extLst>
        </c:ser>
        <c:ser>
          <c:idx val="2"/>
          <c:order val="2"/>
          <c:tx>
            <c:strRef>
              <c:f>'Location sc - Denim'!$BG$104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Denim'!$BH$104</c:f>
              <c:numCache>
                <c:formatCode>0.000</c:formatCode>
                <c:ptCount val="1"/>
                <c:pt idx="0">
                  <c:v>6.4484300896801308E-2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8-4808-976D-16FCBDFF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Denim'!$BG$105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Denim'!$BH$105</c:f>
              <c:numCache>
                <c:formatCode>0.000</c:formatCode>
                <c:ptCount val="1"/>
                <c:pt idx="0">
                  <c:v>19.317776963045826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38-4808-976D-16FCBDFF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Denim'!$AR$95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Denim'!$AS$95:$AX$95</c:f>
              <c:numCache>
                <c:formatCode>General</c:formatCode>
                <c:ptCount val="6"/>
                <c:pt idx="0" formatCode="0.0000">
                  <c:v>2.9699193648236957</c:v>
                </c:pt>
                <c:pt idx="5" formatCode="0.00">
                  <c:v>2.9699193648236957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B-482B-96B2-5904625A2D9F}"/>
            </c:ext>
          </c:extLst>
        </c:ser>
        <c:ser>
          <c:idx val="1"/>
          <c:order val="2"/>
          <c:tx>
            <c:strRef>
              <c:f>'Location sc - Denim'!$AR$96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Denim'!$AS$96:$AX$96</c:f>
              <c:numCache>
                <c:formatCode>0.0000</c:formatCode>
                <c:ptCount val="6"/>
                <c:pt idx="1">
                  <c:v>1.2811786775138585</c:v>
                </c:pt>
                <c:pt idx="2">
                  <c:v>5.0857769853126601E-2</c:v>
                </c:pt>
                <c:pt idx="3">
                  <c:v>3.3892793672530863</c:v>
                </c:pt>
                <c:pt idx="4">
                  <c:v>0</c:v>
                </c:pt>
                <c:pt idx="5" formatCode="0.00">
                  <c:v>4.7213158146200715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B-482B-96B2-5904625A2D9F}"/>
            </c:ext>
          </c:extLst>
        </c:ser>
        <c:ser>
          <c:idx val="2"/>
          <c:order val="3"/>
          <c:tx>
            <c:strRef>
              <c:f>'Location sc - Denim'!$AR$97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Denim'!$AS$97:$AX$97</c:f>
              <c:numCache>
                <c:formatCode>0.0000</c:formatCode>
                <c:ptCount val="6"/>
                <c:pt idx="1">
                  <c:v>0.1106764366212538</c:v>
                </c:pt>
                <c:pt idx="2">
                  <c:v>0</c:v>
                </c:pt>
                <c:pt idx="3">
                  <c:v>0.65908117277669165</c:v>
                </c:pt>
                <c:pt idx="4">
                  <c:v>0</c:v>
                </c:pt>
                <c:pt idx="5" formatCode="0.00">
                  <c:v>0.76975760939794546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B-482B-96B2-5904625A2D9F}"/>
            </c:ext>
          </c:extLst>
        </c:ser>
        <c:ser>
          <c:idx val="3"/>
          <c:order val="4"/>
          <c:tx>
            <c:strRef>
              <c:f>'Location sc - Denim'!$AR$98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Denim'!$AS$98:$AX$98</c:f>
              <c:numCache>
                <c:formatCode>0.0000</c:formatCode>
                <c:ptCount val="6"/>
                <c:pt idx="1">
                  <c:v>0.76010450987140576</c:v>
                </c:pt>
                <c:pt idx="2">
                  <c:v>0</c:v>
                </c:pt>
                <c:pt idx="3">
                  <c:v>0.6013720802489968</c:v>
                </c:pt>
                <c:pt idx="4">
                  <c:v>0</c:v>
                </c:pt>
                <c:pt idx="5" formatCode="0.00">
                  <c:v>1.3614765901204025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B-482B-96B2-5904625A2D9F}"/>
            </c:ext>
          </c:extLst>
        </c:ser>
        <c:ser>
          <c:idx val="4"/>
          <c:order val="5"/>
          <c:tx>
            <c:strRef>
              <c:f>'Location sc - Denim'!$AR$99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Denim'!$AS$99:$AX$99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B-482B-96B2-5904625A2D9F}"/>
            </c:ext>
          </c:extLst>
        </c:ser>
        <c:ser>
          <c:idx val="5"/>
          <c:order val="6"/>
          <c:tx>
            <c:strRef>
              <c:f>'Location sc - Denim'!$AR$100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Denim'!$AS$100:$AX$100</c:f>
              <c:numCache>
                <c:formatCode>0.0000</c:formatCode>
                <c:ptCount val="6"/>
                <c:pt idx="1">
                  <c:v>0.89833871163566681</c:v>
                </c:pt>
                <c:pt idx="2">
                  <c:v>0.17146414263406823</c:v>
                </c:pt>
                <c:pt idx="3">
                  <c:v>0</c:v>
                </c:pt>
                <c:pt idx="4">
                  <c:v>1.2637157814212612E-2</c:v>
                </c:pt>
                <c:pt idx="5" formatCode="0.00">
                  <c:v>1.0824400120839477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AB-482B-96B2-5904625A2D9F}"/>
            </c:ext>
          </c:extLst>
        </c:ser>
        <c:ser>
          <c:idx val="6"/>
          <c:order val="7"/>
          <c:tx>
            <c:strRef>
              <c:f>'Location sc - Denim'!$AR$101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B-482B-96B2-5904625A2D9F}"/>
              </c:ext>
            </c:extLst>
          </c:dPt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Denim'!$AS$101:$AX$101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AB-482B-96B2-5904625A2D9F}"/>
            </c:ext>
          </c:extLst>
        </c:ser>
        <c:ser>
          <c:idx val="7"/>
          <c:order val="8"/>
          <c:tx>
            <c:strRef>
              <c:f>'Location sc - Denim'!$AR$102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Denim'!$AS$102:$AX$102</c:f>
              <c:numCache>
                <c:formatCode>0.0000</c:formatCode>
                <c:ptCount val="6"/>
                <c:pt idx="1">
                  <c:v>2.4469955624629871</c:v>
                </c:pt>
                <c:pt idx="2">
                  <c:v>8.1074781423904202E-3</c:v>
                </c:pt>
                <c:pt idx="3">
                  <c:v>0</c:v>
                </c:pt>
                <c:pt idx="4">
                  <c:v>4.3918735900118161E-2</c:v>
                </c:pt>
                <c:pt idx="5" formatCode="0.00">
                  <c:v>2.4990217765054958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AB-482B-96B2-5904625A2D9F}"/>
            </c:ext>
          </c:extLst>
        </c:ser>
        <c:ser>
          <c:idx val="8"/>
          <c:order val="9"/>
          <c:tx>
            <c:strRef>
              <c:f>'Location sc - Denim'!$AR$104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Denim'!$AS$104:$AX$104</c:f>
              <c:numCache>
                <c:formatCode>0.0000</c:formatCode>
                <c:ptCount val="6"/>
                <c:pt idx="0">
                  <c:v>3.450908335222461</c:v>
                </c:pt>
                <c:pt idx="1">
                  <c:v>2.551586508059807</c:v>
                </c:pt>
                <c:pt idx="2">
                  <c:v>0.34061742110946858</c:v>
                </c:pt>
                <c:pt idx="3">
                  <c:v>1.3069482423409158</c:v>
                </c:pt>
                <c:pt idx="4">
                  <c:v>5.7622979842924346E-2</c:v>
                </c:pt>
                <c:pt idx="5">
                  <c:v>7.7076834865755766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AB-482B-96B2-5904625A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Denim'!$AR$105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AB-482B-96B2-5904625A2D9F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AB-482B-96B2-5904625A2D9F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AB-482B-96B2-5904625A2D9F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AB-482B-96B2-5904625A2D9F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AB-482B-96B2-5904625A2D9F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AB-482B-96B2-5904625A2D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Denim'!$AS$105:$AX$105</c:f>
              <c:numCache>
                <c:formatCode>0.0000</c:formatCode>
                <c:ptCount val="6"/>
                <c:pt idx="0">
                  <c:v>6.4208277000461571</c:v>
                </c:pt>
                <c:pt idx="1">
                  <c:v>8.0488804061649795</c:v>
                </c:pt>
                <c:pt idx="2">
                  <c:v>0.57104681173905381</c:v>
                </c:pt>
                <c:pt idx="3">
                  <c:v>5.9566808626196899</c:v>
                </c:pt>
                <c:pt idx="4">
                  <c:v>0.11417887355725512</c:v>
                </c:pt>
                <c:pt idx="5">
                  <c:v>21.111614654127134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BAB-482B-96B2-5904625A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score_LCS 2 manufacturing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1.5406779000091566E-6</c:v>
              </c:pt>
              <c:pt idx="2">
                <c:v>1.2198073763668454E-4</c:v>
              </c:pt>
              <c:pt idx="3">
                <c:v>2.7088222764615211E-5</c:v>
              </c:pt>
              <c:pt idx="4">
                <c:v>7.7082646603550832E-5</c:v>
              </c:pt>
              <c:pt idx="5">
                <c:v>2.4526925303815914E-5</c:v>
              </c:pt>
              <c:pt idx="6">
                <c:v>1.9313672486116534E-7</c:v>
              </c:pt>
            </c:numLit>
          </c:val>
          <c:extLst>
            <c:ext xmlns:c16="http://schemas.microsoft.com/office/drawing/2014/chart" uri="{C3380CC4-5D6E-409C-BE32-E72D297353CC}">
              <c16:uniqueId val="{00000000-74FA-4520-8E89-7F53D58F11BF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1.8199352238389052E-7</c:v>
              </c:pt>
              <c:pt idx="2">
                <c:v>2.7393042600244792E-6</c:v>
              </c:pt>
              <c:pt idx="3">
                <c:v>0</c:v>
              </c:pt>
              <c:pt idx="4">
                <c:v>3.3370981569323117E-5</c:v>
              </c:pt>
              <c:pt idx="5">
                <c:v>0</c:v>
              </c:pt>
              <c:pt idx="6">
                <c:v>6.3218533179372309E-11</c:v>
              </c:pt>
            </c:numLit>
          </c:val>
          <c:extLst>
            <c:ext xmlns:c16="http://schemas.microsoft.com/office/drawing/2014/chart" uri="{C3380CC4-5D6E-409C-BE32-E72D297353CC}">
              <c16:uniqueId val="{00000001-74FA-4520-8E89-7F53D58F11BF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6.173062825546426E-7</c:v>
              </c:pt>
              <c:pt idx="2">
                <c:v>1.1135799526318609E-6</c:v>
              </c:pt>
              <c:pt idx="3">
                <c:v>1.2383371395299167E-7</c:v>
              </c:pt>
              <c:pt idx="4">
                <c:v>2.339792643665569E-4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4FA-4520-8E89-7F53D58F11BF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4FA-4520-8E89-7F53D58F11BF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0">
                <c:v>2.4340318534682474E-5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6.2512341620112711E-7</c:v>
              </c:pt>
            </c:numLit>
          </c:val>
          <c:extLst>
            <c:ext xmlns:c16="http://schemas.microsoft.com/office/drawing/2014/chart" uri="{C3380CC4-5D6E-409C-BE32-E72D297353CC}">
              <c16:uniqueId val="{00000004-74FA-4520-8E89-7F53D58F11BF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2.3198674674147199E-6</c:v>
              </c:pt>
              <c:pt idx="3">
                <c:v>0</c:v>
              </c:pt>
              <c:pt idx="4">
                <c:v>1.9728625349642845E-5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4FA-4520-8E89-7F53D58F11BF}"/>
            </c:ext>
          </c:extLst>
        </c:ser>
        <c:ser>
          <c:idx val="6"/>
          <c:order val="6"/>
          <c:tx>
            <c:v>other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9.9313241556110536E-9</c:v>
              </c:pt>
              <c:pt idx="2">
                <c:v>1.5990210559613857E-6</c:v>
              </c:pt>
              <c:pt idx="3">
                <c:v>2.6947998825569083E-8</c:v>
              </c:pt>
              <c:pt idx="4">
                <c:v>1.1824350322813155E-7</c:v>
              </c:pt>
              <c:pt idx="5">
                <c:v>0</c:v>
              </c:pt>
              <c:pt idx="6">
                <c:v>4.4198204952758396E-6</c:v>
              </c:pt>
            </c:numLit>
          </c:val>
          <c:extLst>
            <c:ext xmlns:c16="http://schemas.microsoft.com/office/drawing/2014/chart" uri="{C3380CC4-5D6E-409C-BE32-E72D297353CC}">
              <c16:uniqueId val="{00000006-74FA-4520-8E89-7F53D58F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FA-4520-8E89-7F53D58F11BF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FA-4520-8E89-7F53D58F11BF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FA-4520-8E89-7F53D58F11BF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FA-4520-8E89-7F53D58F11BF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FA-4520-8E89-7F53D58F11BF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FA-4520-8E89-7F53D58F11BF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FA-4520-8E89-7F53D58F11B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xVal>
          <c:yVal>
            <c:numLit>
              <c:formatCode>0.00E+00</c:formatCode>
              <c:ptCount val="7"/>
              <c:pt idx="0">
                <c:v>2.4340318534682474E-5</c:v>
              </c:pt>
              <c:pt idx="1">
                <c:v>2.3499090291033009E-6</c:v>
              </c:pt>
              <c:pt idx="2">
                <c:v>1.2975251037271698E-4</c:v>
              </c:pt>
              <c:pt idx="3">
                <c:v>2.7239004477393772E-5</c:v>
              </c:pt>
              <c:pt idx="4">
                <c:v>3.6427976139230181E-4</c:v>
              </c:pt>
              <c:pt idx="5">
                <c:v>2.4526925303815914E-5</c:v>
              </c:pt>
              <c:pt idx="6">
                <c:v>5.2381438548713114E-6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74FA-4520-8E89-7F53D58F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2.3589133376423677</c:v>
              </c:pt>
            </c:numLit>
          </c:val>
          <c:extLst>
            <c:ext xmlns:c16="http://schemas.microsoft.com/office/drawing/2014/chart" uri="{C3380CC4-5D6E-409C-BE32-E72D297353CC}">
              <c16:uniqueId val="{00000000-2EE0-477C-A52E-CB87805B68F7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4.8618428717743676</c:v>
              </c:pt>
            </c:numLit>
          </c:val>
          <c:extLst>
            <c:ext xmlns:c16="http://schemas.microsoft.com/office/drawing/2014/chart" uri="{C3380CC4-5D6E-409C-BE32-E72D297353CC}">
              <c16:uniqueId val="{00000001-2EE0-477C-A52E-CB87805B68F7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0-477C-A52E-CB87805B68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0.27389290998096738</c:v>
              </c:pt>
            </c:numLit>
          </c:val>
          <c:extLst>
            <c:ext xmlns:c16="http://schemas.microsoft.com/office/drawing/2014/chart" uri="{C3380CC4-5D6E-409C-BE32-E72D297353CC}">
              <c16:uniqueId val="{00000003-2EE0-477C-A52E-CB87805B68F7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0.85039683370580821</c:v>
              </c:pt>
            </c:numLit>
          </c:val>
          <c:extLst>
            <c:ext xmlns:c16="http://schemas.microsoft.com/office/drawing/2014/chart" uri="{C3380CC4-5D6E-409C-BE32-E72D297353CC}">
              <c16:uniqueId val="{00000004-2EE0-477C-A52E-CB87805B68F7}"/>
            </c:ext>
          </c:extLst>
        </c:ser>
        <c:ser>
          <c:idx val="4"/>
          <c:order val="4"/>
          <c:tx>
            <c:v>LCS5 EoL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0-477C-A52E-CB87805B68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4.8855121027441245E-2</c:v>
              </c:pt>
            </c:numLit>
          </c:val>
          <c:extLst>
            <c:ext xmlns:c16="http://schemas.microsoft.com/office/drawing/2014/chart" uri="{C3380CC4-5D6E-409C-BE32-E72D297353CC}">
              <c16:uniqueId val="{00000006-2EE0-477C-A52E-CB87805B68F7}"/>
            </c:ext>
          </c:extLst>
        </c:ser>
        <c:ser>
          <c:idx val="7"/>
          <c:order val="5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0.0000</c:formatCode>
              <c:ptCount val="1"/>
              <c:pt idx="0">
                <c:v>4.8012034861233248</c:v>
              </c:pt>
            </c:numLit>
          </c:val>
          <c:extLst>
            <c:ext xmlns:c16="http://schemas.microsoft.com/office/drawing/2014/chart" uri="{C3380CC4-5D6E-409C-BE32-E72D297353CC}">
              <c16:uniqueId val="{00000007-2EE0-477C-A52E-CB87805B68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E0-477C-A52E-CB87805B68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</c:formatCode>
              <c:ptCount val="1"/>
              <c:pt idx="0">
                <c:v>8.3939010741309517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2EE0-477C-A52E-CB87805B68F7}"/>
            </c:ext>
          </c:extLst>
        </c:ser>
        <c:ser>
          <c:idx val="6"/>
          <c:order val="7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E0-477C-A52E-CB87805B68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0.0000</c:formatCode>
              <c:ptCount val="1"/>
              <c:pt idx="0">
                <c:v>13.195104560254276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2EE0-477C-A52E-CB87805B68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v>aggregated datasets</c:v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E+00">
                <c:v>4.7810805406912947E-4</c:v>
              </c:pt>
              <c:pt idx="5" formatCode="0.00E+00">
                <c:v>4.7810805406912947E-4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A21-475F-81B9-EDBBC71C1C29}"/>
            </c:ext>
          </c:extLst>
        </c:ser>
        <c:ser>
          <c:idx val="9"/>
          <c:order val="1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2.2081661290348734E-5</c:v>
              </c:pt>
              <c:pt idx="1">
                <c:v>4.1340728813743527E-4</c:v>
              </c:pt>
              <c:pt idx="2">
                <c:v>1.1475472798548279E-5</c:v>
              </c:pt>
              <c:pt idx="3">
                <c:v>1.1418272281635752E-4</c:v>
              </c:pt>
              <c:pt idx="4">
                <c:v>2.7971267384921211E-7</c:v>
              </c:pt>
              <c:pt idx="5">
                <c:v>5.6142685771653903E-4</c:v>
              </c:pt>
            </c:numLit>
          </c:val>
          <c:extLst>
            <c:ext xmlns:c16="http://schemas.microsoft.com/office/drawing/2014/chart" uri="{C3380CC4-5D6E-409C-BE32-E72D297353CC}">
              <c16:uniqueId val="{00000001-EA21-475F-81B9-EDBBC71C1C29}"/>
            </c:ext>
          </c:extLst>
        </c:ser>
        <c:ser>
          <c:idx val="1"/>
          <c:order val="2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6.4457551788142491E-4</c:v>
              </c:pt>
              <c:pt idx="1">
                <c:v>4.2987611267034521E-5</c:v>
              </c:pt>
              <c:pt idx="2">
                <c:v>1.7831913574444398E-11</c:v>
              </c:pt>
              <c:pt idx="3">
                <c:v>6.1375049473633656E-6</c:v>
              </c:pt>
              <c:pt idx="4">
                <c:v>1.018638350513981E-10</c:v>
              </c:pt>
              <c:pt idx="5">
                <c:v>6.9370075379157148E-4</c:v>
              </c:pt>
            </c:numLit>
          </c:val>
          <c:extLst>
            <c:ext xmlns:c16="http://schemas.microsoft.com/office/drawing/2014/chart" uri="{C3380CC4-5D6E-409C-BE32-E72D297353CC}">
              <c16:uniqueId val="{00000002-EA21-475F-81B9-EDBBC71C1C29}"/>
            </c:ext>
          </c:extLst>
        </c:ser>
        <c:ser>
          <c:idx val="2"/>
          <c:order val="3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2.2167189560747382E-4</c:v>
              </c:pt>
              <c:pt idx="1">
                <c:v>2.9468162375291551E-4</c:v>
              </c:pt>
              <c:pt idx="2">
                <c:v>0</c:v>
              </c:pt>
              <c:pt idx="3">
                <c:v>2.2401249353774683E-5</c:v>
              </c:pt>
              <c:pt idx="4">
                <c:v>0</c:v>
              </c:pt>
              <c:pt idx="5">
                <c:v>5.3875476871416406E-4</c:v>
              </c:pt>
            </c:numLit>
          </c:val>
          <c:extLst>
            <c:ext xmlns:c16="http://schemas.microsoft.com/office/drawing/2014/chart" uri="{C3380CC4-5D6E-409C-BE32-E72D297353CC}">
              <c16:uniqueId val="{00000003-EA21-475F-81B9-EDBBC71C1C29}"/>
            </c:ext>
          </c:extLst>
        </c:ser>
        <c:ser>
          <c:idx val="3"/>
          <c:order val="4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1.8032055479128598E-5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1.8032055479128598E-5</c:v>
              </c:pt>
            </c:numLit>
          </c:val>
          <c:extLst>
            <c:ext xmlns:c16="http://schemas.microsoft.com/office/drawing/2014/chart" uri="{C3380CC4-5D6E-409C-BE32-E72D297353CC}">
              <c16:uniqueId val="{00000004-EA21-475F-81B9-EDBBC71C1C29}"/>
            </c:ext>
          </c:extLst>
        </c:ser>
        <c:ser>
          <c:idx val="4"/>
          <c:order val="5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5.5106614973221724E-7</c:v>
              </c:pt>
              <c:pt idx="1">
                <c:v>2.6205873126886581E-5</c:v>
              </c:pt>
              <c:pt idx="2">
                <c:v>1.2995492652693075E-4</c:v>
              </c:pt>
              <c:pt idx="3">
                <c:v>0</c:v>
              </c:pt>
              <c:pt idx="4">
                <c:v>3.459365443148797E-6</c:v>
              </c:pt>
              <c:pt idx="5">
                <c:v>1.6017123124669833E-4</c:v>
              </c:pt>
            </c:numLit>
          </c:val>
          <c:extLst>
            <c:ext xmlns:c16="http://schemas.microsoft.com/office/drawing/2014/chart" uri="{C3380CC4-5D6E-409C-BE32-E72D297353CC}">
              <c16:uniqueId val="{00000005-EA21-475F-81B9-EDBBC71C1C29}"/>
            </c:ext>
          </c:extLst>
        </c:ser>
        <c:ser>
          <c:idx val="5"/>
          <c:order val="6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2.6148872234017442E-4</c:v>
              </c:pt>
              <c:pt idx="1">
                <c:v>2.3883236982717746E-5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2.8537195932289215E-4</c:v>
              </c:pt>
            </c:numLit>
          </c:val>
          <c:extLst>
            <c:ext xmlns:c16="http://schemas.microsoft.com/office/drawing/2014/chart" uri="{C3380CC4-5D6E-409C-BE32-E72D297353CC}">
              <c16:uniqueId val="{00000006-EA21-475F-81B9-EDBBC71C1C29}"/>
            </c:ext>
          </c:extLst>
        </c:ser>
        <c:ser>
          <c:idx val="6"/>
          <c:order val="7"/>
          <c:tx>
            <c:v>other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3.5236444167932129E-5</c:v>
              </c:pt>
              <c:pt idx="1">
                <c:v>6.9799953258942338E-6</c:v>
              </c:pt>
              <c:pt idx="2">
                <c:v>1.1663105126449709E-6</c:v>
              </c:pt>
              <c:pt idx="3">
                <c:v>0</c:v>
              </c:pt>
              <c:pt idx="4">
                <c:v>6.3260439071630058E-6</c:v>
              </c:pt>
              <c:pt idx="5">
                <c:v>4.9708793913634343E-5</c:v>
              </c:pt>
            </c:numLit>
          </c:val>
          <c:extLst>
            <c:ext xmlns:c16="http://schemas.microsoft.com/office/drawing/2014/chart" uri="{C3380CC4-5D6E-409C-BE32-E72D297353CC}">
              <c16:uniqueId val="{00000007-EA21-475F-81B9-EDBBC71C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0.00E+00</c:formatCode>
              <c:ptCount val="6"/>
              <c:pt idx="0">
                <c:v>1.6817454169853444E-3</c:v>
              </c:pt>
              <c:pt idx="1">
                <c:v>8.0814562859288393E-4</c:v>
              </c:pt>
              <c:pt idx="2">
                <c:v>1.4259672767003758E-4</c:v>
              </c:pt>
              <c:pt idx="3">
                <c:v>1.4272147711749558E-4</c:v>
              </c:pt>
              <c:pt idx="4">
                <c:v>1.0065223887996066E-5</c:v>
              </c:pt>
              <c:pt idx="5">
                <c:v>2.7852744742537573E-3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EA21-475F-81B9-EDBBC71C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v>Fibre</c:v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00">
                <c:v>2.3589133376423677</c:v>
              </c:pt>
              <c:pt idx="5" formatCode="0.00">
                <c:v>2.3589133376423677</c:v>
              </c:pt>
            </c:numLit>
          </c:val>
          <c:extLst>
            <c:ext xmlns:c16="http://schemas.microsoft.com/office/drawing/2014/chart" uri="{C3380CC4-5D6E-409C-BE32-E72D297353CC}">
              <c16:uniqueId val="{00000000-5695-4D1E-8E87-D773AD130583}"/>
            </c:ext>
          </c:extLst>
        </c:ser>
        <c:ser>
          <c:idx val="1"/>
          <c:order val="2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0.86012481770071891</c:v>
              </c:pt>
              <c:pt idx="2">
                <c:v>7.8311668960208039E-2</c:v>
              </c:pt>
              <c:pt idx="3">
                <c:v>0.60026211908657712</c:v>
              </c:pt>
              <c:pt idx="4">
                <c:v>0</c:v>
              </c:pt>
              <c:pt idx="5" formatCode="0.00">
                <c:v>1.5386986057475041</c:v>
              </c:pt>
            </c:numLit>
          </c:val>
          <c:extLst>
            <c:ext xmlns:c16="http://schemas.microsoft.com/office/drawing/2014/chart" uri="{C3380CC4-5D6E-409C-BE32-E72D297353CC}">
              <c16:uniqueId val="{00000001-5695-4D1E-8E87-D773AD130583}"/>
            </c:ext>
          </c:extLst>
        </c:ser>
        <c:ser>
          <c:idx val="2"/>
          <c:order val="3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0.12297800742308204</c:v>
              </c:pt>
              <c:pt idx="2">
                <c:v>0</c:v>
              </c:pt>
              <c:pt idx="3">
                <c:v>0.1299515598727988</c:v>
              </c:pt>
              <c:pt idx="4">
                <c:v>0</c:v>
              </c:pt>
              <c:pt idx="5" formatCode="0.00">
                <c:v>0.25292956729588084</c:v>
              </c:pt>
            </c:numLit>
          </c:val>
          <c:extLst>
            <c:ext xmlns:c16="http://schemas.microsoft.com/office/drawing/2014/chart" uri="{C3380CC4-5D6E-409C-BE32-E72D297353CC}">
              <c16:uniqueId val="{00000002-5695-4D1E-8E87-D773AD130583}"/>
            </c:ext>
          </c:extLst>
        </c:ser>
        <c:ser>
          <c:idx val="3"/>
          <c:order val="4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0.99622556466617052</c:v>
              </c:pt>
              <c:pt idx="2">
                <c:v>0</c:v>
              </c:pt>
              <c:pt idx="3">
                <c:v>0.12018315474643231</c:v>
              </c:pt>
              <c:pt idx="4">
                <c:v>0</c:v>
              </c:pt>
              <c:pt idx="5" formatCode="0.00">
                <c:v>1.1164087194126029</c:v>
              </c:pt>
            </c:numLit>
          </c:val>
          <c:extLst>
            <c:ext xmlns:c16="http://schemas.microsoft.com/office/drawing/2014/chart" uri="{C3380CC4-5D6E-409C-BE32-E72D297353CC}">
              <c16:uniqueId val="{00000003-5695-4D1E-8E87-D773AD130583}"/>
            </c:ext>
          </c:extLst>
        </c:ser>
        <c:ser>
          <c:idx val="4"/>
          <c:order val="5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695-4D1E-8E87-D773AD130583}"/>
            </c:ext>
          </c:extLst>
        </c:ser>
        <c:ser>
          <c:idx val="5"/>
          <c:order val="6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0.59113928631043422</c:v>
              </c:pt>
              <c:pt idx="2">
                <c:v>0.18930758911355317</c:v>
              </c:pt>
              <c:pt idx="3">
                <c:v>0</c:v>
              </c:pt>
              <c:pt idx="4">
                <c:v>1.4102442106514661E-2</c:v>
              </c:pt>
              <c:pt idx="5" formatCode="0.00">
                <c:v>0.79454931753050206</c:v>
              </c:pt>
            </c:numLit>
          </c:val>
          <c:extLst>
            <c:ext xmlns:c16="http://schemas.microsoft.com/office/drawing/2014/chart" uri="{C3380CC4-5D6E-409C-BE32-E72D297353CC}">
              <c16:uniqueId val="{00000005-5695-4D1E-8E87-D773AD130583}"/>
            </c:ext>
          </c:extLst>
        </c:ser>
        <c:ser>
          <c:idx val="6"/>
          <c:order val="7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95-4D1E-8E87-D773AD130583}"/>
              </c:ext>
            </c:extLst>
          </c:dPt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95-4D1E-8E87-D773AD130583}"/>
            </c:ext>
          </c:extLst>
        </c:ser>
        <c:ser>
          <c:idx val="7"/>
          <c:order val="8"/>
          <c:tx>
            <c:v>other (HR, Capex)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2.2913751956739614</c:v>
              </c:pt>
              <c:pt idx="2">
                <c:v>6.2736519072061729E-3</c:v>
              </c:pt>
              <c:pt idx="3">
                <c:v>0</c:v>
              </c:pt>
              <c:pt idx="4">
                <c:v>3.4752678920926587E-2</c:v>
              </c:pt>
              <c:pt idx="5" formatCode="0.00">
                <c:v>2.3324015265020943</c:v>
              </c:pt>
            </c:numLit>
          </c:val>
          <c:extLst>
            <c:ext xmlns:c16="http://schemas.microsoft.com/office/drawing/2014/chart" uri="{C3380CC4-5D6E-409C-BE32-E72D297353CC}">
              <c16:uniqueId val="{00000009-5695-4D1E-8E87-D773AD130583}"/>
            </c:ext>
          </c:extLst>
        </c:ser>
        <c:ser>
          <c:idx val="8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0">
                <c:v>2.4504665180893177</c:v>
              </c:pt>
              <c:pt idx="1">
                <c:v>1.7976804911239894</c:v>
              </c:pt>
              <c:pt idx="2">
                <c:v>0.27616307481969943</c:v>
              </c:pt>
              <c:pt idx="3">
                <c:v>0.23605505166427732</c:v>
              </c:pt>
              <c:pt idx="4">
                <c:v>4.0838350426040969E-2</c:v>
              </c:pt>
              <c:pt idx="5">
                <c:v>4.8012034861233248</c:v>
              </c:pt>
            </c:numLit>
          </c:val>
          <c:extLst>
            <c:ext xmlns:c16="http://schemas.microsoft.com/office/drawing/2014/chart" uri="{C3380CC4-5D6E-409C-BE32-E72D297353CC}">
              <c16:uniqueId val="{0000000A-5695-4D1E-8E87-D773AD13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95-4D1E-8E87-D773AD130583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95-4D1E-8E87-D773AD130583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95-4D1E-8E87-D773AD130583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95-4D1E-8E87-D773AD130583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95-4D1E-8E87-D773AD130583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695-4D1E-8E87-D773AD13058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0.0000</c:formatCode>
              <c:ptCount val="6"/>
              <c:pt idx="0">
                <c:v>4.8093798557316854</c:v>
              </c:pt>
              <c:pt idx="1">
                <c:v>6.6595233628983568</c:v>
              </c:pt>
              <c:pt idx="2">
                <c:v>0.55005598480066675</c:v>
              </c:pt>
              <c:pt idx="3">
                <c:v>1.0864518853700855</c:v>
              </c:pt>
              <c:pt idx="4">
                <c:v>8.9693471453482221E-2</c:v>
              </c:pt>
              <c:pt idx="5">
                <c:v>13.195104560254276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1-5695-4D1E-8E87-D773AD13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2.3589133376423677</c:v>
              </c:pt>
            </c:numLit>
          </c:val>
          <c:extLst>
            <c:ext xmlns:c16="http://schemas.microsoft.com/office/drawing/2014/chart" uri="{C3380CC4-5D6E-409C-BE32-E72D297353CC}">
              <c16:uniqueId val="{00000000-9591-4AEF-8878-425F93D9FC09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0.000</c:formatCode>
              <c:ptCount val="1"/>
              <c:pt idx="0">
                <c:v>6.1033708550478609</c:v>
              </c:pt>
            </c:numLit>
          </c:val>
          <c:extLst>
            <c:ext xmlns:c16="http://schemas.microsoft.com/office/drawing/2014/chart" uri="{C3380CC4-5D6E-409C-BE32-E72D297353CC}">
              <c16:uniqueId val="{00000001-9591-4AEF-8878-425F93D9FC09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449709113903741"/>
                  <c:y val="4.6294770070203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91-4AEF-8878-425F93D9FC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0.10127870932195324</c:v>
              </c:pt>
            </c:numLit>
          </c:val>
          <c:extLst>
            <c:ext xmlns:c16="http://schemas.microsoft.com/office/drawing/2014/chart" uri="{C3380CC4-5D6E-409C-BE32-E72D297353CC}">
              <c16:uniqueId val="{00000003-9591-4AEF-8878-425F93D9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753400447039561E-2"/>
                  <c:y val="-6.402258434471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91-4AEF-8878-425F93D9FC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8.5635629020121815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591-4AEF-8878-425F93D9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LCS1+LCS2+LCS3 = Purchase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12.689117738240016</c:v>
              </c:pt>
            </c:numLit>
          </c:val>
          <c:extLst>
            <c:ext xmlns:c16="http://schemas.microsoft.com/office/drawing/2014/chart" uri="{C3380CC4-5D6E-409C-BE32-E72D297353CC}">
              <c16:uniqueId val="{00000000-1E6D-4449-9675-91A95F5948E1}"/>
            </c:ext>
          </c:extLst>
        </c:ser>
        <c:ser>
          <c:idx val="1"/>
          <c:order val="1"/>
          <c:tx>
            <c:v>LCS4 Use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0.8503968337058081</c:v>
              </c:pt>
            </c:numLit>
          </c:val>
          <c:extLst>
            <c:ext xmlns:c16="http://schemas.microsoft.com/office/drawing/2014/chart" uri="{C3380CC4-5D6E-409C-BE32-E72D297353CC}">
              <c16:uniqueId val="{00000001-1E6D-4449-9675-91A95F5948E1}"/>
            </c:ext>
          </c:extLst>
        </c:ser>
        <c:ser>
          <c:idx val="2"/>
          <c:order val="2"/>
          <c:tx>
            <c:v>LCS5 EoL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170547246296732"/>
                  <c:y val="7.3519033904210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D-4449-9675-91A95F5948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5.4616370258958463E-2</c:v>
              </c:pt>
            </c:numLit>
          </c:val>
          <c:extLst>
            <c:ext xmlns:c16="http://schemas.microsoft.com/office/drawing/2014/chart" uri="{C3380CC4-5D6E-409C-BE32-E72D297353CC}">
              <c16:uniqueId val="{00000003-1E6D-4449-9675-91A95F594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3397637508765261E-17"/>
                  <c:y val="-4.294354923925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D-4449-9675-91A95F5948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13.594130942204783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6D-4449-9675-91A95F594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Conventional LCC_LCS 2 manufacturing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1.9362470517917656E-2</c:v>
              </c:pt>
              <c:pt idx="2">
                <c:v>0.19508509491929998</c:v>
              </c:pt>
              <c:pt idx="3">
                <c:v>0.23926630540756352</c:v>
              </c:pt>
              <c:pt idx="4">
                <c:v>0.36240691749549925</c:v>
              </c:pt>
              <c:pt idx="5">
                <c:v>4.4004029360438623E-2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7F-4074-AA96-F8665C3F4974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4.7142874390054395E-4</c:v>
              </c:pt>
              <c:pt idx="2">
                <c:v>9.4728197519990329E-3</c:v>
              </c:pt>
              <c:pt idx="3">
                <c:v>8.1701430902927105E-4</c:v>
              </c:pt>
              <c:pt idx="4">
                <c:v>0.11221674461815319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7F-4074-AA96-F8665C3F4974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3.5540688429978214E-3</c:v>
              </c:pt>
              <c:pt idx="2">
                <c:v>1.8701147794881023E-2</c:v>
              </c:pt>
              <c:pt idx="3">
                <c:v>2.0506176403429742E-2</c:v>
              </c:pt>
              <c:pt idx="4">
                <c:v>0.95346417162486197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E7F-4074-AA96-F8665C3F4974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E7F-4074-AA96-F8665C3F4974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0">
                <c:v>0.59112208268375566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1.7203626678539893E-5</c:v>
              </c:pt>
            </c:numLit>
          </c:val>
          <c:extLst>
            <c:ext xmlns:c16="http://schemas.microsoft.com/office/drawing/2014/chart" uri="{C3380CC4-5D6E-409C-BE32-E72D297353CC}">
              <c16:uniqueId val="{00000004-9E7F-4074-AA96-F8665C3F4974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E7F-4074-AA96-F8665C3F4974}"/>
            </c:ext>
          </c:extLst>
        </c:ser>
        <c:ser>
          <c:idx val="6"/>
          <c:order val="6"/>
          <c:tx>
            <c:v>other (HR, Capex)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9.9711781089864403E-3</c:v>
              </c:pt>
              <c:pt idx="2">
                <c:v>0.64329242435218059</c:v>
              </c:pt>
              <c:pt idx="3">
                <c:v>0.17405776330336148</c:v>
              </c:pt>
              <c:pt idx="4">
                <c:v>0.39791799720955046</c:v>
              </c:pt>
              <c:pt idx="5">
                <c:v>1.0559426255059325</c:v>
              </c:pt>
              <c:pt idx="6">
                <c:v>1.0193207193949538E-2</c:v>
              </c:pt>
            </c:numLit>
          </c:val>
          <c:extLst>
            <c:ext xmlns:c16="http://schemas.microsoft.com/office/drawing/2014/chart" uri="{C3380CC4-5D6E-409C-BE32-E72D297353CC}">
              <c16:uniqueId val="{00000006-9E7F-4074-AA96-F8665C3F4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7F-4074-AA96-F8665C3F4974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7F-4074-AA96-F8665C3F4974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7F-4074-AA96-F8665C3F4974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7F-4074-AA96-F8665C3F4974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7F-4074-AA96-F8665C3F4974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7F-4074-AA96-F8665C3F4974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7F-4074-AA96-F8665C3F4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0.0000</c:formatCode>
              <c:ptCount val="7"/>
              <c:pt idx="0">
                <c:v>0.59112208268375566</c:v>
              </c:pt>
              <c:pt idx="1">
                <c:v>3.3359146213802461E-2</c:v>
              </c:pt>
              <c:pt idx="2">
                <c:v>0.86655148681836058</c:v>
              </c:pt>
              <c:pt idx="3">
                <c:v>0.434647259423384</c:v>
              </c:pt>
              <c:pt idx="4">
                <c:v>1.8260058309480649</c:v>
              </c:pt>
              <c:pt idx="5">
                <c:v>1.0999466548663712</c:v>
              </c:pt>
              <c:pt idx="6">
                <c:v>1.0210410820628077E-2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9E7F-4074-AA96-F8665C3F4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50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1.6817454169853444E-3</c:v>
              </c:pt>
            </c:numLit>
          </c:val>
          <c:extLst>
            <c:ext xmlns:c16="http://schemas.microsoft.com/office/drawing/2014/chart" uri="{C3380CC4-5D6E-409C-BE32-E72D297353CC}">
              <c16:uniqueId val="{00000000-E8BE-447C-93E5-7EF1475754CF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8.0814562859288393E-4</c:v>
              </c:pt>
            </c:numLit>
          </c:val>
          <c:extLst>
            <c:ext xmlns:c16="http://schemas.microsoft.com/office/drawing/2014/chart" uri="{C3380CC4-5D6E-409C-BE32-E72D297353CC}">
              <c16:uniqueId val="{00000001-E8BE-447C-93E5-7EF1475754CF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1.4259672767003758E-4</c:v>
              </c:pt>
            </c:numLit>
          </c:val>
          <c:extLst>
            <c:ext xmlns:c16="http://schemas.microsoft.com/office/drawing/2014/chart" uri="{C3380CC4-5D6E-409C-BE32-E72D297353CC}">
              <c16:uniqueId val="{00000002-E8BE-447C-93E5-7EF1475754CF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BE-447C-93E5-7EF1475754C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1.4272147711749558E-4</c:v>
              </c:pt>
            </c:numLit>
          </c:val>
          <c:extLst>
            <c:ext xmlns:c16="http://schemas.microsoft.com/office/drawing/2014/chart" uri="{C3380CC4-5D6E-409C-BE32-E72D297353CC}">
              <c16:uniqueId val="{00000004-E8BE-447C-93E5-7EF1475754CF}"/>
            </c:ext>
          </c:extLst>
        </c:ser>
        <c:ser>
          <c:idx val="4"/>
          <c:order val="4"/>
          <c:tx>
            <c:v>LCS5 EoL</c:v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BE-447C-93E5-7EF1475754C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1.0065223887996066E-5</c:v>
              </c:pt>
            </c:numLit>
          </c:val>
          <c:extLst>
            <c:ext xmlns:c16="http://schemas.microsoft.com/office/drawing/2014/chart" uri="{C3380CC4-5D6E-409C-BE32-E72D297353CC}">
              <c16:uniqueId val="{00000006-E8BE-447C-93E5-7EF147575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BE-447C-93E5-7EF1475754C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LCA (Duration)</c:v>
              </c:pt>
            </c:strLit>
          </c:xVal>
          <c:yVal>
            <c:numLit>
              <c:formatCode>0.00E+00</c:formatCode>
              <c:ptCount val="1"/>
              <c:pt idx="0">
                <c:v>2.7852744742537573E-3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E8BE-447C-93E5-7EF147575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v>aggregated datasets</c:v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E+00">
                <c:v>2.1936052133138414E-4</c:v>
              </c:pt>
              <c:pt idx="5" formatCode="0.00E+00">
                <c:v>2.1936052133138414E-4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4A7-4F50-9182-8D0D9D4E0860}"/>
            </c:ext>
          </c:extLst>
        </c:ser>
        <c:ser>
          <c:idx val="9"/>
          <c:order val="1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2.1220989172527722E-5</c:v>
              </c:pt>
              <c:pt idx="1">
                <c:v>2.5241234693353684E-4</c:v>
              </c:pt>
              <c:pt idx="2">
                <c:v>9.647514964344883E-6</c:v>
              </c:pt>
              <c:pt idx="3">
                <c:v>1.6336868950650606E-4</c:v>
              </c:pt>
              <c:pt idx="4">
                <c:v>2.6821517262146141E-7</c:v>
              </c:pt>
              <c:pt idx="5">
                <c:v>4.4691775574953697E-4</c:v>
              </c:pt>
            </c:numLit>
          </c:val>
          <c:extLst>
            <c:ext xmlns:c16="http://schemas.microsoft.com/office/drawing/2014/chart" uri="{C3380CC4-5D6E-409C-BE32-E72D297353CC}">
              <c16:uniqueId val="{00000001-84A7-4F50-9182-8D0D9D4E0860}"/>
            </c:ext>
          </c:extLst>
        </c:ser>
        <c:ser>
          <c:idx val="1"/>
          <c:order val="2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8.3423463320620914E-4</c:v>
              </c:pt>
              <c:pt idx="1">
                <c:v>3.6292342570264674E-5</c:v>
              </c:pt>
              <c:pt idx="2">
                <c:v>1.7098938391754453E-11</c:v>
              </c:pt>
              <c:pt idx="3">
                <c:v>7.9855176942008595E-6</c:v>
              </c:pt>
              <c:pt idx="4">
                <c:v>9.7676754242903156E-11</c:v>
              </c:pt>
              <c:pt idx="5">
                <c:v>8.7851260824636725E-4</c:v>
              </c:pt>
            </c:numLit>
          </c:val>
          <c:extLst>
            <c:ext xmlns:c16="http://schemas.microsoft.com/office/drawing/2014/chart" uri="{C3380CC4-5D6E-409C-BE32-E72D297353CC}">
              <c16:uniqueId val="{00000002-84A7-4F50-9182-8D0D9D4E0860}"/>
            </c:ext>
          </c:extLst>
        </c:ser>
        <c:ser>
          <c:idx val="2"/>
          <c:order val="3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1.635183497937041E-4</c:v>
              </c:pt>
              <c:pt idx="1">
                <c:v>2.3583398431569649E-4</c:v>
              </c:pt>
              <c:pt idx="2">
                <c:v>0</c:v>
              </c:pt>
              <c:pt idx="3">
                <c:v>3.1039058361144394E-5</c:v>
              </c:pt>
              <c:pt idx="4">
                <c:v>0</c:v>
              </c:pt>
              <c:pt idx="5">
                <c:v>4.3039139247054496E-4</c:v>
              </c:pt>
            </c:numLit>
          </c:val>
          <c:extLst>
            <c:ext xmlns:c16="http://schemas.microsoft.com/office/drawing/2014/chart" uri="{C3380CC4-5D6E-409C-BE32-E72D297353CC}">
              <c16:uniqueId val="{00000003-84A7-4F50-9182-8D0D9D4E0860}"/>
            </c:ext>
          </c:extLst>
        </c:ser>
        <c:ser>
          <c:idx val="3"/>
          <c:order val="4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1.8756008240885833E-5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1.8756008240885833E-5</c:v>
              </c:pt>
            </c:numLit>
          </c:val>
          <c:extLst>
            <c:ext xmlns:c16="http://schemas.microsoft.com/office/drawing/2014/chart" uri="{C3380CC4-5D6E-409C-BE32-E72D297353CC}">
              <c16:uniqueId val="{00000004-84A7-4F50-9182-8D0D9D4E0860}"/>
            </c:ext>
          </c:extLst>
        </c:ser>
        <c:ser>
          <c:idx val="4"/>
          <c:order val="5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7.1402910946905179E-7</c:v>
              </c:pt>
              <c:pt idx="1">
                <c:v>2.4965441950883603E-5</c:v>
              </c:pt>
              <c:pt idx="2">
                <c:v>1.3464948578154097E-4</c:v>
              </c:pt>
              <c:pt idx="3">
                <c:v>0</c:v>
              </c:pt>
              <c:pt idx="4">
                <c:v>3.8082796126684422E-6</c:v>
              </c:pt>
              <c:pt idx="5">
                <c:v>1.6413723645456208E-4</c:v>
              </c:pt>
            </c:numLit>
          </c:val>
          <c:extLst>
            <c:ext xmlns:c16="http://schemas.microsoft.com/office/drawing/2014/chart" uri="{C3380CC4-5D6E-409C-BE32-E72D297353CC}">
              <c16:uniqueId val="{00000005-84A7-4F50-9182-8D0D9D4E0860}"/>
            </c:ext>
          </c:extLst>
        </c:ser>
        <c:ser>
          <c:idx val="5"/>
          <c:order val="6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2.9026096309953825E-4</c:v>
              </c:pt>
              <c:pt idx="1">
                <c:v>2.2048492817057565E-5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3.123094559165958E-4</c:v>
              </c:pt>
            </c:numLit>
          </c:val>
          <c:extLst>
            <c:ext xmlns:c16="http://schemas.microsoft.com/office/drawing/2014/chart" uri="{C3380CC4-5D6E-409C-BE32-E72D297353CC}">
              <c16:uniqueId val="{00000006-84A7-4F50-9182-8D0D9D4E0860}"/>
            </c:ext>
          </c:extLst>
        </c:ser>
        <c:ser>
          <c:idx val="6"/>
          <c:order val="7"/>
          <c:tx>
            <c:v>other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3.0903738186510622E-5</c:v>
              </c:pt>
              <c:pt idx="1">
                <c:v>6.1739643774465367E-6</c:v>
              </c:pt>
              <c:pt idx="2">
                <c:v>1.1156720480773087E-6</c:v>
              </c:pt>
              <c:pt idx="3">
                <c:v>0</c:v>
              </c:pt>
              <c:pt idx="4">
                <c:v>5.9700146759807612E-6</c:v>
              </c:pt>
              <c:pt idx="5">
                <c:v>4.4163389288015225E-5</c:v>
              </c:pt>
            </c:numLit>
          </c:val>
          <c:extLst>
            <c:ext xmlns:c16="http://schemas.microsoft.com/office/drawing/2014/chart" uri="{C3380CC4-5D6E-409C-BE32-E72D297353CC}">
              <c16:uniqueId val="{00000007-84A7-4F50-9182-8D0D9D4E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0.00E+00</c:formatCode>
              <c:ptCount val="6"/>
              <c:pt idx="0">
                <c:v>1.5789692321402291E-3</c:v>
              </c:pt>
              <c:pt idx="1">
                <c:v>5.7772657296488569E-4</c:v>
              </c:pt>
              <c:pt idx="2">
                <c:v>1.4541268989290155E-4</c:v>
              </c:pt>
              <c:pt idx="3">
                <c:v>2.023932655618513E-4</c:v>
              </c:pt>
              <c:pt idx="4">
                <c:v>1.0046607138024909E-5</c:v>
              </c:pt>
              <c:pt idx="5">
                <c:v>2.5145483676978927E-3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84A7-4F50-9182-8D0D9D4E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LCC_LCS 2 Manufacturing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9612589239088E-2"/>
          <c:y val="0.12772980589011143"/>
          <c:w val="0.48922381876664806"/>
          <c:h val="0.82519364407172158"/>
        </c:manualLayout>
      </c:layout>
      <c:barChart>
        <c:barDir val="col"/>
        <c:grouping val="stacked"/>
        <c:varyColors val="0"/>
        <c:ser>
          <c:idx val="0"/>
          <c:order val="2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0.59112208268375566</c:v>
              </c:pt>
            </c:numLit>
          </c:val>
          <c:extLst>
            <c:ext xmlns:c16="http://schemas.microsoft.com/office/drawing/2014/chart" uri="{C3380CC4-5D6E-409C-BE32-E72D297353CC}">
              <c16:uniqueId val="{00000000-F907-484D-B3E7-80E5F2D62973}"/>
            </c:ext>
          </c:extLst>
        </c:ser>
        <c:ser>
          <c:idx val="1"/>
          <c:order val="3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639376789754627"/>
                  <c:y val="-5.1643003642846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7-484D-B3E7-80E5F2D6297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3.335914621380244E-2</c:v>
              </c:pt>
            </c:numLit>
          </c:val>
          <c:extLst>
            <c:ext xmlns:c16="http://schemas.microsoft.com/office/drawing/2014/chart" uri="{C3380CC4-5D6E-409C-BE32-E72D297353CC}">
              <c16:uniqueId val="{00000002-F907-484D-B3E7-80E5F2D62973}"/>
            </c:ext>
          </c:extLst>
        </c:ser>
        <c:ser>
          <c:idx val="2"/>
          <c:order val="4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0.86655148681836092</c:v>
              </c:pt>
            </c:numLit>
          </c:val>
          <c:extLst>
            <c:ext xmlns:c16="http://schemas.microsoft.com/office/drawing/2014/chart" uri="{C3380CC4-5D6E-409C-BE32-E72D297353CC}">
              <c16:uniqueId val="{00000003-F907-484D-B3E7-80E5F2D62973}"/>
            </c:ext>
          </c:extLst>
        </c:ser>
        <c:ser>
          <c:idx val="3"/>
          <c:order val="5"/>
          <c:tx>
            <c:v>LCS2c - Fabric production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272435221616786"/>
                  <c:y val="-1.4682205398273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07-484D-B3E7-80E5F2D6297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0.43464725942338367</c:v>
              </c:pt>
            </c:numLit>
          </c:val>
          <c:extLst>
            <c:ext xmlns:c16="http://schemas.microsoft.com/office/drawing/2014/chart" uri="{C3380CC4-5D6E-409C-BE32-E72D297353CC}">
              <c16:uniqueId val="{00000005-F907-484D-B3E7-80E5F2D62973}"/>
            </c:ext>
          </c:extLst>
        </c:ser>
        <c:ser>
          <c:idx val="4"/>
          <c:order val="6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1.8260058309480647</c:v>
              </c:pt>
            </c:numLit>
          </c:val>
          <c:extLst>
            <c:ext xmlns:c16="http://schemas.microsoft.com/office/drawing/2014/chart" uri="{C3380CC4-5D6E-409C-BE32-E72D297353CC}">
              <c16:uniqueId val="{00000006-F907-484D-B3E7-80E5F2D62973}"/>
            </c:ext>
          </c:extLst>
        </c:ser>
        <c:ser>
          <c:idx val="5"/>
          <c:order val="7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1.1220449266192778</c:v>
              </c:pt>
            </c:numLit>
          </c:val>
          <c:extLst>
            <c:ext xmlns:c16="http://schemas.microsoft.com/office/drawing/2014/chart" uri="{C3380CC4-5D6E-409C-BE32-E72D297353CC}">
              <c16:uniqueId val="{00000007-F907-484D-B3E7-80E5F2D62973}"/>
            </c:ext>
          </c:extLst>
        </c:ser>
        <c:ser>
          <c:idx val="6"/>
          <c:order val="8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094029781346576"/>
                  <c:y val="-1.22351711652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07-484D-B3E7-80E5F2D6297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1.0210410820628077E-2</c:v>
              </c:pt>
            </c:numLit>
          </c:val>
          <c:extLst>
            <c:ext xmlns:c16="http://schemas.microsoft.com/office/drawing/2014/chart" uri="{C3380CC4-5D6E-409C-BE32-E72D297353CC}">
              <c16:uniqueId val="{00000009-F907-484D-B3E7-80E5F2D62973}"/>
            </c:ext>
          </c:extLst>
        </c:ser>
        <c:ser>
          <c:idx val="7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0.0000</c:formatCode>
              <c:ptCount val="1"/>
              <c:pt idx="0">
                <c:v>1.7976804911239894</c:v>
              </c:pt>
            </c:numLit>
          </c:val>
          <c:extLst>
            <c:ext xmlns:c16="http://schemas.microsoft.com/office/drawing/2014/chart" uri="{C3380CC4-5D6E-409C-BE32-E72D297353CC}">
              <c16:uniqueId val="{0000000A-F907-484D-B3E7-80E5F2D62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9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1039925736532828"/>
                  <c:y val="-6.87943382628431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07-484D-B3E7-80E5F2D62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6.6595233628983568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F907-484D-B3E7-80E5F2D62973}"/>
            </c:ext>
          </c:extLst>
        </c:ser>
        <c:ser>
          <c:idx val="8"/>
          <c:order val="1"/>
          <c:tx>
            <c:v>Total - Internal cost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rgbClr val="08080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2637540292057936"/>
                  <c:y val="-8.949948545346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07-484D-B3E7-80E5F2D6297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4.8618428717743676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F907-484D-B3E7-80E5F2D62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805484283120891"/>
          <c:y val="0.10653352029653047"/>
          <c:w val="0.38935136970605816"/>
          <c:h val="0.89305569062290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Single Score_Waste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87667313527699"/>
          <c:y val="0.12907945277358882"/>
          <c:w val="0.50314376675582961"/>
          <c:h val="0.83164597239583393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5.5997464795855264E-6</c:v>
              </c:pt>
            </c:numLit>
          </c:val>
          <c:extLst>
            <c:ext xmlns:c16="http://schemas.microsoft.com/office/drawing/2014/chart" uri="{C3380CC4-5D6E-409C-BE32-E72D297353CC}">
              <c16:uniqueId val="{00000000-5698-4FEC-A813-A0D29AB953CA}"/>
            </c:ext>
          </c:extLst>
        </c:ser>
        <c:ser>
          <c:idx val="2"/>
          <c:order val="1"/>
          <c:tx>
            <c:v>Pre-consumer (LCS3c - waste mgmt)</c:v>
          </c:tx>
          <c:spPr>
            <a:solidFill>
              <a:srgbClr val="0E2841">
                <a:lumMod val="25000"/>
                <a:lumOff val="75000"/>
              </a:srgb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4.1663703074646878E-6</c:v>
              </c:pt>
            </c:numLit>
          </c:val>
          <c:extLst>
            <c:ext xmlns:c16="http://schemas.microsoft.com/office/drawing/2014/chart" uri="{C3380CC4-5D6E-409C-BE32-E72D297353CC}">
              <c16:uniqueId val="{00000001-5698-4FEC-A813-A0D29AB953CA}"/>
            </c:ext>
          </c:extLst>
        </c:ser>
        <c:ser>
          <c:idx val="3"/>
          <c:order val="2"/>
          <c:tx>
            <c:v>Post-consumer (LCS5 EoL)</c:v>
          </c:tx>
          <c:spPr>
            <a:solidFill>
              <a:srgbClr val="4EA72E">
                <a:lumMod val="40000"/>
                <a:lumOff val="60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788613544114505E-3"/>
                  <c:y val="-3.0814081857099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8-4FEC-A813-A0D29AB953CA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1.0065223887996072E-5</c:v>
              </c:pt>
            </c:numLit>
          </c:val>
          <c:extLst>
            <c:ext xmlns:c16="http://schemas.microsoft.com/office/drawing/2014/chart" uri="{C3380CC4-5D6E-409C-BE32-E72D297353CC}">
              <c16:uniqueId val="{00000003-5698-4FEC-A813-A0D29AB9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621088"/>
        <c:axId val="1958619648"/>
      </c:barChart>
      <c:scatterChart>
        <c:scatterStyle val="lineMarker"/>
        <c:varyColors val="0"/>
        <c:ser>
          <c:idx val="1"/>
          <c:order val="3"/>
          <c:tx>
            <c:v>Total Single Score impact -Waste mgmt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3904549349806905E-2"/>
                  <c:y val="-7.271291382827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98-4FEC-A813-A0D29AB953CA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General</c:formatCode>
              <c:ptCount val="1"/>
              <c:pt idx="0">
                <c:v>1.9831340675046286E-5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698-4FEC-A813-A0D29AB9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621088"/>
        <c:axId val="1958619648"/>
      </c:scatterChart>
      <c:catAx>
        <c:axId val="1958621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58619648"/>
        <c:crosses val="autoZero"/>
        <c:auto val="1"/>
        <c:lblAlgn val="ctr"/>
        <c:lblOffset val="100"/>
        <c:noMultiLvlLbl val="0"/>
      </c:catAx>
      <c:valAx>
        <c:axId val="19586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62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47877121472852"/>
          <c:y val="0.32019847487942266"/>
          <c:w val="0.32032583035502871"/>
          <c:h val="0.53658570610720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LCC_Waste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64575701463868E-2"/>
          <c:y val="9.016430991351139E-2"/>
          <c:w val="0.89694565197127807"/>
          <c:h val="0.70396437886494412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B-44CC-B28F-59BA5BFE77C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1.0210410820628077E-2</c:v>
              </c:pt>
            </c:numLit>
          </c:val>
          <c:extLst>
            <c:ext xmlns:c16="http://schemas.microsoft.com/office/drawing/2014/chart" uri="{C3380CC4-5D6E-409C-BE32-E72D297353CC}">
              <c16:uniqueId val="{00000001-272B-44CC-B28F-59BA5BFE77C7}"/>
            </c:ext>
          </c:extLst>
        </c:ser>
        <c:ser>
          <c:idx val="1"/>
          <c:order val="1"/>
          <c:tx>
            <c:v>Pre-consumer (LCS3c - waste mgmt)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B-44CC-B28F-59BA5BFE77C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2.156977417689699E-2</c:v>
              </c:pt>
            </c:numLit>
          </c:val>
          <c:extLst>
            <c:ext xmlns:c16="http://schemas.microsoft.com/office/drawing/2014/chart" uri="{C3380CC4-5D6E-409C-BE32-E72D297353CC}">
              <c16:uniqueId val="{00000003-272B-44CC-B28F-59BA5BFE77C7}"/>
            </c:ext>
          </c:extLst>
        </c:ser>
        <c:ser>
          <c:idx val="2"/>
          <c:order val="2"/>
          <c:tx>
            <c:v>Post-consumer (LCS5 EoL)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2B-44CC-B28F-59BA5BFE77C7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2B-44CC-B28F-59BA5BFE77C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4.8855121027441252E-2</c:v>
              </c:pt>
            </c:numLit>
          </c:val>
          <c:extLst>
            <c:ext xmlns:c16="http://schemas.microsoft.com/office/drawing/2014/chart" uri="{C3380CC4-5D6E-409C-BE32-E72D297353CC}">
              <c16:uniqueId val="{00000006-272B-44CC-B28F-59BA5BFE77C7}"/>
            </c:ext>
          </c:extLst>
        </c:ser>
        <c:ser>
          <c:idx val="3"/>
          <c:order val="3"/>
          <c:tx>
            <c:v>Internal cost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72B-44CC-B28F-59BA5BFE77C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72B-44CC-B28F-59BA5BFE77C7}"/>
              </c:ext>
            </c:extLst>
          </c:dPt>
          <c:dPt>
            <c:idx val="2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72B-44CC-B28F-59BA5BFE77C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2B-44CC-B28F-59BA5BFE77C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1.0210410820628077E-2</c:v>
              </c:pt>
              <c:pt idx="1">
                <c:v>2.156977417689699E-2</c:v>
              </c:pt>
              <c:pt idx="2">
                <c:v>4.8855121027441252E-2</c:v>
              </c:pt>
              <c:pt idx="3" formatCode="General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72B-44CC-B28F-59BA5BFE77C7}"/>
            </c:ext>
          </c:extLst>
        </c:ser>
        <c:ser>
          <c:idx val="4"/>
          <c:order val="4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2.1538576721845958E-2</c:v>
              </c:pt>
              <c:pt idx="1">
                <c:v>1.216981389154884E-2</c:v>
              </c:pt>
              <c:pt idx="2">
                <c:v>4.0838350426040969E-2</c:v>
              </c:pt>
              <c:pt idx="3">
                <c:v>7.454674103943576E-2</c:v>
              </c:pt>
            </c:numLit>
          </c:val>
          <c:extLst>
            <c:ext xmlns:c16="http://schemas.microsoft.com/office/drawing/2014/chart" uri="{C3380CC4-5D6E-409C-BE32-E72D297353CC}">
              <c16:uniqueId val="{0000000F-272B-44CC-B28F-59BA5BFE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205071"/>
        <c:axId val="105202191"/>
      </c:barChart>
      <c:scatterChart>
        <c:scatterStyle val="lineMarker"/>
        <c:varyColors val="0"/>
        <c:ser>
          <c:idx val="5"/>
          <c:order val="5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4.9259351390096313E-3"/>
                  <c:y val="-6.169166312465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2B-44CC-B28F-59BA5BFE77C7}"/>
                </c:ext>
              </c:extLst>
            </c:dLbl>
            <c:dLbl>
              <c:idx val="1"/>
              <c:layout>
                <c:manualLayout>
                  <c:x val="-1.6419783796699373E-3"/>
                  <c:y val="-6.786082943712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2B-44CC-B28F-59BA5BFE77C7}"/>
                </c:ext>
              </c:extLst>
            </c:dLbl>
            <c:dLbl>
              <c:idx val="2"/>
              <c:layout>
                <c:manualLayout>
                  <c:x val="6.5679135186793875E-3"/>
                  <c:y val="-5.552249681219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2B-44CC-B28F-59BA5BFE77C7}"/>
                </c:ext>
              </c:extLst>
            </c:dLbl>
            <c:dLbl>
              <c:idx val="3"/>
              <c:layout>
                <c:manualLayout>
                  <c:x val="3.283956759339754E-3"/>
                  <c:y val="-3.084583156232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2B-44CC-B28F-59BA5BFE77C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xVal>
          <c:yVal>
            <c:numLit>
              <c:formatCode>0.000</c:formatCode>
              <c:ptCount val="4"/>
              <c:pt idx="0">
                <c:v>3.1748987542474037E-2</c:v>
              </c:pt>
              <c:pt idx="1">
                <c:v>3.3739588068445833E-2</c:v>
              </c:pt>
              <c:pt idx="2">
                <c:v>8.9693471453482221E-2</c:v>
              </c:pt>
              <c:pt idx="3">
                <c:v>0.15518204706440208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272B-44CC-B28F-59BA5BFE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05071"/>
        <c:axId val="105202191"/>
      </c:scatterChart>
      <c:catAx>
        <c:axId val="10520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2191"/>
        <c:crosses val="autoZero"/>
        <c:auto val="1"/>
        <c:lblAlgn val="ctr"/>
        <c:lblOffset val="100"/>
        <c:noMultiLvlLbl val="0"/>
      </c:catAx>
      <c:valAx>
        <c:axId val="1052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2066832681237653E-2"/>
          <c:y val="0.89089006825846651"/>
          <c:w val="0.95597848583698852"/>
          <c:h val="9.1905416687863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600" b="0" i="0" u="none" strike="noStrike" kern="1200" spc="0" baseline="0">
                <a:solidFill>
                  <a:sysClr val="windowText" lastClr="000000"/>
                </a:solidFill>
              </a:rPr>
              <a:t>Single Score_LCS 2 Manufacturing </a:t>
            </a:r>
            <a:endParaRPr lang="en-GB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0296590990526652"/>
          <c:y val="0.12772980589011143"/>
          <c:w val="0.49070616046591048"/>
          <c:h val="0.82519364407172158"/>
        </c:manualLayout>
      </c:layout>
      <c:barChart>
        <c:barDir val="col"/>
        <c:grouping val="stacked"/>
        <c:varyColors val="0"/>
        <c:ser>
          <c:idx val="0"/>
          <c:order val="0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2.5538012194248614E-5</c:v>
              </c:pt>
            </c:numLit>
          </c:val>
          <c:extLst>
            <c:ext xmlns:c16="http://schemas.microsoft.com/office/drawing/2014/chart" uri="{C3380CC4-5D6E-409C-BE32-E72D297353CC}">
              <c16:uniqueId val="{00000000-289D-42A4-AEC0-33572154D119}"/>
            </c:ext>
          </c:extLst>
        </c:ser>
        <c:ser>
          <c:idx val="1"/>
          <c:order val="1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7203378413491388"/>
                  <c:y val="-2.3193569922627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D-42A4-AEC0-33572154D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2.7220895250445211E-6</c:v>
              </c:pt>
            </c:numLit>
          </c:val>
          <c:extLst>
            <c:ext xmlns:c16="http://schemas.microsoft.com/office/drawing/2014/chart" uri="{C3380CC4-5D6E-409C-BE32-E72D297353CC}">
              <c16:uniqueId val="{00000002-289D-42A4-AEC0-33572154D119}"/>
            </c:ext>
          </c:extLst>
        </c:ser>
        <c:ser>
          <c:idx val="2"/>
          <c:order val="2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1.2525245112575474E-4</c:v>
              </c:pt>
            </c:numLit>
          </c:val>
          <c:extLst>
            <c:ext xmlns:c16="http://schemas.microsoft.com/office/drawing/2014/chart" uri="{C3380CC4-5D6E-409C-BE32-E72D297353CC}">
              <c16:uniqueId val="{00000003-289D-42A4-AEC0-33572154D119}"/>
            </c:ext>
          </c:extLst>
        </c:ser>
        <c:ser>
          <c:idx val="3"/>
          <c:order val="3"/>
          <c:tx>
            <c:v>LCS2c - Fabric production</c:v>
          </c:tx>
          <c:spPr>
            <a:solidFill>
              <a:srgbClr val="E97132">
                <a:lumMod val="50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97132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9D-42A4-AEC0-33572154D119}"/>
              </c:ext>
            </c:extLst>
          </c:dPt>
          <c:dLbls>
            <c:dLbl>
              <c:idx val="0"/>
              <c:layout>
                <c:manualLayout>
                  <c:x val="-0.1626501231821004"/>
                  <c:y val="-7.473483641735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9D-42A4-AEC0-33572154D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1.9711338259030656E-4</c:v>
              </c:pt>
            </c:numLit>
          </c:val>
          <c:extLst>
            <c:ext xmlns:c16="http://schemas.microsoft.com/office/drawing/2014/chart" uri="{C3380CC4-5D6E-409C-BE32-E72D297353CC}">
              <c16:uniqueId val="{00000006-289D-42A4-AEC0-33572154D119}"/>
            </c:ext>
          </c:extLst>
        </c:ser>
        <c:ser>
          <c:idx val="4"/>
          <c:order val="4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4.2640631150334639E-4</c:v>
              </c:pt>
            </c:numLit>
          </c:val>
          <c:extLst>
            <c:ext xmlns:c16="http://schemas.microsoft.com/office/drawing/2014/chart" uri="{C3380CC4-5D6E-409C-BE32-E72D297353CC}">
              <c16:uniqueId val="{00000007-289D-42A4-AEC0-33572154D119}"/>
            </c:ext>
          </c:extLst>
        </c:ser>
        <c:ser>
          <c:idx val="5"/>
          <c:order val="5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2.5513635174597717E-5</c:v>
              </c:pt>
            </c:numLit>
          </c:val>
          <c:extLst>
            <c:ext xmlns:c16="http://schemas.microsoft.com/office/drawing/2014/chart" uri="{C3380CC4-5D6E-409C-BE32-E72D297353CC}">
              <c16:uniqueId val="{00000008-289D-42A4-AEC0-33572154D119}"/>
            </c:ext>
          </c:extLst>
        </c:ser>
        <c:ser>
          <c:idx val="6"/>
          <c:order val="6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82195532823187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9D-42A4-AEC0-33572154D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" lastClr="FFFFFF">
                          <a:lumMod val="65000"/>
                        </a:sys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5.5997464795855264E-6</c:v>
              </c:pt>
            </c:numLit>
          </c:val>
          <c:extLst>
            <c:ext xmlns:c16="http://schemas.microsoft.com/office/drawing/2014/chart" uri="{C3380CC4-5D6E-409C-BE32-E72D297353CC}">
              <c16:uniqueId val="{0000000A-289D-42A4-AEC0-33572154D1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7"/>
          <c:order val="7"/>
          <c:tx>
            <c:v>LCS2 Manufacturing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95F8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7490668845586293E-2"/>
                  <c:y val="-7.592668841418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9D-42A4-AEC0-33572154D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0.00E+00</c:formatCode>
              <c:ptCount val="1"/>
              <c:pt idx="0">
                <c:v>8.0814562859288404E-4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289D-42A4-AEC0-33572154D1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65392699304654"/>
          <c:y val="0.11679673701612181"/>
          <c:w val="0.2800962512096789"/>
          <c:h val="0.7968313694882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score_LCS 2 manufacturing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1.7846917140800324E-6</c:v>
              </c:pt>
              <c:pt idx="2">
                <c:v>1.150617945637407E-4</c:v>
              </c:pt>
              <c:pt idx="3">
                <c:v>1.8708408334359276E-4</c:v>
              </c:pt>
              <c:pt idx="4">
                <c:v>8.3756552097981904E-5</c:v>
              </c:pt>
              <c:pt idx="5">
                <c:v>2.5513635174597717E-5</c:v>
              </c:pt>
              <c:pt idx="6">
                <c:v>2.0653124344219119E-7</c:v>
              </c:pt>
            </c:numLit>
          </c:val>
          <c:extLst>
            <c:ext xmlns:c16="http://schemas.microsoft.com/office/drawing/2014/chart" uri="{C3380CC4-5D6E-409C-BE32-E72D297353CC}">
              <c16:uniqueId val="{00000000-A71D-4EBB-A723-DB90198BD224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2.1081780391140677E-7</c:v>
              </c:pt>
              <c:pt idx="2">
                <c:v>3.5918915549453827E-6</c:v>
              </c:pt>
              <c:pt idx="3">
                <c:v>4.0481876389234789E-7</c:v>
              </c:pt>
              <c:pt idx="4">
                <c:v>3.8780015573634252E-5</c:v>
              </c:pt>
              <c:pt idx="5">
                <c:v>0</c:v>
              </c:pt>
              <c:pt idx="6">
                <c:v>6.7570651135793394E-11</c:v>
              </c:pt>
            </c:numLit>
          </c:val>
          <c:extLst>
            <c:ext xmlns:c16="http://schemas.microsoft.com/office/drawing/2014/chart" uri="{C3380CC4-5D6E-409C-BE32-E72D297353CC}">
              <c16:uniqueId val="{00000001-A71D-4EBB-A723-DB90198BD224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7.1507575173128035E-7</c:v>
              </c:pt>
              <c:pt idx="2">
                <c:v>1.459736028173146E-6</c:v>
              </c:pt>
              <c:pt idx="3">
                <c:v>9.5833947905262501E-6</c:v>
              </c:pt>
              <c:pt idx="4">
                <c:v>2.8292341718248493E-4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71D-4EBB-A723-DB90198BD224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71D-4EBB-A723-DB90198BD224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0">
                <c:v>2.5538012194248607E-5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6.6786093263796991E-7</c:v>
              </c:pt>
            </c:numLit>
          </c:val>
          <c:extLst>
            <c:ext xmlns:c16="http://schemas.microsoft.com/office/drawing/2014/chart" uri="{C3380CC4-5D6E-409C-BE32-E72D297353CC}">
              <c16:uniqueId val="{00000004-A71D-4EBB-A723-DB90198BD224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3.0422374448148001E-6</c:v>
              </c:pt>
              <c:pt idx="3">
                <c:v>1.9368997012747289E-8</c:v>
              </c:pt>
              <c:pt idx="4">
                <c:v>2.0821630540890191E-5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71D-4EBB-A723-DB90198BD224}"/>
            </c:ext>
          </c:extLst>
        </c:ser>
        <c:ser>
          <c:idx val="6"/>
          <c:order val="6"/>
          <c:tx>
            <c:v>other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1.1504255321801252E-8</c:v>
              </c:pt>
              <c:pt idx="2">
                <c:v>2.0967915340806769E-6</c:v>
              </c:pt>
              <c:pt idx="3">
                <c:v>2.1716695282453834E-8</c:v>
              </c:pt>
              <c:pt idx="4">
                <c:v>1.2469610835507059E-7</c:v>
              </c:pt>
              <c:pt idx="5">
                <c:v>0</c:v>
              </c:pt>
              <c:pt idx="6">
                <c:v>4.7252867328542302E-6</c:v>
              </c:pt>
            </c:numLit>
          </c:val>
          <c:extLst>
            <c:ext xmlns:c16="http://schemas.microsoft.com/office/drawing/2014/chart" uri="{C3380CC4-5D6E-409C-BE32-E72D297353CC}">
              <c16:uniqueId val="{00000006-A71D-4EBB-A723-DB90198B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1D-4EBB-A723-DB90198BD224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1D-4EBB-A723-DB90198BD224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1D-4EBB-A723-DB90198BD224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1D-4EBB-A723-DB90198BD224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1D-4EBB-A723-DB90198BD224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1D-4EBB-A723-DB90198BD224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1D-4EBB-A723-DB90198BD224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xVal>
          <c:yVal>
            <c:numLit>
              <c:formatCode>0.00E+00</c:formatCode>
              <c:ptCount val="7"/>
              <c:pt idx="0">
                <c:v>2.5538012194248607E-5</c:v>
              </c:pt>
              <c:pt idx="1">
                <c:v>2.7220895250445206E-6</c:v>
              </c:pt>
              <c:pt idx="2">
                <c:v>1.2525245112575471E-4</c:v>
              </c:pt>
              <c:pt idx="3">
                <c:v>1.9711338259030653E-4</c:v>
              </c:pt>
              <c:pt idx="4">
                <c:v>4.2640631150334639E-4</c:v>
              </c:pt>
              <c:pt idx="5">
                <c:v>2.5513635174597717E-5</c:v>
              </c:pt>
              <c:pt idx="6">
                <c:v>5.5997464795855273E-6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A71D-4EBB-A723-DB90198B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2.9723000506355679</c:v>
              </c:pt>
            </c:numLit>
          </c:val>
          <c:extLst>
            <c:ext xmlns:c16="http://schemas.microsoft.com/office/drawing/2014/chart" uri="{C3380CC4-5D6E-409C-BE32-E72D297353CC}">
              <c16:uniqueId val="{00000000-0F9F-4E4F-9AE4-B221B33360A4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6.2917946292288223</c:v>
              </c:pt>
            </c:numLit>
          </c:val>
          <c:extLst>
            <c:ext xmlns:c16="http://schemas.microsoft.com/office/drawing/2014/chart" uri="{C3380CC4-5D6E-409C-BE32-E72D297353CC}">
              <c16:uniqueId val="{00000001-0F9F-4E4F-9AE4-B221B33360A4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9F-4E4F-9AE4-B221B33360A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0.23042939062958523</c:v>
              </c:pt>
            </c:numLit>
          </c:val>
          <c:extLst>
            <c:ext xmlns:c16="http://schemas.microsoft.com/office/drawing/2014/chart" uri="{C3380CC4-5D6E-409C-BE32-E72D297353CC}">
              <c16:uniqueId val="{00000003-0F9F-4E4F-9AE4-B221B33360A4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4.6497326202787743</c:v>
              </c:pt>
            </c:numLit>
          </c:val>
          <c:extLst>
            <c:ext xmlns:c16="http://schemas.microsoft.com/office/drawing/2014/chart" uri="{C3380CC4-5D6E-409C-BE32-E72D297353CC}">
              <c16:uniqueId val="{00000004-0F9F-4E4F-9AE4-B221B33360A4}"/>
            </c:ext>
          </c:extLst>
        </c:ser>
        <c:ser>
          <c:idx val="4"/>
          <c:order val="4"/>
          <c:tx>
            <c:v>LCS5 EoL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9F-4E4F-9AE4-B221B33360A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0.0000</c:formatCode>
              <c:ptCount val="1"/>
              <c:pt idx="0">
                <c:v>5.6555893714330771E-2</c:v>
              </c:pt>
            </c:numLit>
          </c:val>
          <c:extLst>
            <c:ext xmlns:c16="http://schemas.microsoft.com/office/drawing/2014/chart" uri="{C3380CC4-5D6E-409C-BE32-E72D297353CC}">
              <c16:uniqueId val="{00000006-0F9F-4E4F-9AE4-B221B33360A4}"/>
            </c:ext>
          </c:extLst>
        </c:ser>
        <c:ser>
          <c:idx val="7"/>
          <c:order val="5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0.0000</c:formatCode>
              <c:ptCount val="1"/>
              <c:pt idx="0">
                <c:v>7.7025841199429186</c:v>
              </c:pt>
            </c:numLit>
          </c:val>
          <c:extLst>
            <c:ext xmlns:c16="http://schemas.microsoft.com/office/drawing/2014/chart" uri="{C3380CC4-5D6E-409C-BE32-E72D297353CC}">
              <c16:uniqueId val="{00000007-0F9F-4E4F-9AE4-B221B33360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9F-4E4F-9AE4-B221B33360A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</c:formatCode>
              <c:ptCount val="1"/>
              <c:pt idx="0">
                <c:v>14.20081258448708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0F9F-4E4F-9AE4-B221B33360A4}"/>
            </c:ext>
          </c:extLst>
        </c:ser>
        <c:ser>
          <c:idx val="6"/>
          <c:order val="7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9F-4E4F-9AE4-B221B33360A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LCC (Duration)</c:v>
              </c:pt>
            </c:strLit>
          </c:xVal>
          <c:yVal>
            <c:numLit>
              <c:formatCode>0.0000</c:formatCode>
              <c:ptCount val="1"/>
              <c:pt idx="0">
                <c:v>21.903396704429998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0F9F-4E4F-9AE4-B221B33360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v>aggregated datasets</c:v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E+00">
                <c:v>1.4543937754527567E-4</c:v>
              </c:pt>
              <c:pt idx="5" formatCode="0.00E+00">
                <c:v>1.4543937754527567E-4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A47-4E40-A7AF-073086907A37}"/>
            </c:ext>
          </c:extLst>
        </c:ser>
        <c:ser>
          <c:idx val="9"/>
          <c:order val="1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3.0409098554243532E-5</c:v>
              </c:pt>
              <c:pt idx="1">
                <c:v>6.7928199920396718E-4</c:v>
              </c:pt>
              <c:pt idx="2">
                <c:v>7.4990962950240537E-6</c:v>
              </c:pt>
              <c:pt idx="3">
                <c:v>6.4935931829888634E-4</c:v>
              </c:pt>
              <c:pt idx="4">
                <c:v>4.2056872714803997E-7</c:v>
              </c:pt>
              <c:pt idx="5">
                <c:v>1.3669700810792691E-3</c:v>
              </c:pt>
            </c:numLit>
          </c:val>
          <c:extLst>
            <c:ext xmlns:c16="http://schemas.microsoft.com/office/drawing/2014/chart" uri="{C3380CC4-5D6E-409C-BE32-E72D297353CC}">
              <c16:uniqueId val="{00000001-BA47-4E40-A7AF-073086907A37}"/>
            </c:ext>
          </c:extLst>
        </c:ser>
        <c:ser>
          <c:idx val="1"/>
          <c:order val="2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2.1263925975667183E-3</c:v>
              </c:pt>
              <c:pt idx="1">
                <c:v>4.5243943619035144E-5</c:v>
              </c:pt>
              <c:pt idx="2">
                <c:v>2.6811603104765999E-11</c:v>
              </c:pt>
              <c:pt idx="3">
                <c:v>2.9978941189084833E-5</c:v>
              </c:pt>
              <c:pt idx="4">
                <c:v>1.5315982240075058E-10</c:v>
              </c:pt>
              <c:pt idx="5">
                <c:v>2.2016156623462643E-3</c:v>
              </c:pt>
            </c:numLit>
          </c:val>
          <c:extLst>
            <c:ext xmlns:c16="http://schemas.microsoft.com/office/drawing/2014/chart" uri="{C3380CC4-5D6E-409C-BE32-E72D297353CC}">
              <c16:uniqueId val="{00000002-BA47-4E40-A7AF-073086907A37}"/>
            </c:ext>
          </c:extLst>
        </c:ser>
        <c:ser>
          <c:idx val="2"/>
          <c:order val="3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2.1627490686068715E-4</c:v>
              </c:pt>
              <c:pt idx="1">
                <c:v>2.696162616619306E-4</c:v>
              </c:pt>
              <c:pt idx="2">
                <c:v>0</c:v>
              </c:pt>
              <c:pt idx="3">
                <c:v>1.1289901505643737E-4</c:v>
              </c:pt>
              <c:pt idx="4">
                <c:v>0</c:v>
              </c:pt>
              <c:pt idx="5">
                <c:v>5.9879018357905515E-4</c:v>
              </c:pt>
            </c:numLit>
          </c:val>
          <c:extLst>
            <c:ext xmlns:c16="http://schemas.microsoft.com/office/drawing/2014/chart" uri="{C3380CC4-5D6E-409C-BE32-E72D297353CC}">
              <c16:uniqueId val="{00000003-BA47-4E40-A7AF-073086907A37}"/>
            </c:ext>
          </c:extLst>
        </c:ser>
        <c:ser>
          <c:idx val="3"/>
          <c:order val="4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2.5786811307405328E-5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2.5786811307405328E-5</c:v>
              </c:pt>
            </c:numLit>
          </c:val>
          <c:extLst>
            <c:ext xmlns:c16="http://schemas.microsoft.com/office/drawing/2014/chart" uri="{C3380CC4-5D6E-409C-BE32-E72D297353CC}">
              <c16:uniqueId val="{00000004-BA47-4E40-A7AF-073086907A37}"/>
            </c:ext>
          </c:extLst>
        </c:ser>
        <c:ser>
          <c:idx val="4"/>
          <c:order val="5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1.8235596726725264E-6</c:v>
              </c:pt>
              <c:pt idx="1">
                <c:v>4.0262146004633698E-5</c:v>
              </c:pt>
              <c:pt idx="2">
                <c:v>1.6904561699536893E-4</c:v>
              </c:pt>
              <c:pt idx="3">
                <c:v>0</c:v>
              </c:pt>
              <c:pt idx="4">
                <c:v>3.968390317214752E-6</c:v>
              </c:pt>
              <c:pt idx="5">
                <c:v>2.150997129898899E-4</c:v>
              </c:pt>
            </c:numLit>
          </c:val>
          <c:extLst>
            <c:ext xmlns:c16="http://schemas.microsoft.com/office/drawing/2014/chart" uri="{C3380CC4-5D6E-409C-BE32-E72D297353CC}">
              <c16:uniqueId val="{00000005-BA47-4E40-A7AF-073086907A37}"/>
            </c:ext>
          </c:extLst>
        </c:ser>
        <c:ser>
          <c:idx val="5"/>
          <c:order val="6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5.1019240332682118E-4</c:v>
              </c:pt>
              <c:pt idx="1">
                <c:v>3.7444017080611301E-5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5.476364204074325E-4</c:v>
              </c:pt>
            </c:numLit>
          </c:val>
          <c:extLst>
            <c:ext xmlns:c16="http://schemas.microsoft.com/office/drawing/2014/chart" uri="{C3380CC4-5D6E-409C-BE32-E72D297353CC}">
              <c16:uniqueId val="{00000006-BA47-4E40-A7AF-073086907A37}"/>
            </c:ext>
          </c:extLst>
        </c:ser>
        <c:ser>
          <c:idx val="6"/>
          <c:order val="7"/>
          <c:tx>
            <c:v>other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0.00E+00</c:formatCode>
              <c:ptCount val="6"/>
              <c:pt idx="0">
                <c:v>1.7799323025156211E-5</c:v>
              </c:pt>
              <c:pt idx="1">
                <c:v>1.0138975905111627E-5</c:v>
              </c:pt>
              <c:pt idx="2">
                <c:v>1.7604071737917094E-6</c:v>
              </c:pt>
              <c:pt idx="3">
                <c:v>0</c:v>
              </c:pt>
              <c:pt idx="4">
                <c:v>9.7526991365046411E-6</c:v>
              </c:pt>
              <c:pt idx="5">
                <c:v>3.9451405240564188E-5</c:v>
              </c:pt>
            </c:numLit>
          </c:val>
          <c:extLst>
            <c:ext xmlns:c16="http://schemas.microsoft.com/office/drawing/2014/chart" uri="{C3380CC4-5D6E-409C-BE32-E72D297353CC}">
              <c16:uniqueId val="{00000007-BA47-4E40-A7AF-07308690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0.00E+00</c:formatCode>
              <c:ptCount val="6"/>
              <c:pt idx="0">
                <c:v>3.0741180778589799E-3</c:v>
              </c:pt>
              <c:pt idx="1">
                <c:v>1.0819873434752892E-3</c:v>
              </c:pt>
              <c:pt idx="2">
                <c:v>1.7830514727578781E-4</c:v>
              </c:pt>
              <c:pt idx="3">
                <c:v>7.9223727454440858E-4</c:v>
              </c:pt>
              <c:pt idx="4">
                <c:v>1.4141811340689834E-5</c:v>
              </c:pt>
              <c:pt idx="5">
                <c:v>5.1407896544951549E-3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BA47-4E40-A7AF-07308690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v>Fibre</c:v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00">
                <c:v>2.9723000506355679</c:v>
              </c:pt>
              <c:pt idx="5" formatCode="0.00">
                <c:v>2.9723000506355679</c:v>
              </c:pt>
            </c:numLit>
          </c:val>
          <c:extLst>
            <c:ext xmlns:c16="http://schemas.microsoft.com/office/drawing/2014/chart" uri="{C3380CC4-5D6E-409C-BE32-E72D297353CC}">
              <c16:uniqueId val="{00000000-C965-43C4-B890-6CC03D5ABF81}"/>
            </c:ext>
          </c:extLst>
        </c:ser>
        <c:ser>
          <c:idx val="1"/>
          <c:order val="2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1.2933125440954343</c:v>
              </c:pt>
              <c:pt idx="2">
                <c:v>5.0857769853126601E-2</c:v>
              </c:pt>
              <c:pt idx="3">
                <c:v>3.3892793672530863</c:v>
              </c:pt>
              <c:pt idx="4">
                <c:v>0</c:v>
              </c:pt>
              <c:pt idx="5" formatCode="0.00">
                <c:v>4.7334496812016473</c:v>
              </c:pt>
            </c:numLit>
          </c:val>
          <c:extLst>
            <c:ext xmlns:c16="http://schemas.microsoft.com/office/drawing/2014/chart" uri="{C3380CC4-5D6E-409C-BE32-E72D297353CC}">
              <c16:uniqueId val="{00000001-C965-43C4-B890-6CC03D5ABF81}"/>
            </c:ext>
          </c:extLst>
        </c:ser>
        <c:ser>
          <c:idx val="2"/>
          <c:order val="3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0.15370812541936099</c:v>
              </c:pt>
              <c:pt idx="2">
                <c:v>0</c:v>
              </c:pt>
              <c:pt idx="3">
                <c:v>0.65908117277669165</c:v>
              </c:pt>
              <c:pt idx="4">
                <c:v>0</c:v>
              </c:pt>
              <c:pt idx="5" formatCode="0.00">
                <c:v>0.81278929819605261</c:v>
              </c:pt>
            </c:numLit>
          </c:val>
          <c:extLst>
            <c:ext xmlns:c16="http://schemas.microsoft.com/office/drawing/2014/chart" uri="{C3380CC4-5D6E-409C-BE32-E72D297353CC}">
              <c16:uniqueId val="{00000002-C965-43C4-B890-6CC03D5ABF81}"/>
            </c:ext>
          </c:extLst>
        </c:ser>
        <c:ser>
          <c:idx val="3"/>
          <c:order val="4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0.8565194066983669</c:v>
              </c:pt>
              <c:pt idx="2">
                <c:v>0</c:v>
              </c:pt>
              <c:pt idx="3">
                <c:v>0.6013720802489968</c:v>
              </c:pt>
              <c:pt idx="4">
                <c:v>0</c:v>
              </c:pt>
              <c:pt idx="5" formatCode="0.00">
                <c:v>1.4578914869473638</c:v>
              </c:pt>
            </c:numLit>
          </c:val>
          <c:extLst>
            <c:ext xmlns:c16="http://schemas.microsoft.com/office/drawing/2014/chart" uri="{C3380CC4-5D6E-409C-BE32-E72D297353CC}">
              <c16:uniqueId val="{00000003-C965-43C4-B890-6CC03D5ABF81}"/>
            </c:ext>
          </c:extLst>
        </c:ser>
        <c:ser>
          <c:idx val="4"/>
          <c:order val="5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965-43C4-B890-6CC03D5ABF81}"/>
            </c:ext>
          </c:extLst>
        </c:ser>
        <c:ser>
          <c:idx val="5"/>
          <c:order val="6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0.89833796121845277</c:v>
              </c:pt>
              <c:pt idx="2">
                <c:v>0.17146414263406823</c:v>
              </c:pt>
              <c:pt idx="3">
                <c:v>0</c:v>
              </c:pt>
              <c:pt idx="4">
                <c:v>1.2637157814212612E-2</c:v>
              </c:pt>
              <c:pt idx="5" formatCode="0.00">
                <c:v>1.0824392616667335</c:v>
              </c:pt>
            </c:numLit>
          </c:val>
          <c:extLst>
            <c:ext xmlns:c16="http://schemas.microsoft.com/office/drawing/2014/chart" uri="{C3380CC4-5D6E-409C-BE32-E72D297353CC}">
              <c16:uniqueId val="{00000005-C965-43C4-B890-6CC03D5ABF81}"/>
            </c:ext>
          </c:extLst>
        </c:ser>
        <c:ser>
          <c:idx val="6"/>
          <c:order val="7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65-43C4-B890-6CC03D5ABF81}"/>
              </c:ext>
            </c:extLst>
          </c:dPt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965-43C4-B890-6CC03D5ABF81}"/>
            </c:ext>
          </c:extLst>
        </c:ser>
        <c:ser>
          <c:idx val="7"/>
          <c:order val="8"/>
          <c:tx>
            <c:v>other (HR, Capex)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3.0899165917972073</c:v>
              </c:pt>
              <c:pt idx="2">
                <c:v>8.1074781423904202E-3</c:v>
              </c:pt>
              <c:pt idx="3">
                <c:v>0</c:v>
              </c:pt>
              <c:pt idx="4">
                <c:v>4.3918735900118161E-2</c:v>
              </c:pt>
              <c:pt idx="5" formatCode="0.00">
                <c:v>3.1419428058397161</c:v>
              </c:pt>
            </c:numLit>
          </c:val>
          <c:extLst>
            <c:ext xmlns:c16="http://schemas.microsoft.com/office/drawing/2014/chart" uri="{C3380CC4-5D6E-409C-BE32-E72D297353CC}">
              <c16:uniqueId val="{00000009-C965-43C4-B890-6CC03D5ABF81}"/>
            </c:ext>
          </c:extLst>
        </c:ser>
        <c:ser>
          <c:idx val="8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0">
                <c:v>3.4486770590883435</c:v>
              </c:pt>
              <c:pt idx="1">
                <c:v>2.5487184175612656</c:v>
              </c:pt>
              <c:pt idx="2">
                <c:v>0.34061742110946858</c:v>
              </c:pt>
              <c:pt idx="3">
                <c:v>1.3069482423409158</c:v>
              </c:pt>
              <c:pt idx="4">
                <c:v>5.7622979842924346E-2</c:v>
              </c:pt>
              <c:pt idx="5">
                <c:v>7.7025841199429186</c:v>
              </c:pt>
            </c:numLit>
          </c:val>
          <c:extLst>
            <c:ext xmlns:c16="http://schemas.microsoft.com/office/drawing/2014/chart" uri="{C3380CC4-5D6E-409C-BE32-E72D297353CC}">
              <c16:uniqueId val="{0000000A-C965-43C4-B890-6CC03D5A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65-43C4-B890-6CC03D5ABF81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65-43C4-B890-6CC03D5ABF81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65-43C4-B890-6CC03D5ABF81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65-43C4-B890-6CC03D5ABF81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65-43C4-B890-6CC03D5ABF81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65-43C4-B890-6CC03D5ABF8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0.0000</c:formatCode>
              <c:ptCount val="6"/>
              <c:pt idx="0">
                <c:v>6.4209771097239114</c:v>
              </c:pt>
              <c:pt idx="1">
                <c:v>8.8405130467900879</c:v>
              </c:pt>
              <c:pt idx="2">
                <c:v>0.57104681173905381</c:v>
              </c:pt>
              <c:pt idx="3">
                <c:v>5.9566808626196899</c:v>
              </c:pt>
              <c:pt idx="4">
                <c:v>0.11417887355725512</c:v>
              </c:pt>
              <c:pt idx="5">
                <c:v>21.903396704429998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1-C965-43C4-B890-6CC03D5A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2.9723000506355679</c:v>
              </c:pt>
            </c:numLit>
          </c:val>
          <c:extLst>
            <c:ext xmlns:c16="http://schemas.microsoft.com/office/drawing/2014/chart" uri="{C3380CC4-5D6E-409C-BE32-E72D297353CC}">
              <c16:uniqueId val="{00000000-0883-4B20-8744-638C5AB523AE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0.000</c:formatCode>
              <c:ptCount val="1"/>
              <c:pt idx="0">
                <c:v>7.752352531543405</c:v>
              </c:pt>
            </c:numLit>
          </c:val>
          <c:extLst>
            <c:ext xmlns:c16="http://schemas.microsoft.com/office/drawing/2014/chart" uri="{C3380CC4-5D6E-409C-BE32-E72D297353CC}">
              <c16:uniqueId val="{00000001-0883-4B20-8744-638C5AB523AE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449709113903741"/>
                  <c:y val="4.6294770070203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3-4B20-8744-638C5AB523A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7.4700163965812999E-2</c:v>
              </c:pt>
            </c:numLit>
          </c:val>
          <c:extLst>
            <c:ext xmlns:c16="http://schemas.microsoft.com/office/drawing/2014/chart" uri="{C3380CC4-5D6E-409C-BE32-E72D297353CC}">
              <c16:uniqueId val="{00000003-0883-4B20-8744-638C5AB5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753400447039561E-2"/>
                  <c:y val="-6.402258434471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3-4B20-8744-638C5AB523A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10.799352746144786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883-4B20-8744-638C5AB5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LCS1+LCS2+LCS3 = Purchase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15.940063200428991</c:v>
              </c:pt>
            </c:numLit>
          </c:val>
          <c:extLst>
            <c:ext xmlns:c16="http://schemas.microsoft.com/office/drawing/2014/chart" uri="{C3380CC4-5D6E-409C-BE32-E72D297353CC}">
              <c16:uniqueId val="{00000000-48A3-4521-89B4-40F8463B6253}"/>
            </c:ext>
          </c:extLst>
        </c:ser>
        <c:ser>
          <c:idx val="1"/>
          <c:order val="1"/>
          <c:tx>
            <c:v>LCS4 Use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4.6497326202787734</c:v>
              </c:pt>
            </c:numLit>
          </c:val>
          <c:extLst>
            <c:ext xmlns:c16="http://schemas.microsoft.com/office/drawing/2014/chart" uri="{C3380CC4-5D6E-409C-BE32-E72D297353CC}">
              <c16:uniqueId val="{00000001-48A3-4521-89B4-40F8463B6253}"/>
            </c:ext>
          </c:extLst>
        </c:ser>
        <c:ser>
          <c:idx val="2"/>
          <c:order val="2"/>
          <c:tx>
            <c:v>LCS5 EoL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170547246296732"/>
                  <c:y val="7.3519033904210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A3-4521-89B4-40F8463B625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6.4484300896801308E-2</c:v>
              </c:pt>
            </c:numLit>
          </c:val>
          <c:extLst>
            <c:ext xmlns:c16="http://schemas.microsoft.com/office/drawing/2014/chart" uri="{C3380CC4-5D6E-409C-BE32-E72D297353CC}">
              <c16:uniqueId val="{00000003-48A3-4521-89B4-40F8463B6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3397637508765261E-17"/>
                  <c:y val="-4.294354923925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A3-4521-89B4-40F8463B625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20.654280121604565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8A3-4521-89B4-40F8463B6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v>Fibre</c:v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General</c:formatCode>
              <c:ptCount val="6"/>
              <c:pt idx="0" formatCode="0.0000">
                <c:v>2.0219113796197634</c:v>
              </c:pt>
              <c:pt idx="5" formatCode="0.00">
                <c:v>2.0219113796197634</c:v>
              </c:pt>
            </c:numLit>
          </c:val>
          <c:extLst>
            <c:ext xmlns:c16="http://schemas.microsoft.com/office/drawing/2014/chart" uri="{C3380CC4-5D6E-409C-BE32-E72D297353CC}">
              <c16:uniqueId val="{00000000-20A5-400A-AA05-97E51B6AFC4F}"/>
            </c:ext>
          </c:extLst>
        </c:ser>
        <c:ser>
          <c:idx val="1"/>
          <c:order val="2"/>
          <c:tx>
            <c:v>energy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0.6291549933456495</c:v>
              </c:pt>
              <c:pt idx="2">
                <c:v>6.5751008053317489E-2</c:v>
              </c:pt>
              <c:pt idx="3">
                <c:v>0.86833297785108343</c:v>
              </c:pt>
              <c:pt idx="4">
                <c:v>0</c:v>
              </c:pt>
              <c:pt idx="5" formatCode="0.00">
                <c:v>1.5632389792500505</c:v>
              </c:pt>
            </c:numLit>
          </c:val>
          <c:extLst>
            <c:ext xmlns:c16="http://schemas.microsoft.com/office/drawing/2014/chart" uri="{C3380CC4-5D6E-409C-BE32-E72D297353CC}">
              <c16:uniqueId val="{00000001-20A5-400A-AA05-97E51B6AFC4F}"/>
            </c:ext>
          </c:extLst>
        </c:ser>
        <c:ser>
          <c:idx val="2"/>
          <c:order val="3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0.10781412993550932</c:v>
              </c:pt>
              <c:pt idx="2">
                <c:v>0</c:v>
              </c:pt>
              <c:pt idx="3">
                <c:v>0.18694375679670833</c:v>
              </c:pt>
              <c:pt idx="4">
                <c:v>0</c:v>
              </c:pt>
              <c:pt idx="5" formatCode="0.00">
                <c:v>0.29475788673221764</c:v>
              </c:pt>
            </c:numLit>
          </c:val>
          <c:extLst>
            <c:ext xmlns:c16="http://schemas.microsoft.com/office/drawing/2014/chart" uri="{C3380CC4-5D6E-409C-BE32-E72D297353CC}">
              <c16:uniqueId val="{00000002-20A5-400A-AA05-97E51B6AFC4F}"/>
            </c:ext>
          </c:extLst>
        </c:ser>
        <c:ser>
          <c:idx val="3"/>
          <c:order val="4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0.79352480859732777</c:v>
              </c:pt>
              <c:pt idx="2">
                <c:v>0</c:v>
              </c:pt>
              <c:pt idx="3">
                <c:v>0.16836694231767715</c:v>
              </c:pt>
              <c:pt idx="4">
                <c:v>0</c:v>
              </c:pt>
              <c:pt idx="5" formatCode="0.00">
                <c:v>0.9618917509150049</c:v>
              </c:pt>
            </c:numLit>
          </c:val>
          <c:extLst>
            <c:ext xmlns:c16="http://schemas.microsoft.com/office/drawing/2014/chart" uri="{C3380CC4-5D6E-409C-BE32-E72D297353CC}">
              <c16:uniqueId val="{00000003-20A5-400A-AA05-97E51B6AFC4F}"/>
            </c:ext>
          </c:extLst>
        </c:ser>
        <c:ser>
          <c:idx val="4"/>
          <c:order val="5"/>
          <c:tx>
            <c:v>land</c:v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0A5-400A-AA05-97E51B6AFC4F}"/>
            </c:ext>
          </c:extLst>
        </c:ser>
        <c:ser>
          <c:idx val="5"/>
          <c:order val="6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0.56331434194140428</c:v>
              </c:pt>
              <c:pt idx="2">
                <c:v>0.22660308774814014</c:v>
              </c:pt>
              <c:pt idx="3">
                <c:v>0</c:v>
              </c:pt>
              <c:pt idx="4">
                <c:v>1.7085578794156831E-2</c:v>
              </c:pt>
              <c:pt idx="5" formatCode="0.00">
                <c:v>0.80700300848370121</c:v>
              </c:pt>
            </c:numLit>
          </c:val>
          <c:extLst>
            <c:ext xmlns:c16="http://schemas.microsoft.com/office/drawing/2014/chart" uri="{C3380CC4-5D6E-409C-BE32-E72D297353CC}">
              <c16:uniqueId val="{00000005-20A5-400A-AA05-97E51B6AFC4F}"/>
            </c:ext>
          </c:extLst>
        </c:ser>
        <c:ser>
          <c:idx val="6"/>
          <c:order val="7"/>
          <c:tx>
            <c:v>emission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A5-400A-AA05-97E51B6AFC4F}"/>
              </c:ext>
            </c:extLst>
          </c:dPt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 formatCode="0.0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A5-400A-AA05-97E51B6AFC4F}"/>
            </c:ext>
          </c:extLst>
        </c:ser>
        <c:ser>
          <c:idx val="7"/>
          <c:order val="8"/>
          <c:tx>
            <c:v>other (HR, Capex)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1">
                <c:v>1.9751737615213905</c:v>
              </c:pt>
              <c:pt idx="2">
                <c:v>6.5436886100243242E-3</c:v>
              </c:pt>
              <c:pt idx="3">
                <c:v>0</c:v>
              </c:pt>
              <c:pt idx="4">
                <c:v>3.6921628732774409E-2</c:v>
              </c:pt>
              <c:pt idx="5" formatCode="0.00">
                <c:v>2.0186390788641893</c:v>
              </c:pt>
            </c:numLit>
          </c:val>
          <c:extLst>
            <c:ext xmlns:c16="http://schemas.microsoft.com/office/drawing/2014/chart" uri="{C3380CC4-5D6E-409C-BE32-E72D297353CC}">
              <c16:uniqueId val="{00000009-20A5-400A-AA05-97E51B6AFC4F}"/>
            </c:ext>
          </c:extLst>
        </c:ser>
        <c:ser>
          <c:idx val="8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cat>
          <c:val>
            <c:numLit>
              <c:formatCode>0.0000</c:formatCode>
              <c:ptCount val="6"/>
              <c:pt idx="0">
                <c:v>2.0838064592621759</c:v>
              </c:pt>
              <c:pt idx="1">
                <c:v>1.2462211185046288</c:v>
              </c:pt>
              <c:pt idx="2">
                <c:v>0.28223848027951187</c:v>
              </c:pt>
              <c:pt idx="3">
                <c:v>0.33494866834413445</c:v>
              </c:pt>
              <c:pt idx="4">
                <c:v>4.0665471091317254E-2</c:v>
              </c:pt>
              <c:pt idx="5">
                <c:v>3.9878801974817679</c:v>
              </c:pt>
            </c:numLit>
          </c:val>
          <c:extLst>
            <c:ext xmlns:c16="http://schemas.microsoft.com/office/drawing/2014/chart" uri="{C3380CC4-5D6E-409C-BE32-E72D297353CC}">
              <c16:uniqueId val="{0000000A-20A5-400A-AA05-97E51B6A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A5-400A-AA05-97E51B6AFC4F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A5-400A-AA05-97E51B6AFC4F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A5-400A-AA05-97E51B6AFC4F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A5-400A-AA05-97E51B6AFC4F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A5-400A-AA05-97E51B6AFC4F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A5-400A-AA05-97E51B6AFC4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6"/>
              <c:pt idx="0">
                <c:v>LCS1 Raw Materials</c:v>
              </c:pt>
              <c:pt idx="1">
                <c:v>LCS2 Manufacturing</c:v>
              </c:pt>
              <c:pt idx="2">
                <c:v>LCS3 Distribution</c:v>
              </c:pt>
              <c:pt idx="3">
                <c:v>LCS4 Use</c:v>
              </c:pt>
              <c:pt idx="4">
                <c:v>LCS5 EoL</c:v>
              </c:pt>
              <c:pt idx="5">
                <c:v>Total</c:v>
              </c:pt>
            </c:strLit>
          </c:xVal>
          <c:yVal>
            <c:numLit>
              <c:formatCode>0.0000</c:formatCode>
              <c:ptCount val="6"/>
              <c:pt idx="0">
                <c:v>4.1057178388819393</c:v>
              </c:pt>
              <c:pt idx="1">
                <c:v>5.3152031538459097</c:v>
              </c:pt>
              <c:pt idx="2">
                <c:v>0.58113626469099389</c:v>
              </c:pt>
              <c:pt idx="3">
                <c:v>1.5585923453096036</c:v>
              </c:pt>
              <c:pt idx="4">
                <c:v>9.467267861824849E-2</c:v>
              </c:pt>
              <c:pt idx="5">
                <c:v>11.655322281346695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1-20A5-400A-AA05-97E51B6A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Conventional LCC_LCS 2 manufacturing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2.5093934504708875E-3</c:v>
              </c:pt>
              <c:pt idx="2">
                <c:v>0.39002430666984156</c:v>
              </c:pt>
              <c:pt idx="3">
                <c:v>0.36082056156797848</c:v>
              </c:pt>
              <c:pt idx="4">
                <c:v>0.47392045303807806</c:v>
              </c:pt>
              <c:pt idx="5">
                <c:v>6.6037829369065812E-2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3B-4053-A4A6-1DD1927BDB2D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6.1097585724560137E-5</c:v>
              </c:pt>
              <c:pt idx="2">
                <c:v>6.2330056139921781E-3</c:v>
              </c:pt>
              <c:pt idx="3">
                <c:v>1.2320813885217325E-3</c:v>
              </c:pt>
              <c:pt idx="4">
                <c:v>0.14618194083112251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3B-4053-A4A6-1DD1927BDB2D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4.6061049228652515E-4</c:v>
              </c:pt>
              <c:pt idx="2">
                <c:v>1.2330300902253292E-2</c:v>
              </c:pt>
              <c:pt idx="3">
                <c:v>3.092391163433603E-2</c:v>
              </c:pt>
              <c:pt idx="4">
                <c:v>0.81280458366949115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43B-4053-A4A6-1DD1927BDB2D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43B-4053-A4A6-1DD1927BDB2D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0">
                <c:v>0.89830693949931273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3.1021719139997572E-5</c:v>
              </c:pt>
            </c:numLit>
          </c:val>
          <c:extLst>
            <c:ext xmlns:c16="http://schemas.microsoft.com/office/drawing/2014/chart" uri="{C3380CC4-5D6E-409C-BE32-E72D297353CC}">
              <c16:uniqueId val="{00000004-643B-4053-A4A6-1DD1927BDB2D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43B-4053-A4A6-1DD1927BDB2D}"/>
            </c:ext>
          </c:extLst>
        </c:ser>
        <c:ser>
          <c:idx val="6"/>
          <c:order val="6"/>
          <c:tx>
            <c:v>other (HR, Capex)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1.2922735772284198E-3</c:v>
              </c:pt>
              <c:pt idx="2">
                <c:v>0.62597376285525985</c:v>
              </c:pt>
              <c:pt idx="3">
                <c:v>0.26248417968174081</c:v>
              </c:pt>
              <c:pt idx="4">
                <c:v>0.59731249786434282</c:v>
              </c:pt>
              <c:pt idx="5">
                <c:v>1.5846766748450567</c:v>
              </c:pt>
              <c:pt idx="6">
                <c:v>1.8177202973578627E-2</c:v>
              </c:pt>
            </c:numLit>
          </c:val>
          <c:extLst>
            <c:ext xmlns:c16="http://schemas.microsoft.com/office/drawing/2014/chart" uri="{C3380CC4-5D6E-409C-BE32-E72D297353CC}">
              <c16:uniqueId val="{00000006-643B-4053-A4A6-1DD1927B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3B-4053-A4A6-1DD1927BDB2D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3B-4053-A4A6-1DD1927BDB2D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3B-4053-A4A6-1DD1927BDB2D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3B-4053-A4A6-1DD1927BDB2D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3B-4053-A4A6-1DD1927BDB2D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3B-4053-A4A6-1DD1927BDB2D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3B-4053-A4A6-1DD1927BDB2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0.0000</c:formatCode>
              <c:ptCount val="7"/>
              <c:pt idx="0">
                <c:v>0.89830693949931273</c:v>
              </c:pt>
              <c:pt idx="1">
                <c:v>4.3233751057103927E-3</c:v>
              </c:pt>
              <c:pt idx="2">
                <c:v>1.034561376041347</c:v>
              </c:pt>
              <c:pt idx="3">
                <c:v>0.65546073427257712</c:v>
              </c:pt>
              <c:pt idx="4">
                <c:v>2.0302194754030345</c:v>
              </c:pt>
              <c:pt idx="5">
                <c:v>1.6507145042141225</c:v>
              </c:pt>
              <c:pt idx="6">
                <c:v>1.8208224692718624E-2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643B-4053-A4A6-1DD1927B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50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3.0741180778589799E-3</c:v>
              </c:pt>
            </c:numLit>
          </c:val>
          <c:extLst>
            <c:ext xmlns:c16="http://schemas.microsoft.com/office/drawing/2014/chart" uri="{C3380CC4-5D6E-409C-BE32-E72D297353CC}">
              <c16:uniqueId val="{00000000-8471-43D1-992F-D3CADA22D400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1.0819873434752892E-3</c:v>
              </c:pt>
            </c:numLit>
          </c:val>
          <c:extLst>
            <c:ext xmlns:c16="http://schemas.microsoft.com/office/drawing/2014/chart" uri="{C3380CC4-5D6E-409C-BE32-E72D297353CC}">
              <c16:uniqueId val="{00000001-8471-43D1-992F-D3CADA22D400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1.7830514727578781E-4</c:v>
              </c:pt>
            </c:numLit>
          </c:val>
          <c:extLst>
            <c:ext xmlns:c16="http://schemas.microsoft.com/office/drawing/2014/chart" uri="{C3380CC4-5D6E-409C-BE32-E72D297353CC}">
              <c16:uniqueId val="{00000002-8471-43D1-992F-D3CADA22D400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1-43D1-992F-D3CADA22D400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7.9223727454440858E-4</c:v>
              </c:pt>
            </c:numLit>
          </c:val>
          <c:extLst>
            <c:ext xmlns:c16="http://schemas.microsoft.com/office/drawing/2014/chart" uri="{C3380CC4-5D6E-409C-BE32-E72D297353CC}">
              <c16:uniqueId val="{00000004-8471-43D1-992F-D3CADA22D400}"/>
            </c:ext>
          </c:extLst>
        </c:ser>
        <c:ser>
          <c:idx val="4"/>
          <c:order val="4"/>
          <c:tx>
            <c:v>LCS5 EoL</c:v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1-43D1-992F-D3CADA22D400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1.4141811340689834E-5</c:v>
              </c:pt>
            </c:numLit>
          </c:val>
          <c:extLst>
            <c:ext xmlns:c16="http://schemas.microsoft.com/office/drawing/2014/chart" uri="{C3380CC4-5D6E-409C-BE32-E72D297353CC}">
              <c16:uniqueId val="{00000006-8471-43D1-992F-D3CADA22D4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1-43D1-992F-D3CADA22D400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LCA (Duration)</c:v>
              </c:pt>
            </c:strLit>
          </c:xVal>
          <c:yVal>
            <c:numLit>
              <c:formatCode>0.00E+00</c:formatCode>
              <c:ptCount val="1"/>
              <c:pt idx="0">
                <c:v>5.1407896544951549E-3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8471-43D1-992F-D3CADA22D4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LCC_LCS 2 Manufacturing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9612589239088E-2"/>
          <c:y val="0.12772980589011143"/>
          <c:w val="0.48922381876664806"/>
          <c:h val="0.82519364407172158"/>
        </c:manualLayout>
      </c:layout>
      <c:barChart>
        <c:barDir val="col"/>
        <c:grouping val="stacked"/>
        <c:varyColors val="0"/>
        <c:ser>
          <c:idx val="0"/>
          <c:order val="2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0.89830693949931273</c:v>
              </c:pt>
            </c:numLit>
          </c:val>
          <c:extLst>
            <c:ext xmlns:c16="http://schemas.microsoft.com/office/drawing/2014/chart" uri="{C3380CC4-5D6E-409C-BE32-E72D297353CC}">
              <c16:uniqueId val="{00000000-06DD-445C-B6E3-362957069478}"/>
            </c:ext>
          </c:extLst>
        </c:ser>
        <c:ser>
          <c:idx val="1"/>
          <c:order val="3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639376789754627"/>
                  <c:y val="-5.1643003642846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DD-445C-B6E3-36295706947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4.3233751057103944E-3</c:v>
              </c:pt>
            </c:numLit>
          </c:val>
          <c:extLst>
            <c:ext xmlns:c16="http://schemas.microsoft.com/office/drawing/2014/chart" uri="{C3380CC4-5D6E-409C-BE32-E72D297353CC}">
              <c16:uniqueId val="{00000002-06DD-445C-B6E3-362957069478}"/>
            </c:ext>
          </c:extLst>
        </c:ser>
        <c:ser>
          <c:idx val="2"/>
          <c:order val="4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1.0345613760413468</c:v>
              </c:pt>
            </c:numLit>
          </c:val>
          <c:extLst>
            <c:ext xmlns:c16="http://schemas.microsoft.com/office/drawing/2014/chart" uri="{C3380CC4-5D6E-409C-BE32-E72D297353CC}">
              <c16:uniqueId val="{00000003-06DD-445C-B6E3-362957069478}"/>
            </c:ext>
          </c:extLst>
        </c:ser>
        <c:ser>
          <c:idx val="3"/>
          <c:order val="5"/>
          <c:tx>
            <c:v>LCS2c - Fabric production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272435221616786"/>
                  <c:y val="-1.4682205398273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DD-445C-B6E3-36295706947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0.65546073427257712</c:v>
              </c:pt>
            </c:numLit>
          </c:val>
          <c:extLst>
            <c:ext xmlns:c16="http://schemas.microsoft.com/office/drawing/2014/chart" uri="{C3380CC4-5D6E-409C-BE32-E72D297353CC}">
              <c16:uniqueId val="{00000005-06DD-445C-B6E3-362957069478}"/>
            </c:ext>
          </c:extLst>
        </c:ser>
        <c:ser>
          <c:idx val="4"/>
          <c:order val="6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2.0302194754030349</c:v>
              </c:pt>
            </c:numLit>
          </c:val>
          <c:extLst>
            <c:ext xmlns:c16="http://schemas.microsoft.com/office/drawing/2014/chart" uri="{C3380CC4-5D6E-409C-BE32-E72D297353CC}">
              <c16:uniqueId val="{00000006-06DD-445C-B6E3-362957069478}"/>
            </c:ext>
          </c:extLst>
        </c:ser>
        <c:ser>
          <c:idx val="5"/>
          <c:order val="7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1.6838778740368345</c:v>
              </c:pt>
            </c:numLit>
          </c:val>
          <c:extLst>
            <c:ext xmlns:c16="http://schemas.microsoft.com/office/drawing/2014/chart" uri="{C3380CC4-5D6E-409C-BE32-E72D297353CC}">
              <c16:uniqueId val="{00000007-06DD-445C-B6E3-362957069478}"/>
            </c:ext>
          </c:extLst>
        </c:ser>
        <c:ser>
          <c:idx val="6"/>
          <c:order val="8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094029781346576"/>
                  <c:y val="-1.22351711652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DD-445C-B6E3-36295706947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1.8208224692718621E-2</c:v>
              </c:pt>
            </c:numLit>
          </c:val>
          <c:extLst>
            <c:ext xmlns:c16="http://schemas.microsoft.com/office/drawing/2014/chart" uri="{C3380CC4-5D6E-409C-BE32-E72D297353CC}">
              <c16:uniqueId val="{00000009-06DD-445C-B6E3-362957069478}"/>
            </c:ext>
          </c:extLst>
        </c:ser>
        <c:ser>
          <c:idx val="7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0.0000</c:formatCode>
              <c:ptCount val="1"/>
              <c:pt idx="0">
                <c:v>2.5487184175612656</c:v>
              </c:pt>
            </c:numLit>
          </c:val>
          <c:extLst>
            <c:ext xmlns:c16="http://schemas.microsoft.com/office/drawing/2014/chart" uri="{C3380CC4-5D6E-409C-BE32-E72D297353CC}">
              <c16:uniqueId val="{0000000A-06DD-445C-B6E3-362957069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9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1039925736532828"/>
                  <c:y val="-6.87943382628431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DD-445C-B6E3-362957069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8.8405130467900879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06DD-445C-B6E3-362957069478}"/>
            </c:ext>
          </c:extLst>
        </c:ser>
        <c:ser>
          <c:idx val="8"/>
          <c:order val="1"/>
          <c:tx>
            <c:v>Total - Internal cost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rgbClr val="08080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2637540292057936"/>
                  <c:y val="-8.949948545346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DD-445C-B6E3-36295706947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6.2917946292288223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06DD-445C-B6E3-362957069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805484283120891"/>
          <c:y val="0.10653352029653047"/>
          <c:w val="0.38935136970605816"/>
          <c:h val="0.89305569062290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Single Score_Waste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87667313527699"/>
          <c:y val="0.12907945277358882"/>
          <c:w val="0.50314376675582961"/>
          <c:h val="0.83164597239583393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1.0087940997656994E-5</c:v>
              </c:pt>
            </c:numLit>
          </c:val>
          <c:extLst>
            <c:ext xmlns:c16="http://schemas.microsoft.com/office/drawing/2014/chart" uri="{C3380CC4-5D6E-409C-BE32-E72D297353CC}">
              <c16:uniqueId val="{00000000-7BA3-436C-B7C5-35F14E0CCBAC}"/>
            </c:ext>
          </c:extLst>
        </c:ser>
        <c:ser>
          <c:idx val="2"/>
          <c:order val="1"/>
          <c:tx>
            <c:v>Pre-consumer (LCS3c - waste mgmt)</c:v>
          </c:tx>
          <c:spPr>
            <a:solidFill>
              <a:srgbClr val="0E2841">
                <a:lumMod val="25000"/>
                <a:lumOff val="75000"/>
              </a:srgb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4.4749339196441644E-6</c:v>
              </c:pt>
            </c:numLit>
          </c:val>
          <c:extLst>
            <c:ext xmlns:c16="http://schemas.microsoft.com/office/drawing/2014/chart" uri="{C3380CC4-5D6E-409C-BE32-E72D297353CC}">
              <c16:uniqueId val="{00000001-7BA3-436C-B7C5-35F14E0CCBAC}"/>
            </c:ext>
          </c:extLst>
        </c:ser>
        <c:ser>
          <c:idx val="3"/>
          <c:order val="2"/>
          <c:tx>
            <c:v>Post-consumer (LCS5 EoL)</c:v>
          </c:tx>
          <c:spPr>
            <a:solidFill>
              <a:srgbClr val="4EA72E">
                <a:lumMod val="40000"/>
                <a:lumOff val="60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788613544114505E-3"/>
                  <c:y val="-3.0814081857099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3-436C-B7C5-35F14E0CCBAC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1.4141811340689834E-5</c:v>
              </c:pt>
            </c:numLit>
          </c:val>
          <c:extLst>
            <c:ext xmlns:c16="http://schemas.microsoft.com/office/drawing/2014/chart" uri="{C3380CC4-5D6E-409C-BE32-E72D297353CC}">
              <c16:uniqueId val="{00000003-7BA3-436C-B7C5-35F14E0CC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621088"/>
        <c:axId val="1958619648"/>
      </c:barChart>
      <c:scatterChart>
        <c:scatterStyle val="lineMarker"/>
        <c:varyColors val="0"/>
        <c:ser>
          <c:idx val="1"/>
          <c:order val="3"/>
          <c:tx>
            <c:v>Total Single Score impact -Waste mgmt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3904549349806905E-2"/>
                  <c:y val="-7.271291382827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A3-436C-B7C5-35F14E0CCBAC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General</c:formatCode>
              <c:ptCount val="1"/>
              <c:pt idx="0">
                <c:v>2.8704686257990994E-5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BA3-436C-B7C5-35F14E0CC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621088"/>
        <c:axId val="1958619648"/>
      </c:scatterChart>
      <c:catAx>
        <c:axId val="1958621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58619648"/>
        <c:crosses val="autoZero"/>
        <c:auto val="1"/>
        <c:lblAlgn val="ctr"/>
        <c:lblOffset val="100"/>
        <c:noMultiLvlLbl val="0"/>
      </c:catAx>
      <c:valAx>
        <c:axId val="19586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62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47877121472852"/>
          <c:y val="0.32019847487942266"/>
          <c:w val="0.32032583035502871"/>
          <c:h val="0.53658570610720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LCC_Waste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64575701463868E-2"/>
          <c:y val="9.016430991351139E-2"/>
          <c:w val="0.89694565197127807"/>
          <c:h val="0.70396437886494412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8-45A1-B258-9F7F41D1A4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1.8208224692718621E-2</c:v>
              </c:pt>
            </c:numLit>
          </c:val>
          <c:extLst>
            <c:ext xmlns:c16="http://schemas.microsoft.com/office/drawing/2014/chart" uri="{C3380CC4-5D6E-409C-BE32-E72D297353CC}">
              <c16:uniqueId val="{00000001-92D8-45A1-B258-9F7F41D1A40C}"/>
            </c:ext>
          </c:extLst>
        </c:ser>
        <c:ser>
          <c:idx val="1"/>
          <c:order val="1"/>
          <c:tx>
            <c:v>Pre-consumer (LCS3c - waste mgmt)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8-45A1-B258-9F7F41D1A4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2.1908347249567466E-2</c:v>
              </c:pt>
            </c:numLit>
          </c:val>
          <c:extLst>
            <c:ext xmlns:c16="http://schemas.microsoft.com/office/drawing/2014/chart" uri="{C3380CC4-5D6E-409C-BE32-E72D297353CC}">
              <c16:uniqueId val="{00000003-92D8-45A1-B258-9F7F41D1A40C}"/>
            </c:ext>
          </c:extLst>
        </c:ser>
        <c:ser>
          <c:idx val="2"/>
          <c:order val="2"/>
          <c:tx>
            <c:v>Post-consumer (LCS5 EoL)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D8-45A1-B258-9F7F41D1A40C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8-45A1-B258-9F7F41D1A4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 formatCode="0.000">
                <c:v>5.6555893714330778E-2</c:v>
              </c:pt>
            </c:numLit>
          </c:val>
          <c:extLst>
            <c:ext xmlns:c16="http://schemas.microsoft.com/office/drawing/2014/chart" uri="{C3380CC4-5D6E-409C-BE32-E72D297353CC}">
              <c16:uniqueId val="{00000006-92D8-45A1-B258-9F7F41D1A40C}"/>
            </c:ext>
          </c:extLst>
        </c:ser>
        <c:ser>
          <c:idx val="3"/>
          <c:order val="3"/>
          <c:tx>
            <c:v>Internal cost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D8-45A1-B258-9F7F41D1A40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2D8-45A1-B258-9F7F41D1A40C}"/>
              </c:ext>
            </c:extLst>
          </c:dPt>
          <c:dPt>
            <c:idx val="2"/>
            <c:invertIfNegative val="0"/>
            <c:bubble3D val="0"/>
            <c:spPr>
              <a:solidFill>
                <a:srgbClr val="B4E5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2D8-45A1-B258-9F7F41D1A40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D8-45A1-B258-9F7F41D1A4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1.8208224692718621E-2</c:v>
              </c:pt>
              <c:pt idx="1">
                <c:v>2.1908347249567466E-2</c:v>
              </c:pt>
              <c:pt idx="2">
                <c:v>5.6555893714330778E-2</c:v>
              </c:pt>
              <c:pt idx="3" formatCode="General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2D8-45A1-B258-9F7F41D1A40C}"/>
            </c:ext>
          </c:extLst>
        </c:ser>
        <c:ser>
          <c:idx val="4"/>
          <c:order val="4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cat>
          <c:val>
            <c:numLit>
              <c:formatCode>0.000</c:formatCode>
              <c:ptCount val="4"/>
              <c:pt idx="0">
                <c:v>3.8724283801008313E-2</c:v>
              </c:pt>
              <c:pt idx="1">
                <c:v>1.430444187132492E-2</c:v>
              </c:pt>
              <c:pt idx="2">
                <c:v>5.7622979842924346E-2</c:v>
              </c:pt>
              <c:pt idx="3">
                <c:v>0.11065170551525758</c:v>
              </c:pt>
            </c:numLit>
          </c:val>
          <c:extLst>
            <c:ext xmlns:c16="http://schemas.microsoft.com/office/drawing/2014/chart" uri="{C3380CC4-5D6E-409C-BE32-E72D297353CC}">
              <c16:uniqueId val="{0000000F-92D8-45A1-B258-9F7F41D1A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205071"/>
        <c:axId val="105202191"/>
      </c:barChart>
      <c:scatterChart>
        <c:scatterStyle val="lineMarker"/>
        <c:varyColors val="0"/>
        <c:ser>
          <c:idx val="5"/>
          <c:order val="5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4.9259351390096313E-3"/>
                  <c:y val="-6.169166312465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D8-45A1-B258-9F7F41D1A40C}"/>
                </c:ext>
              </c:extLst>
            </c:dLbl>
            <c:dLbl>
              <c:idx val="1"/>
              <c:layout>
                <c:manualLayout>
                  <c:x val="-1.6419783796699373E-3"/>
                  <c:y val="-6.786082943712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D8-45A1-B258-9F7F41D1A40C}"/>
                </c:ext>
              </c:extLst>
            </c:dLbl>
            <c:dLbl>
              <c:idx val="2"/>
              <c:layout>
                <c:manualLayout>
                  <c:x val="6.5679135186793875E-3"/>
                  <c:y val="-5.552249681219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D8-45A1-B258-9F7F41D1A40C}"/>
                </c:ext>
              </c:extLst>
            </c:dLbl>
            <c:dLbl>
              <c:idx val="3"/>
              <c:layout>
                <c:manualLayout>
                  <c:x val="3.283956759339754E-3"/>
                  <c:y val="-3.084583156232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D8-45A1-B258-9F7F41D1A4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4"/>
              <c:pt idx="0">
                <c:v>Post-industrial (LCS2f - waste mgmt)</c:v>
              </c:pt>
              <c:pt idx="1">
                <c:v>Pre-consumer (LCS3c - waste mgmt)</c:v>
              </c:pt>
              <c:pt idx="2">
                <c:v>Post-consumer (LCS5 EoL)</c:v>
              </c:pt>
              <c:pt idx="3">
                <c:v>Total Societal cost - Waste mgmt</c:v>
              </c:pt>
            </c:strLit>
          </c:xVal>
          <c:yVal>
            <c:numLit>
              <c:formatCode>0.000</c:formatCode>
              <c:ptCount val="4"/>
              <c:pt idx="0">
                <c:v>5.6932508493726934E-2</c:v>
              </c:pt>
              <c:pt idx="1">
                <c:v>3.6212789120892389E-2</c:v>
              </c:pt>
              <c:pt idx="2">
                <c:v>0.11417887355725512</c:v>
              </c:pt>
              <c:pt idx="3">
                <c:v>0.20732417117187443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92D8-45A1-B258-9F7F41D1A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05071"/>
        <c:axId val="105202191"/>
      </c:scatterChart>
      <c:catAx>
        <c:axId val="10520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2191"/>
        <c:crosses val="autoZero"/>
        <c:auto val="1"/>
        <c:lblAlgn val="ctr"/>
        <c:lblOffset val="100"/>
        <c:noMultiLvlLbl val="0"/>
      </c:catAx>
      <c:valAx>
        <c:axId val="10520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0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2066832681237653E-2"/>
          <c:y val="0.89089006825846651"/>
          <c:w val="0.95597848583698852"/>
          <c:h val="9.1905416687863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600" b="0" i="0" u="none" strike="noStrike" kern="1200" spc="0" baseline="0">
                <a:solidFill>
                  <a:sysClr val="windowText" lastClr="000000"/>
                </a:solidFill>
              </a:rPr>
              <a:t>Single Score_LCS 2 Manufacturing </a:t>
            </a:r>
            <a:endParaRPr lang="en-GB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0296590990526652"/>
          <c:y val="0.12772980589011143"/>
          <c:w val="0.49070616046591048"/>
          <c:h val="0.82519364407172158"/>
        </c:manualLayout>
      </c:layout>
      <c:barChart>
        <c:barDir val="col"/>
        <c:grouping val="stacked"/>
        <c:varyColors val="0"/>
        <c:ser>
          <c:idx val="0"/>
          <c:order val="0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3.9062171944861398E-5</c:v>
              </c:pt>
            </c:numLit>
          </c:val>
          <c:extLst>
            <c:ext xmlns:c16="http://schemas.microsoft.com/office/drawing/2014/chart" uri="{C3380CC4-5D6E-409C-BE32-E72D297353CC}">
              <c16:uniqueId val="{00000000-FD13-49D1-8DDD-D179C2DA1225}"/>
            </c:ext>
          </c:extLst>
        </c:ser>
        <c:ser>
          <c:idx val="1"/>
          <c:order val="1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7203378413491388"/>
                  <c:y val="-2.3193569922627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3-49D1-8DDD-D179C2DA1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3.5278523055314897E-7</c:v>
              </c:pt>
            </c:numLit>
          </c:val>
          <c:extLst>
            <c:ext xmlns:c16="http://schemas.microsoft.com/office/drawing/2014/chart" uri="{C3380CC4-5D6E-409C-BE32-E72D297353CC}">
              <c16:uniqueId val="{00000002-FD13-49D1-8DDD-D179C2DA1225}"/>
            </c:ext>
          </c:extLst>
        </c:ser>
        <c:ser>
          <c:idx val="2"/>
          <c:order val="2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2.5167969205319935E-4</c:v>
              </c:pt>
            </c:numLit>
          </c:val>
          <c:extLst>
            <c:ext xmlns:c16="http://schemas.microsoft.com/office/drawing/2014/chart" uri="{C3380CC4-5D6E-409C-BE32-E72D297353CC}">
              <c16:uniqueId val="{00000003-FD13-49D1-8DDD-D179C2DA1225}"/>
            </c:ext>
          </c:extLst>
        </c:ser>
        <c:ser>
          <c:idx val="3"/>
          <c:order val="3"/>
          <c:tx>
            <c:v>LCS2c - Fabric production</c:v>
          </c:tx>
          <c:spPr>
            <a:solidFill>
              <a:srgbClr val="E97132">
                <a:lumMod val="50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97132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13-49D1-8DDD-D179C2DA1225}"/>
              </c:ext>
            </c:extLst>
          </c:dPt>
          <c:dLbls>
            <c:dLbl>
              <c:idx val="0"/>
              <c:layout>
                <c:manualLayout>
                  <c:x val="-0.1626501231821004"/>
                  <c:y val="-7.473483641735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3-49D1-8DDD-D179C2DA1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2.9725272548363591E-4</c:v>
              </c:pt>
            </c:numLit>
          </c:val>
          <c:extLst>
            <c:ext xmlns:c16="http://schemas.microsoft.com/office/drawing/2014/chart" uri="{C3380CC4-5D6E-409C-BE32-E72D297353CC}">
              <c16:uniqueId val="{00000006-FD13-49D1-8DDD-D179C2DA1225}"/>
            </c:ext>
          </c:extLst>
        </c:ser>
        <c:ser>
          <c:idx val="4"/>
          <c:order val="4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4.4526314579860002E-4</c:v>
              </c:pt>
            </c:numLit>
          </c:val>
          <c:extLst>
            <c:ext xmlns:c16="http://schemas.microsoft.com/office/drawing/2014/chart" uri="{C3380CC4-5D6E-409C-BE32-E72D297353CC}">
              <c16:uniqueId val="{00000007-FD13-49D1-8DDD-D179C2DA1225}"/>
            </c:ext>
          </c:extLst>
        </c:ser>
        <c:ser>
          <c:idx val="5"/>
          <c:order val="5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3.8288881966782833E-5</c:v>
              </c:pt>
            </c:numLit>
          </c:val>
          <c:extLst>
            <c:ext xmlns:c16="http://schemas.microsoft.com/office/drawing/2014/chart" uri="{C3380CC4-5D6E-409C-BE32-E72D297353CC}">
              <c16:uniqueId val="{00000008-FD13-49D1-8DDD-D179C2DA1225}"/>
            </c:ext>
          </c:extLst>
        </c:ser>
        <c:ser>
          <c:idx val="6"/>
          <c:order val="6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82195532823187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3-49D1-8DDD-D179C2DA1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" lastClr="FFFFFF">
                          <a:lumMod val="65000"/>
                        </a:sys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1.0087940997656994E-5</c:v>
              </c:pt>
            </c:numLit>
          </c:val>
          <c:extLst>
            <c:ext xmlns:c16="http://schemas.microsoft.com/office/drawing/2014/chart" uri="{C3380CC4-5D6E-409C-BE32-E72D297353CC}">
              <c16:uniqueId val="{0000000A-FD13-49D1-8DDD-D179C2DA12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7"/>
          <c:order val="7"/>
          <c:tx>
            <c:v>LCS2 Manufacturing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95F8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7490668845586293E-2"/>
                  <c:y val="-7.592668841418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13-49D1-8DDD-D179C2DA1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0.00E+00</c:formatCode>
              <c:ptCount val="1"/>
              <c:pt idx="0">
                <c:v>1.0819873434752896E-3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FD13-49D1-8DDD-D179C2DA12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65392699304654"/>
          <c:y val="0.11679673701612181"/>
          <c:w val="0.2800962512096789"/>
          <c:h val="0.7968313694882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score_LCS 2 manufacturing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2.3129763809209082E-7</c:v>
              </c:pt>
              <c:pt idx="2">
                <c:v>2.4497088916585299E-4</c:v>
              </c:pt>
              <c:pt idx="3">
                <c:v>2.8212824993256144E-4</c:v>
              </c:pt>
              <c:pt idx="4">
                <c:v>1.1329014305271186E-4</c:v>
              </c:pt>
              <c:pt idx="5">
                <c:v>3.828888196678282E-5</c:v>
              </c:pt>
              <c:pt idx="6">
                <c:v>3.7253744796598028E-7</c:v>
              </c:pt>
            </c:numLit>
          </c:val>
          <c:extLst>
            <c:ext xmlns:c16="http://schemas.microsoft.com/office/drawing/2014/chart" uri="{C3380CC4-5D6E-409C-BE32-E72D297353CC}">
              <c16:uniqueId val="{00000000-C53C-4D84-B551-6E7241837F9E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2.7322175436672236E-8</c:v>
              </c:pt>
              <c:pt idx="2">
                <c:v>2.3646185912178395E-6</c:v>
              </c:pt>
              <c:pt idx="3">
                <c:v>6.1047849371052579E-7</c:v>
              </c:pt>
              <c:pt idx="4">
                <c:v>4.2241402721896356E-5</c:v>
              </c:pt>
              <c:pt idx="5">
                <c:v>0</c:v>
              </c:pt>
              <c:pt idx="6">
                <c:v>1.2163677375190777E-10</c:v>
              </c:pt>
            </c:numLit>
          </c:val>
          <c:extLst>
            <c:ext xmlns:c16="http://schemas.microsoft.com/office/drawing/2014/chart" uri="{C3380CC4-5D6E-409C-BE32-E72D297353CC}">
              <c16:uniqueId val="{00000001-C53C-4D84-B551-6E7241837F9E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9.2674455272869887E-8</c:v>
              </c:pt>
              <c:pt idx="2">
                <c:v>9.6262316087910802E-7</c:v>
              </c:pt>
              <c:pt idx="3">
                <c:v>1.445203863600936E-5</c:v>
              </c:pt>
              <c:pt idx="4">
                <c:v>2.5410892540976928E-4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53C-4D84-B551-6E7241837F9E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53C-4D84-B551-6E7241837F9E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0">
                <c:v>3.9062171944861411E-5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1.199974059772296E-6</c:v>
              </c:pt>
            </c:numLit>
          </c:val>
          <c:extLst>
            <c:ext xmlns:c16="http://schemas.microsoft.com/office/drawing/2014/chart" uri="{C3380CC4-5D6E-409C-BE32-E72D297353CC}">
              <c16:uniqueId val="{00000004-C53C-4D84-B551-6E7241837F9E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0</c:v>
              </c:pt>
              <c:pt idx="2">
                <c:v>2.0015286627000751E-6</c:v>
              </c:pt>
              <c:pt idx="3">
                <c:v>2.920901197200939E-8</c:v>
              </c:pt>
              <c:pt idx="4">
                <c:v>3.5413279405939216E-5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53C-4D84-B551-6E7241837F9E}"/>
            </c:ext>
          </c:extLst>
        </c:ser>
        <c:ser>
          <c:idx val="6"/>
          <c:order val="6"/>
          <c:tx>
            <c:v>other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0.00E+00</c:formatCode>
              <c:ptCount val="7"/>
              <c:pt idx="1">
                <c:v>1.4909617515160774E-9</c:v>
              </c:pt>
              <c:pt idx="2">
                <c:v>1.380032472549393E-6</c:v>
              </c:pt>
              <c:pt idx="3">
                <c:v>3.2749409382437704E-8</c:v>
              </c:pt>
              <c:pt idx="4">
                <c:v>2.0939520828331769E-7</c:v>
              </c:pt>
              <c:pt idx="5">
                <c:v>0</c:v>
              </c:pt>
              <c:pt idx="6">
                <c:v>8.5153078531449629E-6</c:v>
              </c:pt>
            </c:numLit>
          </c:val>
          <c:extLst>
            <c:ext xmlns:c16="http://schemas.microsoft.com/office/drawing/2014/chart" uri="{C3380CC4-5D6E-409C-BE32-E72D297353CC}">
              <c16:uniqueId val="{00000006-C53C-4D84-B551-6E724183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C-4D84-B551-6E7241837F9E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3C-4D84-B551-6E7241837F9E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3C-4D84-B551-6E7241837F9E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3C-4D84-B551-6E7241837F9E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3C-4D84-B551-6E7241837F9E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3C-4D84-B551-6E7241837F9E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3C-4D84-B551-6E7241837F9E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xVal>
          <c:yVal>
            <c:numLit>
              <c:formatCode>0.00E+00</c:formatCode>
              <c:ptCount val="7"/>
              <c:pt idx="0">
                <c:v>3.9062171944861411E-5</c:v>
              </c:pt>
              <c:pt idx="1">
                <c:v>3.5278523055314902E-7</c:v>
              </c:pt>
              <c:pt idx="2">
                <c:v>2.5167969205319935E-4</c:v>
              </c:pt>
              <c:pt idx="3">
                <c:v>2.9725272548363581E-4</c:v>
              </c:pt>
              <c:pt idx="4">
                <c:v>4.4526314579860002E-4</c:v>
              </c:pt>
              <c:pt idx="5">
                <c:v>3.828888196678282E-5</c:v>
              </c:pt>
              <c:pt idx="6">
                <c:v>1.0087940997656991E-5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C53C-4D84-B551-6E724183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3678619579501804"/>
          <c:y val="2.1882215759314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 Knitted'!$D$9:$K$9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 Knitted'!$D$10:$K$10</c:f>
              <c:numCache>
                <c:formatCode>General</c:formatCode>
                <c:ptCount val="8"/>
                <c:pt idx="0">
                  <c:v>2.5145483676978927E-3</c:v>
                </c:pt>
                <c:pt idx="1">
                  <c:v>0.16591775892961819</c:v>
                </c:pt>
                <c:pt idx="2">
                  <c:v>2.3043524491397262E-3</c:v>
                </c:pt>
                <c:pt idx="3">
                  <c:v>1.9809741132022075E-3</c:v>
                </c:pt>
                <c:pt idx="4">
                  <c:v>1.7438300001813602E-3</c:v>
                </c:pt>
                <c:pt idx="5">
                  <c:v>3.5508548873699037E-3</c:v>
                </c:pt>
                <c:pt idx="6">
                  <c:v>1.8100903125669358E-3</c:v>
                </c:pt>
                <c:pt idx="7" formatCode="0.000000000">
                  <c:v>8.9200000000000008E-3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A-4C45-8BC4-65FE96A63D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490816526784806"/>
          <c:y val="1.9781465874943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 Knitted'!$D$9:$K$9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 Knitted'!$D$13:$K$13</c:f>
              <c:numCache>
                <c:formatCode>General</c:formatCode>
                <c:ptCount val="8"/>
                <c:pt idx="0">
                  <c:v>11.655322281346695</c:v>
                </c:pt>
                <c:pt idx="1">
                  <c:v>725.49480078860734</c:v>
                </c:pt>
                <c:pt idx="2">
                  <c:v>10.730395577147537</c:v>
                </c:pt>
                <c:pt idx="3">
                  <c:v>9.3044619999999991</c:v>
                </c:pt>
                <c:pt idx="4">
                  <c:v>8.2554112836832942</c:v>
                </c:pt>
                <c:pt idx="5">
                  <c:v>16.203308256537081</c:v>
                </c:pt>
                <c:pt idx="6">
                  <c:v>8.5488959999999992</c:v>
                </c:pt>
                <c:pt idx="7">
                  <c:v>39.705149713269087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B-4F2A-AE3D-005415B9C9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3108299934952504"/>
          <c:y val="2.440405591817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 Knitted'!$D$9:$K$9</c15:sqref>
                  </c15:fullRef>
                </c:ext>
              </c:extLst>
              <c:f>('Consumer choice sc - Knitted'!$D$9,'Consumer choice sc - Knitted'!$F$9:$K$9)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 Knitted'!$D$10:$K$10</c15:sqref>
                  </c15:fullRef>
                </c:ext>
              </c:extLst>
              <c:f>('Consumer choice sc - Knitted'!$D$10,'Consumer choice sc - Knitted'!$F$10:$K$10)</c:f>
              <c:numCache>
                <c:formatCode>General</c:formatCode>
                <c:ptCount val="7"/>
                <c:pt idx="0">
                  <c:v>2.5145483676978927E-3</c:v>
                </c:pt>
                <c:pt idx="1">
                  <c:v>2.3043524491397262E-3</c:v>
                </c:pt>
                <c:pt idx="2">
                  <c:v>1.9809741132022075E-3</c:v>
                </c:pt>
                <c:pt idx="3">
                  <c:v>1.7438300001813602E-3</c:v>
                </c:pt>
                <c:pt idx="4">
                  <c:v>3.5508548873699037E-3</c:v>
                </c:pt>
                <c:pt idx="5">
                  <c:v>1.8100903125669358E-3</c:v>
                </c:pt>
                <c:pt idx="6" formatCode="0.000000000">
                  <c:v>8.9200000000000008E-3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2A5-8D65-8081BAC1D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2.0219113796197634</c:v>
              </c:pt>
            </c:numLit>
          </c:val>
          <c:extLst>
            <c:ext xmlns:c16="http://schemas.microsoft.com/office/drawing/2014/chart" uri="{C3380CC4-5D6E-409C-BE32-E72D297353CC}">
              <c16:uniqueId val="{00000000-A0FE-4C89-88A4-F6EED3DA472C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0.000</c:formatCode>
              <c:ptCount val="1"/>
              <c:pt idx="0">
                <c:v>5.1367039032148449</c:v>
              </c:pt>
            </c:numLit>
          </c:val>
          <c:extLst>
            <c:ext xmlns:c16="http://schemas.microsoft.com/office/drawing/2014/chart" uri="{C3380CC4-5D6E-409C-BE32-E72D297353CC}">
              <c16:uniqueId val="{00000001-A0FE-4C89-88A4-F6EED3DA472C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449709113903741"/>
                  <c:y val="4.6294770070203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FE-4C89-88A4-F6EED3DA472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producer</c:v>
              </c:pt>
            </c:strLit>
          </c:cat>
          <c:val>
            <c:numLit>
              <c:formatCode>General</c:formatCode>
              <c:ptCount val="1"/>
              <c:pt idx="0">
                <c:v>9.2031902844887103E-2</c:v>
              </c:pt>
            </c:numLit>
          </c:val>
          <c:extLst>
            <c:ext xmlns:c16="http://schemas.microsoft.com/office/drawing/2014/chart" uri="{C3380CC4-5D6E-409C-BE32-E72D297353CC}">
              <c16:uniqueId val="{00000003-A0FE-4C89-88A4-F6EED3DA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753400447039561E-2"/>
                  <c:y val="-6.402258434471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FE-4C89-88A4-F6EED3DA472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7.2506471856794956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0FE-4C89-88A4-F6EED3DA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5795170006729707"/>
          <c:y val="1.87265871581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 Knitted'!$D$9:$K$9</c15:sqref>
                  </c15:fullRef>
                </c:ext>
              </c:extLst>
              <c:f>('Consumer choice sc - Knitted'!$D$9,'Consumer choice sc - Knitted'!$F$9:$K$9)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 Knitted'!$D$13:$K$13</c15:sqref>
                  </c15:fullRef>
                </c:ext>
              </c:extLst>
              <c:f>('Consumer choice sc - Knitted'!$D$13,'Consumer choice sc - Knitted'!$F$13:$K$13)</c:f>
              <c:numCache>
                <c:formatCode>General</c:formatCode>
                <c:ptCount val="7"/>
                <c:pt idx="0">
                  <c:v>11.655322281346695</c:v>
                </c:pt>
                <c:pt idx="1">
                  <c:v>10.730395577147537</c:v>
                </c:pt>
                <c:pt idx="2">
                  <c:v>9.3044619999999991</c:v>
                </c:pt>
                <c:pt idx="3">
                  <c:v>8.2554112836832942</c:v>
                </c:pt>
                <c:pt idx="4">
                  <c:v>16.203308256537081</c:v>
                </c:pt>
                <c:pt idx="5">
                  <c:v>8.5488959999999992</c:v>
                </c:pt>
                <c:pt idx="6">
                  <c:v>39.705149713269087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0-407A-A52F-A3751E84DA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5080892608089262"/>
          <c:y val="2.0578546188905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-Other woven'!$D$9:$K$9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-Other woven'!$D$10:$K$10</c:f>
              <c:numCache>
                <c:formatCode>General</c:formatCode>
                <c:ptCount val="8"/>
                <c:pt idx="0">
                  <c:v>2.7852744742537573E-3</c:v>
                </c:pt>
                <c:pt idx="1">
                  <c:v>0.20713404179211242</c:v>
                </c:pt>
                <c:pt idx="2">
                  <c:v>2.5450423832630736E-3</c:v>
                </c:pt>
                <c:pt idx="3">
                  <c:v>2.1754545515454194E-3</c:v>
                </c:pt>
                <c:pt idx="4">
                  <c:v>1.9044234749524727E-3</c:v>
                </c:pt>
                <c:pt idx="5">
                  <c:v>3.2040845987661051E-3</c:v>
                </c:pt>
                <c:pt idx="6">
                  <c:v>2.3467343242596162E-3</c:v>
                </c:pt>
                <c:pt idx="7">
                  <c:v>1.1642239272376882E-2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5-47A9-B0EB-9A26B912E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4531939638430845"/>
          <c:y val="2.4624697861188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-Other woven'!$D$9:$K$9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-Other woven'!$D$13:$K$13</c:f>
              <c:numCache>
                <c:formatCode>General</c:formatCode>
                <c:ptCount val="8"/>
                <c:pt idx="0">
                  <c:v>13.195104560254276</c:v>
                </c:pt>
                <c:pt idx="1">
                  <c:v>949.87801000000002</c:v>
                </c:pt>
                <c:pt idx="2">
                  <c:v>12.088411419109047</c:v>
                </c:pt>
                <c:pt idx="3">
                  <c:v>10.383369999999999</c:v>
                </c:pt>
                <c:pt idx="4">
                  <c:v>9.1302582904657701</c:v>
                </c:pt>
                <c:pt idx="5">
                  <c:v>15.122450000000001</c:v>
                </c:pt>
                <c:pt idx="6">
                  <c:v>11.1739820124813</c:v>
                </c:pt>
                <c:pt idx="7">
                  <c:v>53.835512486653869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6-4797-B17F-E0848027EA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3343080756209823"/>
          <c:y val="2.2898068567410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-Other woven'!$D$9:$K$9</c15:sqref>
                  </c15:fullRef>
                </c:ext>
              </c:extLst>
              <c:f>('Consumer choice sc -Other woven'!$D$9,'Consumer choice sc -Other woven'!$F$9:$K$9)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-Other woven'!$D$10:$K$10</c15:sqref>
                  </c15:fullRef>
                </c:ext>
              </c:extLst>
              <c:f>('Consumer choice sc -Other woven'!$D$10,'Consumer choice sc -Other woven'!$F$10:$K$10)</c:f>
              <c:numCache>
                <c:formatCode>General</c:formatCode>
                <c:ptCount val="7"/>
                <c:pt idx="0">
                  <c:v>2.7852744742537573E-3</c:v>
                </c:pt>
                <c:pt idx="1">
                  <c:v>2.5450423832630736E-3</c:v>
                </c:pt>
                <c:pt idx="2">
                  <c:v>2.1754545515454194E-3</c:v>
                </c:pt>
                <c:pt idx="3">
                  <c:v>1.9044234749524727E-3</c:v>
                </c:pt>
                <c:pt idx="4">
                  <c:v>3.2040845987661051E-3</c:v>
                </c:pt>
                <c:pt idx="5">
                  <c:v>2.3467343242596162E-3</c:v>
                </c:pt>
                <c:pt idx="6">
                  <c:v>1.1642239272376882E-2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8E4-BF0A-4E0C080D67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-Other woven'!$D$9:$K$9</c15:sqref>
                  </c15:fullRef>
                </c:ext>
              </c:extLst>
              <c:f>('Consumer choice sc -Other woven'!$D$9,'Consumer choice sc -Other woven'!$F$9:$K$9)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-Other woven'!$D$13:$K$13</c15:sqref>
                  </c15:fullRef>
                </c:ext>
              </c:extLst>
              <c:f>('Consumer choice sc -Other woven'!$D$13,'Consumer choice sc -Other woven'!$F$13:$K$13)</c:f>
              <c:numCache>
                <c:formatCode>General</c:formatCode>
                <c:ptCount val="7"/>
                <c:pt idx="0">
                  <c:v>13.195104560254276</c:v>
                </c:pt>
                <c:pt idx="1">
                  <c:v>12.088411419109047</c:v>
                </c:pt>
                <c:pt idx="2">
                  <c:v>10.383369999999999</c:v>
                </c:pt>
                <c:pt idx="3">
                  <c:v>9.1302582904657701</c:v>
                </c:pt>
                <c:pt idx="4">
                  <c:v>15.122450000000001</c:v>
                </c:pt>
                <c:pt idx="5">
                  <c:v>11.1739820124813</c:v>
                </c:pt>
                <c:pt idx="6">
                  <c:v>53.835512486653869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8-4C24-AB40-9B85368BA2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6022315202231523"/>
          <c:y val="2.469425542668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 Denim'!$D$9:$K$9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 Denim'!$D$10:$K$10</c:f>
              <c:numCache>
                <c:formatCode>General</c:formatCode>
                <c:ptCount val="8"/>
                <c:pt idx="0">
                  <c:v>5.1407896544951549E-3</c:v>
                </c:pt>
                <c:pt idx="1">
                  <c:v>1.0307309505008893</c:v>
                </c:pt>
                <c:pt idx="2">
                  <c:v>4.7454667104293372E-3</c:v>
                </c:pt>
                <c:pt idx="3">
                  <c:v>4.1372775664358964E-3</c:v>
                </c:pt>
                <c:pt idx="4">
                  <c:v>3.6912721941740386E-3</c:v>
                </c:pt>
                <c:pt idx="5">
                  <c:v>6.4369190228865903E-3</c:v>
                </c:pt>
                <c:pt idx="6">
                  <c:v>4.5553584400817148E-3</c:v>
                </c:pt>
                <c:pt idx="7">
                  <c:v>2.2705826917587227E-2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E-4839-AE21-DEBC74FC80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9331547261749226"/>
          <c:y val="2.286584802857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'Consumer choice sc - Denim'!$D$9:$K$9</c:f>
              <c:strCache>
                <c:ptCount val="8"/>
                <c:pt idx="0">
                  <c:v>Base case</c:v>
                </c:pt>
                <c:pt idx="1">
                  <c:v>Worst (1 use)</c:v>
                </c:pt>
                <c:pt idx="2">
                  <c:v>BC plus 10% uses</c:v>
                </c:pt>
                <c:pt idx="3">
                  <c:v>BC plus 30% uses</c:v>
                </c:pt>
                <c:pt idx="4">
                  <c:v>BC plus 50% uses</c:v>
                </c:pt>
                <c:pt idx="5">
                  <c:v>BC weighted MIN uses</c:v>
                </c:pt>
                <c:pt idx="6">
                  <c:v>BC weighted MAX uses</c:v>
                </c:pt>
                <c:pt idx="7">
                  <c:v>1 year</c:v>
                </c:pt>
              </c:strCache>
            </c:strRef>
          </c:cat>
          <c:val>
            <c:numRef>
              <c:f>'Consumer choice sc - Denim'!$D$13:$K$13</c:f>
              <c:numCache>
                <c:formatCode>General</c:formatCode>
                <c:ptCount val="8"/>
                <c:pt idx="0">
                  <c:v>21.903396704429998</c:v>
                </c:pt>
                <c:pt idx="1">
                  <c:v>3784.2626235343873</c:v>
                </c:pt>
                <c:pt idx="2">
                  <c:v>20.419401529673518</c:v>
                </c:pt>
                <c:pt idx="3">
                  <c:v>18.121683888201336</c:v>
                </c:pt>
                <c:pt idx="4">
                  <c:v>16.420182739418969</c:v>
                </c:pt>
                <c:pt idx="5">
                  <c:v>26.73689126957759</c:v>
                </c:pt>
                <c:pt idx="6">
                  <c:v>19.703366195332563</c:v>
                </c:pt>
                <c:pt idx="7">
                  <c:v>86.618537018534482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2-428E-9706-2F9D5A4FDF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</a:t>
            </a:r>
            <a:r>
              <a:rPr lang="en-GB" baseline="0"/>
              <a:t> score</a:t>
            </a:r>
            <a:endParaRPr lang="en-GB"/>
          </a:p>
        </c:rich>
      </c:tx>
      <c:layout>
        <c:manualLayout>
          <c:xMode val="edge"/>
          <c:yMode val="edge"/>
          <c:x val="0.45542865744231859"/>
          <c:y val="1.8788158824541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8100"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 Denim'!$D$9:$K$9</c15:sqref>
                  </c15:fullRef>
                </c:ext>
              </c:extLst>
              <c:f>('Consumer choice sc - Denim'!$D$9,'Consumer choice sc - Denim'!$F$9:$K$9)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 Denim'!$D$10:$K$10</c15:sqref>
                  </c15:fullRef>
                </c:ext>
              </c:extLst>
              <c:f>('Consumer choice sc - Denim'!$D$10,'Consumer choice sc - Denim'!$F$10:$K$10)</c:f>
              <c:numCache>
                <c:formatCode>General</c:formatCode>
                <c:ptCount val="7"/>
                <c:pt idx="0">
                  <c:v>5.1407896544951549E-3</c:v>
                </c:pt>
                <c:pt idx="1">
                  <c:v>4.7454667104293372E-3</c:v>
                </c:pt>
                <c:pt idx="2">
                  <c:v>4.1372775664358964E-3</c:v>
                </c:pt>
                <c:pt idx="3">
                  <c:v>3.6912721941740386E-3</c:v>
                </c:pt>
                <c:pt idx="4">
                  <c:v>6.4369190228865903E-3</c:v>
                </c:pt>
                <c:pt idx="5">
                  <c:v>4.5553584400817148E-3</c:v>
                </c:pt>
                <c:pt idx="6">
                  <c:v>2.2705826917587227E-2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7-4B21-8029-C785EA13D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5764060138998158"/>
          <c:y val="2.0511012298670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'Consumer choice sc - Denim'!$D$9:$K$9</c15:sqref>
                  </c15:fullRef>
                </c:ext>
              </c:extLst>
              <c:f>('Consumer choice sc - Denim'!$D$9,'Consumer choice sc - Denim'!$F$9:$K$9)</c:f>
              <c:strCache>
                <c:ptCount val="7"/>
                <c:pt idx="0">
                  <c:v>Base case</c:v>
                </c:pt>
                <c:pt idx="1">
                  <c:v>BC plus 10% uses</c:v>
                </c:pt>
                <c:pt idx="2">
                  <c:v>BC plus 30% uses</c:v>
                </c:pt>
                <c:pt idx="3">
                  <c:v>BC plus 50% uses</c:v>
                </c:pt>
                <c:pt idx="4">
                  <c:v>BC weighted MIN uses</c:v>
                </c:pt>
                <c:pt idx="5">
                  <c:v>BC weighted MAX uses</c:v>
                </c:pt>
                <c:pt idx="6">
                  <c:v>1 year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'Consumer choice sc - Denim'!$D$13:$K$13</c15:sqref>
                  </c15:fullRef>
                </c:ext>
              </c:extLst>
              <c:f>('Consumer choice sc - Denim'!$D$13,'Consumer choice sc - Denim'!$F$13:$K$13)</c:f>
              <c:numCache>
                <c:formatCode>General</c:formatCode>
                <c:ptCount val="7"/>
                <c:pt idx="0">
                  <c:v>21.903396704429998</c:v>
                </c:pt>
                <c:pt idx="1">
                  <c:v>20.419401529673518</c:v>
                </c:pt>
                <c:pt idx="2">
                  <c:v>18.121683888201336</c:v>
                </c:pt>
                <c:pt idx="3">
                  <c:v>16.420182739418969</c:v>
                </c:pt>
                <c:pt idx="4">
                  <c:v>26.73689126957759</c:v>
                </c:pt>
                <c:pt idx="5">
                  <c:v>19.703366195332563</c:v>
                </c:pt>
                <c:pt idx="6">
                  <c:v>86.618537018534482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2-4951-9D11-057DE15AF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6845088"/>
        <c:axId val="456858048"/>
      </c:barChart>
      <c:catAx>
        <c:axId val="4568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58048"/>
        <c:crosses val="autoZero"/>
        <c:auto val="1"/>
        <c:lblAlgn val="ctr"/>
        <c:lblOffset val="100"/>
        <c:noMultiLvlLbl val="0"/>
      </c:catAx>
      <c:valAx>
        <c:axId val="4568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8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Knitted'!$D$8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Knitted'!$E$8:$J$8</c:f>
              <c:numCache>
                <c:formatCode>General</c:formatCode>
                <c:ptCount val="6"/>
                <c:pt idx="0" formatCode="0.00E+00">
                  <c:v>2.1900000000000001E-4</c:v>
                </c:pt>
                <c:pt idx="5" formatCode="0.00E+00">
                  <c:v>2.1900000000000001E-4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C91-4D34-B615-FCCE125A7244}"/>
            </c:ext>
          </c:extLst>
        </c:ser>
        <c:ser>
          <c:idx val="9"/>
          <c:order val="1"/>
          <c:tx>
            <c:strRef>
              <c:f>'Location sc - Knitted'!$D$9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Knitted'!$E$9:$J$9</c:f>
              <c:numCache>
                <c:formatCode>0.00E+00</c:formatCode>
                <c:ptCount val="6"/>
                <c:pt idx="0">
                  <c:v>2.12E-5</c:v>
                </c:pt>
                <c:pt idx="1">
                  <c:v>2.52E-4</c:v>
                </c:pt>
                <c:pt idx="2">
                  <c:v>9.6500000000000008E-6</c:v>
                </c:pt>
                <c:pt idx="3">
                  <c:v>1.63E-4</c:v>
                </c:pt>
                <c:pt idx="4">
                  <c:v>2.6800000000000002E-7</c:v>
                </c:pt>
                <c:pt idx="5">
                  <c:v>4.4700000000000002E-4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1-4D34-B615-FCCE125A7244}"/>
            </c:ext>
          </c:extLst>
        </c:ser>
        <c:ser>
          <c:idx val="1"/>
          <c:order val="2"/>
          <c:tx>
            <c:strRef>
              <c:f>'Location sc - Knitted'!$D$10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Knitted'!$E$10:$J$10</c:f>
              <c:numCache>
                <c:formatCode>0.00E+00</c:formatCode>
                <c:ptCount val="6"/>
                <c:pt idx="0">
                  <c:v>8.34E-4</c:v>
                </c:pt>
                <c:pt idx="1">
                  <c:v>3.6300000000000001E-5</c:v>
                </c:pt>
                <c:pt idx="2">
                  <c:v>1.7100000000000001E-11</c:v>
                </c:pt>
                <c:pt idx="3">
                  <c:v>7.9899999999999997E-6</c:v>
                </c:pt>
                <c:pt idx="4">
                  <c:v>9.7699999999999996E-11</c:v>
                </c:pt>
                <c:pt idx="5">
                  <c:v>8.7900000000000001E-4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1-4D34-B615-FCCE125A7244}"/>
            </c:ext>
          </c:extLst>
        </c:ser>
        <c:ser>
          <c:idx val="2"/>
          <c:order val="3"/>
          <c:tx>
            <c:strRef>
              <c:f>'Location sc - Knitted'!$D$11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Knitted'!$E$11:$J$11</c:f>
              <c:numCache>
                <c:formatCode>0.00E+00</c:formatCode>
                <c:ptCount val="6"/>
                <c:pt idx="0">
                  <c:v>1.64E-4</c:v>
                </c:pt>
                <c:pt idx="1">
                  <c:v>2.3599999999999999E-4</c:v>
                </c:pt>
                <c:pt idx="2">
                  <c:v>0</c:v>
                </c:pt>
                <c:pt idx="3">
                  <c:v>3.1000000000000001E-5</c:v>
                </c:pt>
                <c:pt idx="4">
                  <c:v>0</c:v>
                </c:pt>
                <c:pt idx="5">
                  <c:v>4.2999999999999999E-4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91-4D34-B615-FCCE125A7244}"/>
            </c:ext>
          </c:extLst>
        </c:ser>
        <c:ser>
          <c:idx val="3"/>
          <c:order val="4"/>
          <c:tx>
            <c:strRef>
              <c:f>'Location sc - Knitted'!$D$12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Knitted'!$E$12:$J$12</c:f>
              <c:numCache>
                <c:formatCode>0.00E+00</c:formatCode>
                <c:ptCount val="6"/>
                <c:pt idx="0">
                  <c:v>1.88E-5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91-4D34-B615-FCCE125A7244}"/>
            </c:ext>
          </c:extLst>
        </c:ser>
        <c:ser>
          <c:idx val="4"/>
          <c:order val="5"/>
          <c:tx>
            <c:strRef>
              <c:f>'Location sc - Knitted'!$D$13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Knitted'!$E$13:$J$13</c:f>
              <c:numCache>
                <c:formatCode>0.00E+00</c:formatCode>
                <c:ptCount val="6"/>
                <c:pt idx="0">
                  <c:v>7.1399999999999996E-7</c:v>
                </c:pt>
                <c:pt idx="1">
                  <c:v>2.5000000000000001E-5</c:v>
                </c:pt>
                <c:pt idx="2">
                  <c:v>1.35E-4</c:v>
                </c:pt>
                <c:pt idx="3">
                  <c:v>0</c:v>
                </c:pt>
                <c:pt idx="4">
                  <c:v>3.8099999999999999E-6</c:v>
                </c:pt>
                <c:pt idx="5">
                  <c:v>1.64E-4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91-4D34-B615-FCCE125A7244}"/>
            </c:ext>
          </c:extLst>
        </c:ser>
        <c:ser>
          <c:idx val="5"/>
          <c:order val="6"/>
          <c:tx>
            <c:strRef>
              <c:f>'Location sc - Knitted'!$D$14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Knitted'!$E$14:$J$14</c:f>
              <c:numCache>
                <c:formatCode>0.00E+00</c:formatCode>
                <c:ptCount val="6"/>
                <c:pt idx="0">
                  <c:v>2.9E-4</c:v>
                </c:pt>
                <c:pt idx="1">
                  <c:v>2.1999999999999999E-5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3.1199999999999999E-4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91-4D34-B615-FCCE125A7244}"/>
            </c:ext>
          </c:extLst>
        </c:ser>
        <c:ser>
          <c:idx val="6"/>
          <c:order val="7"/>
          <c:tx>
            <c:strRef>
              <c:f>'Location sc - Knitted'!$D$15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Knitted'!$E$15:$J$15</c:f>
              <c:numCache>
                <c:formatCode>0.00E+00</c:formatCode>
                <c:ptCount val="6"/>
                <c:pt idx="0">
                  <c:v>3.0899999999999999E-5</c:v>
                </c:pt>
                <c:pt idx="1">
                  <c:v>6.1700000000000002E-6</c:v>
                </c:pt>
                <c:pt idx="2">
                  <c:v>1.1200000000000001E-6</c:v>
                </c:pt>
                <c:pt idx="3">
                  <c:v>0</c:v>
                </c:pt>
                <c:pt idx="4">
                  <c:v>5.9699999999999996E-6</c:v>
                </c:pt>
                <c:pt idx="5">
                  <c:v>4.4199999999999997E-5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91-4D34-B615-FCCE125A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Knitted'!$D$16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Knitted'!$E$16:$J$16</c:f>
              <c:numCache>
                <c:formatCode>0.00E+00</c:formatCode>
                <c:ptCount val="6"/>
                <c:pt idx="0">
                  <c:v>1.58E-3</c:v>
                </c:pt>
                <c:pt idx="1">
                  <c:v>5.7799999999999995E-4</c:v>
                </c:pt>
                <c:pt idx="2">
                  <c:v>1.45E-4</c:v>
                </c:pt>
                <c:pt idx="3">
                  <c:v>2.02E-4</c:v>
                </c:pt>
                <c:pt idx="4">
                  <c:v>1.0000000000000001E-5</c:v>
                </c:pt>
                <c:pt idx="5">
                  <c:v>2.5100000000000001E-3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C91-4D34-B615-FCCE125A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LCS1+LCS2+LCS3 = Purchase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10.804411808155745</c:v>
              </c:pt>
            </c:numLit>
          </c:val>
          <c:extLst>
            <c:ext xmlns:c16="http://schemas.microsoft.com/office/drawing/2014/chart" uri="{C3380CC4-5D6E-409C-BE32-E72D297353CC}">
              <c16:uniqueId val="{00000000-395B-4CFC-A687-9C250F0B7EDA}"/>
            </c:ext>
          </c:extLst>
        </c:ser>
        <c:ser>
          <c:idx val="1"/>
          <c:order val="1"/>
          <c:tx>
            <c:v>LCS4 Use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1.2236436769654684</c:v>
              </c:pt>
            </c:numLit>
          </c:val>
          <c:extLst>
            <c:ext xmlns:c16="http://schemas.microsoft.com/office/drawing/2014/chart" uri="{C3380CC4-5D6E-409C-BE32-E72D297353CC}">
              <c16:uniqueId val="{00000001-395B-4CFC-A687-9C250F0B7EDA}"/>
            </c:ext>
          </c:extLst>
        </c:ser>
        <c:ser>
          <c:idx val="2"/>
          <c:order val="2"/>
          <c:tx>
            <c:v>LCS5 EoL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170547246296732"/>
                  <c:y val="7.3519033904210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5B-4CFC-A687-9C250F0B7ED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 for consumer</c:v>
              </c:pt>
            </c:strLit>
          </c:cat>
          <c:val>
            <c:numLit>
              <c:formatCode>0.000</c:formatCode>
              <c:ptCount val="1"/>
              <c:pt idx="0">
                <c:v>5.9865343275389962E-2</c:v>
              </c:pt>
            </c:numLit>
          </c:val>
          <c:extLst>
            <c:ext xmlns:c16="http://schemas.microsoft.com/office/drawing/2014/chart" uri="{C3380CC4-5D6E-409C-BE32-E72D297353CC}">
              <c16:uniqueId val="{00000003-395B-4CFC-A687-9C250F0B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3397637508765261E-17"/>
                  <c:y val="-4.294354923925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5B-4CFC-A687-9C250F0B7ED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</c:formatCode>
              <c:ptCount val="1"/>
              <c:pt idx="0">
                <c:v>12.087920828396603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95B-4CFC-A687-9C250F0B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Knitted'!$E$7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Knitted'!$E$16</c:f>
              <c:numCache>
                <c:formatCode>0.00E+00</c:formatCode>
                <c:ptCount val="1"/>
                <c:pt idx="0">
                  <c:v>1.58E-3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5-4B8B-966C-DDC00C4ECA1F}"/>
            </c:ext>
          </c:extLst>
        </c:ser>
        <c:ser>
          <c:idx val="1"/>
          <c:order val="1"/>
          <c:tx>
            <c:strRef>
              <c:f>'Location sc - Knitted'!$F$7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Knitted'!$F$16</c:f>
              <c:numCache>
                <c:formatCode>0.00E+00</c:formatCode>
                <c:ptCount val="1"/>
                <c:pt idx="0">
                  <c:v>5.7799999999999995E-4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5-4B8B-966C-DDC00C4ECA1F}"/>
            </c:ext>
          </c:extLst>
        </c:ser>
        <c:ser>
          <c:idx val="2"/>
          <c:order val="2"/>
          <c:tx>
            <c:strRef>
              <c:f>'Location sc - Knitted'!$G$7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Knitted'!$G$16</c:f>
              <c:numCache>
                <c:formatCode>0.00E+00</c:formatCode>
                <c:ptCount val="1"/>
                <c:pt idx="0">
                  <c:v>1.45E-4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A5-4B8B-966C-DDC00C4ECA1F}"/>
            </c:ext>
          </c:extLst>
        </c:ser>
        <c:ser>
          <c:idx val="3"/>
          <c:order val="3"/>
          <c:tx>
            <c:strRef>
              <c:f>'Location sc - Knitted'!$H$7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5-4B8B-966C-DDC00C4ECA1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Knitted'!$H$16</c:f>
              <c:numCache>
                <c:formatCode>0.00E+00</c:formatCode>
                <c:ptCount val="1"/>
                <c:pt idx="0">
                  <c:v>2.02E-4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5-4B8B-966C-DDC00C4ECA1F}"/>
            </c:ext>
          </c:extLst>
        </c:ser>
        <c:ser>
          <c:idx val="4"/>
          <c:order val="4"/>
          <c:tx>
            <c:strRef>
              <c:f>'Location sc - Knitted'!$I$7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A5-4B8B-966C-DDC00C4ECA1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Knitted'!$I$16</c:f>
              <c:numCache>
                <c:formatCode>0.00E+00</c:formatCode>
                <c:ptCount val="1"/>
                <c:pt idx="0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A5-4B8B-966C-DDC00C4ECA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Knitted'!$D$16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5-4B8B-966C-DDC00C4ECA1F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Knitted'!$J$16</c:f>
              <c:numCache>
                <c:formatCode>0.00E+00</c:formatCode>
                <c:ptCount val="1"/>
                <c:pt idx="0">
                  <c:v>2.5100000000000001E-3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DA5-4B8B-966C-DDC00C4ECA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Knitted'!$X$8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Knitted'!$Y$8:$AD$8</c:f>
              <c:numCache>
                <c:formatCode>General</c:formatCode>
                <c:ptCount val="6"/>
                <c:pt idx="0" formatCode="0.00E+00">
                  <c:v>2.068111457792063E-4</c:v>
                </c:pt>
                <c:pt idx="5" formatCode="0.00E+00">
                  <c:v>2.068111457792063E-4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0D5-431A-A4BD-9CC62F927612}"/>
            </c:ext>
          </c:extLst>
        </c:ser>
        <c:ser>
          <c:idx val="9"/>
          <c:order val="1"/>
          <c:tx>
            <c:strRef>
              <c:f>'Location sc - Knitted'!$X$9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Knitted'!$Y$9:$AD$9</c:f>
              <c:numCache>
                <c:formatCode>0.00E+00</c:formatCode>
                <c:ptCount val="6"/>
                <c:pt idx="0">
                  <c:v>1.4891053211894933E-5</c:v>
                </c:pt>
                <c:pt idx="1">
                  <c:v>1.5492679738026848E-4</c:v>
                </c:pt>
                <c:pt idx="2">
                  <c:v>9.647514964344883E-6</c:v>
                </c:pt>
                <c:pt idx="3">
                  <c:v>1.6336868950650606E-4</c:v>
                </c:pt>
                <c:pt idx="4">
                  <c:v>2.6821517262146141E-7</c:v>
                </c:pt>
                <c:pt idx="5">
                  <c:v>3.4310227023563581E-4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5-431A-A4BD-9CC62F927612}"/>
            </c:ext>
          </c:extLst>
        </c:ser>
        <c:ser>
          <c:idx val="1"/>
          <c:order val="2"/>
          <c:tx>
            <c:strRef>
              <c:f>'Location sc - Knitted'!$X$10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Knitted'!$Y$10:$AD$10</c:f>
              <c:numCache>
                <c:formatCode>0.00E+00</c:formatCode>
                <c:ptCount val="6"/>
                <c:pt idx="0">
                  <c:v>7.6828328637736833E-5</c:v>
                </c:pt>
                <c:pt idx="1">
                  <c:v>2.7437764010141666E-5</c:v>
                </c:pt>
                <c:pt idx="2">
                  <c:v>1.7098938391754453E-11</c:v>
                </c:pt>
                <c:pt idx="3">
                  <c:v>7.9855176942008595E-6</c:v>
                </c:pt>
                <c:pt idx="4">
                  <c:v>9.7676754242903156E-11</c:v>
                </c:pt>
                <c:pt idx="5">
                  <c:v>1.12251725117772E-4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5-431A-A4BD-9CC62F927612}"/>
            </c:ext>
          </c:extLst>
        </c:ser>
        <c:ser>
          <c:idx val="2"/>
          <c:order val="3"/>
          <c:tx>
            <c:strRef>
              <c:f>'Location sc - Knitted'!$X$11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Knitted'!$Y$11:$AD$11</c:f>
              <c:numCache>
                <c:formatCode>0.00E+00</c:formatCode>
                <c:ptCount val="6"/>
                <c:pt idx="0">
                  <c:v>1.4162720520090067E-4</c:v>
                </c:pt>
                <c:pt idx="1">
                  <c:v>2.2979940675943366E-4</c:v>
                </c:pt>
                <c:pt idx="2">
                  <c:v>0</c:v>
                </c:pt>
                <c:pt idx="3">
                  <c:v>3.1039058361144394E-5</c:v>
                </c:pt>
                <c:pt idx="4">
                  <c:v>0</c:v>
                </c:pt>
                <c:pt idx="5">
                  <c:v>4.0246567032147868E-4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5-431A-A4BD-9CC62F927612}"/>
            </c:ext>
          </c:extLst>
        </c:ser>
        <c:ser>
          <c:idx val="3"/>
          <c:order val="4"/>
          <c:tx>
            <c:strRef>
              <c:f>'Location sc - Knitted'!$X$12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Knitted'!$Y$12:$AD$12</c:f>
              <c:numCache>
                <c:formatCode>0.00E+00</c:formatCode>
                <c:ptCount val="6"/>
                <c:pt idx="0">
                  <c:v>1.5267468669794622E-5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1.5267468669794622E-5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D5-431A-A4BD-9CC62F927612}"/>
            </c:ext>
          </c:extLst>
        </c:ser>
        <c:ser>
          <c:idx val="4"/>
          <c:order val="5"/>
          <c:tx>
            <c:strRef>
              <c:f>'Location sc - Knitted'!$X$13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Knitted'!$Y$13:$AD$13</c:f>
              <c:numCache>
                <c:formatCode>0.00E+00</c:formatCode>
                <c:ptCount val="6"/>
                <c:pt idx="0">
                  <c:v>0</c:v>
                </c:pt>
                <c:pt idx="1">
                  <c:v>1.8435056942366213E-5</c:v>
                </c:pt>
                <c:pt idx="2">
                  <c:v>5.7041011625995697E-5</c:v>
                </c:pt>
                <c:pt idx="3">
                  <c:v>0</c:v>
                </c:pt>
                <c:pt idx="4">
                  <c:v>3.8082796126684422E-6</c:v>
                </c:pt>
                <c:pt idx="5">
                  <c:v>7.9284348181030349E-5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D5-431A-A4BD-9CC62F927612}"/>
            </c:ext>
          </c:extLst>
        </c:ser>
        <c:ser>
          <c:idx val="5"/>
          <c:order val="6"/>
          <c:tx>
            <c:strRef>
              <c:f>'Location sc - Knitted'!$X$14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Knitted'!$Y$14:$AD$14</c:f>
              <c:numCache>
                <c:formatCode>0.00E+00</c:formatCode>
                <c:ptCount val="6"/>
                <c:pt idx="0">
                  <c:v>2.0769140050490867E-4</c:v>
                </c:pt>
                <c:pt idx="1">
                  <c:v>2.9442819322188264E-5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2.3713421982709694E-4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D5-431A-A4BD-9CC62F927612}"/>
            </c:ext>
          </c:extLst>
        </c:ser>
        <c:ser>
          <c:idx val="6"/>
          <c:order val="7"/>
          <c:tx>
            <c:strRef>
              <c:f>'Location sc - Knitted'!$X$15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Knitted'!$Y$15:$AD$15</c:f>
              <c:numCache>
                <c:formatCode>0.00E+00</c:formatCode>
                <c:ptCount val="6"/>
                <c:pt idx="0">
                  <c:v>3.1365754581875258E-5</c:v>
                </c:pt>
                <c:pt idx="1">
                  <c:v>4.0796297404934303E-6</c:v>
                </c:pt>
                <c:pt idx="2">
                  <c:v>1.1156720480773087E-6</c:v>
                </c:pt>
                <c:pt idx="3">
                  <c:v>0</c:v>
                </c:pt>
                <c:pt idx="4">
                  <c:v>5.9700146759807612E-6</c:v>
                </c:pt>
                <c:pt idx="5">
                  <c:v>4.2531071046426754E-5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D5-431A-A4BD-9CC62F92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Knitted'!$X$16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Knitted'!$Y$16:$AD$16</c:f>
              <c:numCache>
                <c:formatCode>0.00E+00</c:formatCode>
                <c:ptCount val="6"/>
                <c:pt idx="0">
                  <c:v>6.9448235658631729E-4</c:v>
                </c:pt>
                <c:pt idx="1">
                  <c:v>4.6412147415489168E-4</c:v>
                </c:pt>
                <c:pt idx="2">
                  <c:v>6.7804215737356287E-5</c:v>
                </c:pt>
                <c:pt idx="3">
                  <c:v>2.023932655618513E-4</c:v>
                </c:pt>
                <c:pt idx="4">
                  <c:v>1.0046607138024909E-5</c:v>
                </c:pt>
                <c:pt idx="5">
                  <c:v>1.4388479191784413E-3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0D5-431A-A4BD-9CC62F92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Knitted'!$Y$7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Knitted'!$Y$16</c:f>
              <c:numCache>
                <c:formatCode>0.00E+00</c:formatCode>
                <c:ptCount val="1"/>
                <c:pt idx="0">
                  <c:v>6.9448235658631729E-4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6-4BC9-BCD1-64A15B8131EC}"/>
            </c:ext>
          </c:extLst>
        </c:ser>
        <c:ser>
          <c:idx val="1"/>
          <c:order val="1"/>
          <c:tx>
            <c:strRef>
              <c:f>'Location sc - Knitted'!$Z$7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Knitted'!$Z$16</c:f>
              <c:numCache>
                <c:formatCode>0.00E+00</c:formatCode>
                <c:ptCount val="1"/>
                <c:pt idx="0">
                  <c:v>4.6412147415489168E-4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6-4BC9-BCD1-64A15B8131EC}"/>
            </c:ext>
          </c:extLst>
        </c:ser>
        <c:ser>
          <c:idx val="2"/>
          <c:order val="2"/>
          <c:tx>
            <c:strRef>
              <c:f>'Location sc - Knitted'!$AA$7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Knitted'!$AA$16</c:f>
              <c:numCache>
                <c:formatCode>0.00E+00</c:formatCode>
                <c:ptCount val="1"/>
                <c:pt idx="0">
                  <c:v>6.7804215737356287E-5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6-4BC9-BCD1-64A15B8131EC}"/>
            </c:ext>
          </c:extLst>
        </c:ser>
        <c:ser>
          <c:idx val="3"/>
          <c:order val="3"/>
          <c:tx>
            <c:strRef>
              <c:f>'Location sc - Knitted'!$AB$7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96-4BC9-BCD1-64A15B8131EC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Knitted'!$AB$16</c:f>
              <c:numCache>
                <c:formatCode>0.00E+00</c:formatCode>
                <c:ptCount val="1"/>
                <c:pt idx="0">
                  <c:v>2.023932655618513E-4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6-4BC9-BCD1-64A15B8131EC}"/>
            </c:ext>
          </c:extLst>
        </c:ser>
        <c:ser>
          <c:idx val="4"/>
          <c:order val="4"/>
          <c:tx>
            <c:strRef>
              <c:f>'Location sc - Knitted'!$AC$7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96-4BC9-BCD1-64A15B8131EC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Knitted'!$AC$16</c:f>
              <c:numCache>
                <c:formatCode>0.00E+00</c:formatCode>
                <c:ptCount val="1"/>
                <c:pt idx="0">
                  <c:v>1.0046607138024909E-5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6-4BC9-BCD1-64A15B813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Knitted'!$X$16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96-4BC9-BCD1-64A15B8131EC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Knitted'!$X$6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Knitted'!$AD$16</c:f>
              <c:numCache>
                <c:formatCode>0.00E+00</c:formatCode>
                <c:ptCount val="1"/>
                <c:pt idx="0">
                  <c:v>1.4388479191784413E-3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96-4BC9-BCD1-64A15B813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Knitted'!$AR$8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Knitted'!$AS$8:$AX$8</c:f>
              <c:numCache>
                <c:formatCode>General</c:formatCode>
                <c:ptCount val="6"/>
                <c:pt idx="0" formatCode="0.00E+00">
                  <c:v>2.1936052133138392E-4</c:v>
                </c:pt>
                <c:pt idx="5" formatCode="0.00E+00">
                  <c:v>2.1936052133138392E-4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E3D-40C1-A6E5-BD6D1FC374EA}"/>
            </c:ext>
          </c:extLst>
        </c:ser>
        <c:ser>
          <c:idx val="9"/>
          <c:order val="1"/>
          <c:tx>
            <c:strRef>
              <c:f>'Location sc - Knitted'!$AR$9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Knitted'!$AS$9:$AX$9</c:f>
              <c:numCache>
                <c:formatCode>0.00E+00</c:formatCode>
                <c:ptCount val="6"/>
                <c:pt idx="0">
                  <c:v>2.138804463278405E-5</c:v>
                </c:pt>
                <c:pt idx="1">
                  <c:v>2.5532133799496066E-4</c:v>
                </c:pt>
                <c:pt idx="2">
                  <c:v>9.647514964344883E-6</c:v>
                </c:pt>
                <c:pt idx="3">
                  <c:v>1.6336868950650606E-4</c:v>
                </c:pt>
                <c:pt idx="4">
                  <c:v>2.6821517262146141E-7</c:v>
                </c:pt>
                <c:pt idx="5">
                  <c:v>4.4999380227121711E-4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D-40C1-A6E5-BD6D1FC374EA}"/>
            </c:ext>
          </c:extLst>
        </c:ser>
        <c:ser>
          <c:idx val="1"/>
          <c:order val="2"/>
          <c:tx>
            <c:strRef>
              <c:f>'Location sc - Knitted'!$AR$10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Knitted'!$AS$10:$AX$10</c:f>
              <c:numCache>
                <c:formatCode>0.00E+00</c:formatCode>
                <c:ptCount val="6"/>
                <c:pt idx="0">
                  <c:v>8.3422519101560477E-4</c:v>
                </c:pt>
                <c:pt idx="1">
                  <c:v>3.8449973820581557E-5</c:v>
                </c:pt>
                <c:pt idx="2">
                  <c:v>1.7098938391754453E-11</c:v>
                </c:pt>
                <c:pt idx="3">
                  <c:v>7.9855176942008595E-6</c:v>
                </c:pt>
                <c:pt idx="4">
                  <c:v>9.7676754242903156E-11</c:v>
                </c:pt>
                <c:pt idx="5">
                  <c:v>8.8066079730607979E-4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D-40C1-A6E5-BD6D1FC374EA}"/>
            </c:ext>
          </c:extLst>
        </c:ser>
        <c:ser>
          <c:idx val="2"/>
          <c:order val="3"/>
          <c:tx>
            <c:strRef>
              <c:f>'Location sc - Knitted'!$AR$11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Knitted'!$AS$11:$AX$11</c:f>
              <c:numCache>
                <c:formatCode>0.00E+00</c:formatCode>
                <c:ptCount val="6"/>
                <c:pt idx="0">
                  <c:v>1.6404592776973696E-4</c:v>
                </c:pt>
                <c:pt idx="1">
                  <c:v>2.3368924848570652E-4</c:v>
                </c:pt>
                <c:pt idx="2">
                  <c:v>0</c:v>
                </c:pt>
                <c:pt idx="3">
                  <c:v>3.1039058361144394E-5</c:v>
                </c:pt>
                <c:pt idx="4">
                  <c:v>0</c:v>
                </c:pt>
                <c:pt idx="5">
                  <c:v>4.2877423461658786E-4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D-40C1-A6E5-BD6D1FC374EA}"/>
            </c:ext>
          </c:extLst>
        </c:ser>
        <c:ser>
          <c:idx val="3"/>
          <c:order val="4"/>
          <c:tx>
            <c:strRef>
              <c:f>'Location sc - Knitted'!$AR$12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Knitted'!$AS$12:$AX$12</c:f>
              <c:numCache>
                <c:formatCode>0.00E+00</c:formatCode>
                <c:ptCount val="6"/>
                <c:pt idx="0">
                  <c:v>1.8756008240885833E-5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1.8756008240885833E-5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3D-40C1-A6E5-BD6D1FC374EA}"/>
            </c:ext>
          </c:extLst>
        </c:ser>
        <c:ser>
          <c:idx val="4"/>
          <c:order val="5"/>
          <c:tx>
            <c:strRef>
              <c:f>'Location sc - Knitted'!$AR$13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Knitted'!$AS$13:$AX$13</c:f>
              <c:numCache>
                <c:formatCode>0.00E+00</c:formatCode>
                <c:ptCount val="6"/>
                <c:pt idx="0">
                  <c:v>7.1402910946905169E-7</c:v>
                </c:pt>
                <c:pt idx="1">
                  <c:v>2.4965100568517597E-5</c:v>
                </c:pt>
                <c:pt idx="2">
                  <c:v>1.3464948578154097E-4</c:v>
                </c:pt>
                <c:pt idx="3">
                  <c:v>0</c:v>
                </c:pt>
                <c:pt idx="4">
                  <c:v>3.8082796126684422E-6</c:v>
                </c:pt>
                <c:pt idx="5">
                  <c:v>1.6413689507219608E-4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3D-40C1-A6E5-BD6D1FC374EA}"/>
            </c:ext>
          </c:extLst>
        </c:ser>
        <c:ser>
          <c:idx val="5"/>
          <c:order val="6"/>
          <c:tx>
            <c:strRef>
              <c:f>'Location sc - Knitted'!$AR$14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Knitted'!$AS$14:$AX$14</c:f>
              <c:numCache>
                <c:formatCode>0.00E+00</c:formatCode>
                <c:ptCount val="6"/>
                <c:pt idx="0">
                  <c:v>2.9026096309953825E-4</c:v>
                </c:pt>
                <c:pt idx="1">
                  <c:v>1.8630002519364992E-5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3.0889096561890323E-4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3D-40C1-A6E5-BD6D1FC374EA}"/>
            </c:ext>
          </c:extLst>
        </c:ser>
        <c:ser>
          <c:idx val="6"/>
          <c:order val="7"/>
          <c:tx>
            <c:strRef>
              <c:f>'Location sc - Knitted'!$AR$15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Knitted'!$AS$15:$AX$15</c:f>
              <c:numCache>
                <c:formatCode>0.00E+00</c:formatCode>
                <c:ptCount val="6"/>
                <c:pt idx="0">
                  <c:v>3.0922661885265359E-5</c:v>
                </c:pt>
                <c:pt idx="1">
                  <c:v>6.2859895056392989E-6</c:v>
                </c:pt>
                <c:pt idx="2">
                  <c:v>1.1156720480773087E-6</c:v>
                </c:pt>
                <c:pt idx="3">
                  <c:v>0</c:v>
                </c:pt>
                <c:pt idx="4">
                  <c:v>5.9700146759807612E-6</c:v>
                </c:pt>
                <c:pt idx="5">
                  <c:v>4.4294338114962725E-5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3D-40C1-A6E5-BD6D1FC3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Knitted'!$AR$16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Knitted'!$AS$16:$AX$16</c:f>
              <c:numCache>
                <c:formatCode>0.00E+00</c:formatCode>
                <c:ptCount val="6"/>
                <c:pt idx="0">
                  <c:v>1.5796733470846685E-3</c:v>
                </c:pt>
                <c:pt idx="1">
                  <c:v>5.7734165289477057E-4</c:v>
                </c:pt>
                <c:pt idx="2">
                  <c:v>1.4541268989290155E-4</c:v>
                </c:pt>
                <c:pt idx="3">
                  <c:v>2.023932655618513E-4</c:v>
                </c:pt>
                <c:pt idx="4">
                  <c:v>1.0046607138024909E-5</c:v>
                </c:pt>
                <c:pt idx="5">
                  <c:v>2.5148675625722172E-3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E3D-40C1-A6E5-BD6D1FC3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Knitted'!$AS$7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Knitted'!$AS$16</c:f>
              <c:numCache>
                <c:formatCode>0.00E+00</c:formatCode>
                <c:ptCount val="1"/>
                <c:pt idx="0">
                  <c:v>1.5796733470846685E-3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3-4236-B124-EC889B459414}"/>
            </c:ext>
          </c:extLst>
        </c:ser>
        <c:ser>
          <c:idx val="1"/>
          <c:order val="1"/>
          <c:tx>
            <c:strRef>
              <c:f>'Location sc - Knitted'!$AT$7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Knitted'!$AT$16</c:f>
              <c:numCache>
                <c:formatCode>0.00E+00</c:formatCode>
                <c:ptCount val="1"/>
                <c:pt idx="0">
                  <c:v>5.7734165289477057E-4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3-4236-B124-EC889B459414}"/>
            </c:ext>
          </c:extLst>
        </c:ser>
        <c:ser>
          <c:idx val="2"/>
          <c:order val="2"/>
          <c:tx>
            <c:strRef>
              <c:f>'Location sc - Knitted'!$AU$7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Knitted'!$AU$16</c:f>
              <c:numCache>
                <c:formatCode>0.00E+00</c:formatCode>
                <c:ptCount val="1"/>
                <c:pt idx="0">
                  <c:v>1.4541268989290155E-4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3-4236-B124-EC889B459414}"/>
            </c:ext>
          </c:extLst>
        </c:ser>
        <c:ser>
          <c:idx val="3"/>
          <c:order val="3"/>
          <c:tx>
            <c:strRef>
              <c:f>'Location sc - Knitted'!$AV$7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3-4236-B124-EC889B459414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Knitted'!$AV$16</c:f>
              <c:numCache>
                <c:formatCode>0.00E+00</c:formatCode>
                <c:ptCount val="1"/>
                <c:pt idx="0">
                  <c:v>2.023932655618513E-4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3-4236-B124-EC889B459414}"/>
            </c:ext>
          </c:extLst>
        </c:ser>
        <c:ser>
          <c:idx val="4"/>
          <c:order val="4"/>
          <c:tx>
            <c:strRef>
              <c:f>'Location sc - Knitted'!$AW$7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3-4236-B124-EC889B459414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Knitted'!$AW$16</c:f>
              <c:numCache>
                <c:formatCode>0.00E+00</c:formatCode>
                <c:ptCount val="1"/>
                <c:pt idx="0">
                  <c:v>1.0046607138024909E-5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13-4236-B124-EC889B4594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Knitted'!$AR$16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3-4236-B124-EC889B459414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Knitted'!$AR$6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Knitted'!$AX$16</c:f>
              <c:numCache>
                <c:formatCode>0.00E+00</c:formatCode>
                <c:ptCount val="1"/>
                <c:pt idx="0">
                  <c:v>2.5148675625722172E-3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313-4236-B124-EC889B4594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Knitted'!$E$51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Knitted'!$E$52:$E$54</c:f>
              <c:numCache>
                <c:formatCode>0.00E+00</c:formatCode>
                <c:ptCount val="3"/>
                <c:pt idx="0">
                  <c:v>1.58E-3</c:v>
                </c:pt>
                <c:pt idx="1">
                  <c:v>6.9448235658631729E-4</c:v>
                </c:pt>
                <c:pt idx="2">
                  <c:v>1.5796733470846685E-3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8-47E5-8FC9-4C49ACBB2B71}"/>
            </c:ext>
          </c:extLst>
        </c:ser>
        <c:ser>
          <c:idx val="1"/>
          <c:order val="1"/>
          <c:tx>
            <c:strRef>
              <c:f>'Location sc - Knitted'!$F$51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Knitted'!$F$52:$F$54</c:f>
              <c:numCache>
                <c:formatCode>0.00E+00</c:formatCode>
                <c:ptCount val="3"/>
                <c:pt idx="0">
                  <c:v>5.7799999999999995E-4</c:v>
                </c:pt>
                <c:pt idx="1">
                  <c:v>4.6412147415489168E-4</c:v>
                </c:pt>
                <c:pt idx="2">
                  <c:v>5.7734165289477057E-4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8-47E5-8FC9-4C49ACBB2B71}"/>
            </c:ext>
          </c:extLst>
        </c:ser>
        <c:ser>
          <c:idx val="2"/>
          <c:order val="2"/>
          <c:tx>
            <c:strRef>
              <c:f>'Location sc - Knitted'!$G$51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712575155482247"/>
                  <c:y val="3.3872296753007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88-47E5-8FC9-4C49ACBB2B71}"/>
                </c:ext>
              </c:extLst>
            </c:dLbl>
            <c:dLbl>
              <c:idx val="1"/>
              <c:layout>
                <c:manualLayout>
                  <c:x val="-9.6092826623319666E-2"/>
                  <c:y val="4.0060520989917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88-47E5-8FC9-4C49ACBB2B71}"/>
                </c:ext>
              </c:extLst>
            </c:dLbl>
            <c:dLbl>
              <c:idx val="2"/>
              <c:layout>
                <c:manualLayout>
                  <c:x val="-0.10676980735924395"/>
                  <c:y val="3.7780653941711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88-47E5-8FC9-4C49ACBB2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Knitted'!$G$52:$G$54</c:f>
              <c:numCache>
                <c:formatCode>0.00E+00</c:formatCode>
                <c:ptCount val="3"/>
                <c:pt idx="0">
                  <c:v>1.45E-4</c:v>
                </c:pt>
                <c:pt idx="1">
                  <c:v>6.7804215737356287E-5</c:v>
                </c:pt>
                <c:pt idx="2">
                  <c:v>1.4541268989290155E-4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88-47E5-8FC9-4C49ACBB2B71}"/>
            </c:ext>
          </c:extLst>
        </c:ser>
        <c:ser>
          <c:idx val="3"/>
          <c:order val="3"/>
          <c:tx>
            <c:strRef>
              <c:f>'Location sc - Knitted'!$H$51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Knitted'!$H$52:$H$54</c:f>
              <c:numCache>
                <c:formatCode>0.00E+00</c:formatCode>
                <c:ptCount val="3"/>
                <c:pt idx="0">
                  <c:v>2.02E-4</c:v>
                </c:pt>
                <c:pt idx="1">
                  <c:v>2.023932655618513E-4</c:v>
                </c:pt>
                <c:pt idx="2">
                  <c:v>2.023932655618513E-4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88-47E5-8FC9-4C49ACBB2B71}"/>
            </c:ext>
          </c:extLst>
        </c:ser>
        <c:ser>
          <c:idx val="4"/>
          <c:order val="4"/>
          <c:tx>
            <c:strRef>
              <c:f>'Location sc - Knitted'!$I$51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67972928781568"/>
                  <c:y val="2.110505496054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88-47E5-8FC9-4C49ACBB2B71}"/>
                </c:ext>
              </c:extLst>
            </c:dLbl>
            <c:dLbl>
              <c:idx val="1"/>
              <c:layout>
                <c:manualLayout>
                  <c:x val="-0.10028863757374895"/>
                  <c:y val="4.4468254218356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88-47E5-8FC9-4C49ACBB2B71}"/>
                </c:ext>
              </c:extLst>
            </c:dLbl>
            <c:dLbl>
              <c:idx val="2"/>
              <c:layout>
                <c:manualLayout>
                  <c:x val="-0.11343269545208073"/>
                  <c:y val="3.9561121541262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88-47E5-8FC9-4C49ACBB2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Knitted'!$I$52:$I$54</c:f>
              <c:numCache>
                <c:formatCode>0.00E+00</c:formatCode>
                <c:ptCount val="3"/>
                <c:pt idx="0">
                  <c:v>1.0000000000000001E-5</c:v>
                </c:pt>
                <c:pt idx="1">
                  <c:v>1.0046607138024909E-5</c:v>
                </c:pt>
                <c:pt idx="2">
                  <c:v>1.0046607138024909E-5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88-47E5-8FC9-4C49ACBB2B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98370032"/>
        <c:axId val="798376752"/>
      </c:barChart>
      <c:scatterChart>
        <c:scatterStyle val="lineMarker"/>
        <c:varyColors val="0"/>
        <c:ser>
          <c:idx val="5"/>
          <c:order val="5"/>
          <c:tx>
            <c:strRef>
              <c:f>'Location sc - Knitted'!$J$51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0591617491299743E-2"/>
                  <c:y val="-5.085142574773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88-47E5-8FC9-4C49ACBB2B71}"/>
                </c:ext>
              </c:extLst>
            </c:dLbl>
            <c:dLbl>
              <c:idx val="1"/>
              <c:layout>
                <c:manualLayout>
                  <c:x val="1.9670146769556664E-2"/>
                  <c:y val="-6.580772743824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88-47E5-8FC9-4C49ACBB2B71}"/>
                </c:ext>
              </c:extLst>
            </c:dLbl>
            <c:dLbl>
              <c:idx val="2"/>
              <c:layout>
                <c:manualLayout>
                  <c:x val="1.9670146769556664E-2"/>
                  <c:y val="-6.281646710014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88-47E5-8FC9-4C49ACBB2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Knitted'!$J$52:$J$54</c:f>
              <c:numCache>
                <c:formatCode>0.00E+00</c:formatCode>
                <c:ptCount val="3"/>
                <c:pt idx="0">
                  <c:v>2.5100000000000001E-3</c:v>
                </c:pt>
                <c:pt idx="1">
                  <c:v>1.4388479191784413E-3</c:v>
                </c:pt>
                <c:pt idx="2">
                  <c:v>2.5148675625722172E-3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B88-47E5-8FC9-4C49ACBB2B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98370032"/>
        <c:axId val="798376752"/>
      </c:scatterChart>
      <c:catAx>
        <c:axId val="79837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6752"/>
        <c:crosses val="autoZero"/>
        <c:auto val="1"/>
        <c:lblAlgn val="ctr"/>
        <c:lblOffset val="100"/>
        <c:noMultiLvlLbl val="0"/>
      </c:catAx>
      <c:valAx>
        <c:axId val="7983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Knitted'!$E$94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Knitted'!$E$103</c:f>
              <c:numCache>
                <c:formatCode>0.0000</c:formatCode>
                <c:ptCount val="1"/>
                <c:pt idx="0">
                  <c:v>2.0219113796197634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CDF-A96D-299739709C80}"/>
            </c:ext>
          </c:extLst>
        </c:ser>
        <c:ser>
          <c:idx val="1"/>
          <c:order val="1"/>
          <c:tx>
            <c:strRef>
              <c:f>'Location sc - Knitted'!$F$94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Knitted'!$F$103</c:f>
              <c:numCache>
                <c:formatCode>0.0000</c:formatCode>
                <c:ptCount val="1"/>
                <c:pt idx="0">
                  <c:v>4.0689820353412811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CDF-A96D-299739709C80}"/>
            </c:ext>
          </c:extLst>
        </c:ser>
        <c:ser>
          <c:idx val="2"/>
          <c:order val="2"/>
          <c:tx>
            <c:strRef>
              <c:f>'Location sc - Knitted'!$G$94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54-4CDF-A96D-299739709C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Knitted'!$G$103</c:f>
              <c:numCache>
                <c:formatCode>0.0000</c:formatCode>
                <c:ptCount val="1"/>
                <c:pt idx="0">
                  <c:v>0.29889778441148196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CDF-A96D-299739709C80}"/>
            </c:ext>
          </c:extLst>
        </c:ser>
        <c:ser>
          <c:idx val="3"/>
          <c:order val="3"/>
          <c:tx>
            <c:strRef>
              <c:f>'Location sc - Knitted'!$H$94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Knitted'!$H$103</c:f>
              <c:numCache>
                <c:formatCode>0.0000</c:formatCode>
                <c:ptCount val="1"/>
                <c:pt idx="0">
                  <c:v>1.2236436769654691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CDF-A96D-299739709C80}"/>
            </c:ext>
          </c:extLst>
        </c:ser>
        <c:ser>
          <c:idx val="4"/>
          <c:order val="4"/>
          <c:tx>
            <c:strRef>
              <c:f>'Location sc - Knitted'!$I$94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54-4CDF-A96D-299739709C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Knitted'!$I$103</c:f>
              <c:numCache>
                <c:formatCode>0.0000</c:formatCode>
                <c:ptCount val="1"/>
                <c:pt idx="0">
                  <c:v>5.4007207526931236E-2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4-4CDF-A96D-299739709C80}"/>
            </c:ext>
          </c:extLst>
        </c:ser>
        <c:ser>
          <c:idx val="7"/>
          <c:order val="5"/>
          <c:tx>
            <c:strRef>
              <c:f>'Location sc - Knitted'!$D$104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Knitted'!$J$104</c:f>
              <c:numCache>
                <c:formatCode>0.0000</c:formatCode>
                <c:ptCount val="1"/>
                <c:pt idx="0">
                  <c:v>3.9878801974817679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54-4CDF-A96D-299739709C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Knitted'!$D$103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54-4CDF-A96D-299739709C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Knitted'!$J$103</c:f>
              <c:numCache>
                <c:formatCode>0.00</c:formatCode>
                <c:ptCount val="1"/>
                <c:pt idx="0">
                  <c:v>7.6674420838649269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F54-4CDF-A96D-299739709C80}"/>
            </c:ext>
          </c:extLst>
        </c:ser>
        <c:ser>
          <c:idx val="6"/>
          <c:order val="7"/>
          <c:tx>
            <c:strRef>
              <c:f>'Location sc - Knitted'!$D$105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54-4CDF-A96D-299739709C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Knitted'!$J$105</c:f>
              <c:numCache>
                <c:formatCode>0.0000</c:formatCode>
                <c:ptCount val="1"/>
                <c:pt idx="0">
                  <c:v>11.655322281346695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F54-4CDF-A96D-299739709C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Knitted'!$S$97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Knitted'!$T$97</c:f>
              <c:numCache>
                <c:formatCode>General</c:formatCode>
                <c:ptCount val="1"/>
                <c:pt idx="0">
                  <c:v>2.0219113796197634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B28-973A-275B0383E9F2}"/>
            </c:ext>
          </c:extLst>
        </c:ser>
        <c:ser>
          <c:idx val="1"/>
          <c:order val="1"/>
          <c:tx>
            <c:strRef>
              <c:f>'Location sc - Knitted'!$S$98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Knitted'!$T$98</c:f>
              <c:numCache>
                <c:formatCode>0.000</c:formatCode>
                <c:ptCount val="1"/>
                <c:pt idx="0">
                  <c:v>5.1367039032148449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C-4B28-973A-275B0383E9F2}"/>
            </c:ext>
          </c:extLst>
        </c:ser>
        <c:ser>
          <c:idx val="2"/>
          <c:order val="2"/>
          <c:tx>
            <c:strRef>
              <c:f>'Location sc - Knitted'!$S$99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Knitted'!$T$99</c:f>
              <c:numCache>
                <c:formatCode>General</c:formatCode>
                <c:ptCount val="1"/>
                <c:pt idx="0">
                  <c:v>9.2031902844887103E-2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C-4B28-973A-275B0383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Knitted'!$S$100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Knitted'!$T$100</c:f>
              <c:numCache>
                <c:formatCode>0.000</c:formatCode>
                <c:ptCount val="1"/>
                <c:pt idx="0">
                  <c:v>7.2506471856794956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2C-4B28-973A-275B0383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Knitted'!$S$102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Knitted'!$T$102</c:f>
              <c:numCache>
                <c:formatCode>0.000</c:formatCode>
                <c:ptCount val="1"/>
                <c:pt idx="0">
                  <c:v>10.804411808155745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E-4032-AA05-A02626712226}"/>
            </c:ext>
          </c:extLst>
        </c:ser>
        <c:ser>
          <c:idx val="1"/>
          <c:order val="1"/>
          <c:tx>
            <c:strRef>
              <c:f>'Location sc - Knitted'!$S$103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Knitted'!$T$103</c:f>
              <c:numCache>
                <c:formatCode>0.000</c:formatCode>
                <c:ptCount val="1"/>
                <c:pt idx="0">
                  <c:v>1.2236436769654684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E-4032-AA05-A02626712226}"/>
            </c:ext>
          </c:extLst>
        </c:ser>
        <c:ser>
          <c:idx val="2"/>
          <c:order val="2"/>
          <c:tx>
            <c:strRef>
              <c:f>'Location sc - Knitted'!$S$104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Knitted'!$T$104</c:f>
              <c:numCache>
                <c:formatCode>0.000</c:formatCode>
                <c:ptCount val="1"/>
                <c:pt idx="0">
                  <c:v>5.9865343275389962E-2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E-4032-AA05-A0262671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Knitted'!$S$105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Knitted'!$T$105</c:f>
              <c:numCache>
                <c:formatCode>0.000</c:formatCode>
                <c:ptCount val="1"/>
                <c:pt idx="0">
                  <c:v>12.087920828396603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DE-4032-AA05-A0262671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Knitted'!$D$95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Knitted'!$E$95:$J$95</c:f>
              <c:numCache>
                <c:formatCode>General</c:formatCode>
                <c:ptCount val="6"/>
                <c:pt idx="0" formatCode="0.0000">
                  <c:v>2.0219113796197634</c:v>
                </c:pt>
                <c:pt idx="5" formatCode="0.00">
                  <c:v>2.0219113796197634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F-4F4A-8C1A-B30F89B07F53}"/>
            </c:ext>
          </c:extLst>
        </c:ser>
        <c:ser>
          <c:idx val="1"/>
          <c:order val="2"/>
          <c:tx>
            <c:strRef>
              <c:f>'Location sc - Knitted'!$D$96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Knitted'!$E$96:$J$96</c:f>
              <c:numCache>
                <c:formatCode>0.0000</c:formatCode>
                <c:ptCount val="6"/>
                <c:pt idx="1">
                  <c:v>0.6291549933456495</c:v>
                </c:pt>
                <c:pt idx="2">
                  <c:v>6.5751008053317489E-2</c:v>
                </c:pt>
                <c:pt idx="3">
                  <c:v>0.86833297785108343</c:v>
                </c:pt>
                <c:pt idx="4">
                  <c:v>0</c:v>
                </c:pt>
                <c:pt idx="5" formatCode="0.00">
                  <c:v>1.5632389792500505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F-4F4A-8C1A-B30F89B07F53}"/>
            </c:ext>
          </c:extLst>
        </c:ser>
        <c:ser>
          <c:idx val="2"/>
          <c:order val="3"/>
          <c:tx>
            <c:strRef>
              <c:f>'Location sc - Knitted'!$D$97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Knitted'!$E$97:$J$97</c:f>
              <c:numCache>
                <c:formatCode>0.0000</c:formatCode>
                <c:ptCount val="6"/>
                <c:pt idx="1">
                  <c:v>0.10781412993550932</c:v>
                </c:pt>
                <c:pt idx="2">
                  <c:v>0</c:v>
                </c:pt>
                <c:pt idx="3">
                  <c:v>0.18694375679670833</c:v>
                </c:pt>
                <c:pt idx="4">
                  <c:v>0</c:v>
                </c:pt>
                <c:pt idx="5" formatCode="0.00">
                  <c:v>0.29475788673221764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F-4F4A-8C1A-B30F89B07F53}"/>
            </c:ext>
          </c:extLst>
        </c:ser>
        <c:ser>
          <c:idx val="3"/>
          <c:order val="4"/>
          <c:tx>
            <c:strRef>
              <c:f>'Location sc - Knitted'!$D$98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Knitted'!$E$98:$J$98</c:f>
              <c:numCache>
                <c:formatCode>0.0000</c:formatCode>
                <c:ptCount val="6"/>
                <c:pt idx="1">
                  <c:v>0.79352480859732777</c:v>
                </c:pt>
                <c:pt idx="2">
                  <c:v>0</c:v>
                </c:pt>
                <c:pt idx="3">
                  <c:v>0.16836694231767715</c:v>
                </c:pt>
                <c:pt idx="4">
                  <c:v>0</c:v>
                </c:pt>
                <c:pt idx="5" formatCode="0.00">
                  <c:v>0.9618917509150049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F-4F4A-8C1A-B30F89B07F53}"/>
            </c:ext>
          </c:extLst>
        </c:ser>
        <c:ser>
          <c:idx val="4"/>
          <c:order val="5"/>
          <c:tx>
            <c:strRef>
              <c:f>'Location sc - Knitted'!$D$99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Knitted'!$E$99:$J$99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F-4F4A-8C1A-B30F89B07F53}"/>
            </c:ext>
          </c:extLst>
        </c:ser>
        <c:ser>
          <c:idx val="5"/>
          <c:order val="6"/>
          <c:tx>
            <c:strRef>
              <c:f>'Location sc - Knitted'!$D$100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Knitted'!$E$100:$J$100</c:f>
              <c:numCache>
                <c:formatCode>0.0000</c:formatCode>
                <c:ptCount val="6"/>
                <c:pt idx="1">
                  <c:v>0.56331434194140428</c:v>
                </c:pt>
                <c:pt idx="2">
                  <c:v>0.22660308774814014</c:v>
                </c:pt>
                <c:pt idx="3">
                  <c:v>0</c:v>
                </c:pt>
                <c:pt idx="4">
                  <c:v>1.7085578794156831E-2</c:v>
                </c:pt>
                <c:pt idx="5" formatCode="0.00">
                  <c:v>0.80700300848370121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CF-4F4A-8C1A-B30F89B07F53}"/>
            </c:ext>
          </c:extLst>
        </c:ser>
        <c:ser>
          <c:idx val="6"/>
          <c:order val="7"/>
          <c:tx>
            <c:strRef>
              <c:f>'Location sc - Knitted'!$D$101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CF-4F4A-8C1A-B30F89B07F53}"/>
              </c:ext>
            </c:extLst>
          </c:dPt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Knitted'!$E$101:$J$101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CF-4F4A-8C1A-B30F89B07F53}"/>
            </c:ext>
          </c:extLst>
        </c:ser>
        <c:ser>
          <c:idx val="7"/>
          <c:order val="8"/>
          <c:tx>
            <c:strRef>
              <c:f>'Location sc - Knitted'!$D$102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Knitted'!$E$102:$J$102</c:f>
              <c:numCache>
                <c:formatCode>0.0000</c:formatCode>
                <c:ptCount val="6"/>
                <c:pt idx="1">
                  <c:v>1.9751737615213905</c:v>
                </c:pt>
                <c:pt idx="2">
                  <c:v>6.5436886100243242E-3</c:v>
                </c:pt>
                <c:pt idx="3">
                  <c:v>0</c:v>
                </c:pt>
                <c:pt idx="4">
                  <c:v>3.6921628732774409E-2</c:v>
                </c:pt>
                <c:pt idx="5" formatCode="0.00">
                  <c:v>2.0186390788641893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CF-4F4A-8C1A-B30F89B07F53}"/>
            </c:ext>
          </c:extLst>
        </c:ser>
        <c:ser>
          <c:idx val="8"/>
          <c:order val="9"/>
          <c:tx>
            <c:strRef>
              <c:f>'Location sc - Knitted'!$D$104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Knitted'!$E$104:$J$104</c:f>
              <c:numCache>
                <c:formatCode>0.0000</c:formatCode>
                <c:ptCount val="6"/>
                <c:pt idx="0">
                  <c:v>2.0838064592621759</c:v>
                </c:pt>
                <c:pt idx="1">
                  <c:v>1.2462211185046288</c:v>
                </c:pt>
                <c:pt idx="2">
                  <c:v>0.28223848027951187</c:v>
                </c:pt>
                <c:pt idx="3">
                  <c:v>0.33494866834413445</c:v>
                </c:pt>
                <c:pt idx="4">
                  <c:v>4.0665471091317254E-2</c:v>
                </c:pt>
                <c:pt idx="5">
                  <c:v>3.9878801974817679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F-4F4A-8C1A-B30F89B0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Knitted'!$D$105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F4A-8C1A-B30F89B07F53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F-4F4A-8C1A-B30F89B07F53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F4A-8C1A-B30F89B07F53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CF-4F4A-8C1A-B30F89B07F53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F4A-8C1A-B30F89B07F53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CF-4F4A-8C1A-B30F89B07F5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Knitted'!$E$105:$J$105</c:f>
              <c:numCache>
                <c:formatCode>0.0000</c:formatCode>
                <c:ptCount val="6"/>
                <c:pt idx="0">
                  <c:v>4.1057178388819393</c:v>
                </c:pt>
                <c:pt idx="1">
                  <c:v>5.3152031538459097</c:v>
                </c:pt>
                <c:pt idx="2">
                  <c:v>0.58113626469099389</c:v>
                </c:pt>
                <c:pt idx="3">
                  <c:v>1.5585923453096036</c:v>
                </c:pt>
                <c:pt idx="4">
                  <c:v>9.467267861824849E-2</c:v>
                </c:pt>
                <c:pt idx="5">
                  <c:v>11.655322281346695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5CF-4F4A-8C1A-B30F89B0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Conventional LCC_LCS 2 manufacturing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0"/>
          <c:tx>
            <c:v>energy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1.6715116779657348E-2</c:v>
              </c:pt>
              <c:pt idx="2">
                <c:v>0.20169445848947856</c:v>
              </c:pt>
              <c:pt idx="3">
                <c:v>3.4077457223230162E-2</c:v>
              </c:pt>
              <c:pt idx="4">
                <c:v>0.33436573563901928</c:v>
              </c:pt>
              <c:pt idx="5">
                <c:v>4.2302225214264001E-2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10-451C-82D8-C6924E0F844D}"/>
            </c:ext>
          </c:extLst>
        </c:ser>
        <c:ser>
          <c:idx val="1"/>
          <c:order val="1"/>
          <c:tx>
            <c:v>water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4.0697216299401354E-4</c:v>
              </c:pt>
              <c:pt idx="2">
                <c:v>7.2236714793631742E-3</c:v>
              </c:pt>
              <c:pt idx="3">
                <c:v>0</c:v>
              </c:pt>
              <c:pt idx="4">
                <c:v>0.10018348629315213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10-451C-82D8-C6924E0F844D}"/>
            </c:ext>
          </c:extLst>
        </c:ser>
        <c:ser>
          <c:idx val="2"/>
          <c:order val="2"/>
          <c:tx>
            <c:v>chemicals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3.0681351172969621E-3</c:v>
              </c:pt>
              <c:pt idx="2">
                <c:v>1.4265991199673415E-2</c:v>
              </c:pt>
              <c:pt idx="3">
                <c:v>1.6437411027079248E-3</c:v>
              </c:pt>
              <c:pt idx="4">
                <c:v>0.77454694117764944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410-451C-82D8-C6924E0F844D}"/>
            </c:ext>
          </c:extLst>
        </c:ser>
        <c:ser>
          <c:idx val="3"/>
          <c:order val="3"/>
          <c:tx>
            <c:v>land</c:v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410-451C-82D8-C6924E0F844D}"/>
            </c:ext>
          </c:extLst>
        </c:ser>
        <c:ser>
          <c:idx val="4"/>
          <c:order val="4"/>
          <c:tx>
            <c:v>transport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0">
                <c:v>0.56329825283906776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1.6089102336554901E-5</c:v>
              </c:pt>
            </c:numLit>
          </c:val>
          <c:extLst>
            <c:ext xmlns:c16="http://schemas.microsoft.com/office/drawing/2014/chart" uri="{C3380CC4-5D6E-409C-BE32-E72D297353CC}">
              <c16:uniqueId val="{00000004-3410-451C-82D8-C6924E0F844D}"/>
            </c:ext>
          </c:extLst>
        </c:ser>
        <c:ser>
          <c:idx val="5"/>
          <c:order val="5"/>
          <c:tx>
            <c:v>emission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410-451C-82D8-C6924E0F844D}"/>
            </c:ext>
          </c:extLst>
        </c:ser>
        <c:ser>
          <c:idx val="6"/>
          <c:order val="6"/>
          <c:tx>
            <c:v>other (HR, Capex)</c:v>
          </c:tx>
          <c:spPr>
            <a:solidFill>
              <a:schemeClr val="bg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7"/>
              <c:pt idx="0">
                <c:v>Transport LCS 1 &amp; LCS 2</c:v>
              </c:pt>
              <c:pt idx="1">
                <c:v>LCS2a - Fibre pre-treatment</c:v>
              </c:pt>
              <c:pt idx="2">
                <c:v>LCS2b - Yarn production</c:v>
              </c:pt>
              <c:pt idx="3">
                <c:v>LCS2c - Fabric production</c:v>
              </c:pt>
              <c:pt idx="4">
                <c:v>LCS2d - Fabric finishing processes</c:v>
              </c:pt>
              <c:pt idx="5">
                <c:v>LCS2e - Confectioning</c:v>
              </c:pt>
              <c:pt idx="6">
                <c:v>LCS2f - Waste management (post-industrial)</c:v>
              </c:pt>
            </c:strLit>
          </c:cat>
          <c:val>
            <c:numLit>
              <c:formatCode>0.0000</c:formatCode>
              <c:ptCount val="7"/>
              <c:pt idx="1">
                <c:v>8.6078585048451617E-3</c:v>
              </c:pt>
              <c:pt idx="2">
                <c:v>0.5315555226061901</c:v>
              </c:pt>
              <c:pt idx="3">
                <c:v>1.8122455855468796E-2</c:v>
              </c:pt>
              <c:pt idx="4">
                <c:v>0.38137815418488974</c:v>
              </c:pt>
              <c:pt idx="5">
                <c:v>1.0259520037669463</c:v>
              </c:pt>
              <c:pt idx="6">
                <c:v>9.5577666030503966E-3</c:v>
              </c:pt>
            </c:numLit>
          </c:val>
          <c:extLst>
            <c:ext xmlns:c16="http://schemas.microsoft.com/office/drawing/2014/chart" uri="{C3380CC4-5D6E-409C-BE32-E72D297353CC}">
              <c16:uniqueId val="{00000006-3410-451C-82D8-C6924E0F8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7"/>
          <c:tx>
            <c:v>Total - Internal cost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4.1478117398214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10-451C-82D8-C6924E0F844D}"/>
                </c:ext>
              </c:extLst>
            </c:dLbl>
            <c:dLbl>
              <c:idx val="1"/>
              <c:layout>
                <c:manualLayout>
                  <c:x val="5.8320328614386704E-3"/>
                  <c:y val="-3.393664150763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10-451C-82D8-C6924E0F844D}"/>
                </c:ext>
              </c:extLst>
            </c:dLbl>
            <c:dLbl>
              <c:idx val="2"/>
              <c:layout>
                <c:manualLayout>
                  <c:x val="0"/>
                  <c:y val="-2.26244276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10-451C-82D8-C6924E0F844D}"/>
                </c:ext>
              </c:extLst>
            </c:dLbl>
            <c:dLbl>
              <c:idx val="3"/>
              <c:layout>
                <c:manualLayout>
                  <c:x val="-7.1279578212036378E-17"/>
                  <c:y val="-3.3936641507630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10-451C-82D8-C6924E0F844D}"/>
                </c:ext>
              </c:extLst>
            </c:dLbl>
            <c:dLbl>
              <c:idx val="4"/>
              <c:layout>
                <c:manualLayout>
                  <c:x val="1.1664065722877412E-2"/>
                  <c:y val="-1.885368972646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10-451C-82D8-C6924E0F844D}"/>
                </c:ext>
              </c:extLst>
            </c:dLbl>
            <c:dLbl>
              <c:idx val="5"/>
              <c:layout>
                <c:manualLayout>
                  <c:x val="5.832032861438706E-3"/>
                  <c:y val="-3.770737945292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10-451C-82D8-C6924E0F844D}"/>
                </c:ext>
              </c:extLst>
            </c:dLbl>
            <c:dLbl>
              <c:idx val="6"/>
              <c:layout>
                <c:manualLayout>
                  <c:x val="-1.4255915642407276E-16"/>
                  <c:y val="-4.52488553435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10-451C-82D8-C6924E0F844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0.0000</c:formatCode>
              <c:ptCount val="7"/>
              <c:pt idx="0">
                <c:v>0.56329825283906776</c:v>
              </c:pt>
              <c:pt idx="1">
                <c:v>2.8798082564793485E-2</c:v>
              </c:pt>
              <c:pt idx="2">
                <c:v>0.75473964377470526</c:v>
              </c:pt>
              <c:pt idx="3">
                <c:v>5.384365418140688E-2</c:v>
              </c:pt>
              <c:pt idx="4">
                <c:v>1.5904743172947107</c:v>
              </c:pt>
              <c:pt idx="5">
                <c:v>1.0682542289812103</c:v>
              </c:pt>
              <c:pt idx="6">
                <c:v>9.5738557053869511E-3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3410-451C-82D8-C6924E0F8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50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producer</a:t>
            </a:r>
          </a:p>
        </c:rich>
      </c:tx>
      <c:layout>
        <c:manualLayout>
          <c:xMode val="edge"/>
          <c:yMode val="edge"/>
          <c:x val="0.41355828374011727"/>
          <c:y val="1.8403173586749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Knitted'!$E$168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Knitted'!$F$168:$H$168</c:f>
              <c:numCache>
                <c:formatCode>0.000</c:formatCode>
                <c:ptCount val="3"/>
                <c:pt idx="0">
                  <c:v>2.0219113796197634</c:v>
                </c:pt>
                <c:pt idx="1">
                  <c:v>2.1605742715914409</c:v>
                </c:pt>
                <c:pt idx="2">
                  <c:v>2.0226676174200473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D-4EA0-AE45-2E81EB3C3B9A}"/>
            </c:ext>
          </c:extLst>
        </c:ser>
        <c:ser>
          <c:idx val="1"/>
          <c:order val="1"/>
          <c:tx>
            <c:strRef>
              <c:f>'Location sc - Knitted'!$E$169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Knitted'!$F$169:$H$169</c:f>
              <c:numCache>
                <c:formatCode>0.000</c:formatCode>
                <c:ptCount val="3"/>
                <c:pt idx="0">
                  <c:v>5.1367039032148449</c:v>
                </c:pt>
                <c:pt idx="1">
                  <c:v>10.946901453714087</c:v>
                </c:pt>
                <c:pt idx="2">
                  <c:v>4.5396668362372221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D-4EA0-AE45-2E81EB3C3B9A}"/>
            </c:ext>
          </c:extLst>
        </c:ser>
        <c:ser>
          <c:idx val="2"/>
          <c:order val="2"/>
          <c:tx>
            <c:strRef>
              <c:f>'Location sc - Knitted'!$E$170</c:f>
              <c:strCache>
                <c:ptCount val="1"/>
                <c:pt idx="0">
                  <c:v>LCS3 producer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Knitted'!$F$170:$H$170</c:f>
              <c:numCache>
                <c:formatCode>0.000</c:formatCode>
                <c:ptCount val="3"/>
                <c:pt idx="0">
                  <c:v>9.2031902844887103E-2</c:v>
                </c:pt>
                <c:pt idx="1">
                  <c:v>9.1007036649106476E-2</c:v>
                </c:pt>
                <c:pt idx="2">
                  <c:v>9.2031902844887103E-2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D-4EA0-AE45-2E81EB3C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Knitted'!$E$171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3.23849178811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DD-4EA0-AE45-2E81EB3C3B9A}"/>
                </c:ext>
              </c:extLst>
            </c:dLbl>
            <c:dLbl>
              <c:idx val="1"/>
              <c:layout>
                <c:manualLayout>
                  <c:x val="8.238936310313286E-3"/>
                  <c:y val="-6.4872260596149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DD-4EA0-AE45-2E81EB3C3B9A}"/>
                </c:ext>
              </c:extLst>
            </c:dLbl>
            <c:dLbl>
              <c:idx val="2"/>
              <c:layout>
                <c:manualLayout>
                  <c:x val="2.7789356676390905E-3"/>
                  <c:y val="-5.5517002081887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DD-4EA0-AE45-2E81EB3C3B9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Knitted'!$F$171:$H$171</c:f>
              <c:numCache>
                <c:formatCode>0.000</c:formatCode>
                <c:ptCount val="3"/>
                <c:pt idx="0">
                  <c:v>7.2506471856794956</c:v>
                </c:pt>
                <c:pt idx="1">
                  <c:v>13.198482761954635</c:v>
                </c:pt>
                <c:pt idx="2">
                  <c:v>6.6543663565021571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7DD-4EA0-AE45-2E81EB3C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consumer</a:t>
            </a:r>
          </a:p>
        </c:rich>
      </c:tx>
      <c:layout>
        <c:manualLayout>
          <c:xMode val="edge"/>
          <c:yMode val="edge"/>
          <c:x val="0.39449169307349097"/>
          <c:y val="2.8389455974696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Knitted'!$E$173</c:f>
              <c:strCache>
                <c:ptCount val="1"/>
                <c:pt idx="0">
                  <c:v>Purchase price =(LCS1+LCS2+LCS3)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Knitted'!$F$173:$H$173</c:f>
              <c:numCache>
                <c:formatCode>0.000</c:formatCode>
                <c:ptCount val="3"/>
                <c:pt idx="0">
                  <c:v>10.804411808155745</c:v>
                </c:pt>
                <c:pt idx="1">
                  <c:v>19.497768286439488</c:v>
                </c:pt>
                <c:pt idx="2">
                  <c:v>9.9328877482301472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E-48FF-B8B7-76B4CB08AF51}"/>
            </c:ext>
          </c:extLst>
        </c:ser>
        <c:ser>
          <c:idx val="1"/>
          <c:order val="1"/>
          <c:tx>
            <c:strRef>
              <c:f>'Location sc - Knitted'!$E$174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Knitted'!$F$174:$H$174</c:f>
              <c:numCache>
                <c:formatCode>0.000</c:formatCode>
                <c:ptCount val="3"/>
                <c:pt idx="0">
                  <c:v>1.2236436769654684</c:v>
                </c:pt>
                <c:pt idx="1">
                  <c:v>1.2236436769654684</c:v>
                </c:pt>
                <c:pt idx="2">
                  <c:v>1.2236436769654684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E-48FF-B8B7-76B4CB08AF51}"/>
            </c:ext>
          </c:extLst>
        </c:ser>
        <c:ser>
          <c:idx val="2"/>
          <c:order val="2"/>
          <c:tx>
            <c:strRef>
              <c:f>'Location sc - Knitted'!$E$175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Knitted'!$F$175:$H$175</c:f>
              <c:numCache>
                <c:formatCode>0.000</c:formatCode>
                <c:ptCount val="3"/>
                <c:pt idx="0">
                  <c:v>5.9865343275389962E-2</c:v>
                </c:pt>
                <c:pt idx="1">
                  <c:v>5.9865343275389962E-2</c:v>
                </c:pt>
                <c:pt idx="2">
                  <c:v>5.9865343275389962E-2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E-48FF-B8B7-76B4CB08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Knitted'!$E$176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43408773895482E-3"/>
                  <c:y val="-4.96953712870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E-48FF-B8B7-76B4CB08AF51}"/>
                </c:ext>
              </c:extLst>
            </c:dLbl>
            <c:dLbl>
              <c:idx val="1"/>
              <c:layout>
                <c:manualLayout>
                  <c:x val="2.7443408773894476E-3"/>
                  <c:y val="-6.776641539140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4E-48FF-B8B7-76B4CB08AF51}"/>
                </c:ext>
              </c:extLst>
            </c:dLbl>
            <c:dLbl>
              <c:idx val="2"/>
              <c:layout>
                <c:manualLayout>
                  <c:x val="0"/>
                  <c:y val="-3.6897796010389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4E-48FF-B8B7-76B4CB08AF5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Knitted'!$F$176:$H$176</c:f>
              <c:numCache>
                <c:formatCode>0.000</c:formatCode>
                <c:ptCount val="3"/>
                <c:pt idx="0">
                  <c:v>12.087920828396603</c:v>
                </c:pt>
                <c:pt idx="1">
                  <c:v>20.781277306680348</c:v>
                </c:pt>
                <c:pt idx="2">
                  <c:v>11.216396768471006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4E-48FF-B8B7-76B4CB08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7278595353007885"/>
          <c:y val="2.2770448506761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Knitted'!$E$187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Knitted'!$E$188:$E$190</c:f>
              <c:numCache>
                <c:formatCode>0.0000</c:formatCode>
                <c:ptCount val="3"/>
                <c:pt idx="0">
                  <c:v>2.0219113796197634</c:v>
                </c:pt>
                <c:pt idx="1">
                  <c:v>2.1605742715914409</c:v>
                </c:pt>
                <c:pt idx="2">
                  <c:v>2.0226676174200473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0-4921-8CDF-5AAEA9AD5D8A}"/>
            </c:ext>
          </c:extLst>
        </c:ser>
        <c:ser>
          <c:idx val="1"/>
          <c:order val="1"/>
          <c:tx>
            <c:strRef>
              <c:f>'Location sc - Knitted'!$F$187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Knitted'!$F$188:$F$190</c:f>
              <c:numCache>
                <c:formatCode>0.0000</c:formatCode>
                <c:ptCount val="3"/>
                <c:pt idx="0">
                  <c:v>4.0689820353412811</c:v>
                </c:pt>
                <c:pt idx="1">
                  <c:v>10.946901453714089</c:v>
                </c:pt>
                <c:pt idx="2">
                  <c:v>3.5394536554801324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30-4921-8CDF-5AAEA9AD5D8A}"/>
            </c:ext>
          </c:extLst>
        </c:ser>
        <c:ser>
          <c:idx val="2"/>
          <c:order val="2"/>
          <c:tx>
            <c:strRef>
              <c:f>'Location sc - Knitted'!$G$187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Knitted'!$G$188:$G$190</c:f>
              <c:numCache>
                <c:formatCode>0.0000</c:formatCode>
                <c:ptCount val="3"/>
                <c:pt idx="0">
                  <c:v>0.29889778441148196</c:v>
                </c:pt>
                <c:pt idx="1">
                  <c:v>0.29787291821570128</c:v>
                </c:pt>
                <c:pt idx="2">
                  <c:v>0.29889778441148196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30-4921-8CDF-5AAEA9AD5D8A}"/>
            </c:ext>
          </c:extLst>
        </c:ser>
        <c:ser>
          <c:idx val="3"/>
          <c:order val="3"/>
          <c:tx>
            <c:strRef>
              <c:f>'Location sc - Knitted'!$H$187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Knitted'!$H$188:$H$190</c:f>
              <c:numCache>
                <c:formatCode>0.0000</c:formatCode>
                <c:ptCount val="3"/>
                <c:pt idx="0">
                  <c:v>1.2236436769654691</c:v>
                </c:pt>
                <c:pt idx="1">
                  <c:v>1.2236436769654691</c:v>
                </c:pt>
                <c:pt idx="2">
                  <c:v>1.2236436769654691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30-4921-8CDF-5AAEA9AD5D8A}"/>
            </c:ext>
          </c:extLst>
        </c:ser>
        <c:ser>
          <c:idx val="4"/>
          <c:order val="4"/>
          <c:tx>
            <c:strRef>
              <c:f>'Location sc - Knitted'!$I$187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Knitted'!$I$188:$I$190</c:f>
              <c:numCache>
                <c:formatCode>0.0000</c:formatCode>
                <c:ptCount val="3"/>
                <c:pt idx="0">
                  <c:v>5.4007207526931236E-2</c:v>
                </c:pt>
                <c:pt idx="1">
                  <c:v>5.4007207526931236E-2</c:v>
                </c:pt>
                <c:pt idx="2">
                  <c:v>5.4007207526931236E-2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30-4921-8CDF-5AAEA9AD5D8A}"/>
            </c:ext>
          </c:extLst>
        </c:ser>
        <c:ser>
          <c:idx val="5"/>
          <c:order val="5"/>
          <c:tx>
            <c:strRef>
              <c:f>'Location sc - Knitted'!$K$187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Knitted'!$K$188:$K$190</c:f>
              <c:numCache>
                <c:formatCode>0.0000</c:formatCode>
                <c:ptCount val="3"/>
                <c:pt idx="0">
                  <c:v>3.9878801974817679</c:v>
                </c:pt>
                <c:pt idx="1">
                  <c:v>2.5603504954485432</c:v>
                </c:pt>
                <c:pt idx="2">
                  <c:v>3.9951156946675748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30-4921-8CDF-5AAEA9AD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192112"/>
        <c:axId val="303193552"/>
      </c:barChart>
      <c:scatterChart>
        <c:scatterStyle val="lineMarker"/>
        <c:varyColors val="0"/>
        <c:ser>
          <c:idx val="7"/>
          <c:order val="6"/>
          <c:tx>
            <c:strRef>
              <c:f>'Location sc - Knitted'!$J$187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3360437716600655E-2"/>
                  <c:y val="-2.5284450063211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0-4921-8CDF-5AAEA9AD5D8A}"/>
                </c:ext>
              </c:extLst>
            </c:dLbl>
            <c:dLbl>
              <c:idx val="1"/>
              <c:layout>
                <c:manualLayout>
                  <c:x val="3.8526356866861858E-2"/>
                  <c:y val="-4.214080770216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30-4921-8CDF-5AAEA9AD5D8A}"/>
                </c:ext>
              </c:extLst>
            </c:dLbl>
            <c:dLbl>
              <c:idx val="2"/>
              <c:layout>
                <c:manualLayout>
                  <c:x val="4.3360437716600655E-2"/>
                  <c:y val="-3.7926675094816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30-4921-8CDF-5AAEA9AD5D8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Knitted'!$J$188:$J$190</c:f>
              <c:numCache>
                <c:formatCode>0.0000</c:formatCode>
                <c:ptCount val="3"/>
                <c:pt idx="0">
                  <c:v>7.6674420838649269</c:v>
                </c:pt>
                <c:pt idx="1">
                  <c:v>14.682999528013632</c:v>
                </c:pt>
                <c:pt idx="2">
                  <c:v>7.1386699418040624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B30-4921-8CDF-5AAEA9AD5D8A}"/>
            </c:ext>
          </c:extLst>
        </c:ser>
        <c:ser>
          <c:idx val="6"/>
          <c:order val="7"/>
          <c:tx>
            <c:strRef>
              <c:f>'Location sc - Knitted'!$L$187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4089132064778144E-3"/>
                  <c:y val="-6.7367150557190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30-4921-8CDF-5AAEA9AD5D8A}"/>
                </c:ext>
              </c:extLst>
            </c:dLbl>
            <c:dLbl>
              <c:idx val="1"/>
              <c:layout>
                <c:manualLayout>
                  <c:x val="4.8178264129556288E-3"/>
                  <c:y val="-6.736715055719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30-4921-8CDF-5AAEA9AD5D8A}"/>
                </c:ext>
              </c:extLst>
            </c:dLbl>
            <c:dLbl>
              <c:idx val="2"/>
              <c:layout>
                <c:manualLayout>
                  <c:x val="0"/>
                  <c:y val="-4.2140750105351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30-4921-8CDF-5AAEA9AD5D8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Knitted'!$L$188:$L$190</c:f>
              <c:numCache>
                <c:formatCode>0.0000</c:formatCode>
                <c:ptCount val="3"/>
                <c:pt idx="0">
                  <c:v>11.655322281346695</c:v>
                </c:pt>
                <c:pt idx="1">
                  <c:v>17.243350023462174</c:v>
                </c:pt>
                <c:pt idx="2">
                  <c:v>11.133785636471638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B30-4921-8CDF-5AAEA9AD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92112"/>
        <c:axId val="303193552"/>
      </c:scatterChart>
      <c:catAx>
        <c:axId val="3031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3552"/>
        <c:crosses val="autoZero"/>
        <c:auto val="1"/>
        <c:lblAlgn val="ctr"/>
        <c:lblOffset val="100"/>
        <c:noMultiLvlLbl val="0"/>
      </c:catAx>
      <c:valAx>
        <c:axId val="3031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Knitted'!$Y$94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Knitted'!$Y$103</c:f>
              <c:numCache>
                <c:formatCode>0.0000</c:formatCode>
                <c:ptCount val="1"/>
                <c:pt idx="0">
                  <c:v>2.1605742715914409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D-4ECF-8CD8-A432CE0A53C5}"/>
            </c:ext>
          </c:extLst>
        </c:ser>
        <c:ser>
          <c:idx val="1"/>
          <c:order val="1"/>
          <c:tx>
            <c:strRef>
              <c:f>'Location sc - Knitted'!$Z$94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Knitted'!$Z$103</c:f>
              <c:numCache>
                <c:formatCode>0.0000</c:formatCode>
                <c:ptCount val="1"/>
                <c:pt idx="0">
                  <c:v>10.946901453714089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D-4ECF-8CD8-A432CE0A53C5}"/>
            </c:ext>
          </c:extLst>
        </c:ser>
        <c:ser>
          <c:idx val="2"/>
          <c:order val="2"/>
          <c:tx>
            <c:strRef>
              <c:f>'Location sc - Knitted'!$AA$94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D-4ECF-8CD8-A432CE0A53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Knitted'!$AA$103</c:f>
              <c:numCache>
                <c:formatCode>0.0000</c:formatCode>
                <c:ptCount val="1"/>
                <c:pt idx="0">
                  <c:v>0.29787291821570128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D-4ECF-8CD8-A432CE0A53C5}"/>
            </c:ext>
          </c:extLst>
        </c:ser>
        <c:ser>
          <c:idx val="3"/>
          <c:order val="3"/>
          <c:tx>
            <c:strRef>
              <c:f>'Location sc - Knitted'!$AB$94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Knitted'!$AB$103</c:f>
              <c:numCache>
                <c:formatCode>0.0000</c:formatCode>
                <c:ptCount val="1"/>
                <c:pt idx="0">
                  <c:v>1.2236436769654691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D-4ECF-8CD8-A432CE0A53C5}"/>
            </c:ext>
          </c:extLst>
        </c:ser>
        <c:ser>
          <c:idx val="4"/>
          <c:order val="4"/>
          <c:tx>
            <c:strRef>
              <c:f>'Location sc - Knitted'!$AC$94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D-4ECF-8CD8-A432CE0A53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Knitted'!$AC$103</c:f>
              <c:numCache>
                <c:formatCode>0.0000</c:formatCode>
                <c:ptCount val="1"/>
                <c:pt idx="0">
                  <c:v>5.4007207526931236E-2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D-4ECF-8CD8-A432CE0A53C5}"/>
            </c:ext>
          </c:extLst>
        </c:ser>
        <c:ser>
          <c:idx val="7"/>
          <c:order val="5"/>
          <c:tx>
            <c:strRef>
              <c:f>'Location sc - Knitted'!$X$104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Knitted'!$AD$104</c:f>
              <c:numCache>
                <c:formatCode>0.0000</c:formatCode>
                <c:ptCount val="1"/>
                <c:pt idx="0">
                  <c:v>2.5603504954485432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BD-4ECF-8CD8-A432CE0A53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Knitted'!$X$103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D-4ECF-8CD8-A432CE0A53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Knitted'!$AD$103</c:f>
              <c:numCache>
                <c:formatCode>0.00</c:formatCode>
                <c:ptCount val="1"/>
                <c:pt idx="0">
                  <c:v>14.682999528013632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6BD-4ECF-8CD8-A432CE0A53C5}"/>
            </c:ext>
          </c:extLst>
        </c:ser>
        <c:ser>
          <c:idx val="6"/>
          <c:order val="7"/>
          <c:tx>
            <c:strRef>
              <c:f>'Location sc - Knitted'!$X$105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D-4ECF-8CD8-A432CE0A53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Knitted'!$AD$105</c:f>
              <c:numCache>
                <c:formatCode>0.0000</c:formatCode>
                <c:ptCount val="1"/>
                <c:pt idx="0">
                  <c:v>17.243350023462174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6BD-4ECF-8CD8-A432CE0A53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Knitted'!$AM$97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Knitted'!$AN$97</c:f>
              <c:numCache>
                <c:formatCode>General</c:formatCode>
                <c:ptCount val="1"/>
                <c:pt idx="0">
                  <c:v>2.1605742715914409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7-474B-9ECA-D4B8DBDCFBE0}"/>
            </c:ext>
          </c:extLst>
        </c:ser>
        <c:ser>
          <c:idx val="1"/>
          <c:order val="1"/>
          <c:tx>
            <c:strRef>
              <c:f>'Location sc - Knitted'!$AM$98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Knitted'!$AN$98</c:f>
              <c:numCache>
                <c:formatCode>0.000</c:formatCode>
                <c:ptCount val="1"/>
                <c:pt idx="0">
                  <c:v>10.946901453714087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7-474B-9ECA-D4B8DBDCFBE0}"/>
            </c:ext>
          </c:extLst>
        </c:ser>
        <c:ser>
          <c:idx val="2"/>
          <c:order val="2"/>
          <c:tx>
            <c:strRef>
              <c:f>'Location sc - Knitted'!$AM$99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Knitted'!$AN$99</c:f>
              <c:numCache>
                <c:formatCode>General</c:formatCode>
                <c:ptCount val="1"/>
                <c:pt idx="0">
                  <c:v>9.1007036649106476E-2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7-474B-9ECA-D4B8DBDCF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Knitted'!$AM$100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Knitted'!$AN$100</c:f>
              <c:numCache>
                <c:formatCode>0.000</c:formatCode>
                <c:ptCount val="1"/>
                <c:pt idx="0">
                  <c:v>13.198482761954635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47-474B-9ECA-D4B8DBDCF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Knitted'!$AM$102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Knitted'!$AN$102</c:f>
              <c:numCache>
                <c:formatCode>0.000</c:formatCode>
                <c:ptCount val="1"/>
                <c:pt idx="0">
                  <c:v>19.497768286439488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4-4784-A3FE-3F939D19ED3D}"/>
            </c:ext>
          </c:extLst>
        </c:ser>
        <c:ser>
          <c:idx val="1"/>
          <c:order val="1"/>
          <c:tx>
            <c:strRef>
              <c:f>'Location sc - Knitted'!$AM$103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Knitted'!$AN$103</c:f>
              <c:numCache>
                <c:formatCode>0.000</c:formatCode>
                <c:ptCount val="1"/>
                <c:pt idx="0">
                  <c:v>1.2236436769654684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4-4784-A3FE-3F939D19ED3D}"/>
            </c:ext>
          </c:extLst>
        </c:ser>
        <c:ser>
          <c:idx val="2"/>
          <c:order val="2"/>
          <c:tx>
            <c:strRef>
              <c:f>'Location sc - Knitted'!$AM$104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Knitted'!$AN$104</c:f>
              <c:numCache>
                <c:formatCode>0.000</c:formatCode>
                <c:ptCount val="1"/>
                <c:pt idx="0">
                  <c:v>5.9865343275389962E-2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4-4784-A3FE-3F939D19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Knitted'!$AM$105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Knitted'!$AN$105</c:f>
              <c:numCache>
                <c:formatCode>0.000</c:formatCode>
                <c:ptCount val="1"/>
                <c:pt idx="0">
                  <c:v>20.781277306680348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44-4784-A3FE-3F939D19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Knitted'!$X$95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Knitted'!$Y$95:$AD$95</c:f>
              <c:numCache>
                <c:formatCode>General</c:formatCode>
                <c:ptCount val="6"/>
                <c:pt idx="0" formatCode="0.0000">
                  <c:v>2.1605742715914409</c:v>
                </c:pt>
                <c:pt idx="5" formatCode="0.00">
                  <c:v>2.1605742715914409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8-42B6-9516-BC680ADF5F9C}"/>
            </c:ext>
          </c:extLst>
        </c:ser>
        <c:ser>
          <c:idx val="1"/>
          <c:order val="2"/>
          <c:tx>
            <c:strRef>
              <c:f>'Location sc - Knitted'!$X$96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Knitted'!$Y$96:$AD$96</c:f>
              <c:numCache>
                <c:formatCode>0.0000</c:formatCode>
                <c:ptCount val="6"/>
                <c:pt idx="1">
                  <c:v>1.0046140062359901</c:v>
                </c:pt>
                <c:pt idx="2">
                  <c:v>6.5751008053317489E-2</c:v>
                </c:pt>
                <c:pt idx="3">
                  <c:v>0.86833297785108343</c:v>
                </c:pt>
                <c:pt idx="4">
                  <c:v>0</c:v>
                </c:pt>
                <c:pt idx="5" formatCode="0.00">
                  <c:v>1.9386979921403911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8-42B6-9516-BC680ADF5F9C}"/>
            </c:ext>
          </c:extLst>
        </c:ser>
        <c:ser>
          <c:idx val="2"/>
          <c:order val="3"/>
          <c:tx>
            <c:strRef>
              <c:f>'Location sc - Knitted'!$X$97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Knitted'!$Y$97:$AD$97</c:f>
              <c:numCache>
                <c:formatCode>0.0000</c:formatCode>
                <c:ptCount val="6"/>
                <c:pt idx="1">
                  <c:v>0.50171296620843564</c:v>
                </c:pt>
                <c:pt idx="2">
                  <c:v>0</c:v>
                </c:pt>
                <c:pt idx="3">
                  <c:v>0.18694375679670833</c:v>
                </c:pt>
                <c:pt idx="4">
                  <c:v>0</c:v>
                </c:pt>
                <c:pt idx="5" formatCode="0.00">
                  <c:v>0.68865672300514391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8-42B6-9516-BC680ADF5F9C}"/>
            </c:ext>
          </c:extLst>
        </c:ser>
        <c:ser>
          <c:idx val="3"/>
          <c:order val="4"/>
          <c:tx>
            <c:strRef>
              <c:f>'Location sc - Knitted'!$X$98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Knitted'!$Y$98:$AD$98</c:f>
              <c:numCache>
                <c:formatCode>0.0000</c:formatCode>
                <c:ptCount val="6"/>
                <c:pt idx="1">
                  <c:v>1.249530368209345</c:v>
                </c:pt>
                <c:pt idx="2">
                  <c:v>0</c:v>
                </c:pt>
                <c:pt idx="3">
                  <c:v>0.16836694231767715</c:v>
                </c:pt>
                <c:pt idx="4">
                  <c:v>0</c:v>
                </c:pt>
                <c:pt idx="5" formatCode="0.00">
                  <c:v>1.4178973105270223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8-42B6-9516-BC680ADF5F9C}"/>
            </c:ext>
          </c:extLst>
        </c:ser>
        <c:ser>
          <c:idx val="4"/>
          <c:order val="5"/>
          <c:tx>
            <c:strRef>
              <c:f>'Location sc - Knitted'!$X$99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Knitted'!$Y$99:$AD$99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8-42B6-9516-BC680ADF5F9C}"/>
            </c:ext>
          </c:extLst>
        </c:ser>
        <c:ser>
          <c:idx val="5"/>
          <c:order val="6"/>
          <c:tx>
            <c:strRef>
              <c:f>'Location sc - Knitted'!$X$100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Knitted'!$Y$100:$AD$100</c:f>
              <c:numCache>
                <c:formatCode>0.0000</c:formatCode>
                <c:ptCount val="6"/>
                <c:pt idx="1">
                  <c:v>0.29010267025387892</c:v>
                </c:pt>
                <c:pt idx="2">
                  <c:v>0.22557822155235951</c:v>
                </c:pt>
                <c:pt idx="3">
                  <c:v>0</c:v>
                </c:pt>
                <c:pt idx="4">
                  <c:v>1.7085578794156831E-2</c:v>
                </c:pt>
                <c:pt idx="5" formatCode="0.00">
                  <c:v>0.53276647060039528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B8-42B6-9516-BC680ADF5F9C}"/>
            </c:ext>
          </c:extLst>
        </c:ser>
        <c:ser>
          <c:idx val="6"/>
          <c:order val="7"/>
          <c:tx>
            <c:strRef>
              <c:f>'Location sc - Knitted'!$X$101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B8-42B6-9516-BC680ADF5F9C}"/>
              </c:ext>
            </c:extLst>
          </c:dPt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Knitted'!$Y$101:$AD$101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B8-42B6-9516-BC680ADF5F9C}"/>
            </c:ext>
          </c:extLst>
        </c:ser>
        <c:ser>
          <c:idx val="7"/>
          <c:order val="8"/>
          <c:tx>
            <c:strRef>
              <c:f>'Location sc - Knitted'!$X$102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Knitted'!$Y$102:$AD$102</c:f>
              <c:numCache>
                <c:formatCode>0.0000</c:formatCode>
                <c:ptCount val="6"/>
                <c:pt idx="1">
                  <c:v>7.9009414428064391</c:v>
                </c:pt>
                <c:pt idx="2">
                  <c:v>6.5436886100243242E-3</c:v>
                </c:pt>
                <c:pt idx="3">
                  <c:v>0</c:v>
                </c:pt>
                <c:pt idx="4">
                  <c:v>3.6921628732774409E-2</c:v>
                </c:pt>
                <c:pt idx="5" formatCode="0.00">
                  <c:v>7.9444067601492385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B8-42B6-9516-BC680ADF5F9C}"/>
            </c:ext>
          </c:extLst>
        </c:ser>
        <c:ser>
          <c:idx val="8"/>
          <c:order val="9"/>
          <c:tx>
            <c:strRef>
              <c:f>'Location sc - Knitted'!$X$104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Knitted'!$Y$104:$AD$104</c:f>
              <c:numCache>
                <c:formatCode>0.0000</c:formatCode>
                <c:ptCount val="6"/>
                <c:pt idx="0">
                  <c:v>1.1811652350626392</c:v>
                </c:pt>
                <c:pt idx="1">
                  <c:v>0.86026252807211245</c:v>
                </c:pt>
                <c:pt idx="2">
                  <c:v>0.14330859287833989</c:v>
                </c:pt>
                <c:pt idx="3">
                  <c:v>0.33494866834413445</c:v>
                </c:pt>
                <c:pt idx="4">
                  <c:v>4.0665471091317254E-2</c:v>
                </c:pt>
                <c:pt idx="5">
                  <c:v>2.5603504954485432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B8-42B6-9516-BC680ADF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Knitted'!$X$105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B8-42B6-9516-BC680ADF5F9C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B8-42B6-9516-BC680ADF5F9C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B8-42B6-9516-BC680ADF5F9C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B8-42B6-9516-BC680ADF5F9C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B8-42B6-9516-BC680ADF5F9C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B8-42B6-9516-BC680ADF5F9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Knitted'!$Y$105:$AD$105</c:f>
              <c:numCache>
                <c:formatCode>0.0000</c:formatCode>
                <c:ptCount val="6"/>
                <c:pt idx="0">
                  <c:v>3.34173950665408</c:v>
                </c:pt>
                <c:pt idx="1">
                  <c:v>11.807163981786202</c:v>
                </c:pt>
                <c:pt idx="2">
                  <c:v>0.44118151109404113</c:v>
                </c:pt>
                <c:pt idx="3">
                  <c:v>1.5585923453096036</c:v>
                </c:pt>
                <c:pt idx="4">
                  <c:v>9.467267861824849E-2</c:v>
                </c:pt>
                <c:pt idx="5">
                  <c:v>17.243350023462174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0B8-42B6-9516-BC680ADF5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Knitted'!$AS$94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Knitted'!$AS$103</c:f>
              <c:numCache>
                <c:formatCode>0.0000</c:formatCode>
                <c:ptCount val="1"/>
                <c:pt idx="0">
                  <c:v>2.0226676174200473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6-436B-B48F-4EA08D3DE0CD}"/>
            </c:ext>
          </c:extLst>
        </c:ser>
        <c:ser>
          <c:idx val="1"/>
          <c:order val="1"/>
          <c:tx>
            <c:strRef>
              <c:f>'Location sc - Knitted'!$AT$94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Knitted'!$AT$103</c:f>
              <c:numCache>
                <c:formatCode>0.0000</c:formatCode>
                <c:ptCount val="1"/>
                <c:pt idx="0">
                  <c:v>3.5394536554801324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6-436B-B48F-4EA08D3DE0CD}"/>
            </c:ext>
          </c:extLst>
        </c:ser>
        <c:ser>
          <c:idx val="2"/>
          <c:order val="2"/>
          <c:tx>
            <c:strRef>
              <c:f>'Location sc - Knitted'!$AU$94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6-436B-B48F-4EA08D3DE0C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Knitted'!$AU$103</c:f>
              <c:numCache>
                <c:formatCode>0.0000</c:formatCode>
                <c:ptCount val="1"/>
                <c:pt idx="0">
                  <c:v>0.29889778441148196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6-436B-B48F-4EA08D3DE0CD}"/>
            </c:ext>
          </c:extLst>
        </c:ser>
        <c:ser>
          <c:idx val="3"/>
          <c:order val="3"/>
          <c:tx>
            <c:strRef>
              <c:f>'Location sc - Knitted'!$AV$94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Knitted'!$AV$103</c:f>
              <c:numCache>
                <c:formatCode>0.0000</c:formatCode>
                <c:ptCount val="1"/>
                <c:pt idx="0">
                  <c:v>1.2236436769654691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6-436B-B48F-4EA08D3DE0CD}"/>
            </c:ext>
          </c:extLst>
        </c:ser>
        <c:ser>
          <c:idx val="4"/>
          <c:order val="4"/>
          <c:tx>
            <c:strRef>
              <c:f>'Location sc - Knitted'!$AW$94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16-436B-B48F-4EA08D3DE0C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Knitted'!$AW$103</c:f>
              <c:numCache>
                <c:formatCode>0.0000</c:formatCode>
                <c:ptCount val="1"/>
                <c:pt idx="0">
                  <c:v>5.4007207526931236E-2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16-436B-B48F-4EA08D3DE0CD}"/>
            </c:ext>
          </c:extLst>
        </c:ser>
        <c:ser>
          <c:idx val="7"/>
          <c:order val="5"/>
          <c:tx>
            <c:strRef>
              <c:f>'Location sc - Knitted'!$AR$104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Knitted'!$AX$104</c:f>
              <c:numCache>
                <c:formatCode>0.0000</c:formatCode>
                <c:ptCount val="1"/>
                <c:pt idx="0">
                  <c:v>3.9951156946675748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16-436B-B48F-4EA08D3DE0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Knitted'!$AR$103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16-436B-B48F-4EA08D3DE0C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Knitted'!$AX$103</c:f>
              <c:numCache>
                <c:formatCode>0.00</c:formatCode>
                <c:ptCount val="1"/>
                <c:pt idx="0">
                  <c:v>7.1386699418040624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116-436B-B48F-4EA08D3DE0CD}"/>
            </c:ext>
          </c:extLst>
        </c:ser>
        <c:ser>
          <c:idx val="6"/>
          <c:order val="7"/>
          <c:tx>
            <c:strRef>
              <c:f>'Location sc - Knitted'!$AR$105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16-436B-B48F-4EA08D3DE0C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Knitted'!$AX$105</c:f>
              <c:numCache>
                <c:formatCode>0.0000</c:formatCode>
                <c:ptCount val="1"/>
                <c:pt idx="0">
                  <c:v>11.133785636471638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116-436B-B48F-4EA08D3DE0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Knitted'!$BG$97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Knitted'!$BH$97</c:f>
              <c:numCache>
                <c:formatCode>General</c:formatCode>
                <c:ptCount val="1"/>
                <c:pt idx="0">
                  <c:v>2.0226676174200473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B-4AD4-8E5C-D7909BD5C832}"/>
            </c:ext>
          </c:extLst>
        </c:ser>
        <c:ser>
          <c:idx val="1"/>
          <c:order val="1"/>
          <c:tx>
            <c:strRef>
              <c:f>'Location sc - Knitted'!$BG$98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Knitted'!$BH$98</c:f>
              <c:numCache>
                <c:formatCode>0.000</c:formatCode>
                <c:ptCount val="1"/>
                <c:pt idx="0">
                  <c:v>4.5396668362372221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B-4AD4-8E5C-D7909BD5C832}"/>
            </c:ext>
          </c:extLst>
        </c:ser>
        <c:ser>
          <c:idx val="2"/>
          <c:order val="2"/>
          <c:tx>
            <c:strRef>
              <c:f>'Location sc - Knitted'!$BG$99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Knitted'!$BH$99</c:f>
              <c:numCache>
                <c:formatCode>General</c:formatCode>
                <c:ptCount val="1"/>
                <c:pt idx="0">
                  <c:v>9.2031902844887103E-2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CB-4AD4-8E5C-D7909BD5C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Knitted'!$BG$100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Knitted'!$BH$100</c:f>
              <c:numCache>
                <c:formatCode>0.000</c:formatCode>
                <c:ptCount val="1"/>
                <c:pt idx="0">
                  <c:v>6.6543663565021571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CB-4AD4-8E5C-D7909BD5C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Knitted'!$BG$102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Knitted'!$BH$102</c:f>
              <c:numCache>
                <c:formatCode>0.000</c:formatCode>
                <c:ptCount val="1"/>
                <c:pt idx="0">
                  <c:v>9.9328877482301472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A-49D9-866A-2D877787E1B1}"/>
            </c:ext>
          </c:extLst>
        </c:ser>
        <c:ser>
          <c:idx val="1"/>
          <c:order val="1"/>
          <c:tx>
            <c:strRef>
              <c:f>'Location sc - Knitted'!$BG$103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Knitted'!$BH$103</c:f>
              <c:numCache>
                <c:formatCode>0.000</c:formatCode>
                <c:ptCount val="1"/>
                <c:pt idx="0">
                  <c:v>1.2236436769654684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A-49D9-866A-2D877787E1B1}"/>
            </c:ext>
          </c:extLst>
        </c:ser>
        <c:ser>
          <c:idx val="2"/>
          <c:order val="2"/>
          <c:tx>
            <c:strRef>
              <c:f>'Location sc - Knitted'!$BG$104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Knitted'!$BF$102:$BF$105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Knitted'!$BH$104</c:f>
              <c:numCache>
                <c:formatCode>0.000</c:formatCode>
                <c:ptCount val="1"/>
                <c:pt idx="0">
                  <c:v>5.9865343275389962E-2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AA-49D9-866A-2D877787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Knitted'!$BG$105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Knitted'!$BH$105</c:f>
              <c:numCache>
                <c:formatCode>0.000</c:formatCode>
                <c:ptCount val="1"/>
                <c:pt idx="0">
                  <c:v>11.216396768471006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AA-49D9-866A-2D877787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v>LCS1 Raw Materials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1.5789692321402291E-3</c:v>
              </c:pt>
            </c:numLit>
          </c:val>
          <c:extLst>
            <c:ext xmlns:c16="http://schemas.microsoft.com/office/drawing/2014/chart" uri="{C3380CC4-5D6E-409C-BE32-E72D297353CC}">
              <c16:uniqueId val="{00000000-2D9E-483D-A0AF-0619E224E9D8}"/>
            </c:ext>
          </c:extLst>
        </c:ser>
        <c:ser>
          <c:idx val="1"/>
          <c:order val="1"/>
          <c:tx>
            <c:v>LCS2 Manufacturing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5.7772657296488569E-4</c:v>
              </c:pt>
            </c:numLit>
          </c:val>
          <c:extLst>
            <c:ext xmlns:c16="http://schemas.microsoft.com/office/drawing/2014/chart" uri="{C3380CC4-5D6E-409C-BE32-E72D297353CC}">
              <c16:uniqueId val="{00000001-2D9E-483D-A0AF-0619E224E9D8}"/>
            </c:ext>
          </c:extLst>
        </c:ser>
        <c:ser>
          <c:idx val="2"/>
          <c:order val="2"/>
          <c:tx>
            <c:v>LCS3 Distribution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1.4541268989290155E-4</c:v>
              </c:pt>
            </c:numLit>
          </c:val>
          <c:extLst>
            <c:ext xmlns:c16="http://schemas.microsoft.com/office/drawing/2014/chart" uri="{C3380CC4-5D6E-409C-BE32-E72D297353CC}">
              <c16:uniqueId val="{00000002-2D9E-483D-A0AF-0619E224E9D8}"/>
            </c:ext>
          </c:extLst>
        </c:ser>
        <c:ser>
          <c:idx val="3"/>
          <c:order val="3"/>
          <c:tx>
            <c:v>LCS4 Use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E-483D-A0AF-0619E224E9D8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2.023932655618513E-4</c:v>
              </c:pt>
            </c:numLit>
          </c:val>
          <c:extLst>
            <c:ext xmlns:c16="http://schemas.microsoft.com/office/drawing/2014/chart" uri="{C3380CC4-5D6E-409C-BE32-E72D297353CC}">
              <c16:uniqueId val="{00000004-2D9E-483D-A0AF-0619E224E9D8}"/>
            </c:ext>
          </c:extLst>
        </c:ser>
        <c:ser>
          <c:idx val="4"/>
          <c:order val="4"/>
          <c:tx>
            <c:v>LCS5 EoL</c:v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E-483D-A0AF-0619E224E9D8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Lit>
              <c:formatCode>0.00E+00</c:formatCode>
              <c:ptCount val="1"/>
              <c:pt idx="0">
                <c:v>1.0046607138024909E-5</c:v>
              </c:pt>
            </c:numLit>
          </c:val>
          <c:extLst>
            <c:ext xmlns:c16="http://schemas.microsoft.com/office/drawing/2014/chart" uri="{C3380CC4-5D6E-409C-BE32-E72D297353CC}">
              <c16:uniqueId val="{00000006-2D9E-483D-A0AF-0619E224E9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v>Total - Single Score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9E-483D-A0AF-0619E224E9D8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LCA (Duration)</c:v>
              </c:pt>
            </c:strLit>
          </c:xVal>
          <c:yVal>
            <c:numLit>
              <c:formatCode>0.00E+00</c:formatCode>
              <c:ptCount val="1"/>
              <c:pt idx="0">
                <c:v>2.5145483676978927E-3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2D9E-483D-A0AF-0619E224E9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Knitted'!$AR$95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Knitted'!$AS$95:$AX$95</c:f>
              <c:numCache>
                <c:formatCode>General</c:formatCode>
                <c:ptCount val="6"/>
                <c:pt idx="0" formatCode="0.0000">
                  <c:v>2.0226676174200473</c:v>
                </c:pt>
                <c:pt idx="5" formatCode="0.00">
                  <c:v>2.0226676174200473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3-4D98-B4C8-67848176EC2B}"/>
            </c:ext>
          </c:extLst>
        </c:ser>
        <c:ser>
          <c:idx val="1"/>
          <c:order val="2"/>
          <c:tx>
            <c:strRef>
              <c:f>'Location sc - Knitted'!$AR$96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Knitted'!$AS$96:$AX$96</c:f>
              <c:numCache>
                <c:formatCode>0.0000</c:formatCode>
                <c:ptCount val="6"/>
                <c:pt idx="1">
                  <c:v>0.6187518680685643</c:v>
                </c:pt>
                <c:pt idx="2">
                  <c:v>6.5751008053317489E-2</c:v>
                </c:pt>
                <c:pt idx="3">
                  <c:v>0.86833297785108343</c:v>
                </c:pt>
                <c:pt idx="4">
                  <c:v>0</c:v>
                </c:pt>
                <c:pt idx="5" formatCode="0.00">
                  <c:v>1.5528358539729652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3-4D98-B4C8-67848176EC2B}"/>
            </c:ext>
          </c:extLst>
        </c:ser>
        <c:ser>
          <c:idx val="2"/>
          <c:order val="3"/>
          <c:tx>
            <c:strRef>
              <c:f>'Location sc - Knitted'!$AR$97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Knitted'!$AS$97:$AX$97</c:f>
              <c:numCache>
                <c:formatCode>0.0000</c:formatCode>
                <c:ptCount val="6"/>
                <c:pt idx="1">
                  <c:v>7.9052800408078494E-2</c:v>
                </c:pt>
                <c:pt idx="2">
                  <c:v>0</c:v>
                </c:pt>
                <c:pt idx="3">
                  <c:v>0.18694375679670833</c:v>
                </c:pt>
                <c:pt idx="4">
                  <c:v>0</c:v>
                </c:pt>
                <c:pt idx="5" formatCode="0.00">
                  <c:v>0.26599655720478682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3-4D98-B4C8-67848176EC2B}"/>
            </c:ext>
          </c:extLst>
        </c:ser>
        <c:ser>
          <c:idx val="3"/>
          <c:order val="4"/>
          <c:tx>
            <c:strRef>
              <c:f>'Location sc - Knitted'!$AR$98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Knitted'!$AS$98:$AX$98</c:f>
              <c:numCache>
                <c:formatCode>0.0000</c:formatCode>
                <c:ptCount val="6"/>
                <c:pt idx="1">
                  <c:v>0.72742866470051681</c:v>
                </c:pt>
                <c:pt idx="2">
                  <c:v>0</c:v>
                </c:pt>
                <c:pt idx="3">
                  <c:v>0.16836694231767715</c:v>
                </c:pt>
                <c:pt idx="4">
                  <c:v>0</c:v>
                </c:pt>
                <c:pt idx="5" formatCode="0.00">
                  <c:v>0.89579560701819394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13-4D98-B4C8-67848176EC2B}"/>
            </c:ext>
          </c:extLst>
        </c:ser>
        <c:ser>
          <c:idx val="4"/>
          <c:order val="5"/>
          <c:tx>
            <c:strRef>
              <c:f>'Location sc - Knitted'!$AR$99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Knitted'!$AS$99:$AX$99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13-4D98-B4C8-67848176EC2B}"/>
            </c:ext>
          </c:extLst>
        </c:ser>
        <c:ser>
          <c:idx val="5"/>
          <c:order val="6"/>
          <c:tx>
            <c:strRef>
              <c:f>'Location sc - Knitted'!$AR$100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Knitted'!$AS$100:$AX$100</c:f>
              <c:numCache>
                <c:formatCode>0.0000</c:formatCode>
                <c:ptCount val="6"/>
                <c:pt idx="1">
                  <c:v>0.56331480307542992</c:v>
                </c:pt>
                <c:pt idx="2">
                  <c:v>0.22660308774814014</c:v>
                </c:pt>
                <c:pt idx="3">
                  <c:v>0</c:v>
                </c:pt>
                <c:pt idx="4">
                  <c:v>1.7085578794156831E-2</c:v>
                </c:pt>
                <c:pt idx="5" formatCode="0.00">
                  <c:v>0.80700346961772684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13-4D98-B4C8-67848176EC2B}"/>
            </c:ext>
          </c:extLst>
        </c:ser>
        <c:ser>
          <c:idx val="6"/>
          <c:order val="7"/>
          <c:tx>
            <c:strRef>
              <c:f>'Location sc - Knitted'!$AR$101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3-4D98-B4C8-67848176EC2B}"/>
              </c:ext>
            </c:extLst>
          </c:dPt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Knitted'!$AS$101:$AX$101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13-4D98-B4C8-67848176EC2B}"/>
            </c:ext>
          </c:extLst>
        </c:ser>
        <c:ser>
          <c:idx val="7"/>
          <c:order val="8"/>
          <c:tx>
            <c:strRef>
              <c:f>'Location sc - Knitted'!$AR$102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Knitted'!$AS$102:$AX$102</c:f>
              <c:numCache>
                <c:formatCode>0.0000</c:formatCode>
                <c:ptCount val="6"/>
                <c:pt idx="1">
                  <c:v>1.5509055192275432</c:v>
                </c:pt>
                <c:pt idx="2">
                  <c:v>6.5436886100243242E-3</c:v>
                </c:pt>
                <c:pt idx="3">
                  <c:v>0</c:v>
                </c:pt>
                <c:pt idx="4">
                  <c:v>3.6921628732774409E-2</c:v>
                </c:pt>
                <c:pt idx="5" formatCode="0.00">
                  <c:v>1.594370836570342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13-4D98-B4C8-67848176EC2B}"/>
            </c:ext>
          </c:extLst>
        </c:ser>
        <c:ser>
          <c:idx val="8"/>
          <c:order val="9"/>
          <c:tx>
            <c:strRef>
              <c:f>'Location sc - Knitted'!$AR$104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Knitted'!$AS$104:$AX$104</c:f>
              <c:numCache>
                <c:formatCode>0.0000</c:formatCode>
                <c:ptCount val="6"/>
                <c:pt idx="0">
                  <c:v>2.0860423699124264</c:v>
                </c:pt>
                <c:pt idx="1">
                  <c:v>1.2512207050401851</c:v>
                </c:pt>
                <c:pt idx="2">
                  <c:v>0.28223848027951187</c:v>
                </c:pt>
                <c:pt idx="3">
                  <c:v>0.33494866834413445</c:v>
                </c:pt>
                <c:pt idx="4">
                  <c:v>4.0665471091317254E-2</c:v>
                </c:pt>
                <c:pt idx="5">
                  <c:v>3.9951156946675748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13-4D98-B4C8-67848176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Knitted'!$AR$105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13-4D98-B4C8-67848176EC2B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13-4D98-B4C8-67848176EC2B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13-4D98-B4C8-67848176EC2B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13-4D98-B4C8-67848176EC2B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13-4D98-B4C8-67848176EC2B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13-4D98-B4C8-67848176EC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Knitted'!$AS$94:$AX$94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Knitted'!$AS$105:$AX$105</c:f>
              <c:numCache>
                <c:formatCode>0.0000</c:formatCode>
                <c:ptCount val="6"/>
                <c:pt idx="0">
                  <c:v>4.1087099873324737</c:v>
                </c:pt>
                <c:pt idx="1">
                  <c:v>4.7906743605203177</c:v>
                </c:pt>
                <c:pt idx="2">
                  <c:v>0.58113626469099389</c:v>
                </c:pt>
                <c:pt idx="3">
                  <c:v>1.5585923453096036</c:v>
                </c:pt>
                <c:pt idx="4">
                  <c:v>9.467267861824849E-2</c:v>
                </c:pt>
                <c:pt idx="5">
                  <c:v>11.133785636471638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213-4D98-B4C8-67848176E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woven'!$D$8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woven'!$E$8:$J$8</c:f>
              <c:numCache>
                <c:formatCode>General</c:formatCode>
                <c:ptCount val="6"/>
                <c:pt idx="0" formatCode="0.00E+00">
                  <c:v>4.7810805406912947E-4</c:v>
                </c:pt>
                <c:pt idx="5" formatCode="0.00E+00">
                  <c:v>4.7810805406912947E-4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EA0-4F28-A2C9-130F0789E5E1}"/>
            </c:ext>
          </c:extLst>
        </c:ser>
        <c:ser>
          <c:idx val="9"/>
          <c:order val="1"/>
          <c:tx>
            <c:strRef>
              <c:f>'Location sc - Other woven'!$D$9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woven'!$E$9:$J$9</c:f>
              <c:numCache>
                <c:formatCode>0.00E+00</c:formatCode>
                <c:ptCount val="6"/>
                <c:pt idx="0">
                  <c:v>2.2081661290348734E-5</c:v>
                </c:pt>
                <c:pt idx="1">
                  <c:v>4.1340728813743527E-4</c:v>
                </c:pt>
                <c:pt idx="2">
                  <c:v>1.1475472798548279E-5</c:v>
                </c:pt>
                <c:pt idx="3">
                  <c:v>1.1418272281635752E-4</c:v>
                </c:pt>
                <c:pt idx="4">
                  <c:v>2.7971267384921211E-7</c:v>
                </c:pt>
                <c:pt idx="5">
                  <c:v>5.6142685771653903E-4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0-4F28-A2C9-130F0789E5E1}"/>
            </c:ext>
          </c:extLst>
        </c:ser>
        <c:ser>
          <c:idx val="1"/>
          <c:order val="2"/>
          <c:tx>
            <c:strRef>
              <c:f>'Location sc - Other woven'!$D$10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woven'!$E$10:$J$10</c:f>
              <c:numCache>
                <c:formatCode>0.00E+00</c:formatCode>
                <c:ptCount val="6"/>
                <c:pt idx="0">
                  <c:v>6.4457551788142491E-4</c:v>
                </c:pt>
                <c:pt idx="1">
                  <c:v>4.2987611267034521E-5</c:v>
                </c:pt>
                <c:pt idx="2">
                  <c:v>1.7831913574444398E-11</c:v>
                </c:pt>
                <c:pt idx="3">
                  <c:v>6.1375049473633656E-6</c:v>
                </c:pt>
                <c:pt idx="4">
                  <c:v>1.018638350513981E-10</c:v>
                </c:pt>
                <c:pt idx="5">
                  <c:v>6.9370075379157148E-4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0-4F28-A2C9-130F0789E5E1}"/>
            </c:ext>
          </c:extLst>
        </c:ser>
        <c:ser>
          <c:idx val="2"/>
          <c:order val="3"/>
          <c:tx>
            <c:strRef>
              <c:f>'Location sc - Other woven'!$D$11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woven'!$E$11:$J$11</c:f>
              <c:numCache>
                <c:formatCode>0.00E+00</c:formatCode>
                <c:ptCount val="6"/>
                <c:pt idx="0">
                  <c:v>2.2167189560747382E-4</c:v>
                </c:pt>
                <c:pt idx="1">
                  <c:v>2.9468162375291551E-4</c:v>
                </c:pt>
                <c:pt idx="2">
                  <c:v>0</c:v>
                </c:pt>
                <c:pt idx="3">
                  <c:v>2.2401249353774683E-5</c:v>
                </c:pt>
                <c:pt idx="4">
                  <c:v>0</c:v>
                </c:pt>
                <c:pt idx="5">
                  <c:v>5.3875476871416406E-4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0-4F28-A2C9-130F0789E5E1}"/>
            </c:ext>
          </c:extLst>
        </c:ser>
        <c:ser>
          <c:idx val="3"/>
          <c:order val="4"/>
          <c:tx>
            <c:strRef>
              <c:f>'Location sc - Other woven'!$D$12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woven'!$E$12:$J$12</c:f>
              <c:numCache>
                <c:formatCode>0.00E+00</c:formatCode>
                <c:ptCount val="6"/>
                <c:pt idx="0">
                  <c:v>1.8032055479128598E-5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1.8032055479128598E-5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0-4F28-A2C9-130F0789E5E1}"/>
            </c:ext>
          </c:extLst>
        </c:ser>
        <c:ser>
          <c:idx val="4"/>
          <c:order val="5"/>
          <c:tx>
            <c:strRef>
              <c:f>'Location sc - Other woven'!$D$13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woven'!$E$13:$J$13</c:f>
              <c:numCache>
                <c:formatCode>0.00E+00</c:formatCode>
                <c:ptCount val="6"/>
                <c:pt idx="0">
                  <c:v>5.5106614973221724E-7</c:v>
                </c:pt>
                <c:pt idx="1">
                  <c:v>2.6205873126886581E-5</c:v>
                </c:pt>
                <c:pt idx="2">
                  <c:v>1.2995492652693075E-4</c:v>
                </c:pt>
                <c:pt idx="3">
                  <c:v>0</c:v>
                </c:pt>
                <c:pt idx="4">
                  <c:v>3.459365443148797E-6</c:v>
                </c:pt>
                <c:pt idx="5">
                  <c:v>1.6017123124669833E-4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0-4F28-A2C9-130F0789E5E1}"/>
            </c:ext>
          </c:extLst>
        </c:ser>
        <c:ser>
          <c:idx val="5"/>
          <c:order val="6"/>
          <c:tx>
            <c:strRef>
              <c:f>'Location sc - Other woven'!$D$14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woven'!$E$14:$J$14</c:f>
              <c:numCache>
                <c:formatCode>0.00E+00</c:formatCode>
                <c:ptCount val="6"/>
                <c:pt idx="0">
                  <c:v>2.6148872234017442E-4</c:v>
                </c:pt>
                <c:pt idx="1">
                  <c:v>2.3883236982717746E-5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2.8537195932289215E-4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A0-4F28-A2C9-130F0789E5E1}"/>
            </c:ext>
          </c:extLst>
        </c:ser>
        <c:ser>
          <c:idx val="6"/>
          <c:order val="7"/>
          <c:tx>
            <c:strRef>
              <c:f>'Location sc - Other woven'!$D$15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woven'!$E$15:$J$15</c:f>
              <c:numCache>
                <c:formatCode>0.00E+00</c:formatCode>
                <c:ptCount val="6"/>
                <c:pt idx="0">
                  <c:v>3.5236444167932129E-5</c:v>
                </c:pt>
                <c:pt idx="1">
                  <c:v>6.9799953258942338E-6</c:v>
                </c:pt>
                <c:pt idx="2">
                  <c:v>1.1663105126449709E-6</c:v>
                </c:pt>
                <c:pt idx="3">
                  <c:v>0</c:v>
                </c:pt>
                <c:pt idx="4">
                  <c:v>6.3260439071630058E-6</c:v>
                </c:pt>
                <c:pt idx="5">
                  <c:v>4.9708793913634343E-5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A0-4F28-A2C9-130F0789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Other woven'!$D$16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woven'!$E$16:$J$16</c:f>
              <c:numCache>
                <c:formatCode>0.00E+00</c:formatCode>
                <c:ptCount val="6"/>
                <c:pt idx="0">
                  <c:v>1.6817454169853444E-3</c:v>
                </c:pt>
                <c:pt idx="1">
                  <c:v>8.0814562859288393E-4</c:v>
                </c:pt>
                <c:pt idx="2">
                  <c:v>1.4259672767003758E-4</c:v>
                </c:pt>
                <c:pt idx="3">
                  <c:v>1.4272147711749558E-4</c:v>
                </c:pt>
                <c:pt idx="4">
                  <c:v>1.0065223887996066E-5</c:v>
                </c:pt>
                <c:pt idx="5">
                  <c:v>2.7852744742537573E-3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EA0-4F28-A2C9-130F0789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woven'!$E$16</c:f>
              <c:numCache>
                <c:formatCode>0.00E+00</c:formatCode>
                <c:ptCount val="1"/>
                <c:pt idx="0">
                  <c:v>1.6817454169853444E-3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A-49B7-BD5F-FFBB40B50F3E}"/>
            </c:ext>
          </c:extLst>
        </c:ser>
        <c:ser>
          <c:idx val="1"/>
          <c:order val="1"/>
          <c:tx>
            <c:strRef>
              <c:f>'Location sc - Other woven'!$F$7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woven'!$F$16</c:f>
              <c:numCache>
                <c:formatCode>0.00E+00</c:formatCode>
                <c:ptCount val="1"/>
                <c:pt idx="0">
                  <c:v>8.0814562859288393E-4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A-49B7-BD5F-FFBB40B50F3E}"/>
            </c:ext>
          </c:extLst>
        </c:ser>
        <c:ser>
          <c:idx val="2"/>
          <c:order val="2"/>
          <c:tx>
            <c:strRef>
              <c:f>'Location sc - Other woven'!$G$7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woven'!$G$16</c:f>
              <c:numCache>
                <c:formatCode>0.00E+00</c:formatCode>
                <c:ptCount val="1"/>
                <c:pt idx="0">
                  <c:v>1.4259672767003758E-4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CA-49B7-BD5F-FFBB40B50F3E}"/>
            </c:ext>
          </c:extLst>
        </c:ser>
        <c:ser>
          <c:idx val="3"/>
          <c:order val="3"/>
          <c:tx>
            <c:strRef>
              <c:f>'Location sc - Other woven'!$H$7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CA-49B7-BD5F-FFBB40B50F3E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woven'!$H$16</c:f>
              <c:numCache>
                <c:formatCode>0.00E+00</c:formatCode>
                <c:ptCount val="1"/>
                <c:pt idx="0">
                  <c:v>1.4272147711749558E-4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CA-49B7-BD5F-FFBB40B50F3E}"/>
            </c:ext>
          </c:extLst>
        </c:ser>
        <c:ser>
          <c:idx val="4"/>
          <c:order val="4"/>
          <c:tx>
            <c:strRef>
              <c:f>'Location sc - Other woven'!$I$7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A-49B7-BD5F-FFBB40B50F3E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woven'!$I$16</c:f>
              <c:numCache>
                <c:formatCode>0.00E+00</c:formatCode>
                <c:ptCount val="1"/>
                <c:pt idx="0">
                  <c:v>1.0065223887996066E-5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CA-49B7-BD5F-FFBB40B50F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Other woven'!$D$16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CA-49B7-BD5F-FFBB40B50F3E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Other woven'!$J$16</c:f>
              <c:numCache>
                <c:formatCode>0.00E+00</c:formatCode>
                <c:ptCount val="1"/>
                <c:pt idx="0">
                  <c:v>2.7852744742537573E-3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5CA-49B7-BD5F-FFBB40B50F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woven'!$X$8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woven'!$Y$8:$AD$8</c:f>
              <c:numCache>
                <c:formatCode>General</c:formatCode>
                <c:ptCount val="6"/>
                <c:pt idx="0" formatCode="0.00E+00">
                  <c:v>4.6299291558086098E-4</c:v>
                </c:pt>
                <c:pt idx="5" formatCode="0.00E+00">
                  <c:v>4.6299291558086098E-4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870-4297-9CD8-C20EF0035102}"/>
            </c:ext>
          </c:extLst>
        </c:ser>
        <c:ser>
          <c:idx val="9"/>
          <c:order val="1"/>
          <c:tx>
            <c:strRef>
              <c:f>'Location sc - Other woven'!$X$9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woven'!$Y$9:$AD$9</c:f>
              <c:numCache>
                <c:formatCode>0.00E+00</c:formatCode>
                <c:ptCount val="6"/>
                <c:pt idx="0">
                  <c:v>1.5162557198397012E-5</c:v>
                </c:pt>
                <c:pt idx="1">
                  <c:v>2.4767658447790288E-4</c:v>
                </c:pt>
                <c:pt idx="2">
                  <c:v>1.1475472798548279E-5</c:v>
                </c:pt>
                <c:pt idx="3">
                  <c:v>1.1418272281635752E-4</c:v>
                </c:pt>
                <c:pt idx="4">
                  <c:v>2.7971267384921211E-7</c:v>
                </c:pt>
                <c:pt idx="5">
                  <c:v>3.8877704996505492E-4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0-4297-9CD8-C20EF0035102}"/>
            </c:ext>
          </c:extLst>
        </c:ser>
        <c:ser>
          <c:idx val="1"/>
          <c:order val="2"/>
          <c:tx>
            <c:strRef>
              <c:f>'Location sc - Other woven'!$X$10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woven'!$Y$10:$AD$10</c:f>
              <c:numCache>
                <c:formatCode>0.00E+00</c:formatCode>
                <c:ptCount val="6"/>
                <c:pt idx="0">
                  <c:v>6.0070695246769714E-5</c:v>
                </c:pt>
                <c:pt idx="1">
                  <c:v>3.2647914379782605E-5</c:v>
                </c:pt>
                <c:pt idx="2">
                  <c:v>1.7831913574444398E-11</c:v>
                </c:pt>
                <c:pt idx="3">
                  <c:v>6.1375049473633656E-6</c:v>
                </c:pt>
                <c:pt idx="4">
                  <c:v>1.018638350513981E-10</c:v>
                </c:pt>
                <c:pt idx="5">
                  <c:v>9.8856234269664313E-5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0-4297-9CD8-C20EF0035102}"/>
            </c:ext>
          </c:extLst>
        </c:ser>
        <c:ser>
          <c:idx val="2"/>
          <c:order val="3"/>
          <c:tx>
            <c:strRef>
              <c:f>'Location sc - Other woven'!$X$11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woven'!$Y$11:$AD$11</c:f>
              <c:numCache>
                <c:formatCode>0.00E+00</c:formatCode>
                <c:ptCount val="6"/>
                <c:pt idx="0">
                  <c:v>2.0262361448220579E-4</c:v>
                </c:pt>
                <c:pt idx="1">
                  <c:v>2.8527887822163206E-4</c:v>
                </c:pt>
                <c:pt idx="2">
                  <c:v>0</c:v>
                </c:pt>
                <c:pt idx="3">
                  <c:v>2.2401249353774683E-5</c:v>
                </c:pt>
                <c:pt idx="4">
                  <c:v>0</c:v>
                </c:pt>
                <c:pt idx="5">
                  <c:v>5.1030374205761255E-4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0-4297-9CD8-C20EF0035102}"/>
            </c:ext>
          </c:extLst>
        </c:ser>
        <c:ser>
          <c:idx val="3"/>
          <c:order val="4"/>
          <c:tx>
            <c:strRef>
              <c:f>'Location sc - Other woven'!$X$12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woven'!$Y$12:$AD$12</c:f>
              <c:numCache>
                <c:formatCode>0.00E+00</c:formatCode>
                <c:ptCount val="6"/>
                <c:pt idx="0">
                  <c:v>1.5339705763779866E-5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1.5339705763779866E-5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0-4297-9CD8-C20EF0035102}"/>
            </c:ext>
          </c:extLst>
        </c:ser>
        <c:ser>
          <c:idx val="4"/>
          <c:order val="5"/>
          <c:tx>
            <c:strRef>
              <c:f>'Location sc - Other woven'!$X$13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woven'!$Y$13:$AD$13</c:f>
              <c:numCache>
                <c:formatCode>0.00E+00</c:formatCode>
                <c:ptCount val="6"/>
                <c:pt idx="0">
                  <c:v>0</c:v>
                </c:pt>
                <c:pt idx="1">
                  <c:v>1.9382770638127475E-5</c:v>
                </c:pt>
                <c:pt idx="2">
                  <c:v>5.2464792173346185E-5</c:v>
                </c:pt>
                <c:pt idx="3">
                  <c:v>0</c:v>
                </c:pt>
                <c:pt idx="4">
                  <c:v>3.459365443148797E-6</c:v>
                </c:pt>
                <c:pt idx="5">
                  <c:v>7.530692825462246E-5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0-4297-9CD8-C20EF0035102}"/>
            </c:ext>
          </c:extLst>
        </c:ser>
        <c:ser>
          <c:idx val="5"/>
          <c:order val="6"/>
          <c:tx>
            <c:strRef>
              <c:f>'Location sc - Other woven'!$X$14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woven'!$Y$14:$AD$14</c:f>
              <c:numCache>
                <c:formatCode>0.00E+00</c:formatCode>
                <c:ptCount val="6"/>
                <c:pt idx="0">
                  <c:v>1.9776402212741932E-4</c:v>
                </c:pt>
                <c:pt idx="1">
                  <c:v>3.1692041296641556E-5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2.2945606342406088E-4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70-4297-9CD8-C20EF0035102}"/>
            </c:ext>
          </c:extLst>
        </c:ser>
        <c:ser>
          <c:idx val="6"/>
          <c:order val="7"/>
          <c:tx>
            <c:strRef>
              <c:f>'Location sc - Other woven'!$X$15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woven'!$Y$15:$AD$15</c:f>
              <c:numCache>
                <c:formatCode>0.00E+00</c:formatCode>
                <c:ptCount val="6"/>
                <c:pt idx="0">
                  <c:v>3.5515775776376062E-5</c:v>
                </c:pt>
                <c:pt idx="1">
                  <c:v>4.5362799888436744E-6</c:v>
                </c:pt>
                <c:pt idx="2">
                  <c:v>1.1663105126449709E-6</c:v>
                </c:pt>
                <c:pt idx="3">
                  <c:v>0</c:v>
                </c:pt>
                <c:pt idx="4">
                  <c:v>6.3260439071630058E-6</c:v>
                </c:pt>
                <c:pt idx="5">
                  <c:v>4.7544410185027712E-5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70-4297-9CD8-C20EF003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Other woven'!$X$16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woven'!$Y$16:$AD$16</c:f>
              <c:numCache>
                <c:formatCode>0.00E+00</c:formatCode>
                <c:ptCount val="6"/>
                <c:pt idx="0">
                  <c:v>9.8946928617580873E-4</c:v>
                </c:pt>
                <c:pt idx="1">
                  <c:v>6.2121446900293027E-4</c:v>
                </c:pt>
                <c:pt idx="2">
                  <c:v>6.5106593316453012E-5</c:v>
                </c:pt>
                <c:pt idx="3">
                  <c:v>1.4272147711749558E-4</c:v>
                </c:pt>
                <c:pt idx="4">
                  <c:v>1.0065223887996066E-5</c:v>
                </c:pt>
                <c:pt idx="5">
                  <c:v>1.8285770495006836E-3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870-4297-9CD8-C20EF003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woven'!$Y$7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woven'!$Y$16</c:f>
              <c:numCache>
                <c:formatCode>0.00E+00</c:formatCode>
                <c:ptCount val="1"/>
                <c:pt idx="0">
                  <c:v>9.8946928617580873E-4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C-4623-9E8E-D7946E9E72A3}"/>
            </c:ext>
          </c:extLst>
        </c:ser>
        <c:ser>
          <c:idx val="1"/>
          <c:order val="1"/>
          <c:tx>
            <c:strRef>
              <c:f>'Location sc - Other woven'!$Z$7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woven'!$Z$16</c:f>
              <c:numCache>
                <c:formatCode>0.00E+00</c:formatCode>
                <c:ptCount val="1"/>
                <c:pt idx="0">
                  <c:v>6.2121446900293027E-4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C-4623-9E8E-D7946E9E72A3}"/>
            </c:ext>
          </c:extLst>
        </c:ser>
        <c:ser>
          <c:idx val="2"/>
          <c:order val="2"/>
          <c:tx>
            <c:strRef>
              <c:f>'Location sc - Other woven'!$AA$7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woven'!$AA$16</c:f>
              <c:numCache>
                <c:formatCode>0.00E+00</c:formatCode>
                <c:ptCount val="1"/>
                <c:pt idx="0">
                  <c:v>6.5106593316453012E-5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C-4623-9E8E-D7946E9E72A3}"/>
            </c:ext>
          </c:extLst>
        </c:ser>
        <c:ser>
          <c:idx val="3"/>
          <c:order val="3"/>
          <c:tx>
            <c:strRef>
              <c:f>'Location sc - Other woven'!$AB$7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0C-4623-9E8E-D7946E9E72A3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woven'!$AB$16</c:f>
              <c:numCache>
                <c:formatCode>0.00E+00</c:formatCode>
                <c:ptCount val="1"/>
                <c:pt idx="0">
                  <c:v>1.4272147711749558E-4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C-4623-9E8E-D7946E9E72A3}"/>
            </c:ext>
          </c:extLst>
        </c:ser>
        <c:ser>
          <c:idx val="4"/>
          <c:order val="4"/>
          <c:tx>
            <c:strRef>
              <c:f>'Location sc - Other woven'!$AC$7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0C-4623-9E8E-D7946E9E72A3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woven'!$AC$16</c:f>
              <c:numCache>
                <c:formatCode>0.00E+00</c:formatCode>
                <c:ptCount val="1"/>
                <c:pt idx="0">
                  <c:v>1.0065223887996066E-5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C-4623-9E8E-D7946E9E7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Other woven'!$X$16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0C-4623-9E8E-D7946E9E72A3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woven'!$X$6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Other woven'!$AD$16</c:f>
              <c:numCache>
                <c:formatCode>0.00E+00</c:formatCode>
                <c:ptCount val="1"/>
                <c:pt idx="0">
                  <c:v>1.8285770495006836E-3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00C-4623-9E8E-D7946E9E7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woven'!$AR$8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woven'!$AS$8:$AX$8</c:f>
              <c:numCache>
                <c:formatCode>General</c:formatCode>
                <c:ptCount val="6"/>
                <c:pt idx="0" formatCode="0.00E+00">
                  <c:v>4.7810805406913056E-4</c:v>
                </c:pt>
                <c:pt idx="5" formatCode="0.00E+00">
                  <c:v>4.7810805406913056E-4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016-48AB-BC3E-34B6758C9910}"/>
            </c:ext>
          </c:extLst>
        </c:ser>
        <c:ser>
          <c:idx val="9"/>
          <c:order val="1"/>
          <c:tx>
            <c:strRef>
              <c:f>'Location sc - Other woven'!$AR$9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woven'!$AS$9:$AX$9</c:f>
              <c:numCache>
                <c:formatCode>0.00E+00</c:formatCode>
                <c:ptCount val="6"/>
                <c:pt idx="0">
                  <c:v>2.2330777802573127E-5</c:v>
                </c:pt>
                <c:pt idx="1">
                  <c:v>4.1645477093153776E-4</c:v>
                </c:pt>
                <c:pt idx="2">
                  <c:v>1.1475472798548279E-5</c:v>
                </c:pt>
                <c:pt idx="3">
                  <c:v>1.1418272281635752E-4</c:v>
                </c:pt>
                <c:pt idx="4">
                  <c:v>2.7971267384921211E-7</c:v>
                </c:pt>
                <c:pt idx="5">
                  <c:v>5.64723457022866E-4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6-48AB-BC3E-34B6758C9910}"/>
            </c:ext>
          </c:extLst>
        </c:ser>
        <c:ser>
          <c:idx val="1"/>
          <c:order val="2"/>
          <c:tx>
            <c:strRef>
              <c:f>'Location sc - Other woven'!$AR$10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woven'!$AS$10:$AX$10</c:f>
              <c:numCache>
                <c:formatCode>0.00E+00</c:formatCode>
                <c:ptCount val="6"/>
                <c:pt idx="0">
                  <c:v>6.4456002243934083E-4</c:v>
                </c:pt>
                <c:pt idx="1">
                  <c:v>4.5345132151520033E-5</c:v>
                </c:pt>
                <c:pt idx="2">
                  <c:v>1.7831913574444398E-11</c:v>
                </c:pt>
                <c:pt idx="3">
                  <c:v>6.1375049473633656E-6</c:v>
                </c:pt>
                <c:pt idx="4">
                  <c:v>1.018638350513981E-10</c:v>
                </c:pt>
                <c:pt idx="5">
                  <c:v>6.9604277923397283E-4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6-48AB-BC3E-34B6758C9910}"/>
            </c:ext>
          </c:extLst>
        </c:ser>
        <c:ser>
          <c:idx val="2"/>
          <c:order val="3"/>
          <c:tx>
            <c:strRef>
              <c:f>'Location sc - Other woven'!$AR$11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woven'!$AS$11:$AX$11</c:f>
              <c:numCache>
                <c:formatCode>0.00E+00</c:formatCode>
                <c:ptCount val="6"/>
                <c:pt idx="0">
                  <c:v>2.2253769617375395E-4</c:v>
                </c:pt>
                <c:pt idx="1">
                  <c:v>2.9275748787245363E-4</c:v>
                </c:pt>
                <c:pt idx="2">
                  <c:v>0</c:v>
                </c:pt>
                <c:pt idx="3">
                  <c:v>2.2401249353774683E-5</c:v>
                </c:pt>
                <c:pt idx="4">
                  <c:v>0</c:v>
                </c:pt>
                <c:pt idx="5">
                  <c:v>5.3769643339998229E-4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6-48AB-BC3E-34B6758C9910}"/>
            </c:ext>
          </c:extLst>
        </c:ser>
        <c:ser>
          <c:idx val="3"/>
          <c:order val="4"/>
          <c:tx>
            <c:strRef>
              <c:f>'Location sc - Other woven'!$AR$12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woven'!$AS$12:$AX$12</c:f>
              <c:numCache>
                <c:formatCode>0.00E+00</c:formatCode>
                <c:ptCount val="6"/>
                <c:pt idx="0">
                  <c:v>1.8032055479128598E-5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1.8032055479128598E-5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6-48AB-BC3E-34B6758C9910}"/>
            </c:ext>
          </c:extLst>
        </c:ser>
        <c:ser>
          <c:idx val="4"/>
          <c:order val="5"/>
          <c:tx>
            <c:strRef>
              <c:f>'Location sc - Other woven'!$AR$13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woven'!$AS$13:$AX$13</c:f>
              <c:numCache>
                <c:formatCode>0.00E+00</c:formatCode>
                <c:ptCount val="6"/>
                <c:pt idx="0">
                  <c:v>5.5106614973221724E-7</c:v>
                </c:pt>
                <c:pt idx="1">
                  <c:v>2.620551898303017E-5</c:v>
                </c:pt>
                <c:pt idx="2">
                  <c:v>1.2995492652693075E-4</c:v>
                </c:pt>
                <c:pt idx="3">
                  <c:v>0</c:v>
                </c:pt>
                <c:pt idx="4">
                  <c:v>3.459365443148797E-6</c:v>
                </c:pt>
                <c:pt idx="5">
                  <c:v>1.6017087710284191E-4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16-48AB-BC3E-34B6758C9910}"/>
            </c:ext>
          </c:extLst>
        </c:ser>
        <c:ser>
          <c:idx val="5"/>
          <c:order val="6"/>
          <c:tx>
            <c:strRef>
              <c:f>'Location sc - Other woven'!$AR$14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woven'!$AS$14:$AX$14</c:f>
              <c:numCache>
                <c:formatCode>0.00E+00</c:formatCode>
                <c:ptCount val="6"/>
                <c:pt idx="0">
                  <c:v>2.6148872234017442E-4</c:v>
                </c:pt>
                <c:pt idx="1">
                  <c:v>2.0273406096643204E-5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2.8176212843681762E-4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16-48AB-BC3E-34B6758C9910}"/>
            </c:ext>
          </c:extLst>
        </c:ser>
        <c:ser>
          <c:idx val="6"/>
          <c:order val="7"/>
          <c:tx>
            <c:strRef>
              <c:f>'Location sc - Other woven'!$AR$15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woven'!$AS$15:$AX$15</c:f>
              <c:numCache>
                <c:formatCode>0.00E+00</c:formatCode>
                <c:ptCount val="6"/>
                <c:pt idx="0">
                  <c:v>3.5267499575553919E-5</c:v>
                </c:pt>
                <c:pt idx="1">
                  <c:v>7.0982680988502233E-6</c:v>
                </c:pt>
                <c:pt idx="2">
                  <c:v>1.1663105126449709E-6</c:v>
                </c:pt>
                <c:pt idx="3">
                  <c:v>0</c:v>
                </c:pt>
                <c:pt idx="4">
                  <c:v>6.3260439071630058E-6</c:v>
                </c:pt>
                <c:pt idx="5">
                  <c:v>4.9858122094212117E-5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16-48AB-BC3E-34B6758C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Other woven'!$AR$16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woven'!$AS$16:$AX$16</c:f>
              <c:numCache>
                <c:formatCode>0.00E+00</c:formatCode>
                <c:ptCount val="6"/>
                <c:pt idx="0">
                  <c:v>1.6828758940293875E-3</c:v>
                </c:pt>
                <c:pt idx="1">
                  <c:v>8.0813458413403494E-4</c:v>
                </c:pt>
                <c:pt idx="2">
                  <c:v>1.4259672767003758E-4</c:v>
                </c:pt>
                <c:pt idx="3">
                  <c:v>1.4272147711749558E-4</c:v>
                </c:pt>
                <c:pt idx="4">
                  <c:v>1.0065223887996066E-5</c:v>
                </c:pt>
                <c:pt idx="5">
                  <c:v>2.7863939068389514E-3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16-48AB-BC3E-34B6758C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Other woven'!$AS$7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woven'!$AS$16</c:f>
              <c:numCache>
                <c:formatCode>0.00E+00</c:formatCode>
                <c:ptCount val="1"/>
                <c:pt idx="0">
                  <c:v>1.6828758940293875E-3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6-4186-BA53-EF886B39F9B9}"/>
            </c:ext>
          </c:extLst>
        </c:ser>
        <c:ser>
          <c:idx val="1"/>
          <c:order val="1"/>
          <c:tx>
            <c:strRef>
              <c:f>'Location sc - Other woven'!$AT$7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woven'!$AT$16</c:f>
              <c:numCache>
                <c:formatCode>0.00E+00</c:formatCode>
                <c:ptCount val="1"/>
                <c:pt idx="0">
                  <c:v>8.0813458413403494E-4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6-4186-BA53-EF886B39F9B9}"/>
            </c:ext>
          </c:extLst>
        </c:ser>
        <c:ser>
          <c:idx val="2"/>
          <c:order val="2"/>
          <c:tx>
            <c:strRef>
              <c:f>'Location sc - Other woven'!$AU$7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woven'!$AU$16</c:f>
              <c:numCache>
                <c:formatCode>0.00E+00</c:formatCode>
                <c:ptCount val="1"/>
                <c:pt idx="0">
                  <c:v>1.4259672767003758E-4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36-4186-BA53-EF886B39F9B9}"/>
            </c:ext>
          </c:extLst>
        </c:ser>
        <c:ser>
          <c:idx val="3"/>
          <c:order val="3"/>
          <c:tx>
            <c:strRef>
              <c:f>'Location sc - Other woven'!$AV$7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6-4186-BA53-EF886B39F9B9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woven'!$AV$16</c:f>
              <c:numCache>
                <c:formatCode>0.00E+00</c:formatCode>
                <c:ptCount val="1"/>
                <c:pt idx="0">
                  <c:v>1.4272147711749558E-4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36-4186-BA53-EF886B39F9B9}"/>
            </c:ext>
          </c:extLst>
        </c:ser>
        <c:ser>
          <c:idx val="4"/>
          <c:order val="4"/>
          <c:tx>
            <c:strRef>
              <c:f>'Location sc - Other woven'!$AW$7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36-4186-BA53-EF886B39F9B9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woven'!$AW$16</c:f>
              <c:numCache>
                <c:formatCode>0.00E+00</c:formatCode>
                <c:ptCount val="1"/>
                <c:pt idx="0">
                  <c:v>1.0065223887996066E-5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6-4186-BA53-EF886B39F9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Other woven'!$AR$16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36-4186-BA53-EF886B39F9B9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woven'!$AR$6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Other woven'!$AX$16</c:f>
              <c:numCache>
                <c:formatCode>0.00E+00</c:formatCode>
                <c:ptCount val="1"/>
                <c:pt idx="0">
                  <c:v>2.7863939068389514E-3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C36-4186-BA53-EF886B39F9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 Score</a:t>
            </a:r>
          </a:p>
        </c:rich>
      </c:tx>
      <c:layout>
        <c:manualLayout>
          <c:xMode val="edge"/>
          <c:yMode val="edge"/>
          <c:x val="0.4948294343453305"/>
          <c:y val="2.5013398471753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woven'!$E$51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woven'!$E$52:$E$54</c:f>
              <c:numCache>
                <c:formatCode>0.00E+00</c:formatCode>
                <c:ptCount val="3"/>
                <c:pt idx="0">
                  <c:v>1.6817454169853444E-3</c:v>
                </c:pt>
                <c:pt idx="1">
                  <c:v>9.8946928617580873E-4</c:v>
                </c:pt>
                <c:pt idx="2">
                  <c:v>1.6828758940293875E-3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9-4444-A653-90DA57DAE692}"/>
            </c:ext>
          </c:extLst>
        </c:ser>
        <c:ser>
          <c:idx val="1"/>
          <c:order val="1"/>
          <c:tx>
            <c:strRef>
              <c:f>'Location sc - Other woven'!$F$51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woven'!$F$52:$F$54</c:f>
              <c:numCache>
                <c:formatCode>0.00E+00</c:formatCode>
                <c:ptCount val="3"/>
                <c:pt idx="0">
                  <c:v>8.0814562859288393E-4</c:v>
                </c:pt>
                <c:pt idx="1">
                  <c:v>6.2121446900293027E-4</c:v>
                </c:pt>
                <c:pt idx="2">
                  <c:v>8.0813458413403494E-4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9-4444-A653-90DA57DAE692}"/>
            </c:ext>
          </c:extLst>
        </c:ser>
        <c:ser>
          <c:idx val="2"/>
          <c:order val="2"/>
          <c:tx>
            <c:strRef>
              <c:f>'Location sc - Other woven'!$G$51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1523646891388674"/>
                  <c:y val="7.7618434445056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9-4444-A653-90DA57DAE692}"/>
                </c:ext>
              </c:extLst>
            </c:dLbl>
            <c:dLbl>
              <c:idx val="1"/>
              <c:layout>
                <c:manualLayout>
                  <c:x val="-0.10414739103813982"/>
                  <c:y val="4.0317648852497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9-4444-A653-90DA57DAE692}"/>
                </c:ext>
              </c:extLst>
            </c:dLbl>
            <c:dLbl>
              <c:idx val="2"/>
              <c:layout>
                <c:manualLayout>
                  <c:x val="-0.10894272008733685"/>
                  <c:y val="3.9769011510275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9-4444-A653-90DA57DAE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woven'!$G$52:$G$54</c:f>
              <c:numCache>
                <c:formatCode>0.00E+00</c:formatCode>
                <c:ptCount val="3"/>
                <c:pt idx="0">
                  <c:v>1.4259672767003758E-4</c:v>
                </c:pt>
                <c:pt idx="1">
                  <c:v>6.5106593316453012E-5</c:v>
                </c:pt>
                <c:pt idx="2">
                  <c:v>1.4259672767003758E-4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9-4444-A653-90DA57DAE692}"/>
            </c:ext>
          </c:extLst>
        </c:ser>
        <c:ser>
          <c:idx val="3"/>
          <c:order val="3"/>
          <c:tx>
            <c:strRef>
              <c:f>'Location sc - Other woven'!$H$51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woven'!$H$52:$H$54</c:f>
              <c:numCache>
                <c:formatCode>0.00E+00</c:formatCode>
                <c:ptCount val="3"/>
                <c:pt idx="0">
                  <c:v>1.4272147711749558E-4</c:v>
                </c:pt>
                <c:pt idx="1">
                  <c:v>1.4272147711749558E-4</c:v>
                </c:pt>
                <c:pt idx="2">
                  <c:v>1.4272147711749558E-4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D9-4444-A653-90DA57DAE692}"/>
            </c:ext>
          </c:extLst>
        </c:ser>
        <c:ser>
          <c:idx val="4"/>
          <c:order val="4"/>
          <c:tx>
            <c:strRef>
              <c:f>'Location sc - Other woven'!$I$51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473682291157489"/>
                  <c:y val="5.0246212719575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D9-4444-A653-90DA57DAE692}"/>
                </c:ext>
              </c:extLst>
            </c:dLbl>
            <c:dLbl>
              <c:idx val="1"/>
              <c:layout>
                <c:manualLayout>
                  <c:x val="-0.10223677579264348"/>
                  <c:y val="2.6092192704087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D9-4444-A653-90DA57DAE692}"/>
                </c:ext>
              </c:extLst>
            </c:dLbl>
            <c:dLbl>
              <c:idx val="2"/>
              <c:layout>
                <c:manualLayout>
                  <c:x val="-0.10516271826802702"/>
                  <c:y val="1.7516692789429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D9-4444-A653-90DA57DAE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woven'!$I$52:$I$54</c:f>
              <c:numCache>
                <c:formatCode>0.00E+00</c:formatCode>
                <c:ptCount val="3"/>
                <c:pt idx="0">
                  <c:v>1.0065223887996066E-5</c:v>
                </c:pt>
                <c:pt idx="1">
                  <c:v>1.0065223887996066E-5</c:v>
                </c:pt>
                <c:pt idx="2">
                  <c:v>1.0065223887996066E-5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D9-4444-A653-90DA57DAE6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98370032"/>
        <c:axId val="798376752"/>
      </c:barChart>
      <c:scatterChart>
        <c:scatterStyle val="lineMarker"/>
        <c:varyColors val="0"/>
        <c:ser>
          <c:idx val="5"/>
          <c:order val="5"/>
          <c:tx>
            <c:strRef>
              <c:f>'Location sc - Other woven'!$J$51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0591617491299743E-2"/>
                  <c:y val="-5.085142574773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D9-4444-A653-90DA57DAE692}"/>
                </c:ext>
              </c:extLst>
            </c:dLbl>
            <c:dLbl>
              <c:idx val="1"/>
              <c:layout>
                <c:manualLayout>
                  <c:x val="1.9670146769556664E-2"/>
                  <c:y val="-6.580772743824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D9-4444-A653-90DA57DAE692}"/>
                </c:ext>
              </c:extLst>
            </c:dLbl>
            <c:dLbl>
              <c:idx val="2"/>
              <c:layout>
                <c:manualLayout>
                  <c:x val="1.9670146769556664E-2"/>
                  <c:y val="-6.281646710014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D9-4444-A653-90DA57DAE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Other woven'!$J$52:$J$54</c:f>
              <c:numCache>
                <c:formatCode>0.00E+00</c:formatCode>
                <c:ptCount val="3"/>
                <c:pt idx="0">
                  <c:v>2.7852744742537573E-3</c:v>
                </c:pt>
                <c:pt idx="1">
                  <c:v>1.8285770495006836E-3</c:v>
                </c:pt>
                <c:pt idx="2">
                  <c:v>2.7863939068389514E-3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9D9-4444-A653-90DA57DAE6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98370032"/>
        <c:axId val="798376752"/>
      </c:scatterChart>
      <c:catAx>
        <c:axId val="79837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6752"/>
        <c:crosses val="autoZero"/>
        <c:auto val="1"/>
        <c:lblAlgn val="ctr"/>
        <c:lblOffset val="100"/>
        <c:noMultiLvlLbl val="0"/>
      </c:catAx>
      <c:valAx>
        <c:axId val="7983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woven'!$E$103</c:f>
              <c:numCache>
                <c:formatCode>0.0000</c:formatCode>
                <c:ptCount val="1"/>
                <c:pt idx="0">
                  <c:v>2.3589133376423677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5-4283-AAAC-2CBEA12E27FC}"/>
            </c:ext>
          </c:extLst>
        </c:ser>
        <c:ser>
          <c:idx val="1"/>
          <c:order val="1"/>
          <c:tx>
            <c:strRef>
              <c:f>'Location sc - Other woven'!$F$94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woven'!$F$103</c:f>
              <c:numCache>
                <c:formatCode>0.0000</c:formatCode>
                <c:ptCount val="1"/>
                <c:pt idx="0">
                  <c:v>4.8618428717743676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5-4283-AAAC-2CBEA12E27FC}"/>
            </c:ext>
          </c:extLst>
        </c:ser>
        <c:ser>
          <c:idx val="2"/>
          <c:order val="2"/>
          <c:tx>
            <c:strRef>
              <c:f>'Location sc - Other woven'!$G$94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15-4283-AAAC-2CBEA12E27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woven'!$G$103</c:f>
              <c:numCache>
                <c:formatCode>0.0000</c:formatCode>
                <c:ptCount val="1"/>
                <c:pt idx="0">
                  <c:v>0.27389290998096738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5-4283-AAAC-2CBEA12E27FC}"/>
            </c:ext>
          </c:extLst>
        </c:ser>
        <c:ser>
          <c:idx val="3"/>
          <c:order val="3"/>
          <c:tx>
            <c:strRef>
              <c:f>'Location sc - Other woven'!$H$94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woven'!$H$103</c:f>
              <c:numCache>
                <c:formatCode>0.0000</c:formatCode>
                <c:ptCount val="1"/>
                <c:pt idx="0">
                  <c:v>0.85039683370580821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5-4283-AAAC-2CBEA12E27FC}"/>
            </c:ext>
          </c:extLst>
        </c:ser>
        <c:ser>
          <c:idx val="4"/>
          <c:order val="4"/>
          <c:tx>
            <c:strRef>
              <c:f>'Location sc - Other woven'!$I$94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15-4283-AAAC-2CBEA12E27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woven'!$I$103</c:f>
              <c:numCache>
                <c:formatCode>0.0000</c:formatCode>
                <c:ptCount val="1"/>
                <c:pt idx="0">
                  <c:v>4.8855121027441245E-2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15-4283-AAAC-2CBEA12E27FC}"/>
            </c:ext>
          </c:extLst>
        </c:ser>
        <c:ser>
          <c:idx val="7"/>
          <c:order val="5"/>
          <c:tx>
            <c:strRef>
              <c:f>'Location sc - Other woven'!$D$104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Other woven'!$J$104</c:f>
              <c:numCache>
                <c:formatCode>0.0000</c:formatCode>
                <c:ptCount val="1"/>
                <c:pt idx="0">
                  <c:v>4.8012034861233248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15-4283-AAAC-2CBEA12E27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Other woven'!$D$103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15-4283-AAAC-2CBEA12E27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woven'!$J$103</c:f>
              <c:numCache>
                <c:formatCode>0.00</c:formatCode>
                <c:ptCount val="1"/>
                <c:pt idx="0">
                  <c:v>8.3939010741309517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15-4283-AAAC-2CBEA12E27FC}"/>
            </c:ext>
          </c:extLst>
        </c:ser>
        <c:ser>
          <c:idx val="6"/>
          <c:order val="7"/>
          <c:tx>
            <c:strRef>
              <c:f>'Location sc - Other woven'!$D$105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15-4283-AAAC-2CBEA12E27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woven'!$J$105</c:f>
              <c:numCache>
                <c:formatCode>0.0000</c:formatCode>
                <c:ptCount val="1"/>
                <c:pt idx="0">
                  <c:v>13.195104560254276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D15-4283-AAAC-2CBEA12E27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woven'!$S$97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woven'!$T$97</c:f>
              <c:numCache>
                <c:formatCode>General</c:formatCode>
                <c:ptCount val="1"/>
                <c:pt idx="0">
                  <c:v>2.3589133376423677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4-4970-9E04-6CA42F1CDDAF}"/>
            </c:ext>
          </c:extLst>
        </c:ser>
        <c:ser>
          <c:idx val="1"/>
          <c:order val="1"/>
          <c:tx>
            <c:strRef>
              <c:f>'Location sc - Other woven'!$S$98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woven'!$T$98</c:f>
              <c:numCache>
                <c:formatCode>0.000</c:formatCode>
                <c:ptCount val="1"/>
                <c:pt idx="0">
                  <c:v>6.1033708550478609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4-4970-9E04-6CA42F1CDDAF}"/>
            </c:ext>
          </c:extLst>
        </c:ser>
        <c:ser>
          <c:idx val="2"/>
          <c:order val="2"/>
          <c:tx>
            <c:strRef>
              <c:f>'Location sc - Other woven'!$S$99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woven'!$R$97:$R$100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woven'!$T$99</c:f>
              <c:numCache>
                <c:formatCode>General</c:formatCode>
                <c:ptCount val="1"/>
                <c:pt idx="0">
                  <c:v>0.10127870932195324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4-4970-9E04-6CA42F1C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woven'!$S$100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Other woven'!$T$100</c:f>
              <c:numCache>
                <c:formatCode>0.000</c:formatCode>
                <c:ptCount val="1"/>
                <c:pt idx="0">
                  <c:v>8.5635629020121815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C4-4970-9E04-6CA42F1C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LCC_LCS 2 Manufacturing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9612589239088E-2"/>
          <c:y val="0.12772980589011143"/>
          <c:w val="0.48922381876664806"/>
          <c:h val="0.82519364407172158"/>
        </c:manualLayout>
      </c:layout>
      <c:barChart>
        <c:barDir val="col"/>
        <c:grouping val="stacked"/>
        <c:varyColors val="0"/>
        <c:ser>
          <c:idx val="0"/>
          <c:order val="2"/>
          <c:tx>
            <c:v>Transport LCS 1 &amp; LCS 2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0.56329825283906776</c:v>
              </c:pt>
            </c:numLit>
          </c:val>
          <c:extLst>
            <c:ext xmlns:c16="http://schemas.microsoft.com/office/drawing/2014/chart" uri="{C3380CC4-5D6E-409C-BE32-E72D297353CC}">
              <c16:uniqueId val="{00000000-DFA8-4CB0-9AFD-D2B4E765BBAB}"/>
            </c:ext>
          </c:extLst>
        </c:ser>
        <c:ser>
          <c:idx val="1"/>
          <c:order val="3"/>
          <c:tx>
            <c:v>LCS2a - Fibre pre-treatment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639376789754627"/>
                  <c:y val="-5.1643003642846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A8-4CB0-9AFD-D2B4E765BBA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2.8798082564793475E-2</c:v>
              </c:pt>
            </c:numLit>
          </c:val>
          <c:extLst>
            <c:ext xmlns:c16="http://schemas.microsoft.com/office/drawing/2014/chart" uri="{C3380CC4-5D6E-409C-BE32-E72D297353CC}">
              <c16:uniqueId val="{00000002-DFA8-4CB0-9AFD-D2B4E765BBAB}"/>
            </c:ext>
          </c:extLst>
        </c:ser>
        <c:ser>
          <c:idx val="2"/>
          <c:order val="4"/>
          <c:tx>
            <c:v>LCS2b - Yarn production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0.75473964377470515</c:v>
              </c:pt>
            </c:numLit>
          </c:val>
          <c:extLst>
            <c:ext xmlns:c16="http://schemas.microsoft.com/office/drawing/2014/chart" uri="{C3380CC4-5D6E-409C-BE32-E72D297353CC}">
              <c16:uniqueId val="{00000003-DFA8-4CB0-9AFD-D2B4E765BBAB}"/>
            </c:ext>
          </c:extLst>
        </c:ser>
        <c:ser>
          <c:idx val="3"/>
          <c:order val="5"/>
          <c:tx>
            <c:v>LCS2c - Fabric production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272435221616786"/>
                  <c:y val="-1.4682205398273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A8-4CB0-9AFD-D2B4E765BBA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5.3843654181406887E-2</c:v>
              </c:pt>
            </c:numLit>
          </c:val>
          <c:extLst>
            <c:ext xmlns:c16="http://schemas.microsoft.com/office/drawing/2014/chart" uri="{C3380CC4-5D6E-409C-BE32-E72D297353CC}">
              <c16:uniqueId val="{00000005-DFA8-4CB0-9AFD-D2B4E765BBAB}"/>
            </c:ext>
          </c:extLst>
        </c:ser>
        <c:ser>
          <c:idx val="4"/>
          <c:order val="6"/>
          <c:tx>
            <c:v>LCS2d - Fabric finishing processes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1.5904743172947107</c:v>
              </c:pt>
            </c:numLit>
          </c:val>
          <c:extLst>
            <c:ext xmlns:c16="http://schemas.microsoft.com/office/drawing/2014/chart" uri="{C3380CC4-5D6E-409C-BE32-E72D297353CC}">
              <c16:uniqueId val="{00000006-DFA8-4CB0-9AFD-D2B4E765BBAB}"/>
            </c:ext>
          </c:extLst>
        </c:ser>
        <c:ser>
          <c:idx val="5"/>
          <c:order val="7"/>
          <c:tx>
            <c:v>LCS2e - Confectioning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1.0682542289812105</c:v>
              </c:pt>
            </c:numLit>
          </c:val>
          <c:extLst>
            <c:ext xmlns:c16="http://schemas.microsoft.com/office/drawing/2014/chart" uri="{C3380CC4-5D6E-409C-BE32-E72D297353CC}">
              <c16:uniqueId val="{00000007-DFA8-4CB0-9AFD-D2B4E765BBAB}"/>
            </c:ext>
          </c:extLst>
        </c:ser>
        <c:ser>
          <c:idx val="6"/>
          <c:order val="8"/>
          <c:tx>
            <c:v>LCS2f - Waste management (post-industrial)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094029781346576"/>
                  <c:y val="-1.22351711652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A8-4CB0-9AFD-D2B4E765BBA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General</c:formatCode>
              <c:ptCount val="1"/>
              <c:pt idx="0">
                <c:v>9.5738557053869529E-3</c:v>
              </c:pt>
            </c:numLit>
          </c:val>
          <c:extLst>
            <c:ext xmlns:c16="http://schemas.microsoft.com/office/drawing/2014/chart" uri="{C3380CC4-5D6E-409C-BE32-E72D297353CC}">
              <c16:uniqueId val="{00000009-DFA8-4CB0-9AFD-D2B4E765BBAB}"/>
            </c:ext>
          </c:extLst>
        </c:ser>
        <c:ser>
          <c:idx val="7"/>
          <c:order val="9"/>
          <c:tx>
            <c:v>External cost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LCS 2 Manufacturing</c:v>
              </c:pt>
            </c:strLit>
          </c:cat>
          <c:val>
            <c:numLit>
              <c:formatCode>0.0000</c:formatCode>
              <c:ptCount val="1"/>
              <c:pt idx="0">
                <c:v>1.2462211185046288</c:v>
              </c:pt>
            </c:numLit>
          </c:val>
          <c:extLst>
            <c:ext xmlns:c16="http://schemas.microsoft.com/office/drawing/2014/chart" uri="{C3380CC4-5D6E-409C-BE32-E72D297353CC}">
              <c16:uniqueId val="{0000000A-DFA8-4CB0-9AFD-D2B4E765BB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39264"/>
        <c:axId val="1050539744"/>
      </c:barChart>
      <c:scatterChart>
        <c:scatterStyle val="lineMarker"/>
        <c:varyColors val="0"/>
        <c:ser>
          <c:idx val="9"/>
          <c:order val="0"/>
          <c:tx>
            <c:v>Societal LCC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1039925736532828"/>
                  <c:y val="-6.87943382628431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A8-4CB0-9AFD-D2B4E765B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5.3152031538459097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DFA8-4CB0-9AFD-D2B4E765BBAB}"/>
            </c:ext>
          </c:extLst>
        </c:ser>
        <c:ser>
          <c:idx val="8"/>
          <c:order val="1"/>
          <c:tx>
            <c:v>Total - Internal cost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rgbClr val="080808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2637540292057936"/>
                  <c:y val="-8.9499485453464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A8-4CB0-9AFD-D2B4E765BBA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Lit>
              <c:ptCount val="1"/>
              <c:pt idx="0">
                <c:v>LCS 2 Manufacturing</c:v>
              </c:pt>
            </c:strLit>
          </c:xVal>
          <c:yVal>
            <c:numLit>
              <c:formatCode>0.0000</c:formatCode>
              <c:ptCount val="1"/>
              <c:pt idx="0">
                <c:v>4.0689820353412811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DFA8-4CB0-9AFD-D2B4E765BB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0539264"/>
        <c:axId val="1050539744"/>
      </c:scatterChart>
      <c:catAx>
        <c:axId val="105053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0539744"/>
        <c:crosses val="autoZero"/>
        <c:auto val="1"/>
        <c:lblAlgn val="ctr"/>
        <c:lblOffset val="100"/>
        <c:noMultiLvlLbl val="0"/>
      </c:catAx>
      <c:valAx>
        <c:axId val="10505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805484283120891"/>
          <c:y val="0.10653352029653047"/>
          <c:w val="0.38935136970605816"/>
          <c:h val="0.89305569062290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woven'!$S$102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woven'!$T$102</c:f>
              <c:numCache>
                <c:formatCode>0.000</c:formatCode>
                <c:ptCount val="1"/>
                <c:pt idx="0">
                  <c:v>12.689117738240016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28B-A6F2-E90C2C473A33}"/>
            </c:ext>
          </c:extLst>
        </c:ser>
        <c:ser>
          <c:idx val="1"/>
          <c:order val="1"/>
          <c:tx>
            <c:strRef>
              <c:f>'Location sc - Other woven'!$S$103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woven'!$T$103</c:f>
              <c:numCache>
                <c:formatCode>0.000</c:formatCode>
                <c:ptCount val="1"/>
                <c:pt idx="0">
                  <c:v>0.8503968337058081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28B-A6F2-E90C2C473A33}"/>
            </c:ext>
          </c:extLst>
        </c:ser>
        <c:ser>
          <c:idx val="2"/>
          <c:order val="2"/>
          <c:tx>
            <c:strRef>
              <c:f>'Location sc - Other woven'!$S$104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woven'!$R$102:$R$105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woven'!$T$104</c:f>
              <c:numCache>
                <c:formatCode>0.000</c:formatCode>
                <c:ptCount val="1"/>
                <c:pt idx="0">
                  <c:v>5.4616370258958463E-2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E-428B-A6F2-E90C2C47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woven'!$S$105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Other woven'!$T$105</c:f>
              <c:numCache>
                <c:formatCode>0.000</c:formatCode>
                <c:ptCount val="1"/>
                <c:pt idx="0">
                  <c:v>13.594130942204783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5E-428B-A6F2-E90C2C47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Other woven'!$D$95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woven'!$E$95:$J$95</c:f>
              <c:numCache>
                <c:formatCode>General</c:formatCode>
                <c:ptCount val="6"/>
                <c:pt idx="0" formatCode="0.0000">
                  <c:v>2.3589133376423677</c:v>
                </c:pt>
                <c:pt idx="5" formatCode="0.00">
                  <c:v>2.3589133376423677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6-48F3-9B59-B32B68F80BAB}"/>
            </c:ext>
          </c:extLst>
        </c:ser>
        <c:ser>
          <c:idx val="1"/>
          <c:order val="2"/>
          <c:tx>
            <c:strRef>
              <c:f>'Location sc - Other woven'!$D$96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woven'!$E$96:$J$96</c:f>
              <c:numCache>
                <c:formatCode>0.0000</c:formatCode>
                <c:ptCount val="6"/>
                <c:pt idx="1">
                  <c:v>0.86012481770071891</c:v>
                </c:pt>
                <c:pt idx="2">
                  <c:v>7.8311668960208039E-2</c:v>
                </c:pt>
                <c:pt idx="3">
                  <c:v>0.60026211908657712</c:v>
                </c:pt>
                <c:pt idx="4">
                  <c:v>0</c:v>
                </c:pt>
                <c:pt idx="5" formatCode="0.00">
                  <c:v>1.5386986057475041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6-48F3-9B59-B32B68F80BAB}"/>
            </c:ext>
          </c:extLst>
        </c:ser>
        <c:ser>
          <c:idx val="2"/>
          <c:order val="3"/>
          <c:tx>
            <c:strRef>
              <c:f>'Location sc - Other woven'!$D$97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woven'!$E$97:$J$97</c:f>
              <c:numCache>
                <c:formatCode>0.0000</c:formatCode>
                <c:ptCount val="6"/>
                <c:pt idx="1">
                  <c:v>0.12297800742308204</c:v>
                </c:pt>
                <c:pt idx="2">
                  <c:v>0</c:v>
                </c:pt>
                <c:pt idx="3">
                  <c:v>0.1299515598727988</c:v>
                </c:pt>
                <c:pt idx="4">
                  <c:v>0</c:v>
                </c:pt>
                <c:pt idx="5" formatCode="0.00">
                  <c:v>0.25292956729588084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E6-48F3-9B59-B32B68F80BAB}"/>
            </c:ext>
          </c:extLst>
        </c:ser>
        <c:ser>
          <c:idx val="3"/>
          <c:order val="4"/>
          <c:tx>
            <c:strRef>
              <c:f>'Location sc - Other woven'!$D$98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woven'!$E$98:$J$98</c:f>
              <c:numCache>
                <c:formatCode>0.0000</c:formatCode>
                <c:ptCount val="6"/>
                <c:pt idx="1">
                  <c:v>0.99622556466617052</c:v>
                </c:pt>
                <c:pt idx="2">
                  <c:v>0</c:v>
                </c:pt>
                <c:pt idx="3">
                  <c:v>0.12018315474643231</c:v>
                </c:pt>
                <c:pt idx="4">
                  <c:v>0</c:v>
                </c:pt>
                <c:pt idx="5" formatCode="0.00">
                  <c:v>1.1164087194126029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E6-48F3-9B59-B32B68F80BAB}"/>
            </c:ext>
          </c:extLst>
        </c:ser>
        <c:ser>
          <c:idx val="4"/>
          <c:order val="5"/>
          <c:tx>
            <c:strRef>
              <c:f>'Location sc - Other woven'!$D$99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woven'!$E$99:$J$99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E6-48F3-9B59-B32B68F80BAB}"/>
            </c:ext>
          </c:extLst>
        </c:ser>
        <c:ser>
          <c:idx val="5"/>
          <c:order val="6"/>
          <c:tx>
            <c:strRef>
              <c:f>'Location sc - Other woven'!$D$100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woven'!$E$100:$J$100</c:f>
              <c:numCache>
                <c:formatCode>0.0000</c:formatCode>
                <c:ptCount val="6"/>
                <c:pt idx="1">
                  <c:v>0.59113928631043422</c:v>
                </c:pt>
                <c:pt idx="2">
                  <c:v>0.18930758911355317</c:v>
                </c:pt>
                <c:pt idx="3">
                  <c:v>0</c:v>
                </c:pt>
                <c:pt idx="4">
                  <c:v>1.4102442106514661E-2</c:v>
                </c:pt>
                <c:pt idx="5" formatCode="0.00">
                  <c:v>0.79454931753050206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E6-48F3-9B59-B32B68F80BAB}"/>
            </c:ext>
          </c:extLst>
        </c:ser>
        <c:ser>
          <c:idx val="6"/>
          <c:order val="7"/>
          <c:tx>
            <c:strRef>
              <c:f>'Location sc - Other woven'!$D$101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E6-48F3-9B59-B32B68F80BAB}"/>
              </c:ext>
            </c:extLst>
          </c:dPt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woven'!$E$101:$J$101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E6-48F3-9B59-B32B68F80BAB}"/>
            </c:ext>
          </c:extLst>
        </c:ser>
        <c:ser>
          <c:idx val="7"/>
          <c:order val="8"/>
          <c:tx>
            <c:strRef>
              <c:f>'Location sc - Other woven'!$D$102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woven'!$E$102:$J$102</c:f>
              <c:numCache>
                <c:formatCode>0.0000</c:formatCode>
                <c:ptCount val="6"/>
                <c:pt idx="1">
                  <c:v>2.2913751956739614</c:v>
                </c:pt>
                <c:pt idx="2">
                  <c:v>6.2736519072061729E-3</c:v>
                </c:pt>
                <c:pt idx="3">
                  <c:v>0</c:v>
                </c:pt>
                <c:pt idx="4">
                  <c:v>3.4752678920926587E-2</c:v>
                </c:pt>
                <c:pt idx="5" formatCode="0.00">
                  <c:v>2.3324015265020943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E6-48F3-9B59-B32B68F80BAB}"/>
            </c:ext>
          </c:extLst>
        </c:ser>
        <c:ser>
          <c:idx val="8"/>
          <c:order val="9"/>
          <c:tx>
            <c:strRef>
              <c:f>'Location sc - Other woven'!$D$104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woven'!$E$104:$J$104</c:f>
              <c:numCache>
                <c:formatCode>0.0000</c:formatCode>
                <c:ptCount val="6"/>
                <c:pt idx="0">
                  <c:v>2.4504665180893177</c:v>
                </c:pt>
                <c:pt idx="1">
                  <c:v>1.7976804911239894</c:v>
                </c:pt>
                <c:pt idx="2">
                  <c:v>0.27616307481969943</c:v>
                </c:pt>
                <c:pt idx="3">
                  <c:v>0.23605505166427732</c:v>
                </c:pt>
                <c:pt idx="4">
                  <c:v>4.0838350426040969E-2</c:v>
                </c:pt>
                <c:pt idx="5">
                  <c:v>4.8012034861233248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E6-48F3-9B59-B32B68F8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Other woven'!$D$105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E6-48F3-9B59-B32B68F80BAB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E6-48F3-9B59-B32B68F80BAB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E6-48F3-9B59-B32B68F80BAB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E6-48F3-9B59-B32B68F80BAB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E6-48F3-9B59-B32B68F80BAB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E6-48F3-9B59-B32B68F80BA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woven'!$E$94:$J$94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woven'!$E$105:$J$105</c:f>
              <c:numCache>
                <c:formatCode>0.0000</c:formatCode>
                <c:ptCount val="6"/>
                <c:pt idx="0">
                  <c:v>4.8093798557316854</c:v>
                </c:pt>
                <c:pt idx="1">
                  <c:v>6.6595233628983568</c:v>
                </c:pt>
                <c:pt idx="2">
                  <c:v>0.55005598480066675</c:v>
                </c:pt>
                <c:pt idx="3">
                  <c:v>1.0864518853700855</c:v>
                </c:pt>
                <c:pt idx="4">
                  <c:v>8.9693471453482221E-2</c:v>
                </c:pt>
                <c:pt idx="5">
                  <c:v>13.195104560254276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CE6-48F3-9B59-B32B68F8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producer</a:t>
            </a:r>
          </a:p>
        </c:rich>
      </c:tx>
      <c:layout>
        <c:manualLayout>
          <c:xMode val="edge"/>
          <c:yMode val="edge"/>
          <c:x val="0.40934367158542484"/>
          <c:y val="2.9121396264367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woven'!$E$168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woven'!$F$168:$H$168</c:f>
              <c:numCache>
                <c:formatCode>0.000</c:formatCode>
                <c:ptCount val="3"/>
                <c:pt idx="0">
                  <c:v>2.3589133376423677</c:v>
                </c:pt>
                <c:pt idx="1">
                  <c:v>2.4763406946581572</c:v>
                </c:pt>
                <c:pt idx="2">
                  <c:v>2.3609856134810041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A-484C-AF86-D95DFF47E8A9}"/>
            </c:ext>
          </c:extLst>
        </c:ser>
        <c:ser>
          <c:idx val="1"/>
          <c:order val="1"/>
          <c:tx>
            <c:strRef>
              <c:f>'Location sc - Other woven'!$E$169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woven'!$F$169:$H$169</c:f>
              <c:numCache>
                <c:formatCode>0.000</c:formatCode>
                <c:ptCount val="3"/>
                <c:pt idx="0">
                  <c:v>6.1033708550478609</c:v>
                </c:pt>
                <c:pt idx="1">
                  <c:v>13.330910830547534</c:v>
                </c:pt>
                <c:pt idx="2">
                  <c:v>5.4712477650830884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A-484C-AF86-D95DFF47E8A9}"/>
            </c:ext>
          </c:extLst>
        </c:ser>
        <c:ser>
          <c:idx val="2"/>
          <c:order val="2"/>
          <c:tx>
            <c:strRef>
              <c:f>'Location sc - Other woven'!$E$170</c:f>
              <c:strCache>
                <c:ptCount val="1"/>
                <c:pt idx="0">
                  <c:v>LCS3 producer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woven'!$F$170:$H$170</c:f>
              <c:numCache>
                <c:formatCode>0.000</c:formatCode>
                <c:ptCount val="3"/>
                <c:pt idx="0">
                  <c:v>0.10127870932195324</c:v>
                </c:pt>
                <c:pt idx="1">
                  <c:v>0.10025531506786764</c:v>
                </c:pt>
                <c:pt idx="2">
                  <c:v>0.10127870932195324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A-484C-AF86-D95DFF47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woven'!$E$171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3.23849178811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A-484C-AF86-D95DFF47E8A9}"/>
                </c:ext>
              </c:extLst>
            </c:dLbl>
            <c:dLbl>
              <c:idx val="1"/>
              <c:layout>
                <c:manualLayout>
                  <c:x val="8.238936310313286E-3"/>
                  <c:y val="-6.4872260596149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A-484C-AF86-D95DFF47E8A9}"/>
                </c:ext>
              </c:extLst>
            </c:dLbl>
            <c:dLbl>
              <c:idx val="2"/>
              <c:layout>
                <c:manualLayout>
                  <c:x val="2.7789356676390905E-3"/>
                  <c:y val="-5.5517002081887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A-484C-AF86-D95DFF47E8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Other woven'!$F$171:$H$171</c:f>
              <c:numCache>
                <c:formatCode>0.000</c:formatCode>
                <c:ptCount val="3"/>
                <c:pt idx="0">
                  <c:v>8.5635629020121815</c:v>
                </c:pt>
                <c:pt idx="1">
                  <c:v>15.907506840273559</c:v>
                </c:pt>
                <c:pt idx="2">
                  <c:v>7.9335120878860454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B3A-484C-AF86-D95DFF47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cost for consumer</a:t>
            </a:r>
          </a:p>
        </c:rich>
      </c:tx>
      <c:layout>
        <c:manualLayout>
          <c:xMode val="edge"/>
          <c:yMode val="edge"/>
          <c:x val="0.39679409058691073"/>
          <c:y val="2.4682127532371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woven'!$E$173</c:f>
              <c:strCache>
                <c:ptCount val="1"/>
                <c:pt idx="0">
                  <c:v>Purchase price =(LCS1+LCS2+LCS3)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woven'!$F$173:$H$173</c:f>
              <c:numCache>
                <c:formatCode>0.000</c:formatCode>
                <c:ptCount val="3"/>
                <c:pt idx="0">
                  <c:v>12.689117738240016</c:v>
                </c:pt>
                <c:pt idx="1">
                  <c:v>23.423026198402848</c:v>
                </c:pt>
                <c:pt idx="2">
                  <c:v>11.768235468313257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4-4152-97E2-4F34824F0BC3}"/>
            </c:ext>
          </c:extLst>
        </c:ser>
        <c:ser>
          <c:idx val="1"/>
          <c:order val="1"/>
          <c:tx>
            <c:strRef>
              <c:f>'Location sc - Other woven'!$E$174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woven'!$F$174:$H$174</c:f>
              <c:numCache>
                <c:formatCode>0.000</c:formatCode>
                <c:ptCount val="3"/>
                <c:pt idx="0">
                  <c:v>0.8503968337058081</c:v>
                </c:pt>
                <c:pt idx="1">
                  <c:v>0.8503968337058081</c:v>
                </c:pt>
                <c:pt idx="2">
                  <c:v>0.8503968337058081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4-4152-97E2-4F34824F0BC3}"/>
            </c:ext>
          </c:extLst>
        </c:ser>
        <c:ser>
          <c:idx val="2"/>
          <c:order val="2"/>
          <c:tx>
            <c:strRef>
              <c:f>'Location sc - Other woven'!$E$175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woven'!$F$175:$H$175</c:f>
              <c:numCache>
                <c:formatCode>0.000</c:formatCode>
                <c:ptCount val="3"/>
                <c:pt idx="0">
                  <c:v>5.4616370258958463E-2</c:v>
                </c:pt>
                <c:pt idx="1">
                  <c:v>5.4616370258958463E-2</c:v>
                </c:pt>
                <c:pt idx="2">
                  <c:v>5.4616370258958463E-2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4-4152-97E2-4F34824F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71008"/>
        <c:axId val="93868128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woven'!$E$176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443408773895482E-3"/>
                  <c:y val="-4.96953712870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4-4152-97E2-4F34824F0BC3}"/>
                </c:ext>
              </c:extLst>
            </c:dLbl>
            <c:dLbl>
              <c:idx val="1"/>
              <c:layout>
                <c:manualLayout>
                  <c:x val="2.7443408773894476E-3"/>
                  <c:y val="-6.776641539140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24-4152-97E2-4F34824F0BC3}"/>
                </c:ext>
              </c:extLst>
            </c:dLbl>
            <c:dLbl>
              <c:idx val="2"/>
              <c:layout>
                <c:manualLayout>
                  <c:x val="0"/>
                  <c:y val="-3.6897796010389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4-4152-97E2-4F34824F0BC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woven'!$F$167:$H$167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Other woven'!$F$176:$H$176</c:f>
              <c:numCache>
                <c:formatCode>0.000</c:formatCode>
                <c:ptCount val="3"/>
                <c:pt idx="0">
                  <c:v>13.594130942204783</c:v>
                </c:pt>
                <c:pt idx="1">
                  <c:v>24.328039402367615</c:v>
                </c:pt>
                <c:pt idx="2">
                  <c:v>12.673248672278024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24-4152-97E2-4F34824F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71008"/>
        <c:axId val="93868128"/>
      </c:scatterChart>
      <c:catAx>
        <c:axId val="938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68128"/>
        <c:crosses val="autoZero"/>
        <c:auto val="1"/>
        <c:lblAlgn val="ctr"/>
        <c:lblOffset val="100"/>
        <c:noMultiLvlLbl val="0"/>
      </c:catAx>
      <c:valAx>
        <c:axId val="9386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2.4790334068729304E-2"/>
              <c:y val="0.45482109786675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38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Societal LCC</a:t>
            </a:r>
          </a:p>
        </c:rich>
      </c:tx>
      <c:layout>
        <c:manualLayout>
          <c:xMode val="edge"/>
          <c:yMode val="edge"/>
          <c:x val="0.4749205354053857"/>
          <c:y val="2.9971446978796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woven'!$E$187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woven'!$E$188:$E$190</c:f>
              <c:numCache>
                <c:formatCode>0.0000</c:formatCode>
                <c:ptCount val="3"/>
                <c:pt idx="0">
                  <c:v>2.3589133376423677</c:v>
                </c:pt>
                <c:pt idx="1">
                  <c:v>2.4763406946581572</c:v>
                </c:pt>
                <c:pt idx="2">
                  <c:v>2.3609856134810041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1-48A0-AF69-424ACD85E780}"/>
            </c:ext>
          </c:extLst>
        </c:ser>
        <c:ser>
          <c:idx val="1"/>
          <c:order val="1"/>
          <c:tx>
            <c:strRef>
              <c:f>'Location sc - Other woven'!$F$187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woven'!$F$188:$F$190</c:f>
              <c:numCache>
                <c:formatCode>0.0000</c:formatCode>
                <c:ptCount val="3"/>
                <c:pt idx="0">
                  <c:v>4.8618428717743676</c:v>
                </c:pt>
                <c:pt idx="1">
                  <c:v>13.251618166678904</c:v>
                </c:pt>
                <c:pt idx="2">
                  <c:v>4.3042192607138396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1-48A0-AF69-424ACD85E780}"/>
            </c:ext>
          </c:extLst>
        </c:ser>
        <c:ser>
          <c:idx val="2"/>
          <c:order val="2"/>
          <c:tx>
            <c:strRef>
              <c:f>'Location sc - Other woven'!$G$187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woven'!$G$188:$G$190</c:f>
              <c:numCache>
                <c:formatCode>0.0000</c:formatCode>
                <c:ptCount val="3"/>
                <c:pt idx="0">
                  <c:v>0.27389290998096738</c:v>
                </c:pt>
                <c:pt idx="1">
                  <c:v>0.27286951572688178</c:v>
                </c:pt>
                <c:pt idx="2">
                  <c:v>0.27389290998096738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1-48A0-AF69-424ACD85E780}"/>
            </c:ext>
          </c:extLst>
        </c:ser>
        <c:ser>
          <c:idx val="3"/>
          <c:order val="3"/>
          <c:tx>
            <c:strRef>
              <c:f>'Location sc - Other woven'!$H$187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woven'!$H$188:$H$190</c:f>
              <c:numCache>
                <c:formatCode>0.0000</c:formatCode>
                <c:ptCount val="3"/>
                <c:pt idx="0">
                  <c:v>0.85039683370580821</c:v>
                </c:pt>
                <c:pt idx="1">
                  <c:v>0.85039683370580821</c:v>
                </c:pt>
                <c:pt idx="2">
                  <c:v>0.85039683370580821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1-48A0-AF69-424ACD85E780}"/>
            </c:ext>
          </c:extLst>
        </c:ser>
        <c:ser>
          <c:idx val="4"/>
          <c:order val="4"/>
          <c:tx>
            <c:strRef>
              <c:f>'Location sc - Other woven'!$I$187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woven'!$I$188:$I$190</c:f>
              <c:numCache>
                <c:formatCode>0.0000</c:formatCode>
                <c:ptCount val="3"/>
                <c:pt idx="0">
                  <c:v>4.8855121027441245E-2</c:v>
                </c:pt>
                <c:pt idx="1">
                  <c:v>4.8855121027441245E-2</c:v>
                </c:pt>
                <c:pt idx="2">
                  <c:v>4.8855121027441245E-2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1-48A0-AF69-424ACD85E780}"/>
            </c:ext>
          </c:extLst>
        </c:ser>
        <c:ser>
          <c:idx val="5"/>
          <c:order val="5"/>
          <c:tx>
            <c:strRef>
              <c:f>'Location sc - Other woven'!$K$187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Other woven'!$K$188:$K$190</c:f>
              <c:numCache>
                <c:formatCode>0.0000</c:formatCode>
                <c:ptCount val="3"/>
                <c:pt idx="0">
                  <c:v>4.8012034861233248</c:v>
                </c:pt>
                <c:pt idx="1">
                  <c:v>3.30187897718843</c:v>
                </c:pt>
                <c:pt idx="2">
                  <c:v>4.811192653853408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A1-48A0-AF69-424ACD85E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192112"/>
        <c:axId val="303193552"/>
      </c:barChart>
      <c:scatterChart>
        <c:scatterStyle val="lineMarker"/>
        <c:varyColors val="0"/>
        <c:ser>
          <c:idx val="7"/>
          <c:order val="6"/>
          <c:tx>
            <c:strRef>
              <c:f>'Location sc - Other woven'!$J$187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3360437716600655E-2"/>
                  <c:y val="-2.5284450063211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A1-48A0-AF69-424ACD85E780}"/>
                </c:ext>
              </c:extLst>
            </c:dLbl>
            <c:dLbl>
              <c:idx val="1"/>
              <c:layout>
                <c:manualLayout>
                  <c:x val="3.8526356866861858E-2"/>
                  <c:y val="-4.214080770216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A1-48A0-AF69-424ACD85E780}"/>
                </c:ext>
              </c:extLst>
            </c:dLbl>
            <c:dLbl>
              <c:idx val="2"/>
              <c:layout>
                <c:manualLayout>
                  <c:x val="4.3360437716600655E-2"/>
                  <c:y val="-3.7926675094816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A1-48A0-AF69-424ACD85E7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Other woven'!$J$188:$J$190</c:f>
              <c:numCache>
                <c:formatCode>0.0000</c:formatCode>
                <c:ptCount val="3"/>
                <c:pt idx="0">
                  <c:v>8.3939010741309517</c:v>
                </c:pt>
                <c:pt idx="1">
                  <c:v>16.900080331797191</c:v>
                </c:pt>
                <c:pt idx="2">
                  <c:v>7.8383497389090602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9A1-48A0-AF69-424ACD85E780}"/>
            </c:ext>
          </c:extLst>
        </c:ser>
        <c:ser>
          <c:idx val="6"/>
          <c:order val="7"/>
          <c:tx>
            <c:strRef>
              <c:f>'Location sc - Other woven'!$L$187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4089132064778144E-3"/>
                  <c:y val="-6.7367150557190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A1-48A0-AF69-424ACD85E780}"/>
                </c:ext>
              </c:extLst>
            </c:dLbl>
            <c:dLbl>
              <c:idx val="1"/>
              <c:layout>
                <c:manualLayout>
                  <c:x val="4.8178264129556288E-3"/>
                  <c:y val="-6.736715055719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A1-48A0-AF69-424ACD85E780}"/>
                </c:ext>
              </c:extLst>
            </c:dLbl>
            <c:dLbl>
              <c:idx val="2"/>
              <c:layout>
                <c:manualLayout>
                  <c:x val="0"/>
                  <c:y val="-4.2140750105351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A1-48A0-AF69-424ACD85E78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woven'!$D$188:$D$190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Other woven'!$L$188:$L$190</c:f>
              <c:numCache>
                <c:formatCode>0.0000</c:formatCode>
                <c:ptCount val="3"/>
                <c:pt idx="0">
                  <c:v>13.195104560254276</c:v>
                </c:pt>
                <c:pt idx="1">
                  <c:v>20.201959308985622</c:v>
                </c:pt>
                <c:pt idx="2">
                  <c:v>12.649542392762468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9A1-48A0-AF69-424ACD85E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92112"/>
        <c:axId val="303193552"/>
      </c:scatterChart>
      <c:catAx>
        <c:axId val="3031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3552"/>
        <c:crosses val="autoZero"/>
        <c:auto val="1"/>
        <c:lblAlgn val="ctr"/>
        <c:lblOffset val="100"/>
        <c:noMultiLvlLbl val="0"/>
      </c:catAx>
      <c:valAx>
        <c:axId val="3031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31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woven'!$Y$94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woven'!$Y$103</c:f>
              <c:numCache>
                <c:formatCode>0.0000</c:formatCode>
                <c:ptCount val="1"/>
                <c:pt idx="0">
                  <c:v>2.4763406946581572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7-4A84-B492-FD827732C598}"/>
            </c:ext>
          </c:extLst>
        </c:ser>
        <c:ser>
          <c:idx val="1"/>
          <c:order val="1"/>
          <c:tx>
            <c:strRef>
              <c:f>'Location sc - Other woven'!$Z$94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woven'!$Z$103</c:f>
              <c:numCache>
                <c:formatCode>0.0000</c:formatCode>
                <c:ptCount val="1"/>
                <c:pt idx="0">
                  <c:v>13.251618166678904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7-4A84-B492-FD827732C598}"/>
            </c:ext>
          </c:extLst>
        </c:ser>
        <c:ser>
          <c:idx val="2"/>
          <c:order val="2"/>
          <c:tx>
            <c:strRef>
              <c:f>'Location sc - Other woven'!$AA$94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7-4A84-B492-FD827732C59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woven'!$AA$103</c:f>
              <c:numCache>
                <c:formatCode>0.0000</c:formatCode>
                <c:ptCount val="1"/>
                <c:pt idx="0">
                  <c:v>0.27286951572688178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D7-4A84-B492-FD827732C598}"/>
            </c:ext>
          </c:extLst>
        </c:ser>
        <c:ser>
          <c:idx val="3"/>
          <c:order val="3"/>
          <c:tx>
            <c:strRef>
              <c:f>'Location sc - Other woven'!$AB$94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woven'!$AB$103</c:f>
              <c:numCache>
                <c:formatCode>0.0000</c:formatCode>
                <c:ptCount val="1"/>
                <c:pt idx="0">
                  <c:v>0.85039683370580821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D7-4A84-B492-FD827732C598}"/>
            </c:ext>
          </c:extLst>
        </c:ser>
        <c:ser>
          <c:idx val="4"/>
          <c:order val="4"/>
          <c:tx>
            <c:strRef>
              <c:f>'Location sc - Other woven'!$AC$94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7-4A84-B492-FD827732C59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woven'!$AC$103</c:f>
              <c:numCache>
                <c:formatCode>0.0000</c:formatCode>
                <c:ptCount val="1"/>
                <c:pt idx="0">
                  <c:v>4.8855121027441245E-2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7-4A84-B492-FD827732C598}"/>
            </c:ext>
          </c:extLst>
        </c:ser>
        <c:ser>
          <c:idx val="7"/>
          <c:order val="5"/>
          <c:tx>
            <c:strRef>
              <c:f>'Location sc - Other woven'!$X$104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Other woven'!$AD$104</c:f>
              <c:numCache>
                <c:formatCode>0.0000</c:formatCode>
                <c:ptCount val="1"/>
                <c:pt idx="0">
                  <c:v>3.30187897718843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D7-4A84-B492-FD827732C5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Other woven'!$X$103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7-4A84-B492-FD827732C59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woven'!$AD$103</c:f>
              <c:numCache>
                <c:formatCode>0.00</c:formatCode>
                <c:ptCount val="1"/>
                <c:pt idx="0">
                  <c:v>16.900080331797191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FD7-4A84-B492-FD827732C598}"/>
            </c:ext>
          </c:extLst>
        </c:ser>
        <c:ser>
          <c:idx val="6"/>
          <c:order val="7"/>
          <c:tx>
            <c:strRef>
              <c:f>'Location sc - Other woven'!$X$105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7-4A84-B492-FD827732C59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woven'!$X$93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woven'!$AD$105</c:f>
              <c:numCache>
                <c:formatCode>0.0000</c:formatCode>
                <c:ptCount val="1"/>
                <c:pt idx="0">
                  <c:v>20.201959308985622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FD7-4A84-B492-FD827732C5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woven'!$AM$97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woven'!$AN$97</c:f>
              <c:numCache>
                <c:formatCode>General</c:formatCode>
                <c:ptCount val="1"/>
                <c:pt idx="0">
                  <c:v>2.4763406946581572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7-4034-A54E-3801C3EC1A1C}"/>
            </c:ext>
          </c:extLst>
        </c:ser>
        <c:ser>
          <c:idx val="1"/>
          <c:order val="1"/>
          <c:tx>
            <c:strRef>
              <c:f>'Location sc - Other woven'!$AM$98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woven'!$AN$98</c:f>
              <c:numCache>
                <c:formatCode>0.000</c:formatCode>
                <c:ptCount val="1"/>
                <c:pt idx="0">
                  <c:v>13.330910830547534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7-4034-A54E-3801C3EC1A1C}"/>
            </c:ext>
          </c:extLst>
        </c:ser>
        <c:ser>
          <c:idx val="2"/>
          <c:order val="2"/>
          <c:tx>
            <c:strRef>
              <c:f>'Location sc - Other woven'!$AM$99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woven'!$AL$97:$AL$100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woven'!$AN$99</c:f>
              <c:numCache>
                <c:formatCode>General</c:formatCode>
                <c:ptCount val="1"/>
                <c:pt idx="0">
                  <c:v>0.10025531506786764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7-4034-A54E-3801C3EC1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woven'!$AM$100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Other woven'!$AN$100</c:f>
              <c:numCache>
                <c:formatCode>0.000</c:formatCode>
                <c:ptCount val="1"/>
                <c:pt idx="0">
                  <c:v>15.907506840273559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F7-4034-A54E-3801C3EC1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woven'!$AM$102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woven'!$AN$102</c:f>
              <c:numCache>
                <c:formatCode>0.000</c:formatCode>
                <c:ptCount val="1"/>
                <c:pt idx="0">
                  <c:v>23.423026198402848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9-4143-A58F-AF4C7030F8FB}"/>
            </c:ext>
          </c:extLst>
        </c:ser>
        <c:ser>
          <c:idx val="1"/>
          <c:order val="1"/>
          <c:tx>
            <c:strRef>
              <c:f>'Location sc - Other woven'!$AM$103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woven'!$AN$103</c:f>
              <c:numCache>
                <c:formatCode>0.000</c:formatCode>
                <c:ptCount val="1"/>
                <c:pt idx="0">
                  <c:v>0.8503968337058081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9-4143-A58F-AF4C7030F8FB}"/>
            </c:ext>
          </c:extLst>
        </c:ser>
        <c:ser>
          <c:idx val="2"/>
          <c:order val="2"/>
          <c:tx>
            <c:strRef>
              <c:f>'Location sc - Other woven'!$AM$104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woven'!$AL$102:$AL$105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woven'!$AN$104</c:f>
              <c:numCache>
                <c:formatCode>0.000</c:formatCode>
                <c:ptCount val="1"/>
                <c:pt idx="0">
                  <c:v>5.4616370258958463E-2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9-4143-A58F-AF4C7030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woven'!$AM$105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Other woven'!$AN$105</c:f>
              <c:numCache>
                <c:formatCode>0.000</c:formatCode>
                <c:ptCount val="1"/>
                <c:pt idx="0">
                  <c:v>24.328039402367615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B9-4143-A58F-AF4C7030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Other woven'!$X$95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woven'!$Y$95:$AD$95</c:f>
              <c:numCache>
                <c:formatCode>General</c:formatCode>
                <c:ptCount val="6"/>
                <c:pt idx="0" formatCode="0.0000">
                  <c:v>2.4763406946581572</c:v>
                </c:pt>
                <c:pt idx="5" formatCode="0.00">
                  <c:v>2.4763406946581572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E-49CA-A72E-B11F05094C74}"/>
            </c:ext>
          </c:extLst>
        </c:ser>
        <c:ser>
          <c:idx val="1"/>
          <c:order val="2"/>
          <c:tx>
            <c:strRef>
              <c:f>'Location sc - Other woven'!$X$96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woven'!$Y$96:$AD$96</c:f>
              <c:numCache>
                <c:formatCode>0.0000</c:formatCode>
                <c:ptCount val="6"/>
                <c:pt idx="1">
                  <c:v>1.5439815702159634</c:v>
                </c:pt>
                <c:pt idx="2">
                  <c:v>7.8311668960208039E-2</c:v>
                </c:pt>
                <c:pt idx="3">
                  <c:v>0.60026211908657712</c:v>
                </c:pt>
                <c:pt idx="4">
                  <c:v>0</c:v>
                </c:pt>
                <c:pt idx="5" formatCode="0.00">
                  <c:v>2.2225553582627486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E-49CA-A72E-B11F05094C74}"/>
            </c:ext>
          </c:extLst>
        </c:ser>
        <c:ser>
          <c:idx val="2"/>
          <c:order val="3"/>
          <c:tx>
            <c:strRef>
              <c:f>'Location sc - Other woven'!$X$97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woven'!$Y$97:$AD$97</c:f>
              <c:numCache>
                <c:formatCode>0.0000</c:formatCode>
                <c:ptCount val="6"/>
                <c:pt idx="1">
                  <c:v>0.57020019353133078</c:v>
                </c:pt>
                <c:pt idx="2">
                  <c:v>0</c:v>
                </c:pt>
                <c:pt idx="3">
                  <c:v>0.1299515598727988</c:v>
                </c:pt>
                <c:pt idx="4">
                  <c:v>0</c:v>
                </c:pt>
                <c:pt idx="5" formatCode="0.00">
                  <c:v>0.70015175340412961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E-49CA-A72E-B11F05094C74}"/>
            </c:ext>
          </c:extLst>
        </c:ser>
        <c:ser>
          <c:idx val="3"/>
          <c:order val="4"/>
          <c:tx>
            <c:strRef>
              <c:f>'Location sc - Other woven'!$X$98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woven'!$Y$98:$AD$98</c:f>
              <c:numCache>
                <c:formatCode>0.0000</c:formatCode>
                <c:ptCount val="6"/>
                <c:pt idx="1">
                  <c:v>1.5308773139227072</c:v>
                </c:pt>
                <c:pt idx="2">
                  <c:v>0</c:v>
                </c:pt>
                <c:pt idx="3">
                  <c:v>0.12018315474643231</c:v>
                </c:pt>
                <c:pt idx="4">
                  <c:v>0</c:v>
                </c:pt>
                <c:pt idx="5" formatCode="0.00">
                  <c:v>1.6510604686691395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E-49CA-A72E-B11F05094C74}"/>
            </c:ext>
          </c:extLst>
        </c:ser>
        <c:ser>
          <c:idx val="4"/>
          <c:order val="5"/>
          <c:tx>
            <c:strRef>
              <c:f>'Location sc - Other woven'!$X$99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woven'!$Y$99:$AD$99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AE-49CA-A72E-B11F05094C74}"/>
            </c:ext>
          </c:extLst>
        </c:ser>
        <c:ser>
          <c:idx val="5"/>
          <c:order val="6"/>
          <c:tx>
            <c:strRef>
              <c:f>'Location sc - Other woven'!$X$100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woven'!$Y$100:$AD$100</c:f>
              <c:numCache>
                <c:formatCode>0.0000</c:formatCode>
                <c:ptCount val="6"/>
                <c:pt idx="1">
                  <c:v>0.30498393042383654</c:v>
                </c:pt>
                <c:pt idx="2">
                  <c:v>0.18828419485946754</c:v>
                </c:pt>
                <c:pt idx="3">
                  <c:v>0</c:v>
                </c:pt>
                <c:pt idx="4">
                  <c:v>1.4102442106514661E-2</c:v>
                </c:pt>
                <c:pt idx="5" formatCode="0.00">
                  <c:v>0.50737056738981878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AE-49CA-A72E-B11F05094C74}"/>
            </c:ext>
          </c:extLst>
        </c:ser>
        <c:ser>
          <c:idx val="6"/>
          <c:order val="7"/>
          <c:tx>
            <c:strRef>
              <c:f>'Location sc - Other woven'!$X$101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AE-49CA-A72E-B11F05094C74}"/>
              </c:ext>
            </c:extLst>
          </c:dPt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woven'!$Y$101:$AD$101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AE-49CA-A72E-B11F05094C74}"/>
            </c:ext>
          </c:extLst>
        </c:ser>
        <c:ser>
          <c:idx val="7"/>
          <c:order val="8"/>
          <c:tx>
            <c:strRef>
              <c:f>'Location sc - Other woven'!$X$102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woven'!$Y$102:$AD$102</c:f>
              <c:numCache>
                <c:formatCode>0.0000</c:formatCode>
                <c:ptCount val="6"/>
                <c:pt idx="1">
                  <c:v>9.3015751585850666</c:v>
                </c:pt>
                <c:pt idx="2">
                  <c:v>6.2736519072061729E-3</c:v>
                </c:pt>
                <c:pt idx="3">
                  <c:v>0</c:v>
                </c:pt>
                <c:pt idx="4">
                  <c:v>3.4752678920926587E-2</c:v>
                </c:pt>
                <c:pt idx="5" formatCode="0.00">
                  <c:v>9.3426014894131981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AE-49CA-A72E-B11F05094C74}"/>
            </c:ext>
          </c:extLst>
        </c:ser>
        <c:ser>
          <c:idx val="8"/>
          <c:order val="9"/>
          <c:tx>
            <c:strRef>
              <c:f>'Location sc - Other woven'!$X$104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woven'!$Y$104:$AD$104</c:f>
              <c:numCache>
                <c:formatCode>0.0000</c:formatCode>
                <c:ptCount val="6"/>
                <c:pt idx="0">
                  <c:v>1.7346112718761639</c:v>
                </c:pt>
                <c:pt idx="1">
                  <c:v>1.1529153799437069</c:v>
                </c:pt>
                <c:pt idx="2">
                  <c:v>0.13745892327824111</c:v>
                </c:pt>
                <c:pt idx="3">
                  <c:v>0.23605505166427732</c:v>
                </c:pt>
                <c:pt idx="4">
                  <c:v>4.0838350426040969E-2</c:v>
                </c:pt>
                <c:pt idx="5">
                  <c:v>3.30187897718843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AE-49CA-A72E-B11F0509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Other woven'!$X$105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AE-49CA-A72E-B11F05094C74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AE-49CA-A72E-B11F05094C74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AE-49CA-A72E-B11F05094C74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AE-49CA-A72E-B11F05094C74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AE-49CA-A72E-B11F05094C74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AE-49CA-A72E-B11F05094C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woven'!$Y$94:$AD$94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woven'!$Y$105:$AD$105</c:f>
              <c:numCache>
                <c:formatCode>0.0000</c:formatCode>
                <c:ptCount val="6"/>
                <c:pt idx="0">
                  <c:v>4.2109519665343207</c:v>
                </c:pt>
                <c:pt idx="1">
                  <c:v>14.404533546622611</c:v>
                </c:pt>
                <c:pt idx="2">
                  <c:v>0.41032843900512289</c:v>
                </c:pt>
                <c:pt idx="3">
                  <c:v>1.0864518853700855</c:v>
                </c:pt>
                <c:pt idx="4">
                  <c:v>8.9693471453482221E-2</c:v>
                </c:pt>
                <c:pt idx="5">
                  <c:v>20.201959308985622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3AE-49CA-A72E-B11F0509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Societal cost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woven'!$AS$94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woven'!$AS$103</c:f>
              <c:numCache>
                <c:formatCode>0.0000</c:formatCode>
                <c:ptCount val="1"/>
                <c:pt idx="0">
                  <c:v>2.3609856134810041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D-4909-9AE3-3DC2FA878EAD}"/>
            </c:ext>
          </c:extLst>
        </c:ser>
        <c:ser>
          <c:idx val="1"/>
          <c:order val="1"/>
          <c:tx>
            <c:strRef>
              <c:f>'Location sc - Other woven'!$AT$94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woven'!$AT$103</c:f>
              <c:numCache>
                <c:formatCode>0.0000</c:formatCode>
                <c:ptCount val="1"/>
                <c:pt idx="0">
                  <c:v>4.3042192607138396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D-4909-9AE3-3DC2FA878EAD}"/>
            </c:ext>
          </c:extLst>
        </c:ser>
        <c:ser>
          <c:idx val="2"/>
          <c:order val="2"/>
          <c:tx>
            <c:strRef>
              <c:f>'Location sc - Other woven'!$AU$94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4501011750123963"/>
                  <c:y val="-3.1251277014097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D-4909-9AE3-3DC2FA878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woven'!$AU$103</c:f>
              <c:numCache>
                <c:formatCode>0.0000</c:formatCode>
                <c:ptCount val="1"/>
                <c:pt idx="0">
                  <c:v>0.27389290998096738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9D-4909-9AE3-3DC2FA878EAD}"/>
            </c:ext>
          </c:extLst>
        </c:ser>
        <c:ser>
          <c:idx val="3"/>
          <c:order val="3"/>
          <c:tx>
            <c:strRef>
              <c:f>'Location sc - Other woven'!$AV$94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woven'!$AV$103</c:f>
              <c:numCache>
                <c:formatCode>0.0000</c:formatCode>
                <c:ptCount val="1"/>
                <c:pt idx="0">
                  <c:v>0.85039683370580821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D-4909-9AE3-3DC2FA878EAD}"/>
            </c:ext>
          </c:extLst>
        </c:ser>
        <c:ser>
          <c:idx val="4"/>
          <c:order val="4"/>
          <c:tx>
            <c:strRef>
              <c:f>'Location sc - Other woven'!$AW$94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3724994351999065"/>
                  <c:y val="-3.420003575012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D-4909-9AE3-3DC2FA878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Other woven'!$AW$103</c:f>
              <c:numCache>
                <c:formatCode>0.0000</c:formatCode>
                <c:ptCount val="1"/>
                <c:pt idx="0">
                  <c:v>4.8855121027441245E-2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9D-4909-9AE3-3DC2FA878EAD}"/>
            </c:ext>
          </c:extLst>
        </c:ser>
        <c:ser>
          <c:idx val="7"/>
          <c:order val="5"/>
          <c:tx>
            <c:strRef>
              <c:f>'Location sc - Other woven'!$AR$104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'Location sc - Other woven'!$AX$104</c:f>
              <c:numCache>
                <c:formatCode>0.0000</c:formatCode>
                <c:ptCount val="1"/>
                <c:pt idx="0">
                  <c:v>4.811192653853408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9D-4909-9AE3-3DC2FA878E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6"/>
          <c:tx>
            <c:strRef>
              <c:f>'Location sc - Other woven'!$AR$103</c:f>
              <c:strCache>
                <c:ptCount val="1"/>
                <c:pt idx="0">
                  <c:v>Total - Internal cost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548628417069341"/>
                  <c:y val="-5.212795033575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D-4909-9AE3-3DC2FA878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woven'!$AX$103</c:f>
              <c:numCache>
                <c:formatCode>0.00</c:formatCode>
                <c:ptCount val="1"/>
                <c:pt idx="0">
                  <c:v>7.8383497389090602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E9D-4909-9AE3-3DC2FA878EAD}"/>
            </c:ext>
          </c:extLst>
        </c:ser>
        <c:ser>
          <c:idx val="6"/>
          <c:order val="7"/>
          <c:tx>
            <c:strRef>
              <c:f>'Location sc - Other woven'!$AR$105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.18117264965509605"/>
                  <c:y val="-3.67962002370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D-4909-9AE3-3DC2FA878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woven'!$AR$93</c:f>
              <c:strCache>
                <c:ptCount val="1"/>
                <c:pt idx="0">
                  <c:v>LCC (Duration)</c:v>
                </c:pt>
              </c:strCache>
            </c:strRef>
          </c:xVal>
          <c:yVal>
            <c:numRef>
              <c:f>'Location sc - Other woven'!$AX$105</c:f>
              <c:numCache>
                <c:formatCode>0.0000</c:formatCode>
                <c:ptCount val="1"/>
                <c:pt idx="0">
                  <c:v>12.649542392762468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E9D-4909-9AE3-3DC2FA878E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37567222032281E-2"/>
          <c:y val="0.86453067651487636"/>
          <c:w val="0.91673112798973144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Single Score_Waste management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87667313527699"/>
          <c:y val="0.12907945277358882"/>
          <c:w val="0.50314376675582961"/>
          <c:h val="0.83164597239583393"/>
        </c:manualLayout>
      </c:layout>
      <c:barChart>
        <c:barDir val="col"/>
        <c:grouping val="stacked"/>
        <c:varyColors val="0"/>
        <c:ser>
          <c:idx val="0"/>
          <c:order val="0"/>
          <c:tx>
            <c:v>Post-industrial (LCS2f - waste mgmt)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5.2381438548713114E-6</c:v>
              </c:pt>
            </c:numLit>
          </c:val>
          <c:extLst>
            <c:ext xmlns:c16="http://schemas.microsoft.com/office/drawing/2014/chart" uri="{C3380CC4-5D6E-409C-BE32-E72D297353CC}">
              <c16:uniqueId val="{00000000-B761-4D64-B714-1F75125BC67A}"/>
            </c:ext>
          </c:extLst>
        </c:ser>
        <c:ser>
          <c:idx val="2"/>
          <c:order val="1"/>
          <c:tx>
            <c:v>Pre-consumer (LCS3c - waste mgmt)</c:v>
          </c:tx>
          <c:spPr>
            <a:solidFill>
              <a:srgbClr val="0E2841">
                <a:lumMod val="25000"/>
                <a:lumOff val="75000"/>
              </a:srgbClr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4.2485378512098467E-6</c:v>
              </c:pt>
            </c:numLit>
          </c:val>
          <c:extLst>
            <c:ext xmlns:c16="http://schemas.microsoft.com/office/drawing/2014/chart" uri="{C3380CC4-5D6E-409C-BE32-E72D297353CC}">
              <c16:uniqueId val="{00000001-B761-4D64-B714-1F75125BC67A}"/>
            </c:ext>
          </c:extLst>
        </c:ser>
        <c:ser>
          <c:idx val="3"/>
          <c:order val="2"/>
          <c:tx>
            <c:v>Post-consumer (LCS5 EoL)</c:v>
          </c:tx>
          <c:spPr>
            <a:solidFill>
              <a:srgbClr val="4EA72E">
                <a:lumMod val="40000"/>
                <a:lumOff val="60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788613544114505E-3"/>
                  <c:y val="-3.0814081857099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61-4D64-B714-1F75125BC67A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206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0.00E+00</c:formatCode>
              <c:ptCount val="1"/>
              <c:pt idx="0">
                <c:v>1.0046607138024905E-5</c:v>
              </c:pt>
            </c:numLit>
          </c:val>
          <c:extLst>
            <c:ext xmlns:c16="http://schemas.microsoft.com/office/drawing/2014/chart" uri="{C3380CC4-5D6E-409C-BE32-E72D297353CC}">
              <c16:uniqueId val="{00000003-B761-4D64-B714-1F75125B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621088"/>
        <c:axId val="1958619648"/>
      </c:barChart>
      <c:scatterChart>
        <c:scatterStyle val="lineMarker"/>
        <c:varyColors val="0"/>
        <c:ser>
          <c:idx val="1"/>
          <c:order val="3"/>
          <c:tx>
            <c:v>Total Single Score impact -Waste mgmt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3904549349806905E-2"/>
                  <c:y val="-7.271291382827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1-4D64-B714-1F75125BC67A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Lit>
              <c:formatCode>General</c:formatCode>
              <c:ptCount val="1"/>
              <c:pt idx="0">
                <c:v>1.9533288844106064E-5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761-4D64-B714-1F75125B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621088"/>
        <c:axId val="1958619648"/>
      </c:scatterChart>
      <c:catAx>
        <c:axId val="1958621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58619648"/>
        <c:crosses val="autoZero"/>
        <c:auto val="1"/>
        <c:lblAlgn val="ctr"/>
        <c:lblOffset val="100"/>
        <c:noMultiLvlLbl val="0"/>
      </c:catAx>
      <c:valAx>
        <c:axId val="19586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62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47877121472852"/>
          <c:y val="0.32019847487942266"/>
          <c:w val="0.32032583035502871"/>
          <c:h val="0.53658570610720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producer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woven'!$BG$97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woven'!$BH$97</c:f>
              <c:numCache>
                <c:formatCode>General</c:formatCode>
                <c:ptCount val="1"/>
                <c:pt idx="0">
                  <c:v>2.3609856134810041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2-4FCE-B79A-778068EC54C2}"/>
            </c:ext>
          </c:extLst>
        </c:ser>
        <c:ser>
          <c:idx val="1"/>
          <c:order val="1"/>
          <c:tx>
            <c:strRef>
              <c:f>'Location sc - Other woven'!$BG$98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woven'!$BH$98</c:f>
              <c:numCache>
                <c:formatCode>0.000</c:formatCode>
                <c:ptCount val="1"/>
                <c:pt idx="0">
                  <c:v>5.4712477650830884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2-4FCE-B79A-778068EC54C2}"/>
            </c:ext>
          </c:extLst>
        </c:ser>
        <c:ser>
          <c:idx val="2"/>
          <c:order val="2"/>
          <c:tx>
            <c:strRef>
              <c:f>'Location sc - Other woven'!$BG$99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woven'!$BF$97:$BF$100</c:f>
              <c:strCache>
                <c:ptCount val="1"/>
                <c:pt idx="0">
                  <c:v>Cost for producer</c:v>
                </c:pt>
              </c:strCache>
            </c:strRef>
          </c:cat>
          <c:val>
            <c:numRef>
              <c:f>'Location sc - Other woven'!$BH$99</c:f>
              <c:numCache>
                <c:formatCode>General</c:formatCode>
                <c:ptCount val="1"/>
                <c:pt idx="0">
                  <c:v>0.10127870932195324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2-4FCE-B79A-778068EC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woven'!$BG$100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'Location sc - Other woven'!$BH$100</c:f>
              <c:numCache>
                <c:formatCode>0.000</c:formatCode>
                <c:ptCount val="1"/>
                <c:pt idx="0">
                  <c:v>7.9335120878860454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42-4FCE-B79A-778068EC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Cost for consumer (Duration)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Other woven'!$BG$102</c:f>
              <c:strCache>
                <c:ptCount val="1"/>
                <c:pt idx="0">
                  <c:v>LCS1+LCS2+LCS3 =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woven'!$BH$102</c:f>
              <c:numCache>
                <c:formatCode>0.000</c:formatCode>
                <c:ptCount val="1"/>
                <c:pt idx="0">
                  <c:v>11.768235468313257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5-4056-AE43-BDA19D1EEE68}"/>
            </c:ext>
          </c:extLst>
        </c:ser>
        <c:ser>
          <c:idx val="1"/>
          <c:order val="1"/>
          <c:tx>
            <c:strRef>
              <c:f>'Location sc - Other woven'!$BG$103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woven'!$BH$103</c:f>
              <c:numCache>
                <c:formatCode>0.000</c:formatCode>
                <c:ptCount val="1"/>
                <c:pt idx="0">
                  <c:v>0.8503968337058081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5-4056-AE43-BDA19D1EEE68}"/>
            </c:ext>
          </c:extLst>
        </c:ser>
        <c:ser>
          <c:idx val="2"/>
          <c:order val="2"/>
          <c:tx>
            <c:strRef>
              <c:f>'Location sc - Other woven'!$BG$104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Other woven'!$BF$102:$BF$105</c:f>
              <c:strCache>
                <c:ptCount val="1"/>
                <c:pt idx="0">
                  <c:v>Cost for consumer</c:v>
                </c:pt>
              </c:strCache>
            </c:strRef>
          </c:cat>
          <c:val>
            <c:numRef>
              <c:f>'Location sc - Other woven'!$BH$104</c:f>
              <c:numCache>
                <c:formatCode>0.000</c:formatCode>
                <c:ptCount val="1"/>
                <c:pt idx="0">
                  <c:v>5.4616370258958463E-2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5-4056-AE43-BDA19D1EE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575279"/>
        <c:axId val="1346573839"/>
      </c:barChart>
      <c:scatterChart>
        <c:scatterStyle val="lineMarker"/>
        <c:varyColors val="0"/>
        <c:ser>
          <c:idx val="3"/>
          <c:order val="3"/>
          <c:tx>
            <c:strRef>
              <c:f>'Location sc - Other woven'!$BG$105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'Location sc - Other woven'!$BH$105</c:f>
              <c:numCache>
                <c:formatCode>0.000</c:formatCode>
                <c:ptCount val="1"/>
                <c:pt idx="0">
                  <c:v>12.673248672278024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B5-4056-AE43-BDA19D1EE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575279"/>
        <c:axId val="1346573839"/>
      </c:scatterChart>
      <c:catAx>
        <c:axId val="13465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3839"/>
        <c:crosses val="autoZero"/>
        <c:auto val="1"/>
        <c:lblAlgn val="ctr"/>
        <c:lblOffset val="100"/>
        <c:noMultiLvlLbl val="0"/>
      </c:catAx>
      <c:valAx>
        <c:axId val="13465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5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Societal LCC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9"/>
          <c:order val="1"/>
          <c:tx>
            <c:strRef>
              <c:f>'Location sc - Other woven'!$AR$95</c:f>
              <c:strCache>
                <c:ptCount val="1"/>
                <c:pt idx="0">
                  <c:v>Fibre</c:v>
                </c:pt>
              </c:strCache>
            </c:strRef>
          </c:tx>
          <c:spPr>
            <a:solidFill>
              <a:srgbClr val="095F80"/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woven'!$AS$95:$AX$95</c:f>
              <c:numCache>
                <c:formatCode>General</c:formatCode>
                <c:ptCount val="6"/>
                <c:pt idx="0" formatCode="0.0000">
                  <c:v>2.3609856134810041</c:v>
                </c:pt>
                <c:pt idx="5" formatCode="0.00">
                  <c:v>2.3609856134810041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E-49C5-893B-2D35DBE59550}"/>
            </c:ext>
          </c:extLst>
        </c:ser>
        <c:ser>
          <c:idx val="1"/>
          <c:order val="2"/>
          <c:tx>
            <c:strRef>
              <c:f>'Location sc - Other woven'!$AR$96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woven'!$AS$96:$AX$96</c:f>
              <c:numCache>
                <c:formatCode>0.0000</c:formatCode>
                <c:ptCount val="6"/>
                <c:pt idx="1">
                  <c:v>0.8489425744207485</c:v>
                </c:pt>
                <c:pt idx="2">
                  <c:v>7.8311668960208039E-2</c:v>
                </c:pt>
                <c:pt idx="3">
                  <c:v>0.60026211908657712</c:v>
                </c:pt>
                <c:pt idx="4">
                  <c:v>0</c:v>
                </c:pt>
                <c:pt idx="5" formatCode="0.00">
                  <c:v>1.5275163624675336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E-49C5-893B-2D35DBE59550}"/>
            </c:ext>
          </c:extLst>
        </c:ser>
        <c:ser>
          <c:idx val="2"/>
          <c:order val="3"/>
          <c:tx>
            <c:strRef>
              <c:f>'Location sc - Other woven'!$AR$97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woven'!$AS$97:$AX$97</c:f>
              <c:numCache>
                <c:formatCode>0.0000</c:formatCode>
                <c:ptCount val="6"/>
                <c:pt idx="1">
                  <c:v>9.1024363820731341E-2</c:v>
                </c:pt>
                <c:pt idx="2">
                  <c:v>0</c:v>
                </c:pt>
                <c:pt idx="3">
                  <c:v>0.1299515598727988</c:v>
                </c:pt>
                <c:pt idx="4">
                  <c:v>0</c:v>
                </c:pt>
                <c:pt idx="5" formatCode="0.00">
                  <c:v>0.22097592369353014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E-49C5-893B-2D35DBE59550}"/>
            </c:ext>
          </c:extLst>
        </c:ser>
        <c:ser>
          <c:idx val="3"/>
          <c:order val="4"/>
          <c:tx>
            <c:strRef>
              <c:f>'Location sc - Other woven'!$AR$98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woven'!$AS$98:$AX$98</c:f>
              <c:numCache>
                <c:formatCode>0.0000</c:formatCode>
                <c:ptCount val="6"/>
                <c:pt idx="1">
                  <c:v>0.92084527748005518</c:v>
                </c:pt>
                <c:pt idx="2">
                  <c:v>0</c:v>
                </c:pt>
                <c:pt idx="3">
                  <c:v>0.12018315474643231</c:v>
                </c:pt>
                <c:pt idx="4">
                  <c:v>0</c:v>
                </c:pt>
                <c:pt idx="5" formatCode="0.00">
                  <c:v>1.0410284322264876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E-49C5-893B-2D35DBE59550}"/>
            </c:ext>
          </c:extLst>
        </c:ser>
        <c:ser>
          <c:idx val="4"/>
          <c:order val="5"/>
          <c:tx>
            <c:strRef>
              <c:f>'Location sc - Other woven'!$AR$99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woven'!$AS$99:$AX$99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E-49C5-893B-2D35DBE59550}"/>
            </c:ext>
          </c:extLst>
        </c:ser>
        <c:ser>
          <c:idx val="5"/>
          <c:order val="6"/>
          <c:tx>
            <c:strRef>
              <c:f>'Location sc - Other woven'!$AR$100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woven'!$AS$100:$AX$100</c:f>
              <c:numCache>
                <c:formatCode>0.0000</c:formatCode>
                <c:ptCount val="6"/>
                <c:pt idx="1">
                  <c:v>0.59113976468248397</c:v>
                </c:pt>
                <c:pt idx="2">
                  <c:v>0.18930758911355317</c:v>
                </c:pt>
                <c:pt idx="3">
                  <c:v>0</c:v>
                </c:pt>
                <c:pt idx="4">
                  <c:v>1.4102442106514661E-2</c:v>
                </c:pt>
                <c:pt idx="5" formatCode="0.00">
                  <c:v>0.79454979590255181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E-49C5-893B-2D35DBE59550}"/>
            </c:ext>
          </c:extLst>
        </c:ser>
        <c:ser>
          <c:idx val="6"/>
          <c:order val="7"/>
          <c:tx>
            <c:strRef>
              <c:f>'Location sc - Other woven'!$AR$101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5E-49C5-893B-2D35DBE59550}"/>
              </c:ext>
            </c:extLst>
          </c:dPt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woven'!$AS$101:$AX$101</c:f>
              <c:numCache>
                <c:formatCode>0.0000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5E-49C5-893B-2D35DBE59550}"/>
            </c:ext>
          </c:extLst>
        </c:ser>
        <c:ser>
          <c:idx val="7"/>
          <c:order val="8"/>
          <c:tx>
            <c:strRef>
              <c:f>'Location sc - Other woven'!$AR$102</c:f>
              <c:strCache>
                <c:ptCount val="1"/>
                <c:pt idx="0">
                  <c:v>other (HR, Capex)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woven'!$AS$102:$AX$102</c:f>
              <c:numCache>
                <c:formatCode>0.0000</c:formatCode>
                <c:ptCount val="6"/>
                <c:pt idx="1">
                  <c:v>1.8522672803098208</c:v>
                </c:pt>
                <c:pt idx="2">
                  <c:v>6.2736519072061729E-3</c:v>
                </c:pt>
                <c:pt idx="3">
                  <c:v>0</c:v>
                </c:pt>
                <c:pt idx="4">
                  <c:v>3.4752678920926587E-2</c:v>
                </c:pt>
                <c:pt idx="5" formatCode="0.00">
                  <c:v>1.8932936111379535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5E-49C5-893B-2D35DBE59550}"/>
            </c:ext>
          </c:extLst>
        </c:ser>
        <c:ser>
          <c:idx val="8"/>
          <c:order val="9"/>
          <c:tx>
            <c:strRef>
              <c:f>'Location sc - Other woven'!$AR$104</c:f>
              <c:strCache>
                <c:ptCount val="1"/>
                <c:pt idx="0">
                  <c:v>External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Other woven'!$AS$104:$AX$104</c:f>
              <c:numCache>
                <c:formatCode>0.0000</c:formatCode>
                <c:ptCount val="6"/>
                <c:pt idx="0">
                  <c:v>2.4540483765724233</c:v>
                </c:pt>
                <c:pt idx="1">
                  <c:v>1.8040878003709673</c:v>
                </c:pt>
                <c:pt idx="2">
                  <c:v>0.27616307481969943</c:v>
                </c:pt>
                <c:pt idx="3">
                  <c:v>0.23605505166427732</c:v>
                </c:pt>
                <c:pt idx="4">
                  <c:v>4.0838350426040969E-2</c:v>
                </c:pt>
                <c:pt idx="5">
                  <c:v>4.811192653853408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5E-49C5-893B-2D35DBE5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0"/>
          <c:order val="0"/>
          <c:tx>
            <c:strRef>
              <c:f>'Location sc - Other woven'!$AR$105</c:f>
              <c:strCache>
                <c:ptCount val="1"/>
                <c:pt idx="0">
                  <c:v>Societal LCC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414008826849809E-3"/>
                  <c:y val="-5.006755161403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5E-49C5-893B-2D35DBE59550}"/>
                </c:ext>
              </c:extLst>
            </c:dLbl>
            <c:dLbl>
              <c:idx val="1"/>
              <c:layout>
                <c:manualLayout>
                  <c:x val="0"/>
                  <c:y val="-3.765213724055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5E-49C5-893B-2D35DBE59550}"/>
                </c:ext>
              </c:extLst>
            </c:dLbl>
            <c:dLbl>
              <c:idx val="2"/>
              <c:layout>
                <c:manualLayout>
                  <c:x val="-5.5242074103545782E-3"/>
                  <c:y val="-4.078981534393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5E-49C5-893B-2D35DBE59550}"/>
                </c:ext>
              </c:extLst>
            </c:dLbl>
            <c:dLbl>
              <c:idx val="3"/>
              <c:layout>
                <c:manualLayout>
                  <c:x val="0"/>
                  <c:y val="-4.078981534393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5E-49C5-893B-2D35DBE59550}"/>
                </c:ext>
              </c:extLst>
            </c:dLbl>
            <c:dLbl>
              <c:idx val="4"/>
              <c:layout>
                <c:manualLayout>
                  <c:x val="-5.5242074103545105E-3"/>
                  <c:y val="-5.020284965407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5E-49C5-893B-2D35DBE59550}"/>
                </c:ext>
              </c:extLst>
            </c:dLbl>
            <c:dLbl>
              <c:idx val="5"/>
              <c:layout>
                <c:manualLayout>
                  <c:x val="0"/>
                  <c:y val="-2.19637467236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5E-49C5-893B-2D35DBE595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Other woven'!$AS$94:$AX$94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Other woven'!$AS$105:$AX$105</c:f>
              <c:numCache>
                <c:formatCode>0.0000</c:formatCode>
                <c:ptCount val="6"/>
                <c:pt idx="0">
                  <c:v>4.8150339900534274</c:v>
                </c:pt>
                <c:pt idx="1">
                  <c:v>6.1083070610848065</c:v>
                </c:pt>
                <c:pt idx="2">
                  <c:v>0.55005598480066675</c:v>
                </c:pt>
                <c:pt idx="3">
                  <c:v>1.0864518853700855</c:v>
                </c:pt>
                <c:pt idx="4">
                  <c:v>8.9693471453482221E-2</c:v>
                </c:pt>
                <c:pt idx="5">
                  <c:v>12.649542392762468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F5E-49C5-893B-2D35DBE5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€</a:t>
                </a:r>
              </a:p>
            </c:rich>
          </c:tx>
          <c:layout>
            <c:manualLayout>
              <c:xMode val="edge"/>
              <c:yMode val="edge"/>
              <c:x val="1.1001368302917045E-2"/>
              <c:y val="0.47313398800831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18892649420908"/>
          <c:y val="0.86763193755269385"/>
          <c:w val="0.80414696242664674"/>
          <c:h val="0.11340572533179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Denim'!$D$8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Denim'!$E$8:$J$8</c:f>
              <c:numCache>
                <c:formatCode>General</c:formatCode>
                <c:ptCount val="6"/>
                <c:pt idx="0" formatCode="0.00E+00">
                  <c:v>1.4543937754527567E-4</c:v>
                </c:pt>
                <c:pt idx="5" formatCode="0.00E+00">
                  <c:v>1.4543937754527567E-4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6C5-4F64-A28C-63828AA5EF81}"/>
            </c:ext>
          </c:extLst>
        </c:ser>
        <c:ser>
          <c:idx val="9"/>
          <c:order val="1"/>
          <c:tx>
            <c:strRef>
              <c:f>'Location sc - Denim'!$D$9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Denim'!$E$9:$J$9</c:f>
              <c:numCache>
                <c:formatCode>0.00E+00</c:formatCode>
                <c:ptCount val="6"/>
                <c:pt idx="0">
                  <c:v>3.0409098554243532E-5</c:v>
                </c:pt>
                <c:pt idx="1">
                  <c:v>6.7928199920396718E-4</c:v>
                </c:pt>
                <c:pt idx="2">
                  <c:v>7.4990962950240537E-6</c:v>
                </c:pt>
                <c:pt idx="3">
                  <c:v>6.4935931829888634E-4</c:v>
                </c:pt>
                <c:pt idx="4">
                  <c:v>4.2056872714803997E-7</c:v>
                </c:pt>
                <c:pt idx="5">
                  <c:v>1.3669700810792691E-3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5-4F64-A28C-63828AA5EF81}"/>
            </c:ext>
          </c:extLst>
        </c:ser>
        <c:ser>
          <c:idx val="1"/>
          <c:order val="2"/>
          <c:tx>
            <c:strRef>
              <c:f>'Location sc - Denim'!$D$10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Denim'!$E$10:$J$10</c:f>
              <c:numCache>
                <c:formatCode>0.00E+00</c:formatCode>
                <c:ptCount val="6"/>
                <c:pt idx="0">
                  <c:v>2.1263925975667183E-3</c:v>
                </c:pt>
                <c:pt idx="1">
                  <c:v>4.5243943619035144E-5</c:v>
                </c:pt>
                <c:pt idx="2">
                  <c:v>2.6811603104765999E-11</c:v>
                </c:pt>
                <c:pt idx="3">
                  <c:v>2.9978941189084833E-5</c:v>
                </c:pt>
                <c:pt idx="4">
                  <c:v>1.5315982240075058E-10</c:v>
                </c:pt>
                <c:pt idx="5">
                  <c:v>2.2016156623462643E-3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5-4F64-A28C-63828AA5EF81}"/>
            </c:ext>
          </c:extLst>
        </c:ser>
        <c:ser>
          <c:idx val="2"/>
          <c:order val="3"/>
          <c:tx>
            <c:strRef>
              <c:f>'Location sc - Denim'!$D$11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Denim'!$E$11:$J$11</c:f>
              <c:numCache>
                <c:formatCode>0.00E+00</c:formatCode>
                <c:ptCount val="6"/>
                <c:pt idx="0">
                  <c:v>2.1627490686068715E-4</c:v>
                </c:pt>
                <c:pt idx="1">
                  <c:v>2.696162616619306E-4</c:v>
                </c:pt>
                <c:pt idx="2">
                  <c:v>0</c:v>
                </c:pt>
                <c:pt idx="3">
                  <c:v>1.1289901505643737E-4</c:v>
                </c:pt>
                <c:pt idx="4">
                  <c:v>0</c:v>
                </c:pt>
                <c:pt idx="5">
                  <c:v>5.9879018357905515E-4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5-4F64-A28C-63828AA5EF81}"/>
            </c:ext>
          </c:extLst>
        </c:ser>
        <c:ser>
          <c:idx val="3"/>
          <c:order val="4"/>
          <c:tx>
            <c:strRef>
              <c:f>'Location sc - Denim'!$D$12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Denim'!$E$12:$J$12</c:f>
              <c:numCache>
                <c:formatCode>0.00E+00</c:formatCode>
                <c:ptCount val="6"/>
                <c:pt idx="0">
                  <c:v>2.5786811307405328E-5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2.5786811307405328E-5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5-4F64-A28C-63828AA5EF81}"/>
            </c:ext>
          </c:extLst>
        </c:ser>
        <c:ser>
          <c:idx val="4"/>
          <c:order val="5"/>
          <c:tx>
            <c:strRef>
              <c:f>'Location sc - Denim'!$D$13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Denim'!$E$13:$J$13</c:f>
              <c:numCache>
                <c:formatCode>0.00E+00</c:formatCode>
                <c:ptCount val="6"/>
                <c:pt idx="0">
                  <c:v>1.8235596726725264E-6</c:v>
                </c:pt>
                <c:pt idx="1">
                  <c:v>4.0262146004633698E-5</c:v>
                </c:pt>
                <c:pt idx="2">
                  <c:v>1.6904561699536893E-4</c:v>
                </c:pt>
                <c:pt idx="3">
                  <c:v>0</c:v>
                </c:pt>
                <c:pt idx="4">
                  <c:v>3.968390317214752E-6</c:v>
                </c:pt>
                <c:pt idx="5">
                  <c:v>2.150997129898899E-4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C5-4F64-A28C-63828AA5EF81}"/>
            </c:ext>
          </c:extLst>
        </c:ser>
        <c:ser>
          <c:idx val="5"/>
          <c:order val="6"/>
          <c:tx>
            <c:strRef>
              <c:f>'Location sc - Denim'!$D$14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Denim'!$E$14:$J$14</c:f>
              <c:numCache>
                <c:formatCode>0.00E+00</c:formatCode>
                <c:ptCount val="6"/>
                <c:pt idx="0">
                  <c:v>5.1019240332682118E-4</c:v>
                </c:pt>
                <c:pt idx="1">
                  <c:v>3.7444017080611301E-5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5.476364204074325E-4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C5-4F64-A28C-63828AA5EF81}"/>
            </c:ext>
          </c:extLst>
        </c:ser>
        <c:ser>
          <c:idx val="6"/>
          <c:order val="7"/>
          <c:tx>
            <c:strRef>
              <c:f>'Location sc - Denim'!$D$15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Denim'!$E$15:$J$15</c:f>
              <c:numCache>
                <c:formatCode>0.00E+00</c:formatCode>
                <c:ptCount val="6"/>
                <c:pt idx="0">
                  <c:v>1.7799323025156211E-5</c:v>
                </c:pt>
                <c:pt idx="1">
                  <c:v>1.0138975905111627E-5</c:v>
                </c:pt>
                <c:pt idx="2">
                  <c:v>1.7604071737917094E-6</c:v>
                </c:pt>
                <c:pt idx="3">
                  <c:v>0</c:v>
                </c:pt>
                <c:pt idx="4">
                  <c:v>9.7526991365046411E-6</c:v>
                </c:pt>
                <c:pt idx="5">
                  <c:v>3.9451405240564188E-5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C5-4F64-A28C-63828AA5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Denim'!$D$16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Denim'!$E$7:$J$7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Denim'!$E$16:$J$16</c:f>
              <c:numCache>
                <c:formatCode>0.00E+00</c:formatCode>
                <c:ptCount val="6"/>
                <c:pt idx="0">
                  <c:v>3.0741180778589799E-3</c:v>
                </c:pt>
                <c:pt idx="1">
                  <c:v>1.0819873434752892E-3</c:v>
                </c:pt>
                <c:pt idx="2">
                  <c:v>1.7830514727578781E-4</c:v>
                </c:pt>
                <c:pt idx="3">
                  <c:v>7.9223727454440858E-4</c:v>
                </c:pt>
                <c:pt idx="4">
                  <c:v>1.4141811340689834E-5</c:v>
                </c:pt>
                <c:pt idx="5">
                  <c:v>5.1407896544951549E-3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6C5-4F64-A28C-63828AA5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Denim'!$E$7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Denim'!$E$16</c:f>
              <c:numCache>
                <c:formatCode>0.00E+00</c:formatCode>
                <c:ptCount val="1"/>
                <c:pt idx="0">
                  <c:v>3.0741180778589799E-3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6-4E28-ABF9-DB2D66C406CB}"/>
            </c:ext>
          </c:extLst>
        </c:ser>
        <c:ser>
          <c:idx val="1"/>
          <c:order val="1"/>
          <c:tx>
            <c:strRef>
              <c:f>'Location sc - Denim'!$F$7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Denim'!$F$16</c:f>
              <c:numCache>
                <c:formatCode>0.00E+00</c:formatCode>
                <c:ptCount val="1"/>
                <c:pt idx="0">
                  <c:v>1.0819873434752892E-3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6-4E28-ABF9-DB2D66C406CB}"/>
            </c:ext>
          </c:extLst>
        </c:ser>
        <c:ser>
          <c:idx val="2"/>
          <c:order val="2"/>
          <c:tx>
            <c:strRef>
              <c:f>'Location sc - Denim'!$G$7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Denim'!$G$16</c:f>
              <c:numCache>
                <c:formatCode>0.00E+00</c:formatCode>
                <c:ptCount val="1"/>
                <c:pt idx="0">
                  <c:v>1.7830514727578781E-4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6-4E28-ABF9-DB2D66C406CB}"/>
            </c:ext>
          </c:extLst>
        </c:ser>
        <c:ser>
          <c:idx val="3"/>
          <c:order val="3"/>
          <c:tx>
            <c:strRef>
              <c:f>'Location sc - Denim'!$H$7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26-4E28-ABF9-DB2D66C406CB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Denim'!$H$16</c:f>
              <c:numCache>
                <c:formatCode>0.00E+00</c:formatCode>
                <c:ptCount val="1"/>
                <c:pt idx="0">
                  <c:v>7.9223727454440858E-4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26-4E28-ABF9-DB2D66C406CB}"/>
            </c:ext>
          </c:extLst>
        </c:ser>
        <c:ser>
          <c:idx val="4"/>
          <c:order val="4"/>
          <c:tx>
            <c:strRef>
              <c:f>'Location sc - Denim'!$I$7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6-4E28-ABF9-DB2D66C406CB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Denim'!$I$16</c:f>
              <c:numCache>
                <c:formatCode>0.00E+00</c:formatCode>
                <c:ptCount val="1"/>
                <c:pt idx="0">
                  <c:v>1.4141811340689834E-5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26-4E28-ABF9-DB2D66C406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Denim'!$D$16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6-4E28-ABF9-DB2D66C406CB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Denim'!$J$16</c:f>
              <c:numCache>
                <c:formatCode>0.00E+00</c:formatCode>
                <c:ptCount val="1"/>
                <c:pt idx="0">
                  <c:v>5.1407896544951549E-3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726-4E28-ABF9-DB2D66C406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Denim'!$X$8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Denim'!$Y$8:$AD$8</c:f>
              <c:numCache>
                <c:formatCode>General</c:formatCode>
                <c:ptCount val="6"/>
                <c:pt idx="0" formatCode="0.00E+00">
                  <c:v>1.2893537595831575E-4</c:v>
                </c:pt>
                <c:pt idx="5" formatCode="0.00E+00">
                  <c:v>1.2893537595831575E-4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909-46DF-89DA-8E8F84445BBA}"/>
            </c:ext>
          </c:extLst>
        </c:ser>
        <c:ser>
          <c:idx val="9"/>
          <c:order val="1"/>
          <c:tx>
            <c:strRef>
              <c:f>'Location sc - Denim'!$X$9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Denim'!$Y$9:$AD$9</c:f>
              <c:numCache>
                <c:formatCode>0.00E+00</c:formatCode>
                <c:ptCount val="6"/>
                <c:pt idx="0">
                  <c:v>2.2860497410812793E-5</c:v>
                </c:pt>
                <c:pt idx="1">
                  <c:v>3.966008653407564E-4</c:v>
                </c:pt>
                <c:pt idx="2">
                  <c:v>7.4990962950240537E-6</c:v>
                </c:pt>
                <c:pt idx="3">
                  <c:v>6.4935931829888634E-4</c:v>
                </c:pt>
                <c:pt idx="4">
                  <c:v>4.2056872714803997E-7</c:v>
                </c:pt>
                <c:pt idx="5">
                  <c:v>1.0767403460726274E-3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9-46DF-89DA-8E8F84445BBA}"/>
            </c:ext>
          </c:extLst>
        </c:ser>
        <c:ser>
          <c:idx val="1"/>
          <c:order val="2"/>
          <c:tx>
            <c:strRef>
              <c:f>'Location sc - Denim'!$X$10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Denim'!$Y$10:$AD$10</c:f>
              <c:numCache>
                <c:formatCode>0.00E+00</c:formatCode>
                <c:ptCount val="6"/>
                <c:pt idx="0">
                  <c:v>1.9197963124137219E-4</c:v>
                </c:pt>
                <c:pt idx="1">
                  <c:v>3.3561263730557019E-5</c:v>
                </c:pt>
                <c:pt idx="2">
                  <c:v>2.6811603104765999E-11</c:v>
                </c:pt>
                <c:pt idx="3">
                  <c:v>2.9978941189084833E-5</c:v>
                </c:pt>
                <c:pt idx="4">
                  <c:v>1.5315982240075058E-10</c:v>
                </c:pt>
                <c:pt idx="5">
                  <c:v>2.5552001613243953E-4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9-46DF-89DA-8E8F84445BBA}"/>
            </c:ext>
          </c:extLst>
        </c:ser>
        <c:ser>
          <c:idx val="2"/>
          <c:order val="3"/>
          <c:tx>
            <c:strRef>
              <c:f>'Location sc - Denim'!$X$11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Denim'!$Y$11:$AD$11</c:f>
              <c:numCache>
                <c:formatCode>0.00E+00</c:formatCode>
                <c:ptCount val="6"/>
                <c:pt idx="0">
                  <c:v>1.644029491159034E-4</c:v>
                </c:pt>
                <c:pt idx="1">
                  <c:v>2.7043431415952203E-4</c:v>
                </c:pt>
                <c:pt idx="2">
                  <c:v>0</c:v>
                </c:pt>
                <c:pt idx="3">
                  <c:v>1.1289901505643737E-4</c:v>
                </c:pt>
                <c:pt idx="4">
                  <c:v>0</c:v>
                </c:pt>
                <c:pt idx="5">
                  <c:v>5.4773627833186282E-4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9-46DF-89DA-8E8F84445BBA}"/>
            </c:ext>
          </c:extLst>
        </c:ser>
        <c:ser>
          <c:idx val="3"/>
          <c:order val="4"/>
          <c:tx>
            <c:strRef>
              <c:f>'Location sc - Denim'!$X$12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Denim'!$Y$12:$AD$12</c:f>
              <c:numCache>
                <c:formatCode>0.00E+00</c:formatCode>
                <c:ptCount val="6"/>
                <c:pt idx="0">
                  <c:v>1.6877426530229143E-5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1.6877426530229143E-5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9-46DF-89DA-8E8F84445BBA}"/>
            </c:ext>
          </c:extLst>
        </c:ser>
        <c:ser>
          <c:idx val="4"/>
          <c:order val="5"/>
          <c:tx>
            <c:strRef>
              <c:f>'Location sc - Denim'!$X$13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Denim'!$Y$13:$AD$13</c:f>
              <c:numCache>
                <c:formatCode>0.00E+00</c:formatCode>
                <c:ptCount val="6"/>
                <c:pt idx="0">
                  <c:v>0</c:v>
                </c:pt>
                <c:pt idx="1">
                  <c:v>2.9870109473128361E-5</c:v>
                </c:pt>
                <c:pt idx="2">
                  <c:v>6.0827616973167907E-5</c:v>
                </c:pt>
                <c:pt idx="3">
                  <c:v>0</c:v>
                </c:pt>
                <c:pt idx="4">
                  <c:v>3.968390317214752E-6</c:v>
                </c:pt>
                <c:pt idx="5">
                  <c:v>9.4666116763511015E-5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09-46DF-89DA-8E8F84445BBA}"/>
            </c:ext>
          </c:extLst>
        </c:ser>
        <c:ser>
          <c:idx val="5"/>
          <c:order val="6"/>
          <c:tx>
            <c:strRef>
              <c:f>'Location sc - Denim'!$X$14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Denim'!$Y$14:$AD$14</c:f>
              <c:numCache>
                <c:formatCode>0.00E+00</c:formatCode>
                <c:ptCount val="6"/>
                <c:pt idx="0">
                  <c:v>2.9931791300003344E-4</c:v>
                </c:pt>
                <c:pt idx="1">
                  <c:v>5.0782899283170028E-5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3.5010081228320348E-4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09-46DF-89DA-8E8F84445BBA}"/>
            </c:ext>
          </c:extLst>
        </c:ser>
        <c:ser>
          <c:idx val="6"/>
          <c:order val="7"/>
          <c:tx>
            <c:strRef>
              <c:f>'Location sc - Denim'!$X$15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Denim'!$Y$15:$AD$15</c:f>
              <c:numCache>
                <c:formatCode>0.00E+00</c:formatCode>
                <c:ptCount val="6"/>
                <c:pt idx="0">
                  <c:v>1.9124029422481831E-5</c:v>
                </c:pt>
                <c:pt idx="1">
                  <c:v>6.8554528383506946E-6</c:v>
                </c:pt>
                <c:pt idx="2">
                  <c:v>1.7604071737917094E-6</c:v>
                </c:pt>
                <c:pt idx="3">
                  <c:v>0</c:v>
                </c:pt>
                <c:pt idx="4">
                  <c:v>9.7526991365046411E-6</c:v>
                </c:pt>
                <c:pt idx="5">
                  <c:v>3.7492588571128873E-5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09-46DF-89DA-8E8F84445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Denim'!$X$16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Denim'!$Y$7:$AD$7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Denim'!$Y$16:$AD$16</c:f>
              <c:numCache>
                <c:formatCode>0.00E+00</c:formatCode>
                <c:ptCount val="6"/>
                <c:pt idx="0">
                  <c:v>8.4349782267914856E-4</c:v>
                </c:pt>
                <c:pt idx="1">
                  <c:v>7.8810490482548448E-4</c:v>
                </c:pt>
                <c:pt idx="2">
                  <c:v>7.0087147253586774E-5</c:v>
                </c:pt>
                <c:pt idx="3">
                  <c:v>7.9223727454440858E-4</c:v>
                </c:pt>
                <c:pt idx="4">
                  <c:v>1.4141811340689834E-5</c:v>
                </c:pt>
                <c:pt idx="5">
                  <c:v>2.5080689606433184E-3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909-46DF-89DA-8E8F84445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Denim'!$Y$7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Denim'!$Y$16</c:f>
              <c:numCache>
                <c:formatCode>0.00E+00</c:formatCode>
                <c:ptCount val="1"/>
                <c:pt idx="0">
                  <c:v>8.4349782267914856E-4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F-4846-BC0A-F8F95FD75E65}"/>
            </c:ext>
          </c:extLst>
        </c:ser>
        <c:ser>
          <c:idx val="1"/>
          <c:order val="1"/>
          <c:tx>
            <c:strRef>
              <c:f>'Location sc - Denim'!$Z$7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Denim'!$Z$16</c:f>
              <c:numCache>
                <c:formatCode>0.00E+00</c:formatCode>
                <c:ptCount val="1"/>
                <c:pt idx="0">
                  <c:v>7.8810490482548448E-4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F-4846-BC0A-F8F95FD75E65}"/>
            </c:ext>
          </c:extLst>
        </c:ser>
        <c:ser>
          <c:idx val="2"/>
          <c:order val="2"/>
          <c:tx>
            <c:strRef>
              <c:f>'Location sc - Denim'!$AA$7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Denim'!$AA$16</c:f>
              <c:numCache>
                <c:formatCode>0.00E+00</c:formatCode>
                <c:ptCount val="1"/>
                <c:pt idx="0">
                  <c:v>7.0087147253586774E-5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F-4846-BC0A-F8F95FD75E65}"/>
            </c:ext>
          </c:extLst>
        </c:ser>
        <c:ser>
          <c:idx val="3"/>
          <c:order val="3"/>
          <c:tx>
            <c:strRef>
              <c:f>'Location sc - Denim'!$AB$7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F-4846-BC0A-F8F95FD75E65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Denim'!$AB$16</c:f>
              <c:numCache>
                <c:formatCode>0.00E+00</c:formatCode>
                <c:ptCount val="1"/>
                <c:pt idx="0">
                  <c:v>7.9223727454440858E-4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BF-4846-BC0A-F8F95FD75E65}"/>
            </c:ext>
          </c:extLst>
        </c:ser>
        <c:ser>
          <c:idx val="4"/>
          <c:order val="4"/>
          <c:tx>
            <c:strRef>
              <c:f>'Location sc - Denim'!$AC$7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BF-4846-BC0A-F8F95FD75E65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Denim'!$AC$16</c:f>
              <c:numCache>
                <c:formatCode>0.00E+00</c:formatCode>
                <c:ptCount val="1"/>
                <c:pt idx="0">
                  <c:v>1.4141811340689834E-5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846-BC0A-F8F95FD75E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Denim'!$X$16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F-4846-BC0A-F8F95FD75E65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Denim'!$X$6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Denim'!$AD$16</c:f>
              <c:numCache>
                <c:formatCode>0.00E+00</c:formatCode>
                <c:ptCount val="1"/>
                <c:pt idx="0">
                  <c:v>2.5080689606433184E-3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BF-4846-BC0A-F8F95FD75E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9609273929834"/>
          <c:y val="9.2973113391349532E-2"/>
          <c:w val="0.84461764569160513"/>
          <c:h val="0.65680442675703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Denim'!$AR$8</c:f>
              <c:strCache>
                <c:ptCount val="1"/>
                <c:pt idx="0">
                  <c:v>aggregated datasets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Denim'!$AS$8:$AX$8</c:f>
              <c:numCache>
                <c:formatCode>General</c:formatCode>
                <c:ptCount val="6"/>
                <c:pt idx="0" formatCode="0.00E+00">
                  <c:v>1.45E-4</c:v>
                </c:pt>
                <c:pt idx="5" formatCode="0.00E+00">
                  <c:v>1.45E-4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6D8-48B5-9BB8-64E2E85B851B}"/>
            </c:ext>
          </c:extLst>
        </c:ser>
        <c:ser>
          <c:idx val="9"/>
          <c:order val="1"/>
          <c:tx>
            <c:strRef>
              <c:f>'Location sc - Denim'!$AR$9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Denim'!$AS$9:$AX$9</c:f>
              <c:numCache>
                <c:formatCode>0.00E+00</c:formatCode>
                <c:ptCount val="6"/>
                <c:pt idx="0">
                  <c:v>3.0599999999999998E-5</c:v>
                </c:pt>
                <c:pt idx="1">
                  <c:v>6.8400000000000004E-4</c:v>
                </c:pt>
                <c:pt idx="2">
                  <c:v>7.5000000000000002E-6</c:v>
                </c:pt>
                <c:pt idx="3">
                  <c:v>6.4899999999999995E-4</c:v>
                </c:pt>
                <c:pt idx="4">
                  <c:v>4.2100000000000002E-7</c:v>
                </c:pt>
                <c:pt idx="5">
                  <c:v>1.3699999999999999E-3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8-48B5-9BB8-64E2E85B851B}"/>
            </c:ext>
          </c:extLst>
        </c:ser>
        <c:ser>
          <c:idx val="1"/>
          <c:order val="2"/>
          <c:tx>
            <c:strRef>
              <c:f>'Location sc - Denim'!$AR$10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Denim'!$AS$10:$AX$10</c:f>
              <c:numCache>
                <c:formatCode>0.00E+00</c:formatCode>
                <c:ptCount val="6"/>
                <c:pt idx="0">
                  <c:v>2.1299999999999999E-3</c:v>
                </c:pt>
                <c:pt idx="1">
                  <c:v>4.8699999999999998E-5</c:v>
                </c:pt>
                <c:pt idx="2">
                  <c:v>2.6800000000000001E-11</c:v>
                </c:pt>
                <c:pt idx="3">
                  <c:v>3.0000000000000001E-5</c:v>
                </c:pt>
                <c:pt idx="4">
                  <c:v>1.5299999999999999E-10</c:v>
                </c:pt>
                <c:pt idx="5">
                  <c:v>2.2100000000000002E-3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8-48B5-9BB8-64E2E85B851B}"/>
            </c:ext>
          </c:extLst>
        </c:ser>
        <c:ser>
          <c:idx val="2"/>
          <c:order val="3"/>
          <c:tx>
            <c:strRef>
              <c:f>'Location sc - Denim'!$AR$11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Denim'!$AS$11:$AX$11</c:f>
              <c:numCache>
                <c:formatCode>0.00E+00</c:formatCode>
                <c:ptCount val="6"/>
                <c:pt idx="0">
                  <c:v>2.1699999999999999E-4</c:v>
                </c:pt>
                <c:pt idx="1">
                  <c:v>2.6400000000000002E-4</c:v>
                </c:pt>
                <c:pt idx="2">
                  <c:v>0</c:v>
                </c:pt>
                <c:pt idx="3">
                  <c:v>1.13E-4</c:v>
                </c:pt>
                <c:pt idx="4">
                  <c:v>0</c:v>
                </c:pt>
                <c:pt idx="5">
                  <c:v>5.9400000000000002E-4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8-48B5-9BB8-64E2E85B851B}"/>
            </c:ext>
          </c:extLst>
        </c:ser>
        <c:ser>
          <c:idx val="3"/>
          <c:order val="4"/>
          <c:tx>
            <c:strRef>
              <c:f>'Location sc - Denim'!$AR$12</c:f>
              <c:strCache>
                <c:ptCount val="1"/>
                <c:pt idx="0">
                  <c:v>land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Denim'!$AS$12:$AX$12</c:f>
              <c:numCache>
                <c:formatCode>0.00E+00</c:formatCode>
                <c:ptCount val="6"/>
                <c:pt idx="0">
                  <c:v>2.58E-5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D8-48B5-9BB8-64E2E85B851B}"/>
            </c:ext>
          </c:extLst>
        </c:ser>
        <c:ser>
          <c:idx val="4"/>
          <c:order val="5"/>
          <c:tx>
            <c:strRef>
              <c:f>'Location sc - Denim'!$AR$13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Denim'!$AS$13:$AX$13</c:f>
              <c:numCache>
                <c:formatCode>0.00E+00</c:formatCode>
                <c:ptCount val="6"/>
                <c:pt idx="0">
                  <c:v>1.8199999999999999E-6</c:v>
                </c:pt>
                <c:pt idx="1">
                  <c:v>4.0299999999999997E-5</c:v>
                </c:pt>
                <c:pt idx="2">
                  <c:v>1.6899999999999999E-4</c:v>
                </c:pt>
                <c:pt idx="3">
                  <c:v>0</c:v>
                </c:pt>
                <c:pt idx="4">
                  <c:v>3.9700000000000001E-6</c:v>
                </c:pt>
                <c:pt idx="5">
                  <c:v>2.1499999999999999E-4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D8-48B5-9BB8-64E2E85B851B}"/>
            </c:ext>
          </c:extLst>
        </c:ser>
        <c:ser>
          <c:idx val="5"/>
          <c:order val="6"/>
          <c:tx>
            <c:strRef>
              <c:f>'Location sc - Denim'!$AR$14</c:f>
              <c:strCache>
                <c:ptCount val="1"/>
                <c:pt idx="0">
                  <c:v>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Denim'!$AS$14:$AX$14</c:f>
              <c:numCache>
                <c:formatCode>0.00E+00</c:formatCode>
                <c:ptCount val="6"/>
                <c:pt idx="0">
                  <c:v>5.1000000000000004E-4</c:v>
                </c:pt>
                <c:pt idx="1">
                  <c:v>3.1300000000000002E-5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5.4100000000000003E-4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D8-48B5-9BB8-64E2E85B851B}"/>
            </c:ext>
          </c:extLst>
        </c:ser>
        <c:ser>
          <c:idx val="6"/>
          <c:order val="7"/>
          <c:tx>
            <c:strRef>
              <c:f>'Location sc - Denim'!$AR$15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cat>
          <c:val>
            <c:numRef>
              <c:f>'Location sc - Denim'!$AS$15:$AX$15</c:f>
              <c:numCache>
                <c:formatCode>0.00E+00</c:formatCode>
                <c:ptCount val="6"/>
                <c:pt idx="0">
                  <c:v>1.7799999999999999E-5</c:v>
                </c:pt>
                <c:pt idx="1">
                  <c:v>1.03E-5</c:v>
                </c:pt>
                <c:pt idx="2">
                  <c:v>1.7600000000000001E-6</c:v>
                </c:pt>
                <c:pt idx="3">
                  <c:v>0</c:v>
                </c:pt>
                <c:pt idx="4">
                  <c:v>9.7499999999999998E-6</c:v>
                </c:pt>
                <c:pt idx="5">
                  <c:v>3.96E-5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D8-48B5-9BB8-64E2E85B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1778320"/>
        <c:axId val="781774960"/>
      </c:barChart>
      <c:scatterChart>
        <c:scatterStyle val="lineMarker"/>
        <c:varyColors val="0"/>
        <c:ser>
          <c:idx val="7"/>
          <c:order val="8"/>
          <c:tx>
            <c:strRef>
              <c:f>'Location sc - Denim'!$AR$16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95F80"/>
              </a:solidFill>
              <a:ln w="9525">
                <a:noFill/>
              </a:ln>
              <a:effectLst/>
            </c:spPr>
          </c:marker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Denim'!$AS$7:$AX$7</c:f>
              <c:strCache>
                <c:ptCount val="6"/>
                <c:pt idx="0">
                  <c:v>LCS1 Raw Materials</c:v>
                </c:pt>
                <c:pt idx="1">
                  <c:v>LCS2 Manufacturing</c:v>
                </c:pt>
                <c:pt idx="2">
                  <c:v>LCS3 Distribution</c:v>
                </c:pt>
                <c:pt idx="3">
                  <c:v>LCS4 Use</c:v>
                </c:pt>
                <c:pt idx="4">
                  <c:v>LCS5 EoL</c:v>
                </c:pt>
                <c:pt idx="5">
                  <c:v>Total</c:v>
                </c:pt>
              </c:strCache>
            </c:strRef>
          </c:xVal>
          <c:yVal>
            <c:numRef>
              <c:f>'Location sc - Denim'!$AS$16:$AX$16</c:f>
              <c:numCache>
                <c:formatCode>0.00E+00</c:formatCode>
                <c:ptCount val="6"/>
                <c:pt idx="0">
                  <c:v>3.0699999999999998E-3</c:v>
                </c:pt>
                <c:pt idx="1">
                  <c:v>1.08E-3</c:v>
                </c:pt>
                <c:pt idx="2">
                  <c:v>1.7799999999999999E-4</c:v>
                </c:pt>
                <c:pt idx="3">
                  <c:v>7.9199999999999995E-4</c:v>
                </c:pt>
                <c:pt idx="4">
                  <c:v>1.4100000000000001E-5</c:v>
                </c:pt>
                <c:pt idx="5">
                  <c:v>5.1399999999999996E-3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6D8-48B5-9BB8-64E2E85B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778320"/>
        <c:axId val="781774960"/>
        <c:extLst/>
      </c:scatterChart>
      <c:catAx>
        <c:axId val="781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4960"/>
        <c:crosses val="autoZero"/>
        <c:auto val="1"/>
        <c:lblAlgn val="ctr"/>
        <c:lblOffset val="100"/>
        <c:noMultiLvlLbl val="0"/>
      </c:catAx>
      <c:valAx>
        <c:axId val="7817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37275052049564E-2"/>
          <c:y val="0.86595072096627268"/>
          <c:w val="0.90570384635716106"/>
          <c:h val="0.1150868872117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Single Score (Duration)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50098078626928"/>
          <c:y val="0.11665762664317283"/>
          <c:w val="0.85565864604438624"/>
          <c:h val="0.70991017199815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'Location sc - Denim'!$AS$7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Denim'!$AS$16</c:f>
              <c:numCache>
                <c:formatCode>0.00E+00</c:formatCode>
                <c:ptCount val="1"/>
                <c:pt idx="0">
                  <c:v>3.0699999999999998E-3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4-43E3-8D8E-4BE6A9EF2017}"/>
            </c:ext>
          </c:extLst>
        </c:ser>
        <c:ser>
          <c:idx val="1"/>
          <c:order val="1"/>
          <c:tx>
            <c:strRef>
              <c:f>'Location sc - Denim'!$AT$7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Denim'!$AT$16</c:f>
              <c:numCache>
                <c:formatCode>0.00E+00</c:formatCode>
                <c:ptCount val="1"/>
                <c:pt idx="0">
                  <c:v>1.08E-3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4-43E3-8D8E-4BE6A9EF2017}"/>
            </c:ext>
          </c:extLst>
        </c:ser>
        <c:ser>
          <c:idx val="2"/>
          <c:order val="2"/>
          <c:tx>
            <c:strRef>
              <c:f>'Location sc - Denim'!$AU$7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Denim'!$AU$16</c:f>
              <c:numCache>
                <c:formatCode>0.00E+00</c:formatCode>
                <c:ptCount val="1"/>
                <c:pt idx="0">
                  <c:v>1.7799999999999999E-4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4-43E3-8D8E-4BE6A9EF2017}"/>
            </c:ext>
          </c:extLst>
        </c:ser>
        <c:ser>
          <c:idx val="3"/>
          <c:order val="3"/>
          <c:tx>
            <c:strRef>
              <c:f>'Location sc - Denim'!$AV$7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516330160968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4-43E3-8D8E-4BE6A9EF2017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Denim'!$AV$16</c:f>
              <c:numCache>
                <c:formatCode>0.00E+00</c:formatCode>
                <c:ptCount val="1"/>
                <c:pt idx="0">
                  <c:v>7.9199999999999995E-4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44-43E3-8D8E-4BE6A9EF2017}"/>
            </c:ext>
          </c:extLst>
        </c:ser>
        <c:ser>
          <c:idx val="4"/>
          <c:order val="4"/>
          <c:tx>
            <c:strRef>
              <c:f>'Location sc - Denim'!$AW$7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rgbClr val="99FF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5918482184467251"/>
                  <c:y val="4.090226062055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4-43E3-8D8E-4BE6A9EF2017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Cost</c:v>
              </c:pt>
            </c:strLit>
          </c:cat>
          <c:val>
            <c:numRef>
              <c:f>'Location sc - Denim'!$AW$16</c:f>
              <c:numCache>
                <c:formatCode>0.00E+00</c:formatCode>
                <c:ptCount val="1"/>
                <c:pt idx="0">
                  <c:v>1.4100000000000001E-5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44-43E3-8D8E-4BE6A9EF20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8262640"/>
        <c:axId val="1058261680"/>
      </c:barChart>
      <c:scatterChart>
        <c:scatterStyle val="lineMarker"/>
        <c:varyColors val="0"/>
        <c:ser>
          <c:idx val="5"/>
          <c:order val="5"/>
          <c:tx>
            <c:strRef>
              <c:f>'Location sc - Denim'!$AR$16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8.7446552564464319E-2"/>
                  <c:y val="-5.58839707031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4-43E3-8D8E-4BE6A9EF2017}"/>
                </c:ext>
              </c:extLst>
            </c:dLbl>
            <c:numFmt formatCode="0.00E+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Denim'!$AR$6</c:f>
              <c:strCache>
                <c:ptCount val="1"/>
                <c:pt idx="0">
                  <c:v>LCA (Duration)</c:v>
                </c:pt>
              </c:strCache>
            </c:strRef>
          </c:xVal>
          <c:yVal>
            <c:numRef>
              <c:f>'Location sc - Denim'!$AX$16</c:f>
              <c:numCache>
                <c:formatCode>0.00E+00</c:formatCode>
                <c:ptCount val="1"/>
                <c:pt idx="0">
                  <c:v>5.1399999999999996E-3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44-43E3-8D8E-4BE6A9EF20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58262640"/>
        <c:axId val="1058261680"/>
      </c:scatterChart>
      <c:catAx>
        <c:axId val="1058262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261680"/>
        <c:crosses val="autoZero"/>
        <c:auto val="1"/>
        <c:lblAlgn val="ctr"/>
        <c:lblOffset val="100"/>
        <c:noMultiLvlLbl val="0"/>
      </c:catAx>
      <c:valAx>
        <c:axId val="105826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045043567346183E-2"/>
          <c:y val="0.86153318902552578"/>
          <c:w val="0.90819383402057852"/>
          <c:h val="0.11660662536181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Single Score</a:t>
            </a:r>
          </a:p>
        </c:rich>
      </c:tx>
      <c:layout>
        <c:manualLayout>
          <c:xMode val="edge"/>
          <c:yMode val="edge"/>
          <c:x val="0.51020428660506167"/>
          <c:y val="1.7477310470648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'Location sc - Denim'!$E$51</c:f>
              <c:strCache>
                <c:ptCount val="1"/>
                <c:pt idx="0">
                  <c:v>LCS1 Raw Materials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Denim'!$E$52:$E$54</c:f>
              <c:numCache>
                <c:formatCode>0.00E+00</c:formatCode>
                <c:ptCount val="3"/>
                <c:pt idx="0">
                  <c:v>3.0741180778589799E-3</c:v>
                </c:pt>
                <c:pt idx="1">
                  <c:v>8.4349782267914856E-4</c:v>
                </c:pt>
                <c:pt idx="2">
                  <c:v>3.0699999999999998E-3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D-4E20-A94D-0500FB7C9F89}"/>
            </c:ext>
          </c:extLst>
        </c:ser>
        <c:ser>
          <c:idx val="1"/>
          <c:order val="1"/>
          <c:tx>
            <c:strRef>
              <c:f>'Location sc - Denim'!$F$51</c:f>
              <c:strCache>
                <c:ptCount val="1"/>
                <c:pt idx="0">
                  <c:v>LCS2 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Denim'!$F$52:$F$54</c:f>
              <c:numCache>
                <c:formatCode>0.00E+00</c:formatCode>
                <c:ptCount val="3"/>
                <c:pt idx="0">
                  <c:v>1.0819873434752892E-3</c:v>
                </c:pt>
                <c:pt idx="1">
                  <c:v>7.8810490482548448E-4</c:v>
                </c:pt>
                <c:pt idx="2">
                  <c:v>1.08E-3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D-4E20-A94D-0500FB7C9F89}"/>
            </c:ext>
          </c:extLst>
        </c:ser>
        <c:ser>
          <c:idx val="2"/>
          <c:order val="2"/>
          <c:tx>
            <c:strRef>
              <c:f>'Location sc - Denim'!$G$51</c:f>
              <c:strCache>
                <c:ptCount val="1"/>
                <c:pt idx="0">
                  <c:v>LCS3 Distribution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928847973797486"/>
                  <c:y val="2.40513446843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1D-4E20-A94D-0500FB7C9F89}"/>
                </c:ext>
              </c:extLst>
            </c:dLbl>
            <c:dLbl>
              <c:idx val="1"/>
              <c:layout>
                <c:manualLayout>
                  <c:x val="-0.10468916495942288"/>
                  <c:y val="1.0823105107970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1D-4E20-A94D-0500FB7C9F89}"/>
                </c:ext>
              </c:extLst>
            </c:dLbl>
            <c:dLbl>
              <c:idx val="2"/>
              <c:layout>
                <c:manualLayout>
                  <c:x val="-0.1099455247063395"/>
                  <c:y val="3.2068459579171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1D-4E20-A94D-0500FB7C9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Denim'!$G$52:$G$54</c:f>
              <c:numCache>
                <c:formatCode>0.00E+00</c:formatCode>
                <c:ptCount val="3"/>
                <c:pt idx="0">
                  <c:v>1.7830514727578781E-4</c:v>
                </c:pt>
                <c:pt idx="1">
                  <c:v>7.0087147253586774E-5</c:v>
                </c:pt>
                <c:pt idx="2">
                  <c:v>1.7799999999999999E-4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1D-4E20-A94D-0500FB7C9F89}"/>
            </c:ext>
          </c:extLst>
        </c:ser>
        <c:ser>
          <c:idx val="3"/>
          <c:order val="3"/>
          <c:tx>
            <c:strRef>
              <c:f>'Location sc - Denim'!$H$51</c:f>
              <c:strCache>
                <c:ptCount val="1"/>
                <c:pt idx="0">
                  <c:v>LCS4 Use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Denim'!$H$52:$H$54</c:f>
              <c:numCache>
                <c:formatCode>0.00E+00</c:formatCode>
                <c:ptCount val="3"/>
                <c:pt idx="0">
                  <c:v>7.9223727454440858E-4</c:v>
                </c:pt>
                <c:pt idx="1">
                  <c:v>7.9223727454440858E-4</c:v>
                </c:pt>
                <c:pt idx="2">
                  <c:v>7.9199999999999995E-4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1D-4E20-A94D-0500FB7C9F89}"/>
            </c:ext>
          </c:extLst>
        </c:ser>
        <c:ser>
          <c:idx val="4"/>
          <c:order val="4"/>
          <c:tx>
            <c:strRef>
              <c:f>'Location sc - Denim'!$I$51</c:f>
              <c:strCache>
                <c:ptCount val="1"/>
                <c:pt idx="0">
                  <c:v>LCS5 EoL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0586647917297368"/>
                  <c:y val="4.545704145347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1D-4E20-A94D-0500FB7C9F89}"/>
                </c:ext>
              </c:extLst>
            </c:dLbl>
            <c:dLbl>
              <c:idx val="1"/>
              <c:layout>
                <c:manualLayout>
                  <c:x val="-0.10028863757374895"/>
                  <c:y val="4.4468254218356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1D-4E20-A94D-0500FB7C9F89}"/>
                </c:ext>
              </c:extLst>
            </c:dLbl>
            <c:dLbl>
              <c:idx val="2"/>
              <c:layout>
                <c:manualLayout>
                  <c:x val="-0.10471313629023783"/>
                  <c:y val="3.8909722441061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1D-4E20-A94D-0500FB7C9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cat>
          <c:val>
            <c:numRef>
              <c:f>'Location sc - Denim'!$I$52:$I$54</c:f>
              <c:numCache>
                <c:formatCode>0.00E+00</c:formatCode>
                <c:ptCount val="3"/>
                <c:pt idx="0">
                  <c:v>1.4141811340689834E-5</c:v>
                </c:pt>
                <c:pt idx="1">
                  <c:v>1.4141811340689834E-5</c:v>
                </c:pt>
                <c:pt idx="2">
                  <c:v>1.4100000000000001E-5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1D-4E20-A94D-0500FB7C9F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98370032"/>
        <c:axId val="798376752"/>
      </c:barChart>
      <c:scatterChart>
        <c:scatterStyle val="lineMarker"/>
        <c:varyColors val="0"/>
        <c:ser>
          <c:idx val="5"/>
          <c:order val="5"/>
          <c:tx>
            <c:strRef>
              <c:f>'Location sc - Denim'!$J$51</c:f>
              <c:strCache>
                <c:ptCount val="1"/>
                <c:pt idx="0">
                  <c:v>Total - Single Score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0591617491299743E-2"/>
                  <c:y val="-5.085142574773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1D-4E20-A94D-0500FB7C9F89}"/>
                </c:ext>
              </c:extLst>
            </c:dLbl>
            <c:dLbl>
              <c:idx val="1"/>
              <c:layout>
                <c:manualLayout>
                  <c:x val="1.9670146769556664E-2"/>
                  <c:y val="-6.580772743824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1D-4E20-A94D-0500FB7C9F89}"/>
                </c:ext>
              </c:extLst>
            </c:dLbl>
            <c:dLbl>
              <c:idx val="2"/>
              <c:layout>
                <c:manualLayout>
                  <c:x val="1.9670146769556664E-2"/>
                  <c:y val="-6.281646710014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1D-4E20-A94D-0500FB7C9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FF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'Location sc - Denim'!$D$52:$D$54</c:f>
              <c:strCache>
                <c:ptCount val="3"/>
                <c:pt idx="0">
                  <c:v>BAU</c:v>
                </c:pt>
                <c:pt idx="1">
                  <c:v>EU</c:v>
                </c:pt>
                <c:pt idx="2">
                  <c:v>NonEU</c:v>
                </c:pt>
              </c:strCache>
            </c:strRef>
          </c:xVal>
          <c:yVal>
            <c:numRef>
              <c:f>'Location sc - Denim'!$J$52:$J$54</c:f>
              <c:numCache>
                <c:formatCode>0.00E+00</c:formatCode>
                <c:ptCount val="3"/>
                <c:pt idx="0">
                  <c:v>5.1407896544951549E-3</c:v>
                </c:pt>
                <c:pt idx="1">
                  <c:v>2.5080689606433184E-3</c:v>
                </c:pt>
                <c:pt idx="2">
                  <c:v>5.1399999999999996E-3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A1D-4E20-A94D-0500FB7C9F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98370032"/>
        <c:axId val="798376752"/>
      </c:scatterChart>
      <c:catAx>
        <c:axId val="79837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6752"/>
        <c:crosses val="autoZero"/>
        <c:auto val="1"/>
        <c:lblAlgn val="ctr"/>
        <c:lblOffset val="100"/>
        <c:noMultiLvlLbl val="0"/>
      </c:catAx>
      <c:valAx>
        <c:axId val="7983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7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18" Type="http://schemas.openxmlformats.org/officeDocument/2006/relationships/chart" Target="../charts/chart66.xml"/><Relationship Id="rId3" Type="http://schemas.openxmlformats.org/officeDocument/2006/relationships/chart" Target="../charts/chart51.xml"/><Relationship Id="rId21" Type="http://schemas.openxmlformats.org/officeDocument/2006/relationships/chart" Target="../charts/chart69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17" Type="http://schemas.openxmlformats.org/officeDocument/2006/relationships/chart" Target="../charts/chart65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20" Type="http://schemas.openxmlformats.org/officeDocument/2006/relationships/chart" Target="../charts/chart68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19" Type="http://schemas.openxmlformats.org/officeDocument/2006/relationships/chart" Target="../charts/chart67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Relationship Id="rId22" Type="http://schemas.openxmlformats.org/officeDocument/2006/relationships/chart" Target="../charts/chart7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13" Type="http://schemas.openxmlformats.org/officeDocument/2006/relationships/chart" Target="../charts/chart83.xml"/><Relationship Id="rId18" Type="http://schemas.openxmlformats.org/officeDocument/2006/relationships/chart" Target="../charts/chart88.xml"/><Relationship Id="rId3" Type="http://schemas.openxmlformats.org/officeDocument/2006/relationships/chart" Target="../charts/chart73.xml"/><Relationship Id="rId21" Type="http://schemas.openxmlformats.org/officeDocument/2006/relationships/chart" Target="../charts/chart91.xml"/><Relationship Id="rId7" Type="http://schemas.openxmlformats.org/officeDocument/2006/relationships/chart" Target="../charts/chart77.xml"/><Relationship Id="rId12" Type="http://schemas.openxmlformats.org/officeDocument/2006/relationships/chart" Target="../charts/chart82.xml"/><Relationship Id="rId17" Type="http://schemas.openxmlformats.org/officeDocument/2006/relationships/chart" Target="../charts/chart87.xml"/><Relationship Id="rId2" Type="http://schemas.openxmlformats.org/officeDocument/2006/relationships/chart" Target="../charts/chart72.xml"/><Relationship Id="rId16" Type="http://schemas.openxmlformats.org/officeDocument/2006/relationships/chart" Target="../charts/chart86.xml"/><Relationship Id="rId20" Type="http://schemas.openxmlformats.org/officeDocument/2006/relationships/chart" Target="../charts/chart90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11" Type="http://schemas.openxmlformats.org/officeDocument/2006/relationships/chart" Target="../charts/chart81.xml"/><Relationship Id="rId5" Type="http://schemas.openxmlformats.org/officeDocument/2006/relationships/chart" Target="../charts/chart75.xml"/><Relationship Id="rId15" Type="http://schemas.openxmlformats.org/officeDocument/2006/relationships/chart" Target="../charts/chart85.xml"/><Relationship Id="rId10" Type="http://schemas.openxmlformats.org/officeDocument/2006/relationships/chart" Target="../charts/chart80.xml"/><Relationship Id="rId19" Type="http://schemas.openxmlformats.org/officeDocument/2006/relationships/chart" Target="../charts/chart89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Relationship Id="rId14" Type="http://schemas.openxmlformats.org/officeDocument/2006/relationships/chart" Target="../charts/chart84.xml"/><Relationship Id="rId22" Type="http://schemas.openxmlformats.org/officeDocument/2006/relationships/chart" Target="../charts/chart9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13" Type="http://schemas.openxmlformats.org/officeDocument/2006/relationships/chart" Target="../charts/chart105.xml"/><Relationship Id="rId18" Type="http://schemas.openxmlformats.org/officeDocument/2006/relationships/chart" Target="../charts/chart110.xml"/><Relationship Id="rId3" Type="http://schemas.openxmlformats.org/officeDocument/2006/relationships/chart" Target="../charts/chart95.xml"/><Relationship Id="rId21" Type="http://schemas.openxmlformats.org/officeDocument/2006/relationships/chart" Target="../charts/chart113.xml"/><Relationship Id="rId7" Type="http://schemas.openxmlformats.org/officeDocument/2006/relationships/chart" Target="../charts/chart99.xml"/><Relationship Id="rId12" Type="http://schemas.openxmlformats.org/officeDocument/2006/relationships/chart" Target="../charts/chart104.xml"/><Relationship Id="rId17" Type="http://schemas.openxmlformats.org/officeDocument/2006/relationships/chart" Target="../charts/chart109.xml"/><Relationship Id="rId2" Type="http://schemas.openxmlformats.org/officeDocument/2006/relationships/chart" Target="../charts/chart94.xml"/><Relationship Id="rId16" Type="http://schemas.openxmlformats.org/officeDocument/2006/relationships/chart" Target="../charts/chart108.xml"/><Relationship Id="rId20" Type="http://schemas.openxmlformats.org/officeDocument/2006/relationships/chart" Target="../charts/chart112.xml"/><Relationship Id="rId1" Type="http://schemas.openxmlformats.org/officeDocument/2006/relationships/chart" Target="../charts/chart93.xml"/><Relationship Id="rId6" Type="http://schemas.openxmlformats.org/officeDocument/2006/relationships/chart" Target="../charts/chart98.xml"/><Relationship Id="rId11" Type="http://schemas.openxmlformats.org/officeDocument/2006/relationships/chart" Target="../charts/chart103.xml"/><Relationship Id="rId5" Type="http://schemas.openxmlformats.org/officeDocument/2006/relationships/chart" Target="../charts/chart97.xml"/><Relationship Id="rId15" Type="http://schemas.openxmlformats.org/officeDocument/2006/relationships/chart" Target="../charts/chart107.xml"/><Relationship Id="rId10" Type="http://schemas.openxmlformats.org/officeDocument/2006/relationships/chart" Target="../charts/chart102.xml"/><Relationship Id="rId19" Type="http://schemas.openxmlformats.org/officeDocument/2006/relationships/chart" Target="../charts/chart111.xml"/><Relationship Id="rId4" Type="http://schemas.openxmlformats.org/officeDocument/2006/relationships/chart" Target="../charts/chart96.xml"/><Relationship Id="rId9" Type="http://schemas.openxmlformats.org/officeDocument/2006/relationships/chart" Target="../charts/chart101.xml"/><Relationship Id="rId14" Type="http://schemas.openxmlformats.org/officeDocument/2006/relationships/chart" Target="../charts/chart106.xml"/><Relationship Id="rId22" Type="http://schemas.openxmlformats.org/officeDocument/2006/relationships/chart" Target="../charts/chart1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22</xdr:row>
      <xdr:rowOff>20955</xdr:rowOff>
    </xdr:from>
    <xdr:to>
      <xdr:col>3</xdr:col>
      <xdr:colOff>3200400</xdr:colOff>
      <xdr:row>26</xdr:row>
      <xdr:rowOff>81915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E3B937-67EE-D826-30D0-003B6BAC6D4A}"/>
            </a:ext>
          </a:extLst>
        </xdr:cNvPr>
        <xdr:cNvSpPr txBox="1"/>
      </xdr:nvSpPr>
      <xdr:spPr>
        <a:xfrm>
          <a:off x="704851" y="4021455"/>
          <a:ext cx="6267449" cy="784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b="1"/>
            <a:t>More info on ecoinvent datasets used in the model:</a:t>
          </a:r>
        </a:p>
        <a:p>
          <a:r>
            <a:rPr lang="en-IN"/>
            <a:t>For more information about the ecoinvent datasets used in the model, Go to ecoquery (</a:t>
          </a:r>
          <a:r>
            <a:rPr lang="en-IN">
              <a:hlinkClick xmlns:r="http://schemas.openxmlformats.org/officeDocument/2006/relationships" r:id=""/>
            </a:rPr>
            <a:t>Home | ecoQuery</a:t>
          </a:r>
          <a:r>
            <a:rPr lang="en-IN"/>
            <a:t>) and search for the dataset using the process name provided in the "ecoinvent dataset" column of the LCI</a:t>
          </a:r>
          <a:endParaRPr lang="en-IN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102869</xdr:colOff>
      <xdr:row>17</xdr:row>
      <xdr:rowOff>89534</xdr:rowOff>
    </xdr:from>
    <xdr:to>
      <xdr:col>8</xdr:col>
      <xdr:colOff>350519</xdr:colOff>
      <xdr:row>39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1F69D6-183B-4386-8211-4D6D08107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410935</xdr:colOff>
      <xdr:row>18</xdr:row>
      <xdr:rowOff>143419</xdr:rowOff>
    </xdr:from>
    <xdr:to>
      <xdr:col>15</xdr:col>
      <xdr:colOff>256630</xdr:colOff>
      <xdr:row>41</xdr:row>
      <xdr:rowOff>38917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FE6A3A-F70E-4797-BBD7-654C96F64061}"/>
            </a:ext>
            <a:ext uri="{147F2762-F138-4A5C-976F-8EAC2B608ADB}">
              <a16:predDERef xmlns:a16="http://schemas.microsoft.com/office/drawing/2014/main" pred="{801F69D6-183B-4386-8211-4D6D08107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106680</xdr:colOff>
      <xdr:row>42</xdr:row>
      <xdr:rowOff>30480</xdr:rowOff>
    </xdr:from>
    <xdr:to>
      <xdr:col>8</xdr:col>
      <xdr:colOff>367665</xdr:colOff>
      <xdr:row>64</xdr:row>
      <xdr:rowOff>104776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B90D91-63D6-4791-877E-8002B3142C62}"/>
            </a:ext>
            <a:ext uri="{147F2762-F138-4A5C-976F-8EAC2B608ADB}">
              <a16:predDERef xmlns:a16="http://schemas.microsoft.com/office/drawing/2014/main" pred="{B2FE6A3A-F70E-4797-BBD7-654C96F64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620758</xdr:colOff>
      <xdr:row>42</xdr:row>
      <xdr:rowOff>143692</xdr:rowOff>
    </xdr:from>
    <xdr:to>
      <xdr:col>15</xdr:col>
      <xdr:colOff>474072</xdr:colOff>
      <xdr:row>65</xdr:row>
      <xdr:rowOff>56335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B52C67-BB77-4718-A2AE-25F5F1DEE48E}"/>
            </a:ext>
            <a:ext uri="{147F2762-F138-4A5C-976F-8EAC2B608ADB}">
              <a16:predDERef xmlns:a16="http://schemas.microsoft.com/office/drawing/2014/main" pred="{C0B90D91-63D6-4791-877E-8002B3142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461009</xdr:colOff>
      <xdr:row>1</xdr:row>
      <xdr:rowOff>64770</xdr:rowOff>
    </xdr:from>
    <xdr:to>
      <xdr:col>9</xdr:col>
      <xdr:colOff>85724</xdr:colOff>
      <xdr:row>5</xdr:row>
      <xdr:rowOff>120016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A368E93-BF8C-405A-86C2-610D70919995}"/>
            </a:ext>
          </a:extLst>
        </xdr:cNvPr>
        <xdr:cNvSpPr txBox="1"/>
      </xdr:nvSpPr>
      <xdr:spPr>
        <a:xfrm>
          <a:off x="9947909" y="243840"/>
          <a:ext cx="1207770" cy="7924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Exceeds the "desired duration of service", set at  6 years</a:t>
          </a:r>
          <a:endParaRPr lang="en-GB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714375</xdr:colOff>
      <xdr:row>5</xdr:row>
      <xdr:rowOff>121921</xdr:rowOff>
    </xdr:from>
    <xdr:to>
      <xdr:col>8</xdr:col>
      <xdr:colOff>1064894</xdr:colOff>
      <xdr:row>16</xdr:row>
      <xdr:rowOff>57150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8ABB621-A6A6-44E5-8855-029F4E4D6A43}"/>
            </a:ext>
          </a:extLst>
        </xdr:cNvPr>
        <xdr:cNvCxnSpPr>
          <a:stCxn id="6" idx="2"/>
        </xdr:cNvCxnSpPr>
      </xdr:nvCxnSpPr>
      <xdr:spPr>
        <a:xfrm flipH="1">
          <a:off x="7551420" y="1038226"/>
          <a:ext cx="3000374" cy="204406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819150</xdr:colOff>
      <xdr:row>5</xdr:row>
      <xdr:rowOff>121921</xdr:rowOff>
    </xdr:from>
    <xdr:to>
      <xdr:col>8</xdr:col>
      <xdr:colOff>1064894</xdr:colOff>
      <xdr:row>16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6CDC0F02-80F6-43AB-A732-BC87F0B61362}"/>
            </a:ext>
            <a:ext uri="{147F2762-F138-4A5C-976F-8EAC2B608ADB}">
              <a16:predDERef xmlns:a16="http://schemas.microsoft.com/office/drawing/2014/main" pred="{CF0C1FDD-6812-41DD-A4C2-9CC0CD813B84}"/>
            </a:ext>
          </a:extLst>
        </xdr:cNvPr>
        <xdr:cNvCxnSpPr>
          <a:stCxn id="6" idx="2"/>
          <a:extLst>
            <a:ext uri="{5F17804C-33F3-41E3-A699-7DCFA2EF7971}">
              <a16:cxnDERefs xmlns:a16="http://schemas.microsoft.com/office/drawing/2014/main" st="{A285DBB5-781A-452A-8E7F-C01438FE027D}" end="{00000000-0000-0000-0000-000000000000}"/>
            </a:ext>
          </a:extLst>
        </xdr:cNvCxnSpPr>
      </xdr:nvCxnSpPr>
      <xdr:spPr>
        <a:xfrm flipH="1">
          <a:off x="8978265" y="1038226"/>
          <a:ext cx="1573529" cy="199072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48746</xdr:colOff>
      <xdr:row>23</xdr:row>
      <xdr:rowOff>58158</xdr:rowOff>
    </xdr:from>
    <xdr:to>
      <xdr:col>3</xdr:col>
      <xdr:colOff>467958</xdr:colOff>
      <xdr:row>24</xdr:row>
      <xdr:rowOff>205516</xdr:rowOff>
    </xdr:to>
    <xdr:sp macro="" textlink="">
      <xdr:nvSpPr>
        <xdr:cNvPr id="2" name="TextBox 45">
          <a:extLst>
            <a:ext uri="{FF2B5EF4-FFF2-40B4-BE49-F238E27FC236}">
              <a16:creationId xmlns:a16="http://schemas.microsoft.com/office/drawing/2014/main" id="{C6686A29-8777-4561-99F5-6B3FCFC4DF7A}"/>
            </a:ext>
          </a:extLst>
        </xdr:cNvPr>
        <xdr:cNvSpPr txBox="1"/>
      </xdr:nvSpPr>
      <xdr:spPr>
        <a:xfrm>
          <a:off x="2231876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12</xdr:col>
      <xdr:colOff>474865</xdr:colOff>
      <xdr:row>21</xdr:row>
      <xdr:rowOff>89359</xdr:rowOff>
    </xdr:from>
    <xdr:to>
      <xdr:col>20</xdr:col>
      <xdr:colOff>208337</xdr:colOff>
      <xdr:row>44</xdr:row>
      <xdr:rowOff>157770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3CD4B636-600B-4712-8F10-36AA1EBEE21F}"/>
            </a:ext>
            <a:ext uri="{147F2762-F138-4A5C-976F-8EAC2B608ADB}">
              <a16:predDERef xmlns:a16="http://schemas.microsoft.com/office/drawing/2014/main" pred="{C6686A29-8777-4561-99F5-6B3FCFC4D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107798</xdr:colOff>
      <xdr:row>22</xdr:row>
      <xdr:rowOff>134784</xdr:rowOff>
    </xdr:from>
    <xdr:to>
      <xdr:col>19</xdr:col>
      <xdr:colOff>130658</xdr:colOff>
      <xdr:row>43</xdr:row>
      <xdr:rowOff>45768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F4E42E-1A8F-496C-930D-89C816FB235F}"/>
            </a:ext>
          </a:extLst>
        </xdr:cNvPr>
        <xdr:cNvCxnSpPr/>
      </xdr:nvCxnSpPr>
      <xdr:spPr>
        <a:xfrm>
          <a:off x="1883204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421821</xdr:colOff>
      <xdr:row>22</xdr:row>
      <xdr:rowOff>0</xdr:rowOff>
    </xdr:from>
    <xdr:to>
      <xdr:col>12</xdr:col>
      <xdr:colOff>228711</xdr:colOff>
      <xdr:row>23</xdr:row>
      <xdr:rowOff>147358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1F0AD19-5073-4A9F-B7AC-8CABC1A23717}"/>
            </a:ext>
          </a:extLst>
        </xdr:cNvPr>
        <xdr:cNvSpPr txBox="1"/>
      </xdr:nvSpPr>
      <xdr:spPr>
        <a:xfrm>
          <a:off x="11280321" y="4676775"/>
          <a:ext cx="521265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654279</xdr:colOff>
      <xdr:row>22</xdr:row>
      <xdr:rowOff>47475</xdr:rowOff>
    </xdr:from>
    <xdr:to>
      <xdr:col>10</xdr:col>
      <xdr:colOff>224118</xdr:colOff>
      <xdr:row>44</xdr:row>
      <xdr:rowOff>22412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F19295-CC98-44FC-B4A0-76692F1D3741}"/>
            </a:ext>
            <a:ext uri="{147F2762-F138-4A5C-976F-8EAC2B608ADB}">
              <a16:predDERef xmlns:a16="http://schemas.microsoft.com/office/drawing/2014/main" pred="{E1F0AD19-5073-4A9F-B7AC-8CABC1A23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48746</xdr:colOff>
      <xdr:row>23</xdr:row>
      <xdr:rowOff>58158</xdr:rowOff>
    </xdr:from>
    <xdr:to>
      <xdr:col>23</xdr:col>
      <xdr:colOff>467958</xdr:colOff>
      <xdr:row>24</xdr:row>
      <xdr:rowOff>205516</xdr:rowOff>
    </xdr:to>
    <xdr:sp macro="" textlink="">
      <xdr:nvSpPr>
        <xdr:cNvPr id="7" name="TextBox 45">
          <a:extLst>
            <a:ext uri="{FF2B5EF4-FFF2-40B4-BE49-F238E27FC236}">
              <a16:creationId xmlns:a16="http://schemas.microsoft.com/office/drawing/2014/main" id="{C7EA4AB8-27E1-472F-9972-3DCD3E9FD3CD}"/>
            </a:ext>
          </a:extLst>
        </xdr:cNvPr>
        <xdr:cNvSpPr txBox="1"/>
      </xdr:nvSpPr>
      <xdr:spPr>
        <a:xfrm>
          <a:off x="2254870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32</xdr:col>
      <xdr:colOff>474865</xdr:colOff>
      <xdr:row>21</xdr:row>
      <xdr:rowOff>89359</xdr:rowOff>
    </xdr:from>
    <xdr:to>
      <xdr:col>40</xdr:col>
      <xdr:colOff>208337</xdr:colOff>
      <xdr:row>44</xdr:row>
      <xdr:rowOff>157770</xdr:rowOff>
    </xdr:to>
    <xdr:graphicFrame macro="">
      <xdr:nvGraphicFramePr>
        <xdr:cNvPr id="8" name="Chart 41">
          <a:extLst>
            <a:ext uri="{FF2B5EF4-FFF2-40B4-BE49-F238E27FC236}">
              <a16:creationId xmlns:a16="http://schemas.microsoft.com/office/drawing/2014/main" id="{E1EFA534-2804-4928-906F-38D3D0B83B7E}"/>
            </a:ext>
            <a:ext uri="{147F2762-F138-4A5C-976F-8EAC2B608ADB}">
              <a16:predDERef xmlns:a16="http://schemas.microsoft.com/office/drawing/2014/main" pred="{C7EA4AB8-27E1-472F-9972-3DCD3E9FD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840274</xdr:colOff>
      <xdr:row>22</xdr:row>
      <xdr:rowOff>130974</xdr:rowOff>
    </xdr:from>
    <xdr:to>
      <xdr:col>38</xdr:col>
      <xdr:colOff>874564</xdr:colOff>
      <xdr:row>43</xdr:row>
      <xdr:rowOff>53388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FA5736F-DFCB-42F2-902D-2BEDC07727BC}"/>
            </a:ext>
          </a:extLst>
        </xdr:cNvPr>
        <xdr:cNvCxnSpPr/>
      </xdr:nvCxnSpPr>
      <xdr:spPr>
        <a:xfrm>
          <a:off x="38845024" y="4811559"/>
          <a:ext cx="34290" cy="4056264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421821</xdr:colOff>
      <xdr:row>22</xdr:row>
      <xdr:rowOff>0</xdr:rowOff>
    </xdr:from>
    <xdr:to>
      <xdr:col>32</xdr:col>
      <xdr:colOff>228711</xdr:colOff>
      <xdr:row>23</xdr:row>
      <xdr:rowOff>147358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4835FC7-AEFB-45F9-BB54-DF10050FA9DC}"/>
            </a:ext>
          </a:extLst>
        </xdr:cNvPr>
        <xdr:cNvSpPr txBox="1"/>
      </xdr:nvSpPr>
      <xdr:spPr>
        <a:xfrm>
          <a:off x="31273296" y="4676775"/>
          <a:ext cx="7593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654279</xdr:colOff>
      <xdr:row>22</xdr:row>
      <xdr:rowOff>47475</xdr:rowOff>
    </xdr:from>
    <xdr:to>
      <xdr:col>30</xdr:col>
      <xdr:colOff>224118</xdr:colOff>
      <xdr:row>44</xdr:row>
      <xdr:rowOff>22412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BC4E3D0-203F-453F-9EB3-623E8999A4D9}"/>
            </a:ext>
            <a:ext uri="{147F2762-F138-4A5C-976F-8EAC2B608ADB}">
              <a16:predDERef xmlns:a16="http://schemas.microsoft.com/office/drawing/2014/main" pred="{E4835FC7-AEFB-45F9-BB54-DF10050FA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48746</xdr:colOff>
      <xdr:row>23</xdr:row>
      <xdr:rowOff>58158</xdr:rowOff>
    </xdr:from>
    <xdr:to>
      <xdr:col>43</xdr:col>
      <xdr:colOff>467958</xdr:colOff>
      <xdr:row>24</xdr:row>
      <xdr:rowOff>205516</xdr:rowOff>
    </xdr:to>
    <xdr:sp macro="" textlink="">
      <xdr:nvSpPr>
        <xdr:cNvPr id="12" name="TextBox 45">
          <a:extLst>
            <a:ext uri="{FF2B5EF4-FFF2-40B4-BE49-F238E27FC236}">
              <a16:creationId xmlns:a16="http://schemas.microsoft.com/office/drawing/2014/main" id="{AA2BC948-42D1-4609-8649-ACB822C0E1AD}"/>
            </a:ext>
          </a:extLst>
        </xdr:cNvPr>
        <xdr:cNvSpPr txBox="1"/>
      </xdr:nvSpPr>
      <xdr:spPr>
        <a:xfrm>
          <a:off x="4260835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52</xdr:col>
      <xdr:colOff>474865</xdr:colOff>
      <xdr:row>21</xdr:row>
      <xdr:rowOff>89359</xdr:rowOff>
    </xdr:from>
    <xdr:to>
      <xdr:col>60</xdr:col>
      <xdr:colOff>208337</xdr:colOff>
      <xdr:row>44</xdr:row>
      <xdr:rowOff>157770</xdr:rowOff>
    </xdr:to>
    <xdr:graphicFrame macro="">
      <xdr:nvGraphicFramePr>
        <xdr:cNvPr id="13" name="Chart 41">
          <a:extLst>
            <a:ext uri="{FF2B5EF4-FFF2-40B4-BE49-F238E27FC236}">
              <a16:creationId xmlns:a16="http://schemas.microsoft.com/office/drawing/2014/main" id="{DCB2C16F-20C4-48E0-953C-612D50233233}"/>
            </a:ext>
            <a:ext uri="{147F2762-F138-4A5C-976F-8EAC2B608ADB}">
              <a16:predDERef xmlns:a16="http://schemas.microsoft.com/office/drawing/2014/main" pred="{AA2BC948-42D1-4609-8649-ACB822C0E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59</xdr:col>
      <xdr:colOff>107798</xdr:colOff>
      <xdr:row>22</xdr:row>
      <xdr:rowOff>134784</xdr:rowOff>
    </xdr:from>
    <xdr:to>
      <xdr:col>59</xdr:col>
      <xdr:colOff>130658</xdr:colOff>
      <xdr:row>43</xdr:row>
      <xdr:rowOff>45768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D4A668A-367B-4D59-9CE5-F9F5B8B01EE3}"/>
            </a:ext>
          </a:extLst>
        </xdr:cNvPr>
        <xdr:cNvCxnSpPr/>
      </xdr:nvCxnSpPr>
      <xdr:spPr>
        <a:xfrm>
          <a:off x="5877989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421821</xdr:colOff>
      <xdr:row>22</xdr:row>
      <xdr:rowOff>0</xdr:rowOff>
    </xdr:from>
    <xdr:to>
      <xdr:col>52</xdr:col>
      <xdr:colOff>228711</xdr:colOff>
      <xdr:row>23</xdr:row>
      <xdr:rowOff>147358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974802B-410E-4923-9CE3-2E1F116DA057}"/>
            </a:ext>
          </a:extLst>
        </xdr:cNvPr>
        <xdr:cNvSpPr txBox="1"/>
      </xdr:nvSpPr>
      <xdr:spPr>
        <a:xfrm>
          <a:off x="51332946" y="4676775"/>
          <a:ext cx="4164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654279</xdr:colOff>
      <xdr:row>22</xdr:row>
      <xdr:rowOff>47475</xdr:rowOff>
    </xdr:from>
    <xdr:to>
      <xdr:col>50</xdr:col>
      <xdr:colOff>224118</xdr:colOff>
      <xdr:row>44</xdr:row>
      <xdr:rowOff>22412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49CC6C5-6455-4BC5-9E71-B8D34FE218D3}"/>
            </a:ext>
            <a:ext uri="{147F2762-F138-4A5C-976F-8EAC2B608ADB}">
              <a16:predDERef xmlns:a16="http://schemas.microsoft.com/office/drawing/2014/main" pred="{4974802B-410E-4923-9CE3-2E1F116DA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499653</xdr:colOff>
      <xdr:row>55</xdr:row>
      <xdr:rowOff>129810</xdr:rowOff>
    </xdr:from>
    <xdr:to>
      <xdr:col>11</xdr:col>
      <xdr:colOff>433523</xdr:colOff>
      <xdr:row>80</xdr:row>
      <xdr:rowOff>174986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8D6BD1B-E2AE-4D89-B025-8A5F2530ABAC}"/>
            </a:ext>
            <a:ext uri="{147F2762-F138-4A5C-976F-8EAC2B608ADB}">
              <a16:predDERef xmlns:a16="http://schemas.microsoft.com/office/drawing/2014/main" pred="{349CC6C5-6455-4BC5-9E71-B8D34FE21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82038</xdr:colOff>
      <xdr:row>105</xdr:row>
      <xdr:rowOff>130902</xdr:rowOff>
    </xdr:from>
    <xdr:to>
      <xdr:col>9</xdr:col>
      <xdr:colOff>794658</xdr:colOff>
      <xdr:row>128</xdr:row>
      <xdr:rowOff>174171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4049969-0D88-48B6-9B96-6E84CFD10A75}"/>
            </a:ext>
            <a:ext uri="{147F2762-F138-4A5C-976F-8EAC2B608ADB}">
              <a16:predDERef xmlns:a16="http://schemas.microsoft.com/office/drawing/2014/main" pred="{38D6BD1B-E2AE-4D89-B025-8A5F2530A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407497</xdr:colOff>
      <xdr:row>135</xdr:row>
      <xdr:rowOff>74936</xdr:rowOff>
    </xdr:from>
    <xdr:to>
      <xdr:col>10</xdr:col>
      <xdr:colOff>241934</xdr:colOff>
      <xdr:row>158</xdr:row>
      <xdr:rowOff>45718</xdr:rowOff>
    </xdr:to>
    <xdr:graphicFrame macro="">
      <xdr:nvGraphicFramePr>
        <xdr:cNvPr id="19" name="Chart 22">
          <a:extLst>
            <a:ext uri="{FF2B5EF4-FFF2-40B4-BE49-F238E27FC236}">
              <a16:creationId xmlns:a16="http://schemas.microsoft.com/office/drawing/2014/main" id="{1C78325C-C586-4581-B175-374DDE12E510}"/>
            </a:ext>
            <a:ext uri="{147F2762-F138-4A5C-976F-8EAC2B608ADB}">
              <a16:predDERef xmlns:a16="http://schemas.microsoft.com/office/drawing/2014/main" pred="{E4049969-0D88-48B6-9B96-6E84CFD10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630559</xdr:colOff>
      <xdr:row>134</xdr:row>
      <xdr:rowOff>178830</xdr:rowOff>
    </xdr:from>
    <xdr:to>
      <xdr:col>18</xdr:col>
      <xdr:colOff>164783</xdr:colOff>
      <xdr:row>157</xdr:row>
      <xdr:rowOff>146684</xdr:rowOff>
    </xdr:to>
    <xdr:graphicFrame macro="">
      <xdr:nvGraphicFramePr>
        <xdr:cNvPr id="20" name="Chart 27">
          <a:extLst>
            <a:ext uri="{FF2B5EF4-FFF2-40B4-BE49-F238E27FC236}">
              <a16:creationId xmlns:a16="http://schemas.microsoft.com/office/drawing/2014/main" id="{1004F033-8D6C-4B9B-B013-C516748F54B5}"/>
            </a:ext>
            <a:ext uri="{147F2762-F138-4A5C-976F-8EAC2B608ADB}">
              <a16:predDERef xmlns:a16="http://schemas.microsoft.com/office/drawing/2014/main" pred="{1C78325C-C586-4581-B175-374DDE12E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1125607</xdr:colOff>
      <xdr:row>105</xdr:row>
      <xdr:rowOff>41465</xdr:rowOff>
    </xdr:from>
    <xdr:to>
      <xdr:col>18</xdr:col>
      <xdr:colOff>834414</xdr:colOff>
      <xdr:row>130</xdr:row>
      <xdr:rowOff>147874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0D41CD3-549D-4910-BE8E-A9C8FDA58BC1}"/>
            </a:ext>
            <a:ext uri="{147F2762-F138-4A5C-976F-8EAC2B608ADB}">
              <a16:predDERef xmlns:a16="http://schemas.microsoft.com/office/drawing/2014/main" pred="{1004F033-8D6C-4B9B-B013-C516748F5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900798</xdr:colOff>
      <xdr:row>107</xdr:row>
      <xdr:rowOff>92157</xdr:rowOff>
    </xdr:from>
    <xdr:to>
      <xdr:col>17</xdr:col>
      <xdr:colOff>910323</xdr:colOff>
      <xdr:row>125</xdr:row>
      <xdr:rowOff>130257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3201962B-DC8D-48BB-B5F1-1033070EC34F}"/>
            </a:ext>
          </a:extLst>
        </xdr:cNvPr>
        <xdr:cNvCxnSpPr/>
      </xdr:nvCxnSpPr>
      <xdr:spPr>
        <a:xfrm>
          <a:off x="1723236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344294</xdr:colOff>
      <xdr:row>105</xdr:row>
      <xdr:rowOff>117213</xdr:rowOff>
    </xdr:from>
    <xdr:to>
      <xdr:col>4</xdr:col>
      <xdr:colOff>58656</xdr:colOff>
      <xdr:row>107</xdr:row>
      <xdr:rowOff>74071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54D3BAF-BBF5-4FB1-B3A0-AF963DA6F1F4}"/>
            </a:ext>
          </a:extLst>
        </xdr:cNvPr>
        <xdr:cNvSpPr txBox="1"/>
      </xdr:nvSpPr>
      <xdr:spPr>
        <a:xfrm>
          <a:off x="2525519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10</xdr:col>
      <xdr:colOff>289489</xdr:colOff>
      <xdr:row>105</xdr:row>
      <xdr:rowOff>142034</xdr:rowOff>
    </xdr:from>
    <xdr:to>
      <xdr:col>10</xdr:col>
      <xdr:colOff>802414</xdr:colOff>
      <xdr:row>107</xdr:row>
      <xdr:rowOff>112227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933671B-418B-414B-89CA-F57C19810344}"/>
            </a:ext>
          </a:extLst>
        </xdr:cNvPr>
        <xdr:cNvSpPr txBox="1"/>
      </xdr:nvSpPr>
      <xdr:spPr>
        <a:xfrm>
          <a:off x="10210729" y="21266579"/>
          <a:ext cx="5167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767323</xdr:colOff>
      <xdr:row>134</xdr:row>
      <xdr:rowOff>182468</xdr:rowOff>
    </xdr:from>
    <xdr:to>
      <xdr:col>4</xdr:col>
      <xdr:colOff>144780</xdr:colOff>
      <xdr:row>136</xdr:row>
      <xdr:rowOff>186690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2E8A90F-84E1-4ECE-8394-7950C3E910AB}"/>
            </a:ext>
          </a:extLst>
        </xdr:cNvPr>
        <xdr:cNvSpPr txBox="1"/>
      </xdr:nvSpPr>
      <xdr:spPr>
        <a:xfrm>
          <a:off x="2950453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10</xdr:col>
      <xdr:colOff>740362</xdr:colOff>
      <xdr:row>135</xdr:row>
      <xdr:rowOff>81190</xdr:rowOff>
    </xdr:from>
    <xdr:to>
      <xdr:col>11</xdr:col>
      <xdr:colOff>170497</xdr:colOff>
      <xdr:row>137</xdr:row>
      <xdr:rowOff>119062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A8E5C50-11A1-4CF5-B3AE-6C247BED888F}"/>
            </a:ext>
          </a:extLst>
        </xdr:cNvPr>
        <xdr:cNvSpPr txBox="1"/>
      </xdr:nvSpPr>
      <xdr:spPr>
        <a:xfrm>
          <a:off x="10669222" y="26648320"/>
          <a:ext cx="3635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8</xdr:col>
      <xdr:colOff>87433</xdr:colOff>
      <xdr:row>164</xdr:row>
      <xdr:rowOff>31712</xdr:rowOff>
    </xdr:from>
    <xdr:to>
      <xdr:col>15</xdr:col>
      <xdr:colOff>850582</xdr:colOff>
      <xdr:row>183</xdr:row>
      <xdr:rowOff>168592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F8D997E-A1A9-4D79-AEBC-828015D645F0}"/>
            </a:ext>
            <a:ext uri="{147F2762-F138-4A5C-976F-8EAC2B608ADB}">
              <a16:predDERef xmlns:a16="http://schemas.microsoft.com/office/drawing/2014/main" pred="{FA8E5C50-11A1-4CF5-B3AE-6C247BED8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70607</xdr:colOff>
      <xdr:row>164</xdr:row>
      <xdr:rowOff>58475</xdr:rowOff>
    </xdr:from>
    <xdr:to>
      <xdr:col>22</xdr:col>
      <xdr:colOff>1000123</xdr:colOff>
      <xdr:row>183</xdr:row>
      <xdr:rowOff>188594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BB236CB-5847-4175-83E7-D62E1164A2B2}"/>
            </a:ext>
            <a:ext uri="{147F2762-F138-4A5C-976F-8EAC2B608ADB}">
              <a16:predDERef xmlns:a16="http://schemas.microsoft.com/office/drawing/2014/main" pred="{9F8D997E-A1A9-4D79-AEBC-828015D64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446140</xdr:colOff>
      <xdr:row>190</xdr:row>
      <xdr:rowOff>88292</xdr:rowOff>
    </xdr:from>
    <xdr:to>
      <xdr:col>9</xdr:col>
      <xdr:colOff>243214</xdr:colOff>
      <xdr:row>211</xdr:row>
      <xdr:rowOff>43029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F95733A-1F8E-4DB9-9A91-96B6106EC181}"/>
            </a:ext>
            <a:ext uri="{147F2762-F138-4A5C-976F-8EAC2B608ADB}">
              <a16:predDERef xmlns:a16="http://schemas.microsoft.com/office/drawing/2014/main" pred="{DBB236CB-5847-4175-83E7-D62E1164A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82038</xdr:colOff>
      <xdr:row>105</xdr:row>
      <xdr:rowOff>130902</xdr:rowOff>
    </xdr:from>
    <xdr:to>
      <xdr:col>29</xdr:col>
      <xdr:colOff>794658</xdr:colOff>
      <xdr:row>128</xdr:row>
      <xdr:rowOff>174171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9CA302CF-70EA-4E9F-9172-FE8E74E8A910}"/>
            </a:ext>
            <a:ext uri="{147F2762-F138-4A5C-976F-8EAC2B608ADB}">
              <a16:predDERef xmlns:a16="http://schemas.microsoft.com/office/drawing/2014/main" pred="{DF95733A-1F8E-4DB9-9A91-96B6106EC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407497</xdr:colOff>
      <xdr:row>135</xdr:row>
      <xdr:rowOff>74936</xdr:rowOff>
    </xdr:from>
    <xdr:to>
      <xdr:col>30</xdr:col>
      <xdr:colOff>241934</xdr:colOff>
      <xdr:row>158</xdr:row>
      <xdr:rowOff>45718</xdr:rowOff>
    </xdr:to>
    <xdr:graphicFrame macro="">
      <xdr:nvGraphicFramePr>
        <xdr:cNvPr id="31" name="Chart 22">
          <a:extLst>
            <a:ext uri="{FF2B5EF4-FFF2-40B4-BE49-F238E27FC236}">
              <a16:creationId xmlns:a16="http://schemas.microsoft.com/office/drawing/2014/main" id="{DE8C2660-19C2-46E4-B486-290F79E0D8A1}"/>
            </a:ext>
            <a:ext uri="{147F2762-F138-4A5C-976F-8EAC2B608ADB}">
              <a16:predDERef xmlns:a16="http://schemas.microsoft.com/office/drawing/2014/main" pred="{9CA302CF-70EA-4E9F-9172-FE8E74E8A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630559</xdr:colOff>
      <xdr:row>134</xdr:row>
      <xdr:rowOff>178830</xdr:rowOff>
    </xdr:from>
    <xdr:to>
      <xdr:col>38</xdr:col>
      <xdr:colOff>164783</xdr:colOff>
      <xdr:row>157</xdr:row>
      <xdr:rowOff>146684</xdr:rowOff>
    </xdr:to>
    <xdr:graphicFrame macro="">
      <xdr:nvGraphicFramePr>
        <xdr:cNvPr id="32" name="Chart 27">
          <a:extLst>
            <a:ext uri="{FF2B5EF4-FFF2-40B4-BE49-F238E27FC236}">
              <a16:creationId xmlns:a16="http://schemas.microsoft.com/office/drawing/2014/main" id="{931C93C4-E99B-46BB-9E0A-E9F57936F411}"/>
            </a:ext>
            <a:ext uri="{147F2762-F138-4A5C-976F-8EAC2B608ADB}">
              <a16:predDERef xmlns:a16="http://schemas.microsoft.com/office/drawing/2014/main" pred="{DE8C2660-19C2-46E4-B486-290F79E0D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1125607</xdr:colOff>
      <xdr:row>105</xdr:row>
      <xdr:rowOff>41465</xdr:rowOff>
    </xdr:from>
    <xdr:to>
      <xdr:col>38</xdr:col>
      <xdr:colOff>834414</xdr:colOff>
      <xdr:row>130</xdr:row>
      <xdr:rowOff>147874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9F78CC2-06A4-4257-9ADB-76064C26BDD6}"/>
            </a:ext>
            <a:ext uri="{147F2762-F138-4A5C-976F-8EAC2B608ADB}">
              <a16:predDERef xmlns:a16="http://schemas.microsoft.com/office/drawing/2014/main" pred="{931C93C4-E99B-46BB-9E0A-E9F57936F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37</xdr:col>
      <xdr:colOff>900798</xdr:colOff>
      <xdr:row>107</xdr:row>
      <xdr:rowOff>92157</xdr:rowOff>
    </xdr:from>
    <xdr:to>
      <xdr:col>37</xdr:col>
      <xdr:colOff>910323</xdr:colOff>
      <xdr:row>125</xdr:row>
      <xdr:rowOff>130257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2DEB01F-4C00-4CCF-A352-6993A6DC342C}"/>
            </a:ext>
          </a:extLst>
        </xdr:cNvPr>
        <xdr:cNvCxnSpPr/>
      </xdr:nvCxnSpPr>
      <xdr:spPr>
        <a:xfrm>
          <a:off x="37777788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344294</xdr:colOff>
      <xdr:row>105</xdr:row>
      <xdr:rowOff>117213</xdr:rowOff>
    </xdr:from>
    <xdr:to>
      <xdr:col>24</xdr:col>
      <xdr:colOff>58656</xdr:colOff>
      <xdr:row>107</xdr:row>
      <xdr:rowOff>74071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523119F-C453-47D4-AEE9-E61E0E2E72A3}"/>
            </a:ext>
          </a:extLst>
        </xdr:cNvPr>
        <xdr:cNvSpPr txBox="1"/>
      </xdr:nvSpPr>
      <xdr:spPr>
        <a:xfrm>
          <a:off x="2284234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30</xdr:col>
      <xdr:colOff>289489</xdr:colOff>
      <xdr:row>105</xdr:row>
      <xdr:rowOff>142034</xdr:rowOff>
    </xdr:from>
    <xdr:to>
      <xdr:col>30</xdr:col>
      <xdr:colOff>802414</xdr:colOff>
      <xdr:row>107</xdr:row>
      <xdr:rowOff>112227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E5FB6E6-CCB6-448F-B589-2980AB1D8520}"/>
            </a:ext>
          </a:extLst>
        </xdr:cNvPr>
        <xdr:cNvSpPr txBox="1"/>
      </xdr:nvSpPr>
      <xdr:spPr>
        <a:xfrm>
          <a:off x="3052755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767323</xdr:colOff>
      <xdr:row>134</xdr:row>
      <xdr:rowOff>182468</xdr:rowOff>
    </xdr:from>
    <xdr:to>
      <xdr:col>24</xdr:col>
      <xdr:colOff>144780</xdr:colOff>
      <xdr:row>136</xdr:row>
      <xdr:rowOff>186690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F381092-4F9D-44F7-8B3F-8BA467FB321D}"/>
            </a:ext>
          </a:extLst>
        </xdr:cNvPr>
        <xdr:cNvSpPr txBox="1"/>
      </xdr:nvSpPr>
      <xdr:spPr>
        <a:xfrm>
          <a:off x="2326727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30</xdr:col>
      <xdr:colOff>740362</xdr:colOff>
      <xdr:row>135</xdr:row>
      <xdr:rowOff>81190</xdr:rowOff>
    </xdr:from>
    <xdr:to>
      <xdr:col>31</xdr:col>
      <xdr:colOff>170497</xdr:colOff>
      <xdr:row>137</xdr:row>
      <xdr:rowOff>119062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4EDF9EA-F787-4ECD-93DE-277E8B0B0717}"/>
            </a:ext>
          </a:extLst>
        </xdr:cNvPr>
        <xdr:cNvSpPr txBox="1"/>
      </xdr:nvSpPr>
      <xdr:spPr>
        <a:xfrm>
          <a:off x="3085269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44</xdr:col>
      <xdr:colOff>82038</xdr:colOff>
      <xdr:row>105</xdr:row>
      <xdr:rowOff>130902</xdr:rowOff>
    </xdr:from>
    <xdr:to>
      <xdr:col>49</xdr:col>
      <xdr:colOff>794658</xdr:colOff>
      <xdr:row>128</xdr:row>
      <xdr:rowOff>174171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F8D284D-ABC0-41BF-BC59-B773735BA32C}"/>
            </a:ext>
            <a:ext uri="{147F2762-F138-4A5C-976F-8EAC2B608ADB}">
              <a16:predDERef xmlns:a16="http://schemas.microsoft.com/office/drawing/2014/main" pred="{34EDF9EA-F787-4ECD-93DE-277E8B0B0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44</xdr:col>
      <xdr:colOff>407497</xdr:colOff>
      <xdr:row>135</xdr:row>
      <xdr:rowOff>74936</xdr:rowOff>
    </xdr:from>
    <xdr:to>
      <xdr:col>50</xdr:col>
      <xdr:colOff>241934</xdr:colOff>
      <xdr:row>158</xdr:row>
      <xdr:rowOff>45718</xdr:rowOff>
    </xdr:to>
    <xdr:graphicFrame macro="">
      <xdr:nvGraphicFramePr>
        <xdr:cNvPr id="40" name="Chart 22">
          <a:extLst>
            <a:ext uri="{FF2B5EF4-FFF2-40B4-BE49-F238E27FC236}">
              <a16:creationId xmlns:a16="http://schemas.microsoft.com/office/drawing/2014/main" id="{AC54201A-B587-4C82-B23D-5D92A16859AF}"/>
            </a:ext>
            <a:ext uri="{147F2762-F138-4A5C-976F-8EAC2B608ADB}">
              <a16:predDERef xmlns:a16="http://schemas.microsoft.com/office/drawing/2014/main" pred="{7F8D284D-ABC0-41BF-BC59-B773735BA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51</xdr:col>
      <xdr:colOff>630559</xdr:colOff>
      <xdr:row>134</xdr:row>
      <xdr:rowOff>178830</xdr:rowOff>
    </xdr:from>
    <xdr:to>
      <xdr:col>58</xdr:col>
      <xdr:colOff>164783</xdr:colOff>
      <xdr:row>157</xdr:row>
      <xdr:rowOff>146684</xdr:rowOff>
    </xdr:to>
    <xdr:graphicFrame macro="">
      <xdr:nvGraphicFramePr>
        <xdr:cNvPr id="41" name="Chart 27">
          <a:extLst>
            <a:ext uri="{FF2B5EF4-FFF2-40B4-BE49-F238E27FC236}">
              <a16:creationId xmlns:a16="http://schemas.microsoft.com/office/drawing/2014/main" id="{BB3523ED-2744-49BA-B5FA-C74BA8364749}"/>
            </a:ext>
            <a:ext uri="{147F2762-F138-4A5C-976F-8EAC2B608ADB}">
              <a16:predDERef xmlns:a16="http://schemas.microsoft.com/office/drawing/2014/main" pred="{AC54201A-B587-4C82-B23D-5D92A1685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50</xdr:col>
      <xdr:colOff>1125607</xdr:colOff>
      <xdr:row>105</xdr:row>
      <xdr:rowOff>41465</xdr:rowOff>
    </xdr:from>
    <xdr:to>
      <xdr:col>58</xdr:col>
      <xdr:colOff>834414</xdr:colOff>
      <xdr:row>130</xdr:row>
      <xdr:rowOff>147874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22798A4E-6411-46F1-ABB9-B23EE046413F}"/>
            </a:ext>
            <a:ext uri="{147F2762-F138-4A5C-976F-8EAC2B608ADB}">
              <a16:predDERef xmlns:a16="http://schemas.microsoft.com/office/drawing/2014/main" pred="{BB3523ED-2744-49BA-B5FA-C74BA8364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900798</xdr:colOff>
      <xdr:row>107</xdr:row>
      <xdr:rowOff>92157</xdr:rowOff>
    </xdr:from>
    <xdr:to>
      <xdr:col>57</xdr:col>
      <xdr:colOff>910323</xdr:colOff>
      <xdr:row>125</xdr:row>
      <xdr:rowOff>130257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20D4E3DC-4223-4705-B293-4A700ED30E0F}"/>
            </a:ext>
          </a:extLst>
        </xdr:cNvPr>
        <xdr:cNvCxnSpPr/>
      </xdr:nvCxnSpPr>
      <xdr:spPr>
        <a:xfrm>
          <a:off x="5718021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344294</xdr:colOff>
      <xdr:row>105</xdr:row>
      <xdr:rowOff>117213</xdr:rowOff>
    </xdr:from>
    <xdr:to>
      <xdr:col>44</xdr:col>
      <xdr:colOff>58656</xdr:colOff>
      <xdr:row>107</xdr:row>
      <xdr:rowOff>74071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39D6E29-C0E8-43B8-9458-AE080A25A799}"/>
            </a:ext>
          </a:extLst>
        </xdr:cNvPr>
        <xdr:cNvSpPr txBox="1"/>
      </xdr:nvSpPr>
      <xdr:spPr>
        <a:xfrm>
          <a:off x="4290199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50</xdr:col>
      <xdr:colOff>289489</xdr:colOff>
      <xdr:row>105</xdr:row>
      <xdr:rowOff>142034</xdr:rowOff>
    </xdr:from>
    <xdr:to>
      <xdr:col>50</xdr:col>
      <xdr:colOff>802414</xdr:colOff>
      <xdr:row>107</xdr:row>
      <xdr:rowOff>112227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EA66F2F-2015-40DD-A388-C157D89A3A4D}"/>
            </a:ext>
          </a:extLst>
        </xdr:cNvPr>
        <xdr:cNvSpPr txBox="1"/>
      </xdr:nvSpPr>
      <xdr:spPr>
        <a:xfrm>
          <a:off x="5058720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767323</xdr:colOff>
      <xdr:row>134</xdr:row>
      <xdr:rowOff>182468</xdr:rowOff>
    </xdr:from>
    <xdr:to>
      <xdr:col>44</xdr:col>
      <xdr:colOff>144780</xdr:colOff>
      <xdr:row>136</xdr:row>
      <xdr:rowOff>186690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F51703D-0ABB-4484-95C4-CA63E1C4D89F}"/>
            </a:ext>
          </a:extLst>
        </xdr:cNvPr>
        <xdr:cNvSpPr txBox="1"/>
      </xdr:nvSpPr>
      <xdr:spPr>
        <a:xfrm>
          <a:off x="4332692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50</xdr:col>
      <xdr:colOff>740362</xdr:colOff>
      <xdr:row>135</xdr:row>
      <xdr:rowOff>81190</xdr:rowOff>
    </xdr:from>
    <xdr:to>
      <xdr:col>51</xdr:col>
      <xdr:colOff>170497</xdr:colOff>
      <xdr:row>137</xdr:row>
      <xdr:rowOff>119062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85E29CA-229E-4B03-BDA4-CB46D701BDDD}"/>
            </a:ext>
          </a:extLst>
        </xdr:cNvPr>
        <xdr:cNvSpPr txBox="1"/>
      </xdr:nvSpPr>
      <xdr:spPr>
        <a:xfrm>
          <a:off x="5091234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2</xdr:col>
      <xdr:colOff>582706</xdr:colOff>
      <xdr:row>93</xdr:row>
      <xdr:rowOff>0</xdr:rowOff>
    </xdr:from>
    <xdr:to>
      <xdr:col>10</xdr:col>
      <xdr:colOff>21963</xdr:colOff>
      <xdr:row>104</xdr:row>
      <xdr:rowOff>177389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C70E6809-100F-4BFC-8899-24D82277A404}"/>
            </a:ext>
          </a:extLst>
        </xdr:cNvPr>
        <xdr:cNvSpPr/>
      </xdr:nvSpPr>
      <xdr:spPr>
        <a:xfrm>
          <a:off x="2156236" y="18802350"/>
          <a:ext cx="7786967" cy="2307179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576991</xdr:colOff>
      <xdr:row>4</xdr:row>
      <xdr:rowOff>241041</xdr:rowOff>
    </xdr:from>
    <xdr:to>
      <xdr:col>10</xdr:col>
      <xdr:colOff>18153</xdr:colOff>
      <xdr:row>16</xdr:row>
      <xdr:rowOff>38887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ABC8BEFA-640C-43C7-9DBE-A21AD3E03955}"/>
            </a:ext>
          </a:extLst>
        </xdr:cNvPr>
        <xdr:cNvSpPr/>
      </xdr:nvSpPr>
      <xdr:spPr>
        <a:xfrm>
          <a:off x="2150521" y="1349751"/>
          <a:ext cx="7796492" cy="2280061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48746</xdr:colOff>
      <xdr:row>23</xdr:row>
      <xdr:rowOff>58158</xdr:rowOff>
    </xdr:from>
    <xdr:to>
      <xdr:col>3</xdr:col>
      <xdr:colOff>467958</xdr:colOff>
      <xdr:row>24</xdr:row>
      <xdr:rowOff>205516</xdr:rowOff>
    </xdr:to>
    <xdr:sp macro="" textlink="">
      <xdr:nvSpPr>
        <xdr:cNvPr id="2" name="TextBox 45">
          <a:extLst>
            <a:ext uri="{FF2B5EF4-FFF2-40B4-BE49-F238E27FC236}">
              <a16:creationId xmlns:a16="http://schemas.microsoft.com/office/drawing/2014/main" id="{E947E1D9-91B8-42AD-8052-90572D1AD9E0}"/>
            </a:ext>
          </a:extLst>
        </xdr:cNvPr>
        <xdr:cNvSpPr txBox="1"/>
      </xdr:nvSpPr>
      <xdr:spPr>
        <a:xfrm>
          <a:off x="2231876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12</xdr:col>
      <xdr:colOff>474865</xdr:colOff>
      <xdr:row>21</xdr:row>
      <xdr:rowOff>89359</xdr:rowOff>
    </xdr:from>
    <xdr:to>
      <xdr:col>20</xdr:col>
      <xdr:colOff>208337</xdr:colOff>
      <xdr:row>44</xdr:row>
      <xdr:rowOff>157770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6684A21B-FDA3-41F6-9D23-08B3CFA29B3A}"/>
            </a:ext>
            <a:ext uri="{147F2762-F138-4A5C-976F-8EAC2B608ADB}">
              <a16:predDERef xmlns:a16="http://schemas.microsoft.com/office/drawing/2014/main" pred="{E947E1D9-91B8-42AD-8052-90572D1A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107798</xdr:colOff>
      <xdr:row>22</xdr:row>
      <xdr:rowOff>134784</xdr:rowOff>
    </xdr:from>
    <xdr:to>
      <xdr:col>19</xdr:col>
      <xdr:colOff>130658</xdr:colOff>
      <xdr:row>43</xdr:row>
      <xdr:rowOff>45768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7F24F88-EBF2-456B-B7B1-38AAA99F6EA5}"/>
            </a:ext>
          </a:extLst>
        </xdr:cNvPr>
        <xdr:cNvCxnSpPr/>
      </xdr:nvCxnSpPr>
      <xdr:spPr>
        <a:xfrm>
          <a:off x="1883204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421821</xdr:colOff>
      <xdr:row>22</xdr:row>
      <xdr:rowOff>0</xdr:rowOff>
    </xdr:from>
    <xdr:to>
      <xdr:col>12</xdr:col>
      <xdr:colOff>228711</xdr:colOff>
      <xdr:row>23</xdr:row>
      <xdr:rowOff>147358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CE7BEE-3E35-4604-9686-4D0873BAB72B}"/>
            </a:ext>
          </a:extLst>
        </xdr:cNvPr>
        <xdr:cNvSpPr txBox="1"/>
      </xdr:nvSpPr>
      <xdr:spPr>
        <a:xfrm>
          <a:off x="11280321" y="4676775"/>
          <a:ext cx="521265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654279</xdr:colOff>
      <xdr:row>22</xdr:row>
      <xdr:rowOff>47475</xdr:rowOff>
    </xdr:from>
    <xdr:to>
      <xdr:col>10</xdr:col>
      <xdr:colOff>224118</xdr:colOff>
      <xdr:row>44</xdr:row>
      <xdr:rowOff>22412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0A131F-D2A1-4394-9943-83DAD7C7590B}"/>
            </a:ext>
            <a:ext uri="{147F2762-F138-4A5C-976F-8EAC2B608ADB}">
              <a16:predDERef xmlns:a16="http://schemas.microsoft.com/office/drawing/2014/main" pred="{C8CE7BEE-3E35-4604-9686-4D0873BAB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48746</xdr:colOff>
      <xdr:row>23</xdr:row>
      <xdr:rowOff>58158</xdr:rowOff>
    </xdr:from>
    <xdr:to>
      <xdr:col>23</xdr:col>
      <xdr:colOff>467958</xdr:colOff>
      <xdr:row>24</xdr:row>
      <xdr:rowOff>205516</xdr:rowOff>
    </xdr:to>
    <xdr:sp macro="" textlink="">
      <xdr:nvSpPr>
        <xdr:cNvPr id="7" name="TextBox 45">
          <a:extLst>
            <a:ext uri="{FF2B5EF4-FFF2-40B4-BE49-F238E27FC236}">
              <a16:creationId xmlns:a16="http://schemas.microsoft.com/office/drawing/2014/main" id="{F29EC58C-4A28-4235-AE19-866DA0803156}"/>
            </a:ext>
          </a:extLst>
        </xdr:cNvPr>
        <xdr:cNvSpPr txBox="1"/>
      </xdr:nvSpPr>
      <xdr:spPr>
        <a:xfrm>
          <a:off x="2254870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32</xdr:col>
      <xdr:colOff>474865</xdr:colOff>
      <xdr:row>21</xdr:row>
      <xdr:rowOff>89359</xdr:rowOff>
    </xdr:from>
    <xdr:to>
      <xdr:col>40</xdr:col>
      <xdr:colOff>208337</xdr:colOff>
      <xdr:row>44</xdr:row>
      <xdr:rowOff>157770</xdr:rowOff>
    </xdr:to>
    <xdr:graphicFrame macro="">
      <xdr:nvGraphicFramePr>
        <xdr:cNvPr id="8" name="Chart 41">
          <a:extLst>
            <a:ext uri="{FF2B5EF4-FFF2-40B4-BE49-F238E27FC236}">
              <a16:creationId xmlns:a16="http://schemas.microsoft.com/office/drawing/2014/main" id="{C4273903-2273-437B-B74D-95B70FEAF434}"/>
            </a:ext>
            <a:ext uri="{147F2762-F138-4A5C-976F-8EAC2B608ADB}">
              <a16:predDERef xmlns:a16="http://schemas.microsoft.com/office/drawing/2014/main" pred="{F29EC58C-4A28-4235-AE19-866DA0803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840274</xdr:colOff>
      <xdr:row>22</xdr:row>
      <xdr:rowOff>130974</xdr:rowOff>
    </xdr:from>
    <xdr:to>
      <xdr:col>38</xdr:col>
      <xdr:colOff>874564</xdr:colOff>
      <xdr:row>43</xdr:row>
      <xdr:rowOff>53388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7D5F3E4-C577-4D9E-B679-911940BD0EB2}"/>
            </a:ext>
          </a:extLst>
        </xdr:cNvPr>
        <xdr:cNvCxnSpPr/>
      </xdr:nvCxnSpPr>
      <xdr:spPr>
        <a:xfrm>
          <a:off x="38845024" y="4811559"/>
          <a:ext cx="34290" cy="4056264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421821</xdr:colOff>
      <xdr:row>22</xdr:row>
      <xdr:rowOff>0</xdr:rowOff>
    </xdr:from>
    <xdr:to>
      <xdr:col>32</xdr:col>
      <xdr:colOff>228711</xdr:colOff>
      <xdr:row>23</xdr:row>
      <xdr:rowOff>147358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7DE5D30-BC54-457B-B686-61C0AA6C5A2F}"/>
            </a:ext>
          </a:extLst>
        </xdr:cNvPr>
        <xdr:cNvSpPr txBox="1"/>
      </xdr:nvSpPr>
      <xdr:spPr>
        <a:xfrm>
          <a:off x="31273296" y="4676775"/>
          <a:ext cx="7593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654279</xdr:colOff>
      <xdr:row>22</xdr:row>
      <xdr:rowOff>47475</xdr:rowOff>
    </xdr:from>
    <xdr:to>
      <xdr:col>30</xdr:col>
      <xdr:colOff>224118</xdr:colOff>
      <xdr:row>44</xdr:row>
      <xdr:rowOff>22412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E4AC4D1-D7C5-4482-A07A-04BE14B52C43}"/>
            </a:ext>
            <a:ext uri="{147F2762-F138-4A5C-976F-8EAC2B608ADB}">
              <a16:predDERef xmlns:a16="http://schemas.microsoft.com/office/drawing/2014/main" pred="{C7DE5D30-BC54-457B-B686-61C0AA6C5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48746</xdr:colOff>
      <xdr:row>23</xdr:row>
      <xdr:rowOff>58158</xdr:rowOff>
    </xdr:from>
    <xdr:to>
      <xdr:col>43</xdr:col>
      <xdr:colOff>467958</xdr:colOff>
      <xdr:row>24</xdr:row>
      <xdr:rowOff>205516</xdr:rowOff>
    </xdr:to>
    <xdr:sp macro="" textlink="">
      <xdr:nvSpPr>
        <xdr:cNvPr id="12" name="TextBox 45">
          <a:extLst>
            <a:ext uri="{FF2B5EF4-FFF2-40B4-BE49-F238E27FC236}">
              <a16:creationId xmlns:a16="http://schemas.microsoft.com/office/drawing/2014/main" id="{86972225-79C9-40E5-8369-C5F9F477F9E7}"/>
            </a:ext>
          </a:extLst>
        </xdr:cNvPr>
        <xdr:cNvSpPr txBox="1"/>
      </xdr:nvSpPr>
      <xdr:spPr>
        <a:xfrm>
          <a:off x="4260835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52</xdr:col>
      <xdr:colOff>474865</xdr:colOff>
      <xdr:row>21</xdr:row>
      <xdr:rowOff>89359</xdr:rowOff>
    </xdr:from>
    <xdr:to>
      <xdr:col>60</xdr:col>
      <xdr:colOff>208337</xdr:colOff>
      <xdr:row>44</xdr:row>
      <xdr:rowOff>157770</xdr:rowOff>
    </xdr:to>
    <xdr:graphicFrame macro="">
      <xdr:nvGraphicFramePr>
        <xdr:cNvPr id="13" name="Chart 41">
          <a:extLst>
            <a:ext uri="{FF2B5EF4-FFF2-40B4-BE49-F238E27FC236}">
              <a16:creationId xmlns:a16="http://schemas.microsoft.com/office/drawing/2014/main" id="{3EA038C5-A465-4FE8-8B8A-BC7326845740}"/>
            </a:ext>
            <a:ext uri="{147F2762-F138-4A5C-976F-8EAC2B608ADB}">
              <a16:predDERef xmlns:a16="http://schemas.microsoft.com/office/drawing/2014/main" pred="{86972225-79C9-40E5-8369-C5F9F477F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59</xdr:col>
      <xdr:colOff>107798</xdr:colOff>
      <xdr:row>22</xdr:row>
      <xdr:rowOff>134784</xdr:rowOff>
    </xdr:from>
    <xdr:to>
      <xdr:col>59</xdr:col>
      <xdr:colOff>130658</xdr:colOff>
      <xdr:row>43</xdr:row>
      <xdr:rowOff>45768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5D52BF2C-2B56-4ED1-8920-CEA63FC98F3B}"/>
            </a:ext>
          </a:extLst>
        </xdr:cNvPr>
        <xdr:cNvCxnSpPr/>
      </xdr:nvCxnSpPr>
      <xdr:spPr>
        <a:xfrm>
          <a:off x="5877989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421821</xdr:colOff>
      <xdr:row>22</xdr:row>
      <xdr:rowOff>0</xdr:rowOff>
    </xdr:from>
    <xdr:to>
      <xdr:col>52</xdr:col>
      <xdr:colOff>228711</xdr:colOff>
      <xdr:row>23</xdr:row>
      <xdr:rowOff>147358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CCEDDDA-E07D-4E02-B62B-9FBF22A3FD3C}"/>
            </a:ext>
          </a:extLst>
        </xdr:cNvPr>
        <xdr:cNvSpPr txBox="1"/>
      </xdr:nvSpPr>
      <xdr:spPr>
        <a:xfrm>
          <a:off x="51332946" y="4676775"/>
          <a:ext cx="4164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654279</xdr:colOff>
      <xdr:row>22</xdr:row>
      <xdr:rowOff>47475</xdr:rowOff>
    </xdr:from>
    <xdr:to>
      <xdr:col>50</xdr:col>
      <xdr:colOff>224118</xdr:colOff>
      <xdr:row>44</xdr:row>
      <xdr:rowOff>22412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93FFFF7-1677-489F-9ECF-59A68112DD4B}"/>
            </a:ext>
            <a:ext uri="{147F2762-F138-4A5C-976F-8EAC2B608ADB}">
              <a16:predDERef xmlns:a16="http://schemas.microsoft.com/office/drawing/2014/main" pred="{3CCEDDDA-E07D-4E02-B62B-9FBF22A3F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499653</xdr:colOff>
      <xdr:row>55</xdr:row>
      <xdr:rowOff>129810</xdr:rowOff>
    </xdr:from>
    <xdr:to>
      <xdr:col>11</xdr:col>
      <xdr:colOff>433523</xdr:colOff>
      <xdr:row>80</xdr:row>
      <xdr:rowOff>174986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01B0D8E-97D7-49AC-BC29-B6A816F94395}"/>
            </a:ext>
            <a:ext uri="{147F2762-F138-4A5C-976F-8EAC2B608ADB}">
              <a16:predDERef xmlns:a16="http://schemas.microsoft.com/office/drawing/2014/main" pred="{493FFFF7-1677-489F-9ECF-59A68112D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82038</xdr:colOff>
      <xdr:row>105</xdr:row>
      <xdr:rowOff>130902</xdr:rowOff>
    </xdr:from>
    <xdr:to>
      <xdr:col>9</xdr:col>
      <xdr:colOff>794658</xdr:colOff>
      <xdr:row>128</xdr:row>
      <xdr:rowOff>174171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536D0CD-C88C-48BE-A355-84F0B99CA7E0}"/>
            </a:ext>
            <a:ext uri="{147F2762-F138-4A5C-976F-8EAC2B608ADB}">
              <a16:predDERef xmlns:a16="http://schemas.microsoft.com/office/drawing/2014/main" pred="{401B0D8E-97D7-49AC-BC29-B6A816F94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407497</xdr:colOff>
      <xdr:row>135</xdr:row>
      <xdr:rowOff>74936</xdr:rowOff>
    </xdr:from>
    <xdr:to>
      <xdr:col>10</xdr:col>
      <xdr:colOff>241934</xdr:colOff>
      <xdr:row>158</xdr:row>
      <xdr:rowOff>45718</xdr:rowOff>
    </xdr:to>
    <xdr:graphicFrame macro="">
      <xdr:nvGraphicFramePr>
        <xdr:cNvPr id="19" name="Chart 22">
          <a:extLst>
            <a:ext uri="{FF2B5EF4-FFF2-40B4-BE49-F238E27FC236}">
              <a16:creationId xmlns:a16="http://schemas.microsoft.com/office/drawing/2014/main" id="{892C39E7-0144-4621-81C2-C9DEEB7F1BE6}"/>
            </a:ext>
            <a:ext uri="{147F2762-F138-4A5C-976F-8EAC2B608ADB}">
              <a16:predDERef xmlns:a16="http://schemas.microsoft.com/office/drawing/2014/main" pred="{8536D0CD-C88C-48BE-A355-84F0B99CA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630559</xdr:colOff>
      <xdr:row>134</xdr:row>
      <xdr:rowOff>178830</xdr:rowOff>
    </xdr:from>
    <xdr:to>
      <xdr:col>18</xdr:col>
      <xdr:colOff>164783</xdr:colOff>
      <xdr:row>157</xdr:row>
      <xdr:rowOff>146684</xdr:rowOff>
    </xdr:to>
    <xdr:graphicFrame macro="">
      <xdr:nvGraphicFramePr>
        <xdr:cNvPr id="20" name="Chart 27">
          <a:extLst>
            <a:ext uri="{FF2B5EF4-FFF2-40B4-BE49-F238E27FC236}">
              <a16:creationId xmlns:a16="http://schemas.microsoft.com/office/drawing/2014/main" id="{BD223A8D-502D-41AE-8D55-76E4E3D858DB}"/>
            </a:ext>
            <a:ext uri="{147F2762-F138-4A5C-976F-8EAC2B608ADB}">
              <a16:predDERef xmlns:a16="http://schemas.microsoft.com/office/drawing/2014/main" pred="{892C39E7-0144-4621-81C2-C9DEEB7F1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1125607</xdr:colOff>
      <xdr:row>105</xdr:row>
      <xdr:rowOff>41465</xdr:rowOff>
    </xdr:from>
    <xdr:to>
      <xdr:col>18</xdr:col>
      <xdr:colOff>834414</xdr:colOff>
      <xdr:row>130</xdr:row>
      <xdr:rowOff>147874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766982D-7D1C-41B1-A46E-093174B93976}"/>
            </a:ext>
            <a:ext uri="{147F2762-F138-4A5C-976F-8EAC2B608ADB}">
              <a16:predDERef xmlns:a16="http://schemas.microsoft.com/office/drawing/2014/main" pred="{BD223A8D-502D-41AE-8D55-76E4E3D8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900798</xdr:colOff>
      <xdr:row>107</xdr:row>
      <xdr:rowOff>92157</xdr:rowOff>
    </xdr:from>
    <xdr:to>
      <xdr:col>17</xdr:col>
      <xdr:colOff>910323</xdr:colOff>
      <xdr:row>125</xdr:row>
      <xdr:rowOff>130257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4A1FCB8E-6102-4F57-852C-331BD3C62B1B}"/>
            </a:ext>
          </a:extLst>
        </xdr:cNvPr>
        <xdr:cNvCxnSpPr/>
      </xdr:nvCxnSpPr>
      <xdr:spPr>
        <a:xfrm>
          <a:off x="1723236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344294</xdr:colOff>
      <xdr:row>105</xdr:row>
      <xdr:rowOff>117213</xdr:rowOff>
    </xdr:from>
    <xdr:to>
      <xdr:col>4</xdr:col>
      <xdr:colOff>58656</xdr:colOff>
      <xdr:row>107</xdr:row>
      <xdr:rowOff>74071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3141827-CE4A-4CA3-AA73-032D0785640C}"/>
            </a:ext>
          </a:extLst>
        </xdr:cNvPr>
        <xdr:cNvSpPr txBox="1"/>
      </xdr:nvSpPr>
      <xdr:spPr>
        <a:xfrm>
          <a:off x="2525519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10</xdr:col>
      <xdr:colOff>289489</xdr:colOff>
      <xdr:row>105</xdr:row>
      <xdr:rowOff>142034</xdr:rowOff>
    </xdr:from>
    <xdr:to>
      <xdr:col>10</xdr:col>
      <xdr:colOff>802414</xdr:colOff>
      <xdr:row>107</xdr:row>
      <xdr:rowOff>112227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A79BB1C-550B-4FF9-8E2C-3EFC44DE683E}"/>
            </a:ext>
          </a:extLst>
        </xdr:cNvPr>
        <xdr:cNvSpPr txBox="1"/>
      </xdr:nvSpPr>
      <xdr:spPr>
        <a:xfrm>
          <a:off x="10210729" y="21266579"/>
          <a:ext cx="5167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767323</xdr:colOff>
      <xdr:row>134</xdr:row>
      <xdr:rowOff>182468</xdr:rowOff>
    </xdr:from>
    <xdr:to>
      <xdr:col>4</xdr:col>
      <xdr:colOff>144780</xdr:colOff>
      <xdr:row>136</xdr:row>
      <xdr:rowOff>186690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1E85703-437F-4788-8810-992B28860EE2}"/>
            </a:ext>
          </a:extLst>
        </xdr:cNvPr>
        <xdr:cNvSpPr txBox="1"/>
      </xdr:nvSpPr>
      <xdr:spPr>
        <a:xfrm>
          <a:off x="2950453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10</xdr:col>
      <xdr:colOff>740362</xdr:colOff>
      <xdr:row>135</xdr:row>
      <xdr:rowOff>81190</xdr:rowOff>
    </xdr:from>
    <xdr:to>
      <xdr:col>11</xdr:col>
      <xdr:colOff>170497</xdr:colOff>
      <xdr:row>137</xdr:row>
      <xdr:rowOff>119062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5746EDC-FBF1-4FE3-809E-14776432788F}"/>
            </a:ext>
          </a:extLst>
        </xdr:cNvPr>
        <xdr:cNvSpPr txBox="1"/>
      </xdr:nvSpPr>
      <xdr:spPr>
        <a:xfrm>
          <a:off x="10669222" y="26648320"/>
          <a:ext cx="3635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8</xdr:col>
      <xdr:colOff>163633</xdr:colOff>
      <xdr:row>164</xdr:row>
      <xdr:rowOff>31712</xdr:rowOff>
    </xdr:from>
    <xdr:to>
      <xdr:col>15</xdr:col>
      <xdr:colOff>926782</xdr:colOff>
      <xdr:row>183</xdr:row>
      <xdr:rowOff>168592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C916F79-7653-43BE-A1C0-A470CD8D0B8C}"/>
            </a:ext>
            <a:ext uri="{147F2762-F138-4A5C-976F-8EAC2B608ADB}">
              <a16:predDERef xmlns:a16="http://schemas.microsoft.com/office/drawing/2014/main" pred="{A5746EDC-FBF1-4FE3-809E-147764327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70607</xdr:colOff>
      <xdr:row>164</xdr:row>
      <xdr:rowOff>58475</xdr:rowOff>
    </xdr:from>
    <xdr:to>
      <xdr:col>22</xdr:col>
      <xdr:colOff>1000123</xdr:colOff>
      <xdr:row>183</xdr:row>
      <xdr:rowOff>188594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82B9686-6BEE-4F97-AA69-A56658F22DD2}"/>
            </a:ext>
            <a:ext uri="{147F2762-F138-4A5C-976F-8EAC2B608ADB}">
              <a16:predDERef xmlns:a16="http://schemas.microsoft.com/office/drawing/2014/main" pred="{7C916F79-7653-43BE-A1C0-A470CD8D0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446140</xdr:colOff>
      <xdr:row>190</xdr:row>
      <xdr:rowOff>88292</xdr:rowOff>
    </xdr:from>
    <xdr:to>
      <xdr:col>9</xdr:col>
      <xdr:colOff>243214</xdr:colOff>
      <xdr:row>211</xdr:row>
      <xdr:rowOff>43029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FF6D798-ACBD-47C0-960D-7121CCE58F34}"/>
            </a:ext>
            <a:ext uri="{147F2762-F138-4A5C-976F-8EAC2B608ADB}">
              <a16:predDERef xmlns:a16="http://schemas.microsoft.com/office/drawing/2014/main" pred="{C82B9686-6BEE-4F97-AA69-A56658F2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82038</xdr:colOff>
      <xdr:row>105</xdr:row>
      <xdr:rowOff>130902</xdr:rowOff>
    </xdr:from>
    <xdr:to>
      <xdr:col>29</xdr:col>
      <xdr:colOff>794658</xdr:colOff>
      <xdr:row>128</xdr:row>
      <xdr:rowOff>174171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144D733-CC09-40E0-A3F0-625FE97CA943}"/>
            </a:ext>
            <a:ext uri="{147F2762-F138-4A5C-976F-8EAC2B608ADB}">
              <a16:predDERef xmlns:a16="http://schemas.microsoft.com/office/drawing/2014/main" pred="{EFF6D798-ACBD-47C0-960D-7121CCE58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407497</xdr:colOff>
      <xdr:row>135</xdr:row>
      <xdr:rowOff>74936</xdr:rowOff>
    </xdr:from>
    <xdr:to>
      <xdr:col>30</xdr:col>
      <xdr:colOff>241934</xdr:colOff>
      <xdr:row>158</xdr:row>
      <xdr:rowOff>45718</xdr:rowOff>
    </xdr:to>
    <xdr:graphicFrame macro="">
      <xdr:nvGraphicFramePr>
        <xdr:cNvPr id="31" name="Chart 22">
          <a:extLst>
            <a:ext uri="{FF2B5EF4-FFF2-40B4-BE49-F238E27FC236}">
              <a16:creationId xmlns:a16="http://schemas.microsoft.com/office/drawing/2014/main" id="{757DC1DA-663F-47C4-BCC3-F7BE3A5F426D}"/>
            </a:ext>
            <a:ext uri="{147F2762-F138-4A5C-976F-8EAC2B608ADB}">
              <a16:predDERef xmlns:a16="http://schemas.microsoft.com/office/drawing/2014/main" pred="{0144D733-CC09-40E0-A3F0-625FE97CA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630559</xdr:colOff>
      <xdr:row>134</xdr:row>
      <xdr:rowOff>178830</xdr:rowOff>
    </xdr:from>
    <xdr:to>
      <xdr:col>38</xdr:col>
      <xdr:colOff>164783</xdr:colOff>
      <xdr:row>157</xdr:row>
      <xdr:rowOff>146684</xdr:rowOff>
    </xdr:to>
    <xdr:graphicFrame macro="">
      <xdr:nvGraphicFramePr>
        <xdr:cNvPr id="32" name="Chart 27">
          <a:extLst>
            <a:ext uri="{FF2B5EF4-FFF2-40B4-BE49-F238E27FC236}">
              <a16:creationId xmlns:a16="http://schemas.microsoft.com/office/drawing/2014/main" id="{01CD359A-2E7B-4526-BBD8-640038162EFD}"/>
            </a:ext>
            <a:ext uri="{147F2762-F138-4A5C-976F-8EAC2B608ADB}">
              <a16:predDERef xmlns:a16="http://schemas.microsoft.com/office/drawing/2014/main" pred="{757DC1DA-663F-47C4-BCC3-F7BE3A5F4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1125607</xdr:colOff>
      <xdr:row>105</xdr:row>
      <xdr:rowOff>41465</xdr:rowOff>
    </xdr:from>
    <xdr:to>
      <xdr:col>38</xdr:col>
      <xdr:colOff>834414</xdr:colOff>
      <xdr:row>130</xdr:row>
      <xdr:rowOff>147874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9CF4D9B-224A-45F0-98B2-88850468AB75}"/>
            </a:ext>
            <a:ext uri="{147F2762-F138-4A5C-976F-8EAC2B608ADB}">
              <a16:predDERef xmlns:a16="http://schemas.microsoft.com/office/drawing/2014/main" pred="{01CD359A-2E7B-4526-BBD8-640038162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37</xdr:col>
      <xdr:colOff>900798</xdr:colOff>
      <xdr:row>107</xdr:row>
      <xdr:rowOff>92157</xdr:rowOff>
    </xdr:from>
    <xdr:to>
      <xdr:col>37</xdr:col>
      <xdr:colOff>910323</xdr:colOff>
      <xdr:row>125</xdr:row>
      <xdr:rowOff>130257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A8A99EBD-FA60-4ECC-B697-6DD979BA1ECF}"/>
            </a:ext>
          </a:extLst>
        </xdr:cNvPr>
        <xdr:cNvCxnSpPr/>
      </xdr:nvCxnSpPr>
      <xdr:spPr>
        <a:xfrm>
          <a:off x="37777788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344294</xdr:colOff>
      <xdr:row>105</xdr:row>
      <xdr:rowOff>117213</xdr:rowOff>
    </xdr:from>
    <xdr:to>
      <xdr:col>24</xdr:col>
      <xdr:colOff>58656</xdr:colOff>
      <xdr:row>107</xdr:row>
      <xdr:rowOff>74071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27BB80D-58EB-46D7-934F-196C0FED19ED}"/>
            </a:ext>
          </a:extLst>
        </xdr:cNvPr>
        <xdr:cNvSpPr txBox="1"/>
      </xdr:nvSpPr>
      <xdr:spPr>
        <a:xfrm>
          <a:off x="2284234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30</xdr:col>
      <xdr:colOff>289489</xdr:colOff>
      <xdr:row>105</xdr:row>
      <xdr:rowOff>142034</xdr:rowOff>
    </xdr:from>
    <xdr:to>
      <xdr:col>30</xdr:col>
      <xdr:colOff>802414</xdr:colOff>
      <xdr:row>107</xdr:row>
      <xdr:rowOff>112227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8D95871-E12B-4D2A-A1F5-C9921BCD9186}"/>
            </a:ext>
          </a:extLst>
        </xdr:cNvPr>
        <xdr:cNvSpPr txBox="1"/>
      </xdr:nvSpPr>
      <xdr:spPr>
        <a:xfrm>
          <a:off x="3052755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767323</xdr:colOff>
      <xdr:row>134</xdr:row>
      <xdr:rowOff>182468</xdr:rowOff>
    </xdr:from>
    <xdr:to>
      <xdr:col>24</xdr:col>
      <xdr:colOff>144780</xdr:colOff>
      <xdr:row>136</xdr:row>
      <xdr:rowOff>186690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3F8811C-537C-41AE-8C8A-A939D3A6BDB1}"/>
            </a:ext>
          </a:extLst>
        </xdr:cNvPr>
        <xdr:cNvSpPr txBox="1"/>
      </xdr:nvSpPr>
      <xdr:spPr>
        <a:xfrm>
          <a:off x="2326727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30</xdr:col>
      <xdr:colOff>740362</xdr:colOff>
      <xdr:row>135</xdr:row>
      <xdr:rowOff>81190</xdr:rowOff>
    </xdr:from>
    <xdr:to>
      <xdr:col>31</xdr:col>
      <xdr:colOff>170497</xdr:colOff>
      <xdr:row>137</xdr:row>
      <xdr:rowOff>119062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0E0B1BD-B5A9-4150-8B39-4B08AD7DAD73}"/>
            </a:ext>
          </a:extLst>
        </xdr:cNvPr>
        <xdr:cNvSpPr txBox="1"/>
      </xdr:nvSpPr>
      <xdr:spPr>
        <a:xfrm>
          <a:off x="3085269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44</xdr:col>
      <xdr:colOff>82038</xdr:colOff>
      <xdr:row>105</xdr:row>
      <xdr:rowOff>130902</xdr:rowOff>
    </xdr:from>
    <xdr:to>
      <xdr:col>49</xdr:col>
      <xdr:colOff>794658</xdr:colOff>
      <xdr:row>128</xdr:row>
      <xdr:rowOff>174171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2F4E105-7947-42DB-B10E-15040EEE91B9}"/>
            </a:ext>
            <a:ext uri="{147F2762-F138-4A5C-976F-8EAC2B608ADB}">
              <a16:predDERef xmlns:a16="http://schemas.microsoft.com/office/drawing/2014/main" pred="{70E0B1BD-B5A9-4150-8B39-4B08AD7DA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44</xdr:col>
      <xdr:colOff>407497</xdr:colOff>
      <xdr:row>135</xdr:row>
      <xdr:rowOff>74936</xdr:rowOff>
    </xdr:from>
    <xdr:to>
      <xdr:col>50</xdr:col>
      <xdr:colOff>241934</xdr:colOff>
      <xdr:row>158</xdr:row>
      <xdr:rowOff>45718</xdr:rowOff>
    </xdr:to>
    <xdr:graphicFrame macro="">
      <xdr:nvGraphicFramePr>
        <xdr:cNvPr id="40" name="Chart 22">
          <a:extLst>
            <a:ext uri="{FF2B5EF4-FFF2-40B4-BE49-F238E27FC236}">
              <a16:creationId xmlns:a16="http://schemas.microsoft.com/office/drawing/2014/main" id="{63D3E6D9-80A2-440F-B934-5860B75F28A6}"/>
            </a:ext>
            <a:ext uri="{147F2762-F138-4A5C-976F-8EAC2B608ADB}">
              <a16:predDERef xmlns:a16="http://schemas.microsoft.com/office/drawing/2014/main" pred="{42F4E105-7947-42DB-B10E-15040EEE9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51</xdr:col>
      <xdr:colOff>630559</xdr:colOff>
      <xdr:row>134</xdr:row>
      <xdr:rowOff>178830</xdr:rowOff>
    </xdr:from>
    <xdr:to>
      <xdr:col>58</xdr:col>
      <xdr:colOff>164783</xdr:colOff>
      <xdr:row>157</xdr:row>
      <xdr:rowOff>146684</xdr:rowOff>
    </xdr:to>
    <xdr:graphicFrame macro="">
      <xdr:nvGraphicFramePr>
        <xdr:cNvPr id="41" name="Chart 27">
          <a:extLst>
            <a:ext uri="{FF2B5EF4-FFF2-40B4-BE49-F238E27FC236}">
              <a16:creationId xmlns:a16="http://schemas.microsoft.com/office/drawing/2014/main" id="{7B0BAB07-CAD4-4089-A700-0A8A00AD8AF8}"/>
            </a:ext>
            <a:ext uri="{147F2762-F138-4A5C-976F-8EAC2B608ADB}">
              <a16:predDERef xmlns:a16="http://schemas.microsoft.com/office/drawing/2014/main" pred="{63D3E6D9-80A2-440F-B934-5860B75F2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50</xdr:col>
      <xdr:colOff>1125607</xdr:colOff>
      <xdr:row>105</xdr:row>
      <xdr:rowOff>41465</xdr:rowOff>
    </xdr:from>
    <xdr:to>
      <xdr:col>58</xdr:col>
      <xdr:colOff>834414</xdr:colOff>
      <xdr:row>130</xdr:row>
      <xdr:rowOff>147874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EF90ADBD-6161-4DF6-BDA4-463758B2F874}"/>
            </a:ext>
            <a:ext uri="{147F2762-F138-4A5C-976F-8EAC2B608ADB}">
              <a16:predDERef xmlns:a16="http://schemas.microsoft.com/office/drawing/2014/main" pred="{7B0BAB07-CAD4-4089-A700-0A8A00AD8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900798</xdr:colOff>
      <xdr:row>107</xdr:row>
      <xdr:rowOff>92157</xdr:rowOff>
    </xdr:from>
    <xdr:to>
      <xdr:col>57</xdr:col>
      <xdr:colOff>910323</xdr:colOff>
      <xdr:row>125</xdr:row>
      <xdr:rowOff>130257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26C86747-B2E9-4389-861B-5256BD0E4D83}"/>
            </a:ext>
          </a:extLst>
        </xdr:cNvPr>
        <xdr:cNvCxnSpPr/>
      </xdr:nvCxnSpPr>
      <xdr:spPr>
        <a:xfrm>
          <a:off x="5718021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344294</xdr:colOff>
      <xdr:row>105</xdr:row>
      <xdr:rowOff>117213</xdr:rowOff>
    </xdr:from>
    <xdr:to>
      <xdr:col>44</xdr:col>
      <xdr:colOff>58656</xdr:colOff>
      <xdr:row>107</xdr:row>
      <xdr:rowOff>74071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F7AE5AE-878E-439B-9ED9-BE3C7D504634}"/>
            </a:ext>
          </a:extLst>
        </xdr:cNvPr>
        <xdr:cNvSpPr txBox="1"/>
      </xdr:nvSpPr>
      <xdr:spPr>
        <a:xfrm>
          <a:off x="4290199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50</xdr:col>
      <xdr:colOff>289489</xdr:colOff>
      <xdr:row>105</xdr:row>
      <xdr:rowOff>142034</xdr:rowOff>
    </xdr:from>
    <xdr:to>
      <xdr:col>50</xdr:col>
      <xdr:colOff>802414</xdr:colOff>
      <xdr:row>107</xdr:row>
      <xdr:rowOff>112227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7959E7B-0D8E-4381-B0ED-ED3D54A8D5F0}"/>
            </a:ext>
          </a:extLst>
        </xdr:cNvPr>
        <xdr:cNvSpPr txBox="1"/>
      </xdr:nvSpPr>
      <xdr:spPr>
        <a:xfrm>
          <a:off x="5058720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767323</xdr:colOff>
      <xdr:row>134</xdr:row>
      <xdr:rowOff>182468</xdr:rowOff>
    </xdr:from>
    <xdr:to>
      <xdr:col>44</xdr:col>
      <xdr:colOff>144780</xdr:colOff>
      <xdr:row>136</xdr:row>
      <xdr:rowOff>186690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50DB46D-4878-4D67-BCD9-472F384340E7}"/>
            </a:ext>
          </a:extLst>
        </xdr:cNvPr>
        <xdr:cNvSpPr txBox="1"/>
      </xdr:nvSpPr>
      <xdr:spPr>
        <a:xfrm>
          <a:off x="4332692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50</xdr:col>
      <xdr:colOff>740362</xdr:colOff>
      <xdr:row>135</xdr:row>
      <xdr:rowOff>81190</xdr:rowOff>
    </xdr:from>
    <xdr:to>
      <xdr:col>51</xdr:col>
      <xdr:colOff>170497</xdr:colOff>
      <xdr:row>137</xdr:row>
      <xdr:rowOff>119062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42AB648-BC7F-4AB4-8D7A-CAB895A9F72D}"/>
            </a:ext>
          </a:extLst>
        </xdr:cNvPr>
        <xdr:cNvSpPr txBox="1"/>
      </xdr:nvSpPr>
      <xdr:spPr>
        <a:xfrm>
          <a:off x="5091234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2</xdr:col>
      <xdr:colOff>584610</xdr:colOff>
      <xdr:row>92</xdr:row>
      <xdr:rowOff>253999</xdr:rowOff>
    </xdr:from>
    <xdr:to>
      <xdr:col>10</xdr:col>
      <xdr:colOff>95249</xdr:colOff>
      <xdr:row>105</xdr:row>
      <xdr:rowOff>63499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49DF4BE7-0871-4AC3-87EE-7C87A57ACDE9}"/>
            </a:ext>
          </a:extLst>
        </xdr:cNvPr>
        <xdr:cNvSpPr/>
      </xdr:nvSpPr>
      <xdr:spPr>
        <a:xfrm>
          <a:off x="2160045" y="18795364"/>
          <a:ext cx="7864064" cy="2390775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576991</xdr:colOff>
      <xdr:row>4</xdr:row>
      <xdr:rowOff>241041</xdr:rowOff>
    </xdr:from>
    <xdr:to>
      <xdr:col>10</xdr:col>
      <xdr:colOff>18153</xdr:colOff>
      <xdr:row>16</xdr:row>
      <xdr:rowOff>38887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28362A15-478D-4D58-9668-5B9527B009AC}"/>
            </a:ext>
          </a:extLst>
        </xdr:cNvPr>
        <xdr:cNvSpPr/>
      </xdr:nvSpPr>
      <xdr:spPr>
        <a:xfrm>
          <a:off x="2150521" y="1349751"/>
          <a:ext cx="7796492" cy="2280061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48746</xdr:colOff>
      <xdr:row>23</xdr:row>
      <xdr:rowOff>58158</xdr:rowOff>
    </xdr:from>
    <xdr:to>
      <xdr:col>3</xdr:col>
      <xdr:colOff>467958</xdr:colOff>
      <xdr:row>24</xdr:row>
      <xdr:rowOff>205516</xdr:rowOff>
    </xdr:to>
    <xdr:sp macro="" textlink="">
      <xdr:nvSpPr>
        <xdr:cNvPr id="2" name="TextBox 45">
          <a:extLst>
            <a:ext uri="{FF2B5EF4-FFF2-40B4-BE49-F238E27FC236}">
              <a16:creationId xmlns:a16="http://schemas.microsoft.com/office/drawing/2014/main" id="{5ABE19E4-0BAB-43C9-B3D9-92100566FAB5}"/>
            </a:ext>
          </a:extLst>
        </xdr:cNvPr>
        <xdr:cNvSpPr txBox="1"/>
      </xdr:nvSpPr>
      <xdr:spPr>
        <a:xfrm>
          <a:off x="2231876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12</xdr:col>
      <xdr:colOff>474865</xdr:colOff>
      <xdr:row>21</xdr:row>
      <xdr:rowOff>89359</xdr:rowOff>
    </xdr:from>
    <xdr:to>
      <xdr:col>20</xdr:col>
      <xdr:colOff>208337</xdr:colOff>
      <xdr:row>44</xdr:row>
      <xdr:rowOff>157770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4F29C7EE-4EFF-46B9-B073-F8DE4CE6F500}"/>
            </a:ext>
            <a:ext uri="{147F2762-F138-4A5C-976F-8EAC2B608ADB}">
              <a16:predDERef xmlns:a16="http://schemas.microsoft.com/office/drawing/2014/main" pred="{5ABE19E4-0BAB-43C9-B3D9-92100566F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107798</xdr:colOff>
      <xdr:row>22</xdr:row>
      <xdr:rowOff>134784</xdr:rowOff>
    </xdr:from>
    <xdr:to>
      <xdr:col>19</xdr:col>
      <xdr:colOff>130658</xdr:colOff>
      <xdr:row>43</xdr:row>
      <xdr:rowOff>45768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74E2730-D0D4-4338-B097-88D61C2BE4FE}"/>
            </a:ext>
          </a:extLst>
        </xdr:cNvPr>
        <xdr:cNvCxnSpPr/>
      </xdr:nvCxnSpPr>
      <xdr:spPr>
        <a:xfrm>
          <a:off x="1883204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421821</xdr:colOff>
      <xdr:row>22</xdr:row>
      <xdr:rowOff>0</xdr:rowOff>
    </xdr:from>
    <xdr:to>
      <xdr:col>12</xdr:col>
      <xdr:colOff>228711</xdr:colOff>
      <xdr:row>23</xdr:row>
      <xdr:rowOff>147358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CB97F9-0AC3-4145-9F9F-67831CC41682}"/>
            </a:ext>
          </a:extLst>
        </xdr:cNvPr>
        <xdr:cNvSpPr txBox="1"/>
      </xdr:nvSpPr>
      <xdr:spPr>
        <a:xfrm>
          <a:off x="11280321" y="4676775"/>
          <a:ext cx="521265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654279</xdr:colOff>
      <xdr:row>22</xdr:row>
      <xdr:rowOff>47475</xdr:rowOff>
    </xdr:from>
    <xdr:to>
      <xdr:col>10</xdr:col>
      <xdr:colOff>224118</xdr:colOff>
      <xdr:row>44</xdr:row>
      <xdr:rowOff>22412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BFA5B2-E6D2-4300-802A-E7C2A96034CF}"/>
            </a:ext>
            <a:ext uri="{147F2762-F138-4A5C-976F-8EAC2B608ADB}">
              <a16:predDERef xmlns:a16="http://schemas.microsoft.com/office/drawing/2014/main" pred="{EECB97F9-0AC3-4145-9F9F-67831CC41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48746</xdr:colOff>
      <xdr:row>23</xdr:row>
      <xdr:rowOff>58158</xdr:rowOff>
    </xdr:from>
    <xdr:to>
      <xdr:col>23</xdr:col>
      <xdr:colOff>467958</xdr:colOff>
      <xdr:row>24</xdr:row>
      <xdr:rowOff>205516</xdr:rowOff>
    </xdr:to>
    <xdr:sp macro="" textlink="">
      <xdr:nvSpPr>
        <xdr:cNvPr id="7" name="TextBox 45">
          <a:extLst>
            <a:ext uri="{FF2B5EF4-FFF2-40B4-BE49-F238E27FC236}">
              <a16:creationId xmlns:a16="http://schemas.microsoft.com/office/drawing/2014/main" id="{12615943-E6C6-4FAC-A398-A5B331E24563}"/>
            </a:ext>
          </a:extLst>
        </xdr:cNvPr>
        <xdr:cNvSpPr txBox="1"/>
      </xdr:nvSpPr>
      <xdr:spPr>
        <a:xfrm>
          <a:off x="2254870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32</xdr:col>
      <xdr:colOff>474865</xdr:colOff>
      <xdr:row>21</xdr:row>
      <xdr:rowOff>89359</xdr:rowOff>
    </xdr:from>
    <xdr:to>
      <xdr:col>40</xdr:col>
      <xdr:colOff>208337</xdr:colOff>
      <xdr:row>44</xdr:row>
      <xdr:rowOff>157770</xdr:rowOff>
    </xdr:to>
    <xdr:graphicFrame macro="">
      <xdr:nvGraphicFramePr>
        <xdr:cNvPr id="8" name="Chart 41">
          <a:extLst>
            <a:ext uri="{FF2B5EF4-FFF2-40B4-BE49-F238E27FC236}">
              <a16:creationId xmlns:a16="http://schemas.microsoft.com/office/drawing/2014/main" id="{6D9DFF7E-BFBB-414D-814A-54EF3B54E58C}"/>
            </a:ext>
            <a:ext uri="{147F2762-F138-4A5C-976F-8EAC2B608ADB}">
              <a16:predDERef xmlns:a16="http://schemas.microsoft.com/office/drawing/2014/main" pred="{12615943-E6C6-4FAC-A398-A5B331E24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840274</xdr:colOff>
      <xdr:row>22</xdr:row>
      <xdr:rowOff>130974</xdr:rowOff>
    </xdr:from>
    <xdr:to>
      <xdr:col>38</xdr:col>
      <xdr:colOff>874564</xdr:colOff>
      <xdr:row>43</xdr:row>
      <xdr:rowOff>53388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37B84A1-4C9E-499A-A010-F8A327FF6D1A}"/>
            </a:ext>
          </a:extLst>
        </xdr:cNvPr>
        <xdr:cNvCxnSpPr/>
      </xdr:nvCxnSpPr>
      <xdr:spPr>
        <a:xfrm>
          <a:off x="38845024" y="4811559"/>
          <a:ext cx="34290" cy="4056264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421821</xdr:colOff>
      <xdr:row>22</xdr:row>
      <xdr:rowOff>0</xdr:rowOff>
    </xdr:from>
    <xdr:to>
      <xdr:col>32</xdr:col>
      <xdr:colOff>228711</xdr:colOff>
      <xdr:row>23</xdr:row>
      <xdr:rowOff>147358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649A9FB-3CFD-4995-8C8F-704ABABDF8E0}"/>
            </a:ext>
          </a:extLst>
        </xdr:cNvPr>
        <xdr:cNvSpPr txBox="1"/>
      </xdr:nvSpPr>
      <xdr:spPr>
        <a:xfrm>
          <a:off x="31273296" y="4676775"/>
          <a:ext cx="7593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654279</xdr:colOff>
      <xdr:row>22</xdr:row>
      <xdr:rowOff>47475</xdr:rowOff>
    </xdr:from>
    <xdr:to>
      <xdr:col>30</xdr:col>
      <xdr:colOff>224118</xdr:colOff>
      <xdr:row>44</xdr:row>
      <xdr:rowOff>22412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A786C28-9174-4792-AB6F-7A327CF069A9}"/>
            </a:ext>
            <a:ext uri="{147F2762-F138-4A5C-976F-8EAC2B608ADB}">
              <a16:predDERef xmlns:a16="http://schemas.microsoft.com/office/drawing/2014/main" pred="{9649A9FB-3CFD-4995-8C8F-704ABABDF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48746</xdr:colOff>
      <xdr:row>23</xdr:row>
      <xdr:rowOff>58158</xdr:rowOff>
    </xdr:from>
    <xdr:to>
      <xdr:col>43</xdr:col>
      <xdr:colOff>467958</xdr:colOff>
      <xdr:row>24</xdr:row>
      <xdr:rowOff>205516</xdr:rowOff>
    </xdr:to>
    <xdr:sp macro="" textlink="">
      <xdr:nvSpPr>
        <xdr:cNvPr id="12" name="TextBox 45">
          <a:extLst>
            <a:ext uri="{FF2B5EF4-FFF2-40B4-BE49-F238E27FC236}">
              <a16:creationId xmlns:a16="http://schemas.microsoft.com/office/drawing/2014/main" id="{E16EDA07-5BBE-478F-9B49-0FB365A87697}"/>
            </a:ext>
          </a:extLst>
        </xdr:cNvPr>
        <xdr:cNvSpPr txBox="1"/>
      </xdr:nvSpPr>
      <xdr:spPr>
        <a:xfrm>
          <a:off x="42608351" y="4912098"/>
          <a:ext cx="419212" cy="335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52</xdr:col>
      <xdr:colOff>474865</xdr:colOff>
      <xdr:row>21</xdr:row>
      <xdr:rowOff>89359</xdr:rowOff>
    </xdr:from>
    <xdr:to>
      <xdr:col>60</xdr:col>
      <xdr:colOff>208337</xdr:colOff>
      <xdr:row>44</xdr:row>
      <xdr:rowOff>157770</xdr:rowOff>
    </xdr:to>
    <xdr:graphicFrame macro="">
      <xdr:nvGraphicFramePr>
        <xdr:cNvPr id="13" name="Chart 41">
          <a:extLst>
            <a:ext uri="{FF2B5EF4-FFF2-40B4-BE49-F238E27FC236}">
              <a16:creationId xmlns:a16="http://schemas.microsoft.com/office/drawing/2014/main" id="{B3ED6B43-3676-4878-AD7E-BE0B300E70F3}"/>
            </a:ext>
            <a:ext uri="{147F2762-F138-4A5C-976F-8EAC2B608ADB}">
              <a16:predDERef xmlns:a16="http://schemas.microsoft.com/office/drawing/2014/main" pred="{E16EDA07-5BBE-478F-9B49-0FB365A87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59</xdr:col>
      <xdr:colOff>107798</xdr:colOff>
      <xdr:row>22</xdr:row>
      <xdr:rowOff>134784</xdr:rowOff>
    </xdr:from>
    <xdr:to>
      <xdr:col>59</xdr:col>
      <xdr:colOff>130658</xdr:colOff>
      <xdr:row>43</xdr:row>
      <xdr:rowOff>45768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37DBBA7-842B-4B9C-BBDB-1AC9179D4655}"/>
            </a:ext>
          </a:extLst>
        </xdr:cNvPr>
        <xdr:cNvCxnSpPr/>
      </xdr:nvCxnSpPr>
      <xdr:spPr>
        <a:xfrm>
          <a:off x="58779893" y="4807749"/>
          <a:ext cx="28575" cy="405054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421821</xdr:colOff>
      <xdr:row>22</xdr:row>
      <xdr:rowOff>0</xdr:rowOff>
    </xdr:from>
    <xdr:to>
      <xdr:col>52</xdr:col>
      <xdr:colOff>228711</xdr:colOff>
      <xdr:row>23</xdr:row>
      <xdr:rowOff>147358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4399E4C-767E-46D2-8790-AC65C8EAC7AD}"/>
            </a:ext>
          </a:extLst>
        </xdr:cNvPr>
        <xdr:cNvSpPr txBox="1"/>
      </xdr:nvSpPr>
      <xdr:spPr>
        <a:xfrm>
          <a:off x="51332946" y="4676775"/>
          <a:ext cx="416490" cy="32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654279</xdr:colOff>
      <xdr:row>22</xdr:row>
      <xdr:rowOff>47475</xdr:rowOff>
    </xdr:from>
    <xdr:to>
      <xdr:col>50</xdr:col>
      <xdr:colOff>224118</xdr:colOff>
      <xdr:row>44</xdr:row>
      <xdr:rowOff>22412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664F2B6-C302-4B58-8423-946B6DA6AB3F}"/>
            </a:ext>
            <a:ext uri="{147F2762-F138-4A5C-976F-8EAC2B608ADB}">
              <a16:predDERef xmlns:a16="http://schemas.microsoft.com/office/drawing/2014/main" pred="{A4399E4C-767E-46D2-8790-AC65C8EAC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499653</xdr:colOff>
      <xdr:row>55</xdr:row>
      <xdr:rowOff>129810</xdr:rowOff>
    </xdr:from>
    <xdr:to>
      <xdr:col>11</xdr:col>
      <xdr:colOff>433523</xdr:colOff>
      <xdr:row>80</xdr:row>
      <xdr:rowOff>174986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1A2951C-A891-4F29-8308-1D329F4D25D3}"/>
            </a:ext>
            <a:ext uri="{147F2762-F138-4A5C-976F-8EAC2B608ADB}">
              <a16:predDERef xmlns:a16="http://schemas.microsoft.com/office/drawing/2014/main" pred="{7664F2B6-C302-4B58-8423-946B6DA6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82038</xdr:colOff>
      <xdr:row>105</xdr:row>
      <xdr:rowOff>130902</xdr:rowOff>
    </xdr:from>
    <xdr:to>
      <xdr:col>9</xdr:col>
      <xdr:colOff>794658</xdr:colOff>
      <xdr:row>128</xdr:row>
      <xdr:rowOff>174171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F753D1-C857-4CFD-8E41-A05D83BF7CAE}"/>
            </a:ext>
            <a:ext uri="{147F2762-F138-4A5C-976F-8EAC2B608ADB}">
              <a16:predDERef xmlns:a16="http://schemas.microsoft.com/office/drawing/2014/main" pred="{D1A2951C-A891-4F29-8308-1D329F4D2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407497</xdr:colOff>
      <xdr:row>135</xdr:row>
      <xdr:rowOff>74936</xdr:rowOff>
    </xdr:from>
    <xdr:to>
      <xdr:col>10</xdr:col>
      <xdr:colOff>241934</xdr:colOff>
      <xdr:row>158</xdr:row>
      <xdr:rowOff>45718</xdr:rowOff>
    </xdr:to>
    <xdr:graphicFrame macro="">
      <xdr:nvGraphicFramePr>
        <xdr:cNvPr id="19" name="Chart 22">
          <a:extLst>
            <a:ext uri="{FF2B5EF4-FFF2-40B4-BE49-F238E27FC236}">
              <a16:creationId xmlns:a16="http://schemas.microsoft.com/office/drawing/2014/main" id="{706C975C-E113-4B87-BF7D-BBB55D3F2E73}"/>
            </a:ext>
            <a:ext uri="{147F2762-F138-4A5C-976F-8EAC2B608ADB}">
              <a16:predDERef xmlns:a16="http://schemas.microsoft.com/office/drawing/2014/main" pred="{F8F753D1-C857-4CFD-8E41-A05D83BF7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630559</xdr:colOff>
      <xdr:row>134</xdr:row>
      <xdr:rowOff>178830</xdr:rowOff>
    </xdr:from>
    <xdr:to>
      <xdr:col>18</xdr:col>
      <xdr:colOff>164783</xdr:colOff>
      <xdr:row>157</xdr:row>
      <xdr:rowOff>146684</xdr:rowOff>
    </xdr:to>
    <xdr:graphicFrame macro="">
      <xdr:nvGraphicFramePr>
        <xdr:cNvPr id="20" name="Chart 27">
          <a:extLst>
            <a:ext uri="{FF2B5EF4-FFF2-40B4-BE49-F238E27FC236}">
              <a16:creationId xmlns:a16="http://schemas.microsoft.com/office/drawing/2014/main" id="{413493E4-5884-482F-90B9-0D8B72837469}"/>
            </a:ext>
            <a:ext uri="{147F2762-F138-4A5C-976F-8EAC2B608ADB}">
              <a16:predDERef xmlns:a16="http://schemas.microsoft.com/office/drawing/2014/main" pred="{706C975C-E113-4B87-BF7D-BBB55D3F2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1125607</xdr:colOff>
      <xdr:row>105</xdr:row>
      <xdr:rowOff>41465</xdr:rowOff>
    </xdr:from>
    <xdr:to>
      <xdr:col>18</xdr:col>
      <xdr:colOff>834414</xdr:colOff>
      <xdr:row>130</xdr:row>
      <xdr:rowOff>147874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DA66426-3423-4920-A69C-C21FDA3A5BE8}"/>
            </a:ext>
            <a:ext uri="{147F2762-F138-4A5C-976F-8EAC2B608ADB}">
              <a16:predDERef xmlns:a16="http://schemas.microsoft.com/office/drawing/2014/main" pred="{413493E4-5884-482F-90B9-0D8B72837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900798</xdr:colOff>
      <xdr:row>107</xdr:row>
      <xdr:rowOff>92157</xdr:rowOff>
    </xdr:from>
    <xdr:to>
      <xdr:col>17</xdr:col>
      <xdr:colOff>910323</xdr:colOff>
      <xdr:row>125</xdr:row>
      <xdr:rowOff>130257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1ED4BBF7-18A2-42B4-9686-BF1BB28B915E}"/>
            </a:ext>
          </a:extLst>
        </xdr:cNvPr>
        <xdr:cNvCxnSpPr/>
      </xdr:nvCxnSpPr>
      <xdr:spPr>
        <a:xfrm>
          <a:off x="1723236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344294</xdr:colOff>
      <xdr:row>105</xdr:row>
      <xdr:rowOff>117213</xdr:rowOff>
    </xdr:from>
    <xdr:to>
      <xdr:col>4</xdr:col>
      <xdr:colOff>58656</xdr:colOff>
      <xdr:row>107</xdr:row>
      <xdr:rowOff>74071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B908ED6-3DD0-4BB2-BBB7-CBA9B3048A6C}"/>
            </a:ext>
          </a:extLst>
        </xdr:cNvPr>
        <xdr:cNvSpPr txBox="1"/>
      </xdr:nvSpPr>
      <xdr:spPr>
        <a:xfrm>
          <a:off x="2525519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10</xdr:col>
      <xdr:colOff>289489</xdr:colOff>
      <xdr:row>105</xdr:row>
      <xdr:rowOff>142034</xdr:rowOff>
    </xdr:from>
    <xdr:to>
      <xdr:col>10</xdr:col>
      <xdr:colOff>802414</xdr:colOff>
      <xdr:row>107</xdr:row>
      <xdr:rowOff>112227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D8F9809-783E-4AA6-89FB-9FCB9DC815B1}"/>
            </a:ext>
          </a:extLst>
        </xdr:cNvPr>
        <xdr:cNvSpPr txBox="1"/>
      </xdr:nvSpPr>
      <xdr:spPr>
        <a:xfrm>
          <a:off x="10210729" y="21266579"/>
          <a:ext cx="5167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767323</xdr:colOff>
      <xdr:row>134</xdr:row>
      <xdr:rowOff>182468</xdr:rowOff>
    </xdr:from>
    <xdr:to>
      <xdr:col>4</xdr:col>
      <xdr:colOff>144780</xdr:colOff>
      <xdr:row>136</xdr:row>
      <xdr:rowOff>186690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533936B-D5B3-4547-9630-F057EBDB47E3}"/>
            </a:ext>
          </a:extLst>
        </xdr:cNvPr>
        <xdr:cNvSpPr txBox="1"/>
      </xdr:nvSpPr>
      <xdr:spPr>
        <a:xfrm>
          <a:off x="2950453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10</xdr:col>
      <xdr:colOff>740362</xdr:colOff>
      <xdr:row>135</xdr:row>
      <xdr:rowOff>81190</xdr:rowOff>
    </xdr:from>
    <xdr:to>
      <xdr:col>11</xdr:col>
      <xdr:colOff>170497</xdr:colOff>
      <xdr:row>137</xdr:row>
      <xdr:rowOff>119062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D8EA171-D37D-4C97-B2F4-6B4C353E00B6}"/>
            </a:ext>
          </a:extLst>
        </xdr:cNvPr>
        <xdr:cNvSpPr txBox="1"/>
      </xdr:nvSpPr>
      <xdr:spPr>
        <a:xfrm>
          <a:off x="10669222" y="26648320"/>
          <a:ext cx="3635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8</xdr:col>
      <xdr:colOff>163633</xdr:colOff>
      <xdr:row>164</xdr:row>
      <xdr:rowOff>31712</xdr:rowOff>
    </xdr:from>
    <xdr:to>
      <xdr:col>15</xdr:col>
      <xdr:colOff>926782</xdr:colOff>
      <xdr:row>183</xdr:row>
      <xdr:rowOff>168592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744A27F-8F64-4004-AE3A-AC924DC87518}"/>
            </a:ext>
            <a:ext uri="{147F2762-F138-4A5C-976F-8EAC2B608ADB}">
              <a16:predDERef xmlns:a16="http://schemas.microsoft.com/office/drawing/2014/main" pred="{6D8EA171-D37D-4C97-B2F4-6B4C353E0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70607</xdr:colOff>
      <xdr:row>164</xdr:row>
      <xdr:rowOff>58475</xdr:rowOff>
    </xdr:from>
    <xdr:to>
      <xdr:col>22</xdr:col>
      <xdr:colOff>1000123</xdr:colOff>
      <xdr:row>183</xdr:row>
      <xdr:rowOff>188594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2E8A930-6D00-40D7-9227-6B40023ECE76}"/>
            </a:ext>
            <a:ext uri="{147F2762-F138-4A5C-976F-8EAC2B608ADB}">
              <a16:predDERef xmlns:a16="http://schemas.microsoft.com/office/drawing/2014/main" pred="{5744A27F-8F64-4004-AE3A-AC924DC87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446140</xdr:colOff>
      <xdr:row>190</xdr:row>
      <xdr:rowOff>88292</xdr:rowOff>
    </xdr:from>
    <xdr:to>
      <xdr:col>9</xdr:col>
      <xdr:colOff>243214</xdr:colOff>
      <xdr:row>211</xdr:row>
      <xdr:rowOff>43029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8F277BF-BF4B-4D94-8B9F-357072CE6C12}"/>
            </a:ext>
            <a:ext uri="{147F2762-F138-4A5C-976F-8EAC2B608ADB}">
              <a16:predDERef xmlns:a16="http://schemas.microsoft.com/office/drawing/2014/main" pred="{72E8A930-6D00-40D7-9227-6B40023EC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82038</xdr:colOff>
      <xdr:row>105</xdr:row>
      <xdr:rowOff>130902</xdr:rowOff>
    </xdr:from>
    <xdr:to>
      <xdr:col>29</xdr:col>
      <xdr:colOff>794658</xdr:colOff>
      <xdr:row>128</xdr:row>
      <xdr:rowOff>174171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6AA37D7-6483-4226-84BB-5958DB62DDFD}"/>
            </a:ext>
            <a:ext uri="{147F2762-F138-4A5C-976F-8EAC2B608ADB}">
              <a16:predDERef xmlns:a16="http://schemas.microsoft.com/office/drawing/2014/main" pred="{68F277BF-BF4B-4D94-8B9F-357072CE6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407497</xdr:colOff>
      <xdr:row>135</xdr:row>
      <xdr:rowOff>74936</xdr:rowOff>
    </xdr:from>
    <xdr:to>
      <xdr:col>30</xdr:col>
      <xdr:colOff>241934</xdr:colOff>
      <xdr:row>158</xdr:row>
      <xdr:rowOff>45718</xdr:rowOff>
    </xdr:to>
    <xdr:graphicFrame macro="">
      <xdr:nvGraphicFramePr>
        <xdr:cNvPr id="31" name="Chart 22">
          <a:extLst>
            <a:ext uri="{FF2B5EF4-FFF2-40B4-BE49-F238E27FC236}">
              <a16:creationId xmlns:a16="http://schemas.microsoft.com/office/drawing/2014/main" id="{17F86CCA-9996-4D00-A3F0-06756A4FA21A}"/>
            </a:ext>
            <a:ext uri="{147F2762-F138-4A5C-976F-8EAC2B608ADB}">
              <a16:predDERef xmlns:a16="http://schemas.microsoft.com/office/drawing/2014/main" pred="{16AA37D7-6483-4226-84BB-5958DB62D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630559</xdr:colOff>
      <xdr:row>134</xdr:row>
      <xdr:rowOff>178830</xdr:rowOff>
    </xdr:from>
    <xdr:to>
      <xdr:col>38</xdr:col>
      <xdr:colOff>164783</xdr:colOff>
      <xdr:row>157</xdr:row>
      <xdr:rowOff>146684</xdr:rowOff>
    </xdr:to>
    <xdr:graphicFrame macro="">
      <xdr:nvGraphicFramePr>
        <xdr:cNvPr id="32" name="Chart 27">
          <a:extLst>
            <a:ext uri="{FF2B5EF4-FFF2-40B4-BE49-F238E27FC236}">
              <a16:creationId xmlns:a16="http://schemas.microsoft.com/office/drawing/2014/main" id="{E1322701-3AB4-4274-8352-A7C4E57B6A9F}"/>
            </a:ext>
            <a:ext uri="{147F2762-F138-4A5C-976F-8EAC2B608ADB}">
              <a16:predDERef xmlns:a16="http://schemas.microsoft.com/office/drawing/2014/main" pred="{17F86CCA-9996-4D00-A3F0-06756A4FA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1125607</xdr:colOff>
      <xdr:row>105</xdr:row>
      <xdr:rowOff>41465</xdr:rowOff>
    </xdr:from>
    <xdr:to>
      <xdr:col>38</xdr:col>
      <xdr:colOff>834414</xdr:colOff>
      <xdr:row>130</xdr:row>
      <xdr:rowOff>147874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5E250F9F-1F80-4ABB-9BCE-78624C2A1CAF}"/>
            </a:ext>
            <a:ext uri="{147F2762-F138-4A5C-976F-8EAC2B608ADB}">
              <a16:predDERef xmlns:a16="http://schemas.microsoft.com/office/drawing/2014/main" pred="{E1322701-3AB4-4274-8352-A7C4E57B6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37</xdr:col>
      <xdr:colOff>900798</xdr:colOff>
      <xdr:row>107</xdr:row>
      <xdr:rowOff>92157</xdr:rowOff>
    </xdr:from>
    <xdr:to>
      <xdr:col>37</xdr:col>
      <xdr:colOff>910323</xdr:colOff>
      <xdr:row>125</xdr:row>
      <xdr:rowOff>130257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F11E2B5F-C39E-4AE1-AEB4-B25E6ED76F60}"/>
            </a:ext>
          </a:extLst>
        </xdr:cNvPr>
        <xdr:cNvCxnSpPr/>
      </xdr:nvCxnSpPr>
      <xdr:spPr>
        <a:xfrm>
          <a:off x="37777788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344294</xdr:colOff>
      <xdr:row>105</xdr:row>
      <xdr:rowOff>117213</xdr:rowOff>
    </xdr:from>
    <xdr:to>
      <xdr:col>24</xdr:col>
      <xdr:colOff>58656</xdr:colOff>
      <xdr:row>107</xdr:row>
      <xdr:rowOff>74071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6A98449-A1BC-47B4-80DB-DBA1A6472B88}"/>
            </a:ext>
          </a:extLst>
        </xdr:cNvPr>
        <xdr:cNvSpPr txBox="1"/>
      </xdr:nvSpPr>
      <xdr:spPr>
        <a:xfrm>
          <a:off x="2284234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30</xdr:col>
      <xdr:colOff>289489</xdr:colOff>
      <xdr:row>105</xdr:row>
      <xdr:rowOff>142034</xdr:rowOff>
    </xdr:from>
    <xdr:to>
      <xdr:col>30</xdr:col>
      <xdr:colOff>802414</xdr:colOff>
      <xdr:row>107</xdr:row>
      <xdr:rowOff>112227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51A3457-D6C2-4457-B0AC-672BD1515AD6}"/>
            </a:ext>
          </a:extLst>
        </xdr:cNvPr>
        <xdr:cNvSpPr txBox="1"/>
      </xdr:nvSpPr>
      <xdr:spPr>
        <a:xfrm>
          <a:off x="3052755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23</xdr:col>
      <xdr:colOff>767323</xdr:colOff>
      <xdr:row>134</xdr:row>
      <xdr:rowOff>182468</xdr:rowOff>
    </xdr:from>
    <xdr:to>
      <xdr:col>24</xdr:col>
      <xdr:colOff>144780</xdr:colOff>
      <xdr:row>136</xdr:row>
      <xdr:rowOff>186690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AA7B65A-D5AF-4110-B9D1-EA26C3E539C8}"/>
            </a:ext>
          </a:extLst>
        </xdr:cNvPr>
        <xdr:cNvSpPr txBox="1"/>
      </xdr:nvSpPr>
      <xdr:spPr>
        <a:xfrm>
          <a:off x="2326727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30</xdr:col>
      <xdr:colOff>740362</xdr:colOff>
      <xdr:row>135</xdr:row>
      <xdr:rowOff>81190</xdr:rowOff>
    </xdr:from>
    <xdr:to>
      <xdr:col>31</xdr:col>
      <xdr:colOff>170497</xdr:colOff>
      <xdr:row>137</xdr:row>
      <xdr:rowOff>119062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8F29935-08D0-4787-8682-4E1A4BC35CC9}"/>
            </a:ext>
          </a:extLst>
        </xdr:cNvPr>
        <xdr:cNvSpPr txBox="1"/>
      </xdr:nvSpPr>
      <xdr:spPr>
        <a:xfrm>
          <a:off x="3085269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44</xdr:col>
      <xdr:colOff>82038</xdr:colOff>
      <xdr:row>105</xdr:row>
      <xdr:rowOff>130902</xdr:rowOff>
    </xdr:from>
    <xdr:to>
      <xdr:col>49</xdr:col>
      <xdr:colOff>794658</xdr:colOff>
      <xdr:row>128</xdr:row>
      <xdr:rowOff>174171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4F45DA9-103E-4B6D-8C8D-36C668297FCE}"/>
            </a:ext>
            <a:ext uri="{147F2762-F138-4A5C-976F-8EAC2B608ADB}">
              <a16:predDERef xmlns:a16="http://schemas.microsoft.com/office/drawing/2014/main" pred="{C8F29935-08D0-4787-8682-4E1A4BC35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44</xdr:col>
      <xdr:colOff>407497</xdr:colOff>
      <xdr:row>135</xdr:row>
      <xdr:rowOff>74936</xdr:rowOff>
    </xdr:from>
    <xdr:to>
      <xdr:col>50</xdr:col>
      <xdr:colOff>241934</xdr:colOff>
      <xdr:row>158</xdr:row>
      <xdr:rowOff>45718</xdr:rowOff>
    </xdr:to>
    <xdr:graphicFrame macro="">
      <xdr:nvGraphicFramePr>
        <xdr:cNvPr id="40" name="Chart 22">
          <a:extLst>
            <a:ext uri="{FF2B5EF4-FFF2-40B4-BE49-F238E27FC236}">
              <a16:creationId xmlns:a16="http://schemas.microsoft.com/office/drawing/2014/main" id="{EDB7C485-F7BD-4B58-82F8-94C2B4A41DD1}"/>
            </a:ext>
            <a:ext uri="{147F2762-F138-4A5C-976F-8EAC2B608ADB}">
              <a16:predDERef xmlns:a16="http://schemas.microsoft.com/office/drawing/2014/main" pred="{B4F45DA9-103E-4B6D-8C8D-36C668297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51</xdr:col>
      <xdr:colOff>630559</xdr:colOff>
      <xdr:row>134</xdr:row>
      <xdr:rowOff>178830</xdr:rowOff>
    </xdr:from>
    <xdr:to>
      <xdr:col>58</xdr:col>
      <xdr:colOff>164783</xdr:colOff>
      <xdr:row>157</xdr:row>
      <xdr:rowOff>146684</xdr:rowOff>
    </xdr:to>
    <xdr:graphicFrame macro="">
      <xdr:nvGraphicFramePr>
        <xdr:cNvPr id="41" name="Chart 27">
          <a:extLst>
            <a:ext uri="{FF2B5EF4-FFF2-40B4-BE49-F238E27FC236}">
              <a16:creationId xmlns:a16="http://schemas.microsoft.com/office/drawing/2014/main" id="{49596F5F-4A06-4059-BF20-6290CA87B28F}"/>
            </a:ext>
            <a:ext uri="{147F2762-F138-4A5C-976F-8EAC2B608ADB}">
              <a16:predDERef xmlns:a16="http://schemas.microsoft.com/office/drawing/2014/main" pred="{EDB7C485-F7BD-4B58-82F8-94C2B4A41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50</xdr:col>
      <xdr:colOff>1125607</xdr:colOff>
      <xdr:row>105</xdr:row>
      <xdr:rowOff>41465</xdr:rowOff>
    </xdr:from>
    <xdr:to>
      <xdr:col>58</xdr:col>
      <xdr:colOff>834414</xdr:colOff>
      <xdr:row>130</xdr:row>
      <xdr:rowOff>147874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5A9F96EC-B1A3-4F90-8C6B-CC3FC56A2910}"/>
            </a:ext>
            <a:ext uri="{147F2762-F138-4A5C-976F-8EAC2B608ADB}">
              <a16:predDERef xmlns:a16="http://schemas.microsoft.com/office/drawing/2014/main" pred="{49596F5F-4A06-4059-BF20-6290CA87B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900798</xdr:colOff>
      <xdr:row>107</xdr:row>
      <xdr:rowOff>92157</xdr:rowOff>
    </xdr:from>
    <xdr:to>
      <xdr:col>57</xdr:col>
      <xdr:colOff>910323</xdr:colOff>
      <xdr:row>125</xdr:row>
      <xdr:rowOff>130257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DE7EF68F-5629-4026-B806-90448343F531}"/>
            </a:ext>
          </a:extLst>
        </xdr:cNvPr>
        <xdr:cNvCxnSpPr/>
      </xdr:nvCxnSpPr>
      <xdr:spPr>
        <a:xfrm>
          <a:off x="57180213" y="21584367"/>
          <a:ext cx="11430" cy="329565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344294</xdr:colOff>
      <xdr:row>105</xdr:row>
      <xdr:rowOff>117213</xdr:rowOff>
    </xdr:from>
    <xdr:to>
      <xdr:col>44</xdr:col>
      <xdr:colOff>58656</xdr:colOff>
      <xdr:row>107</xdr:row>
      <xdr:rowOff>74071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68287FE-8FBB-4F8C-AE2B-9EC15BCB0D0B}"/>
            </a:ext>
          </a:extLst>
        </xdr:cNvPr>
        <xdr:cNvSpPr txBox="1"/>
      </xdr:nvSpPr>
      <xdr:spPr>
        <a:xfrm>
          <a:off x="42901994" y="21243663"/>
          <a:ext cx="1025002" cy="318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50</xdr:col>
      <xdr:colOff>289489</xdr:colOff>
      <xdr:row>105</xdr:row>
      <xdr:rowOff>142034</xdr:rowOff>
    </xdr:from>
    <xdr:to>
      <xdr:col>50</xdr:col>
      <xdr:colOff>802414</xdr:colOff>
      <xdr:row>107</xdr:row>
      <xdr:rowOff>112227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0A085CD-A1E6-4279-8D8E-683FD4BEB536}"/>
            </a:ext>
          </a:extLst>
        </xdr:cNvPr>
        <xdr:cNvSpPr txBox="1"/>
      </xdr:nvSpPr>
      <xdr:spPr>
        <a:xfrm>
          <a:off x="50587204" y="21266579"/>
          <a:ext cx="326235" cy="33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43</xdr:col>
      <xdr:colOff>767323</xdr:colOff>
      <xdr:row>134</xdr:row>
      <xdr:rowOff>182468</xdr:rowOff>
    </xdr:from>
    <xdr:to>
      <xdr:col>44</xdr:col>
      <xdr:colOff>144780</xdr:colOff>
      <xdr:row>136</xdr:row>
      <xdr:rowOff>186690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158D791-7B25-40CC-8344-943CFE882414}"/>
            </a:ext>
          </a:extLst>
        </xdr:cNvPr>
        <xdr:cNvSpPr txBox="1"/>
      </xdr:nvSpPr>
      <xdr:spPr>
        <a:xfrm>
          <a:off x="43326928" y="26564813"/>
          <a:ext cx="688097" cy="358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E</a:t>
          </a:r>
        </a:p>
      </xdr:txBody>
    </xdr:sp>
    <xdr:clientData/>
  </xdr:twoCellAnchor>
  <xdr:twoCellAnchor>
    <xdr:from>
      <xdr:col>50</xdr:col>
      <xdr:colOff>740362</xdr:colOff>
      <xdr:row>135</xdr:row>
      <xdr:rowOff>81190</xdr:rowOff>
    </xdr:from>
    <xdr:to>
      <xdr:col>51</xdr:col>
      <xdr:colOff>170497</xdr:colOff>
      <xdr:row>137</xdr:row>
      <xdr:rowOff>119062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7E3D3B4B-09AA-449C-B66C-D477841BCC1C}"/>
            </a:ext>
          </a:extLst>
        </xdr:cNvPr>
        <xdr:cNvSpPr txBox="1"/>
      </xdr:nvSpPr>
      <xdr:spPr>
        <a:xfrm>
          <a:off x="50912347" y="26648320"/>
          <a:ext cx="173085" cy="399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>
              <a:solidFill>
                <a:srgbClr val="FF0000"/>
              </a:solidFill>
            </a:rPr>
            <a:t>F</a:t>
          </a:r>
        </a:p>
      </xdr:txBody>
    </xdr:sp>
    <xdr:clientData/>
  </xdr:twoCellAnchor>
  <xdr:twoCellAnchor>
    <xdr:from>
      <xdr:col>2</xdr:col>
      <xdr:colOff>584611</xdr:colOff>
      <xdr:row>92</xdr:row>
      <xdr:rowOff>253999</xdr:rowOff>
    </xdr:from>
    <xdr:to>
      <xdr:col>10</xdr:col>
      <xdr:colOff>142875</xdr:colOff>
      <xdr:row>105</xdr:row>
      <xdr:rowOff>31749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D284DA2F-A0E4-456D-BFA9-EA2C26E20ACB}"/>
            </a:ext>
          </a:extLst>
        </xdr:cNvPr>
        <xdr:cNvSpPr/>
      </xdr:nvSpPr>
      <xdr:spPr>
        <a:xfrm>
          <a:off x="2160046" y="18795364"/>
          <a:ext cx="7905974" cy="2360930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576991</xdr:colOff>
      <xdr:row>4</xdr:row>
      <xdr:rowOff>241041</xdr:rowOff>
    </xdr:from>
    <xdr:to>
      <xdr:col>10</xdr:col>
      <xdr:colOff>18153</xdr:colOff>
      <xdr:row>16</xdr:row>
      <xdr:rowOff>38887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FBDC0E25-D2E6-40F6-8A22-5F9029571AC1}"/>
            </a:ext>
          </a:extLst>
        </xdr:cNvPr>
        <xdr:cNvSpPr/>
      </xdr:nvSpPr>
      <xdr:spPr>
        <a:xfrm>
          <a:off x="2150521" y="1349751"/>
          <a:ext cx="7796492" cy="2280061"/>
        </a:xfrm>
        <a:prstGeom prst="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3194</xdr:colOff>
      <xdr:row>4</xdr:row>
      <xdr:rowOff>4352</xdr:rowOff>
    </xdr:from>
    <xdr:to>
      <xdr:col>21</xdr:col>
      <xdr:colOff>84651</xdr:colOff>
      <xdr:row>23</xdr:row>
      <xdr:rowOff>88420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5590B8-0F58-45D4-BE54-A19626FDA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26</xdr:row>
      <xdr:rowOff>57150</xdr:rowOff>
    </xdr:from>
    <xdr:to>
      <xdr:col>11</xdr:col>
      <xdr:colOff>514349</xdr:colOff>
      <xdr:row>50</xdr:row>
      <xdr:rowOff>40528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B8BEEFCA-8214-41FD-B421-B8540A9B25B8}"/>
            </a:ext>
            <a:ext uri="{147F2762-F138-4A5C-976F-8EAC2B608ADB}">
              <a16:predDERef xmlns:a16="http://schemas.microsoft.com/office/drawing/2014/main" pred="{C3FFA46D-06FC-4FD8-B83B-5F3A5F04E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758192</xdr:colOff>
      <xdr:row>29</xdr:row>
      <xdr:rowOff>38100</xdr:rowOff>
    </xdr:from>
    <xdr:to>
      <xdr:col>9</xdr:col>
      <xdr:colOff>788672</xdr:colOff>
      <xdr:row>44</xdr:row>
      <xdr:rowOff>170411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062E705-5BB5-4391-B727-9A1D00BD296D}"/>
            </a:ext>
          </a:extLst>
        </xdr:cNvPr>
        <xdr:cNvCxnSpPr/>
      </xdr:nvCxnSpPr>
      <xdr:spPr>
        <a:xfrm>
          <a:off x="9492617" y="6496050"/>
          <a:ext cx="28575" cy="3117446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7880</xdr:colOff>
      <xdr:row>25</xdr:row>
      <xdr:rowOff>141231</xdr:rowOff>
    </xdr:from>
    <xdr:to>
      <xdr:col>21</xdr:col>
      <xdr:colOff>709798</xdr:colOff>
      <xdr:row>49</xdr:row>
      <xdr:rowOff>107487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2C6E2A-6DC9-4108-8C81-93FA8C904E46}"/>
            </a:ext>
            <a:ext uri="{147F2762-F138-4A5C-976F-8EAC2B608ADB}">
              <a16:predDERef xmlns:a16="http://schemas.microsoft.com/office/drawing/2014/main" pred="{E9D076C5-9AC0-43CE-A9C4-E2780F8AC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448628</xdr:colOff>
      <xdr:row>27</xdr:row>
      <xdr:rowOff>53340</xdr:rowOff>
    </xdr:from>
    <xdr:to>
      <xdr:col>20</xdr:col>
      <xdr:colOff>448628</xdr:colOff>
      <xdr:row>45</xdr:row>
      <xdr:rowOff>47624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B4C7993-3772-4401-85E3-4AEA1159A2CC}"/>
            </a:ext>
          </a:extLst>
        </xdr:cNvPr>
        <xdr:cNvCxnSpPr/>
      </xdr:nvCxnSpPr>
      <xdr:spPr>
        <a:xfrm>
          <a:off x="19658648" y="6115050"/>
          <a:ext cx="0" cy="357377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8029</xdr:colOff>
      <xdr:row>4</xdr:row>
      <xdr:rowOff>131853</xdr:rowOff>
    </xdr:from>
    <xdr:to>
      <xdr:col>28</xdr:col>
      <xdr:colOff>106081</xdr:colOff>
      <xdr:row>23</xdr:row>
      <xdr:rowOff>1209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3F3CF656-8FD1-477F-BD8F-03707F405D49}"/>
            </a:ext>
            <a:ext uri="{147F2762-F138-4A5C-976F-8EAC2B608ADB}">
              <a16:predDERef xmlns:a16="http://schemas.microsoft.com/office/drawing/2014/main" pred="{9F9B053F-8A25-4166-84F7-79C8AA6ED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4627</xdr:colOff>
      <xdr:row>4</xdr:row>
      <xdr:rowOff>40956</xdr:rowOff>
    </xdr:from>
    <xdr:to>
      <xdr:col>36</xdr:col>
      <xdr:colOff>239434</xdr:colOff>
      <xdr:row>22</xdr:row>
      <xdr:rowOff>176724</xdr:rowOff>
    </xdr:to>
    <xdr:graphicFrame macro="">
      <xdr:nvGraphicFramePr>
        <xdr:cNvPr id="8" name="Chart 27">
          <a:extLst>
            <a:ext uri="{FF2B5EF4-FFF2-40B4-BE49-F238E27FC236}">
              <a16:creationId xmlns:a16="http://schemas.microsoft.com/office/drawing/2014/main" id="{1AE80F41-F194-425A-B79F-41D6C2956194}"/>
            </a:ext>
            <a:ext uri="{147F2762-F138-4A5C-976F-8EAC2B608ADB}">
              <a16:predDERef xmlns:a16="http://schemas.microsoft.com/office/drawing/2014/main" pred="{1C96201C-95A6-4200-BC60-55591A463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452437</xdr:colOff>
      <xdr:row>118</xdr:row>
      <xdr:rowOff>47625</xdr:rowOff>
    </xdr:from>
    <xdr:to>
      <xdr:col>52</xdr:col>
      <xdr:colOff>454342</xdr:colOff>
      <xdr:row>128</xdr:row>
      <xdr:rowOff>180541</xdr:rowOff>
    </xdr:to>
    <xdr:graphicFrame macro="">
      <xdr:nvGraphicFramePr>
        <xdr:cNvPr id="9" name="Chart 14">
          <a:extLst>
            <a:ext uri="{FF2B5EF4-FFF2-40B4-BE49-F238E27FC236}">
              <a16:creationId xmlns:a16="http://schemas.microsoft.com/office/drawing/2014/main" id="{7EBCBABF-88D0-46FF-A65D-E02D1434FF6F}"/>
            </a:ext>
            <a:ext uri="{147F2762-F138-4A5C-976F-8EAC2B608ADB}">
              <a16:predDERef xmlns:a16="http://schemas.microsoft.com/office/drawing/2014/main" pred="{416A1490-0571-4779-81BE-ED784C655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59876</xdr:colOff>
      <xdr:row>4</xdr:row>
      <xdr:rowOff>16873</xdr:rowOff>
    </xdr:from>
    <xdr:to>
      <xdr:col>10</xdr:col>
      <xdr:colOff>721039</xdr:colOff>
      <xdr:row>23</xdr:row>
      <xdr:rowOff>93159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6F5842B-3873-4ED3-9DEC-553ADF01D797}"/>
            </a:ext>
            <a:ext uri="{147F2762-F138-4A5C-976F-8EAC2B608ADB}">
              <a16:predDERef xmlns:a16="http://schemas.microsoft.com/office/drawing/2014/main" pred="{0C198A2F-266D-4D2A-BEF8-A0785C23D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51</xdr:row>
      <xdr:rowOff>38100</xdr:rowOff>
    </xdr:from>
    <xdr:to>
      <xdr:col>22</xdr:col>
      <xdr:colOff>182778</xdr:colOff>
      <xdr:row>78</xdr:row>
      <xdr:rowOff>162283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61BBB81E-4E5D-485E-8957-C05E0050F05B}"/>
            </a:ext>
            <a:ext uri="{147F2762-F138-4A5C-976F-8EAC2B608ADB}">
              <a16:predDERef xmlns:a16="http://schemas.microsoft.com/office/drawing/2014/main" pred="{66AC8FC9-64B6-45BB-B0A0-F8B67FCD0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76200</xdr:colOff>
      <xdr:row>80</xdr:row>
      <xdr:rowOff>95250</xdr:rowOff>
    </xdr:from>
    <xdr:to>
      <xdr:col>11</xdr:col>
      <xdr:colOff>763450</xdr:colOff>
      <xdr:row>110</xdr:row>
      <xdr:rowOff>35552</xdr:rowOff>
    </xdr:to>
    <xdr:graphicFrame macro="">
      <xdr:nvGraphicFramePr>
        <xdr:cNvPr id="12" name="Chart 42">
          <a:extLst>
            <a:ext uri="{FF2B5EF4-FFF2-40B4-BE49-F238E27FC236}">
              <a16:creationId xmlns:a16="http://schemas.microsoft.com/office/drawing/2014/main" id="{A01384F3-624A-4EF5-82BF-DBF4773E60CE}"/>
            </a:ext>
            <a:ext uri="{147F2762-F138-4A5C-976F-8EAC2B608ADB}">
              <a16:predDERef xmlns:a16="http://schemas.microsoft.com/office/drawing/2014/main" pred="{5CFA5DAE-C961-4BE8-B1A9-9692CE210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22</xdr:col>
      <xdr:colOff>277524</xdr:colOff>
      <xdr:row>108</xdr:row>
      <xdr:rowOff>145219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626773C-8C5F-4AFA-8608-BBD6E6BB772C}"/>
            </a:ext>
            <a:ext uri="{147F2762-F138-4A5C-976F-8EAC2B608ADB}">
              <a16:predDERef xmlns:a16="http://schemas.microsoft.com/office/drawing/2014/main" pred="{B689BF01-4EC0-4356-B147-41AC3294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36541</xdr:colOff>
      <xdr:row>51</xdr:row>
      <xdr:rowOff>38445</xdr:rowOff>
    </xdr:from>
    <xdr:to>
      <xdr:col>11</xdr:col>
      <xdr:colOff>693175</xdr:colOff>
      <xdr:row>78</xdr:row>
      <xdr:rowOff>70784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94EAD61-45AF-43DD-80F8-C3D1D65E1BCE}"/>
            </a:ext>
            <a:ext uri="{147F2762-F138-4A5C-976F-8EAC2B608ADB}">
              <a16:predDERef xmlns:a16="http://schemas.microsoft.com/office/drawing/2014/main" pred="{7561DA23-6EF5-479D-85C9-59CB6576E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324970</xdr:colOff>
      <xdr:row>118</xdr:row>
      <xdr:rowOff>168088</xdr:rowOff>
    </xdr:from>
    <xdr:to>
      <xdr:col>21</xdr:col>
      <xdr:colOff>487577</xdr:colOff>
      <xdr:row>129</xdr:row>
      <xdr:rowOff>75475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DF246B3-0E87-43C8-A063-4757E085F4FB}"/>
            </a:ext>
            <a:ext uri="{147F2762-F138-4A5C-976F-8EAC2B608ADB}">
              <a16:predDERef xmlns:a16="http://schemas.microsoft.com/office/drawing/2014/main" pred="{706AD8DE-EC6C-4896-9F1A-F3EEB4FA4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0.75979</cdr:x>
      <cdr:y>0.11247</cdr:y>
    </cdr:from>
    <cdr:to>
      <cdr:x>0.76202</cdr:x>
      <cdr:y>0.84811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8752861-ED0B-3E54-A24F-64A953186BBD}"/>
            </a:ext>
          </a:extLst>
        </cdr:cNvPr>
        <cdr:cNvCxnSpPr/>
      </cdr:nvCxnSpPr>
      <cdr:spPr>
        <a:xfrm xmlns:a="http://schemas.openxmlformats.org/drawingml/2006/main">
          <a:off x="6327739" y="601343"/>
          <a:ext cx="18572" cy="393327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3194</xdr:colOff>
      <xdr:row>4</xdr:row>
      <xdr:rowOff>4352</xdr:rowOff>
    </xdr:from>
    <xdr:to>
      <xdr:col>21</xdr:col>
      <xdr:colOff>84651</xdr:colOff>
      <xdr:row>23</xdr:row>
      <xdr:rowOff>88420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B923E-0FA6-4F15-B14C-ED471F06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26</xdr:row>
      <xdr:rowOff>57150</xdr:rowOff>
    </xdr:from>
    <xdr:to>
      <xdr:col>11</xdr:col>
      <xdr:colOff>514349</xdr:colOff>
      <xdr:row>50</xdr:row>
      <xdr:rowOff>40528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2D130921-2B4C-467A-BD39-4E6D1FBD34EA}"/>
            </a:ext>
            <a:ext uri="{147F2762-F138-4A5C-976F-8EAC2B608ADB}">
              <a16:predDERef xmlns:a16="http://schemas.microsoft.com/office/drawing/2014/main" pred="{CEEAE6E5-289B-431F-BEC6-95EDEFB9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758192</xdr:colOff>
      <xdr:row>29</xdr:row>
      <xdr:rowOff>38100</xdr:rowOff>
    </xdr:from>
    <xdr:to>
      <xdr:col>9</xdr:col>
      <xdr:colOff>788672</xdr:colOff>
      <xdr:row>44</xdr:row>
      <xdr:rowOff>170411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943B1BD-9473-4BF3-A5D2-407B2772E2AC}"/>
            </a:ext>
          </a:extLst>
        </xdr:cNvPr>
        <xdr:cNvCxnSpPr/>
      </xdr:nvCxnSpPr>
      <xdr:spPr>
        <a:xfrm>
          <a:off x="9502142" y="6496050"/>
          <a:ext cx="28575" cy="3117446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7880</xdr:colOff>
      <xdr:row>25</xdr:row>
      <xdr:rowOff>141231</xdr:rowOff>
    </xdr:from>
    <xdr:to>
      <xdr:col>21</xdr:col>
      <xdr:colOff>709798</xdr:colOff>
      <xdr:row>49</xdr:row>
      <xdr:rowOff>107487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73A8F2-8354-4C1A-93EC-D499AA1B3831}"/>
            </a:ext>
            <a:ext uri="{147F2762-F138-4A5C-976F-8EAC2B608ADB}">
              <a16:predDERef xmlns:a16="http://schemas.microsoft.com/office/drawing/2014/main" pred="{FD154563-EFE1-471E-89D8-0EA399A41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448628</xdr:colOff>
      <xdr:row>27</xdr:row>
      <xdr:rowOff>53340</xdr:rowOff>
    </xdr:from>
    <xdr:to>
      <xdr:col>20</xdr:col>
      <xdr:colOff>448628</xdr:colOff>
      <xdr:row>45</xdr:row>
      <xdr:rowOff>47624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EC1765E-4276-4F92-B408-CC15F2953625}"/>
            </a:ext>
          </a:extLst>
        </xdr:cNvPr>
        <xdr:cNvCxnSpPr/>
      </xdr:nvCxnSpPr>
      <xdr:spPr>
        <a:xfrm>
          <a:off x="19668173" y="6115050"/>
          <a:ext cx="0" cy="357377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8029</xdr:colOff>
      <xdr:row>4</xdr:row>
      <xdr:rowOff>131853</xdr:rowOff>
    </xdr:from>
    <xdr:to>
      <xdr:col>28</xdr:col>
      <xdr:colOff>106081</xdr:colOff>
      <xdr:row>23</xdr:row>
      <xdr:rowOff>1209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3B4BDB03-3C2A-401F-B5EF-9A766CA25ABC}"/>
            </a:ext>
            <a:ext uri="{147F2762-F138-4A5C-976F-8EAC2B608ADB}">
              <a16:predDERef xmlns:a16="http://schemas.microsoft.com/office/drawing/2014/main" pred="{A0AAC2B8-AA6F-4088-8592-2FB74D3B0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4627</xdr:colOff>
      <xdr:row>4</xdr:row>
      <xdr:rowOff>40956</xdr:rowOff>
    </xdr:from>
    <xdr:to>
      <xdr:col>36</xdr:col>
      <xdr:colOff>239434</xdr:colOff>
      <xdr:row>22</xdr:row>
      <xdr:rowOff>176724</xdr:rowOff>
    </xdr:to>
    <xdr:graphicFrame macro="">
      <xdr:nvGraphicFramePr>
        <xdr:cNvPr id="8" name="Chart 27">
          <a:extLst>
            <a:ext uri="{FF2B5EF4-FFF2-40B4-BE49-F238E27FC236}">
              <a16:creationId xmlns:a16="http://schemas.microsoft.com/office/drawing/2014/main" id="{F1D4D1C1-6C49-4EF6-A1DF-91302815E76A}"/>
            </a:ext>
            <a:ext uri="{147F2762-F138-4A5C-976F-8EAC2B608ADB}">
              <a16:predDERef xmlns:a16="http://schemas.microsoft.com/office/drawing/2014/main" pred="{91D94CC8-4841-415D-98A6-910D8D5F4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452437</xdr:colOff>
      <xdr:row>118</xdr:row>
      <xdr:rowOff>47625</xdr:rowOff>
    </xdr:from>
    <xdr:to>
      <xdr:col>52</xdr:col>
      <xdr:colOff>454342</xdr:colOff>
      <xdr:row>128</xdr:row>
      <xdr:rowOff>180541</xdr:rowOff>
    </xdr:to>
    <xdr:graphicFrame macro="">
      <xdr:nvGraphicFramePr>
        <xdr:cNvPr id="9" name="Chart 14">
          <a:extLst>
            <a:ext uri="{FF2B5EF4-FFF2-40B4-BE49-F238E27FC236}">
              <a16:creationId xmlns:a16="http://schemas.microsoft.com/office/drawing/2014/main" id="{4E8252F6-4025-4EB7-AA70-F1300BAF632B}"/>
            </a:ext>
            <a:ext uri="{147F2762-F138-4A5C-976F-8EAC2B608ADB}">
              <a16:predDERef xmlns:a16="http://schemas.microsoft.com/office/drawing/2014/main" pred="{C572CC06-6B67-4A16-8C92-65E055D31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59876</xdr:colOff>
      <xdr:row>4</xdr:row>
      <xdr:rowOff>16873</xdr:rowOff>
    </xdr:from>
    <xdr:to>
      <xdr:col>10</xdr:col>
      <xdr:colOff>721039</xdr:colOff>
      <xdr:row>23</xdr:row>
      <xdr:rowOff>93159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99A43EA-895C-4487-AB7D-DBE93C239260}"/>
            </a:ext>
            <a:ext uri="{147F2762-F138-4A5C-976F-8EAC2B608ADB}">
              <a16:predDERef xmlns:a16="http://schemas.microsoft.com/office/drawing/2014/main" pred="{522ABC42-4DE5-44A1-B607-04318997D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51</xdr:row>
      <xdr:rowOff>38100</xdr:rowOff>
    </xdr:from>
    <xdr:to>
      <xdr:col>22</xdr:col>
      <xdr:colOff>182778</xdr:colOff>
      <xdr:row>78</xdr:row>
      <xdr:rowOff>162283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87414D67-4592-418A-815C-ED8F9EA11080}"/>
            </a:ext>
            <a:ext uri="{147F2762-F138-4A5C-976F-8EAC2B608ADB}">
              <a16:predDERef xmlns:a16="http://schemas.microsoft.com/office/drawing/2014/main" pred="{2C8952DA-9D40-4C7A-80AA-B6728880A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76200</xdr:colOff>
      <xdr:row>80</xdr:row>
      <xdr:rowOff>95250</xdr:rowOff>
    </xdr:from>
    <xdr:to>
      <xdr:col>11</xdr:col>
      <xdr:colOff>763450</xdr:colOff>
      <xdr:row>110</xdr:row>
      <xdr:rowOff>35552</xdr:rowOff>
    </xdr:to>
    <xdr:graphicFrame macro="">
      <xdr:nvGraphicFramePr>
        <xdr:cNvPr id="12" name="Chart 42">
          <a:extLst>
            <a:ext uri="{FF2B5EF4-FFF2-40B4-BE49-F238E27FC236}">
              <a16:creationId xmlns:a16="http://schemas.microsoft.com/office/drawing/2014/main" id="{E2D955A7-982B-452F-A896-4167CD9A30E1}"/>
            </a:ext>
            <a:ext uri="{147F2762-F138-4A5C-976F-8EAC2B608ADB}">
              <a16:predDERef xmlns:a16="http://schemas.microsoft.com/office/drawing/2014/main" pred="{62922008-8691-4301-8D71-5AA958A07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22</xdr:col>
      <xdr:colOff>277524</xdr:colOff>
      <xdr:row>108</xdr:row>
      <xdr:rowOff>145219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B067C7C-415D-47B5-928E-1FE838F4486A}"/>
            </a:ext>
            <a:ext uri="{147F2762-F138-4A5C-976F-8EAC2B608ADB}">
              <a16:predDERef xmlns:a16="http://schemas.microsoft.com/office/drawing/2014/main" pred="{6C0BE694-D308-4625-89E4-469A09811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36541</xdr:colOff>
      <xdr:row>51</xdr:row>
      <xdr:rowOff>38445</xdr:rowOff>
    </xdr:from>
    <xdr:to>
      <xdr:col>11</xdr:col>
      <xdr:colOff>693175</xdr:colOff>
      <xdr:row>78</xdr:row>
      <xdr:rowOff>70784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ED6829F-762A-48C0-BF43-3FBE61B15AC1}"/>
            </a:ext>
            <a:ext uri="{147F2762-F138-4A5C-976F-8EAC2B608ADB}">
              <a16:predDERef xmlns:a16="http://schemas.microsoft.com/office/drawing/2014/main" pred="{8FCDF61D-E64B-48B8-8524-3476FF89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324970</xdr:colOff>
      <xdr:row>118</xdr:row>
      <xdr:rowOff>168088</xdr:rowOff>
    </xdr:from>
    <xdr:to>
      <xdr:col>21</xdr:col>
      <xdr:colOff>487577</xdr:colOff>
      <xdr:row>129</xdr:row>
      <xdr:rowOff>75475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DC2CDD9-17A4-4E03-B296-406753B14E13}"/>
            </a:ext>
            <a:ext uri="{147F2762-F138-4A5C-976F-8EAC2B608ADB}">
              <a16:predDERef xmlns:a16="http://schemas.microsoft.com/office/drawing/2014/main" pred="{4846ED8C-8E49-4EAC-BCCE-1FF3A567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0.75979</cdr:x>
      <cdr:y>0.11247</cdr:y>
    </cdr:from>
    <cdr:to>
      <cdr:x>0.76202</cdr:x>
      <cdr:y>0.84811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8752861-ED0B-3E54-A24F-64A953186BBD}"/>
            </a:ext>
          </a:extLst>
        </cdr:cNvPr>
        <cdr:cNvCxnSpPr/>
      </cdr:nvCxnSpPr>
      <cdr:spPr>
        <a:xfrm xmlns:a="http://schemas.openxmlformats.org/drawingml/2006/main">
          <a:off x="6327739" y="601343"/>
          <a:ext cx="18572" cy="393327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3194</xdr:colOff>
      <xdr:row>4</xdr:row>
      <xdr:rowOff>4352</xdr:rowOff>
    </xdr:from>
    <xdr:to>
      <xdr:col>21</xdr:col>
      <xdr:colOff>84651</xdr:colOff>
      <xdr:row>23</xdr:row>
      <xdr:rowOff>88420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261E7-6C07-4C34-9C28-8322534A2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26</xdr:row>
      <xdr:rowOff>57150</xdr:rowOff>
    </xdr:from>
    <xdr:to>
      <xdr:col>11</xdr:col>
      <xdr:colOff>514349</xdr:colOff>
      <xdr:row>50</xdr:row>
      <xdr:rowOff>40528</xdr:rowOff>
    </xdr:to>
    <xdr:graphicFrame macro="">
      <xdr:nvGraphicFramePr>
        <xdr:cNvPr id="3" name="Chart 41">
          <a:extLst>
            <a:ext uri="{FF2B5EF4-FFF2-40B4-BE49-F238E27FC236}">
              <a16:creationId xmlns:a16="http://schemas.microsoft.com/office/drawing/2014/main" id="{0CBF256B-20B4-4B9C-8312-EEDD96842155}"/>
            </a:ext>
            <a:ext uri="{147F2762-F138-4A5C-976F-8EAC2B608ADB}">
              <a16:predDERef xmlns:a16="http://schemas.microsoft.com/office/drawing/2014/main" pred="{7C977CE9-B5C8-4C6E-B328-16A11A51A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758192</xdr:colOff>
      <xdr:row>29</xdr:row>
      <xdr:rowOff>38100</xdr:rowOff>
    </xdr:from>
    <xdr:to>
      <xdr:col>9</xdr:col>
      <xdr:colOff>788672</xdr:colOff>
      <xdr:row>44</xdr:row>
      <xdr:rowOff>170411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1F6AD0D-F8DB-4B4B-9FB1-7C3B27A9346B}"/>
            </a:ext>
          </a:extLst>
        </xdr:cNvPr>
        <xdr:cNvCxnSpPr/>
      </xdr:nvCxnSpPr>
      <xdr:spPr>
        <a:xfrm>
          <a:off x="9502142" y="6496050"/>
          <a:ext cx="28575" cy="3117446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7880</xdr:colOff>
      <xdr:row>25</xdr:row>
      <xdr:rowOff>141231</xdr:rowOff>
    </xdr:from>
    <xdr:to>
      <xdr:col>21</xdr:col>
      <xdr:colOff>709798</xdr:colOff>
      <xdr:row>49</xdr:row>
      <xdr:rowOff>107487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C2F0B7-8ECB-4584-9DF8-F62B1ACB9AA3}"/>
            </a:ext>
            <a:ext uri="{147F2762-F138-4A5C-976F-8EAC2B608ADB}">
              <a16:predDERef xmlns:a16="http://schemas.microsoft.com/office/drawing/2014/main" pred="{991E7FEB-A26D-4DFF-8774-6AAD18CE6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448628</xdr:colOff>
      <xdr:row>27</xdr:row>
      <xdr:rowOff>53340</xdr:rowOff>
    </xdr:from>
    <xdr:to>
      <xdr:col>20</xdr:col>
      <xdr:colOff>448628</xdr:colOff>
      <xdr:row>45</xdr:row>
      <xdr:rowOff>47624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8C2E6A5-4FC1-4FF2-ACB5-8572E741D021}"/>
            </a:ext>
          </a:extLst>
        </xdr:cNvPr>
        <xdr:cNvCxnSpPr/>
      </xdr:nvCxnSpPr>
      <xdr:spPr>
        <a:xfrm>
          <a:off x="19668173" y="6115050"/>
          <a:ext cx="0" cy="3573779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8029</xdr:colOff>
      <xdr:row>4</xdr:row>
      <xdr:rowOff>131853</xdr:rowOff>
    </xdr:from>
    <xdr:to>
      <xdr:col>28</xdr:col>
      <xdr:colOff>106081</xdr:colOff>
      <xdr:row>23</xdr:row>
      <xdr:rowOff>1209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3AA8D16C-E9D5-47A5-A8DB-6D8BE7C851E4}"/>
            </a:ext>
            <a:ext uri="{147F2762-F138-4A5C-976F-8EAC2B608ADB}">
              <a16:predDERef xmlns:a16="http://schemas.microsoft.com/office/drawing/2014/main" pred="{AB3D60BC-1817-4EA7-9D19-32152F49A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4627</xdr:colOff>
      <xdr:row>4</xdr:row>
      <xdr:rowOff>40956</xdr:rowOff>
    </xdr:from>
    <xdr:to>
      <xdr:col>36</xdr:col>
      <xdr:colOff>239434</xdr:colOff>
      <xdr:row>22</xdr:row>
      <xdr:rowOff>176724</xdr:rowOff>
    </xdr:to>
    <xdr:graphicFrame macro="">
      <xdr:nvGraphicFramePr>
        <xdr:cNvPr id="8" name="Chart 27">
          <a:extLst>
            <a:ext uri="{FF2B5EF4-FFF2-40B4-BE49-F238E27FC236}">
              <a16:creationId xmlns:a16="http://schemas.microsoft.com/office/drawing/2014/main" id="{D9F96779-BE3F-4951-BFBB-5DD60861F75E}"/>
            </a:ext>
            <a:ext uri="{147F2762-F138-4A5C-976F-8EAC2B608ADB}">
              <a16:predDERef xmlns:a16="http://schemas.microsoft.com/office/drawing/2014/main" pred="{32355919-F051-4AB9-AFAD-C24644645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452437</xdr:colOff>
      <xdr:row>118</xdr:row>
      <xdr:rowOff>47625</xdr:rowOff>
    </xdr:from>
    <xdr:to>
      <xdr:col>52</xdr:col>
      <xdr:colOff>454342</xdr:colOff>
      <xdr:row>128</xdr:row>
      <xdr:rowOff>180541</xdr:rowOff>
    </xdr:to>
    <xdr:graphicFrame macro="">
      <xdr:nvGraphicFramePr>
        <xdr:cNvPr id="9" name="Chart 14">
          <a:extLst>
            <a:ext uri="{FF2B5EF4-FFF2-40B4-BE49-F238E27FC236}">
              <a16:creationId xmlns:a16="http://schemas.microsoft.com/office/drawing/2014/main" id="{E2F5E021-9968-4111-BF3F-2C1F679C6DEF}"/>
            </a:ext>
            <a:ext uri="{147F2762-F138-4A5C-976F-8EAC2B608ADB}">
              <a16:predDERef xmlns:a16="http://schemas.microsoft.com/office/drawing/2014/main" pred="{E097610F-4A7E-466E-8ACB-EA0E7CC93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59876</xdr:colOff>
      <xdr:row>4</xdr:row>
      <xdr:rowOff>16873</xdr:rowOff>
    </xdr:from>
    <xdr:to>
      <xdr:col>10</xdr:col>
      <xdr:colOff>721039</xdr:colOff>
      <xdr:row>23</xdr:row>
      <xdr:rowOff>93159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3B61B2-B7B8-430C-8157-3AD58030FD67}"/>
            </a:ext>
            <a:ext uri="{147F2762-F138-4A5C-976F-8EAC2B608ADB}">
              <a16:predDERef xmlns:a16="http://schemas.microsoft.com/office/drawing/2014/main" pred="{9BAD41D8-CD0D-4075-82DE-B7AAE11BB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51</xdr:row>
      <xdr:rowOff>38100</xdr:rowOff>
    </xdr:from>
    <xdr:to>
      <xdr:col>22</xdr:col>
      <xdr:colOff>182778</xdr:colOff>
      <xdr:row>78</xdr:row>
      <xdr:rowOff>162283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7678A7C3-F3E2-4923-A87A-BDC4CE08F94A}"/>
            </a:ext>
            <a:ext uri="{147F2762-F138-4A5C-976F-8EAC2B608ADB}">
              <a16:predDERef xmlns:a16="http://schemas.microsoft.com/office/drawing/2014/main" pred="{7C4573C8-5837-425F-BA79-B1E799BD4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76200</xdr:colOff>
      <xdr:row>80</xdr:row>
      <xdr:rowOff>95250</xdr:rowOff>
    </xdr:from>
    <xdr:to>
      <xdr:col>11</xdr:col>
      <xdr:colOff>763450</xdr:colOff>
      <xdr:row>110</xdr:row>
      <xdr:rowOff>35552</xdr:rowOff>
    </xdr:to>
    <xdr:graphicFrame macro="">
      <xdr:nvGraphicFramePr>
        <xdr:cNvPr id="12" name="Chart 42">
          <a:extLst>
            <a:ext uri="{FF2B5EF4-FFF2-40B4-BE49-F238E27FC236}">
              <a16:creationId xmlns:a16="http://schemas.microsoft.com/office/drawing/2014/main" id="{9BE15BA4-2F1C-43A3-8727-5AAB0B3575D2}"/>
            </a:ext>
            <a:ext uri="{147F2762-F138-4A5C-976F-8EAC2B608ADB}">
              <a16:predDERef xmlns:a16="http://schemas.microsoft.com/office/drawing/2014/main" pred="{DA59655C-CB22-41DB-8183-21D60CC68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22</xdr:col>
      <xdr:colOff>277524</xdr:colOff>
      <xdr:row>108</xdr:row>
      <xdr:rowOff>145219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C9DF20-07D2-4EC4-8461-65995BB4D74B}"/>
            </a:ext>
            <a:ext uri="{147F2762-F138-4A5C-976F-8EAC2B608ADB}">
              <a16:predDERef xmlns:a16="http://schemas.microsoft.com/office/drawing/2014/main" pred="{252548B8-C134-484C-A4E5-920D34B01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36541</xdr:colOff>
      <xdr:row>51</xdr:row>
      <xdr:rowOff>38445</xdr:rowOff>
    </xdr:from>
    <xdr:to>
      <xdr:col>11</xdr:col>
      <xdr:colOff>693175</xdr:colOff>
      <xdr:row>78</xdr:row>
      <xdr:rowOff>70784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86D3CE4-8704-4C4C-8B72-0E9116935B7A}"/>
            </a:ext>
            <a:ext uri="{147F2762-F138-4A5C-976F-8EAC2B608ADB}">
              <a16:predDERef xmlns:a16="http://schemas.microsoft.com/office/drawing/2014/main" pred="{9BA665EE-071E-4655-87E3-30157735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324970</xdr:colOff>
      <xdr:row>118</xdr:row>
      <xdr:rowOff>168088</xdr:rowOff>
    </xdr:from>
    <xdr:to>
      <xdr:col>21</xdr:col>
      <xdr:colOff>487577</xdr:colOff>
      <xdr:row>129</xdr:row>
      <xdr:rowOff>75475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AAF4E35-B1B7-4595-ADE8-7B107918F9B9}"/>
            </a:ext>
            <a:ext uri="{147F2762-F138-4A5C-976F-8EAC2B608ADB}">
              <a16:predDERef xmlns:a16="http://schemas.microsoft.com/office/drawing/2014/main" pred="{162EACA4-80F9-4B70-AD14-352210A45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0.75979</cdr:x>
      <cdr:y>0.11247</cdr:y>
    </cdr:from>
    <cdr:to>
      <cdr:x>0.76202</cdr:x>
      <cdr:y>0.84811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8752861-ED0B-3E54-A24F-64A953186BBD}"/>
            </a:ext>
          </a:extLst>
        </cdr:cNvPr>
        <cdr:cNvCxnSpPr/>
      </cdr:nvCxnSpPr>
      <cdr:spPr>
        <a:xfrm xmlns:a="http://schemas.openxmlformats.org/drawingml/2006/main">
          <a:off x="6327739" y="601343"/>
          <a:ext cx="18572" cy="393327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99059</xdr:colOff>
      <xdr:row>18</xdr:row>
      <xdr:rowOff>120558</xdr:rowOff>
    </xdr:from>
    <xdr:to>
      <xdr:col>8</xdr:col>
      <xdr:colOff>352424</xdr:colOff>
      <xdr:row>41</xdr:row>
      <xdr:rowOff>10341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12DECD-A123-4E37-85E3-0F57DF5D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533127</xdr:colOff>
      <xdr:row>18</xdr:row>
      <xdr:rowOff>112667</xdr:rowOff>
    </xdr:from>
    <xdr:to>
      <xdr:col>15</xdr:col>
      <xdr:colOff>369297</xdr:colOff>
      <xdr:row>41</xdr:row>
      <xdr:rowOff>6260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175AFF-90DF-4D3C-81C9-54408C1FD8A2}"/>
            </a:ext>
            <a:ext uri="{147F2762-F138-4A5C-976F-8EAC2B608ADB}">
              <a16:predDERef xmlns:a16="http://schemas.microsoft.com/office/drawing/2014/main" pred="{3312DECD-A123-4E37-85E3-0F57DF5D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24765</xdr:colOff>
      <xdr:row>42</xdr:row>
      <xdr:rowOff>40005</xdr:rowOff>
    </xdr:from>
    <xdr:to>
      <xdr:col>8</xdr:col>
      <xdr:colOff>278130</xdr:colOff>
      <xdr:row>64</xdr:row>
      <xdr:rowOff>114301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1F93BF-DFA0-4DFC-B14D-B207D33A77AB}"/>
            </a:ext>
            <a:ext uri="{147F2762-F138-4A5C-976F-8EAC2B608ADB}">
              <a16:predDERef xmlns:a16="http://schemas.microsoft.com/office/drawing/2014/main" pred="{B5175AFF-90DF-4D3C-81C9-54408C1FD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547823</xdr:colOff>
      <xdr:row>42</xdr:row>
      <xdr:rowOff>43815</xdr:rowOff>
    </xdr:from>
    <xdr:to>
      <xdr:col>15</xdr:col>
      <xdr:colOff>395423</xdr:colOff>
      <xdr:row>64</xdr:row>
      <xdr:rowOff>131446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1F361F-4B29-4EC5-84B7-464682FFF7AC}"/>
            </a:ext>
            <a:ext uri="{147F2762-F138-4A5C-976F-8EAC2B608ADB}">
              <a16:predDERef xmlns:a16="http://schemas.microsoft.com/office/drawing/2014/main" pred="{971F93BF-DFA0-4DFC-B14D-B207D33A7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</xdr:row>
      <xdr:rowOff>171450</xdr:rowOff>
    </xdr:from>
    <xdr:to>
      <xdr:col>10</xdr:col>
      <xdr:colOff>0</xdr:colOff>
      <xdr:row>6</xdr:row>
      <xdr:rowOff>97156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BB50A7A-4C81-4D91-978D-89FC4D82DD39}"/>
            </a:ext>
          </a:extLst>
        </xdr:cNvPr>
        <xdr:cNvSpPr txBox="1"/>
      </xdr:nvSpPr>
      <xdr:spPr>
        <a:xfrm>
          <a:off x="12715875" y="529590"/>
          <a:ext cx="0" cy="782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>
              <a:solidFill>
                <a:srgbClr val="FF0000"/>
              </a:solidFill>
            </a:rPr>
            <a:t>Exceeds the "desired duration of service", set at  6 years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102869</xdr:colOff>
      <xdr:row>17</xdr:row>
      <xdr:rowOff>89534</xdr:rowOff>
    </xdr:from>
    <xdr:to>
      <xdr:col>8</xdr:col>
      <xdr:colOff>350519</xdr:colOff>
      <xdr:row>39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E272ED-3B30-43DA-BFC0-844F3191C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761308</xdr:colOff>
      <xdr:row>17</xdr:row>
      <xdr:rowOff>127981</xdr:rowOff>
    </xdr:from>
    <xdr:to>
      <xdr:col>16</xdr:col>
      <xdr:colOff>17318</xdr:colOff>
      <xdr:row>40</xdr:row>
      <xdr:rowOff>34811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2FC426-8C1C-47E4-A458-8F07EF12CAB2}"/>
            </a:ext>
            <a:ext uri="{147F2762-F138-4A5C-976F-8EAC2B608ADB}">
              <a16:predDERef xmlns:a16="http://schemas.microsoft.com/office/drawing/2014/main" pred="{FEE272ED-3B30-43DA-BFC0-844F3191C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24765</xdr:colOff>
      <xdr:row>42</xdr:row>
      <xdr:rowOff>40005</xdr:rowOff>
    </xdr:from>
    <xdr:to>
      <xdr:col>8</xdr:col>
      <xdr:colOff>278130</xdr:colOff>
      <xdr:row>64</xdr:row>
      <xdr:rowOff>114301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45CDE8-DB71-4D82-8961-EF11109D4570}"/>
            </a:ext>
            <a:ext uri="{147F2762-F138-4A5C-976F-8EAC2B608ADB}">
              <a16:predDERef xmlns:a16="http://schemas.microsoft.com/office/drawing/2014/main" pred="{442FC426-8C1C-47E4-A458-8F07EF12C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675235</xdr:colOff>
      <xdr:row>42</xdr:row>
      <xdr:rowOff>97675</xdr:rowOff>
    </xdr:from>
    <xdr:to>
      <xdr:col>15</xdr:col>
      <xdr:colOff>548812</xdr:colOff>
      <xdr:row>65</xdr:row>
      <xdr:rowOff>8314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68A2A8-1C3B-4824-B7FF-6C3115AF432D}"/>
            </a:ext>
            <a:ext uri="{147F2762-F138-4A5C-976F-8EAC2B608ADB}">
              <a16:predDERef xmlns:a16="http://schemas.microsoft.com/office/drawing/2014/main" pred="{3345CDE8-DB71-4D82-8961-EF11109D4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203834</xdr:colOff>
      <xdr:row>2</xdr:row>
      <xdr:rowOff>100965</xdr:rowOff>
    </xdr:from>
    <xdr:to>
      <xdr:col>8</xdr:col>
      <xdr:colOff>93344</xdr:colOff>
      <xdr:row>6</xdr:row>
      <xdr:rowOff>26671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8B1BF3A-BEFA-4DDA-9965-84760D9E8FDD}"/>
            </a:ext>
          </a:extLst>
        </xdr:cNvPr>
        <xdr:cNvSpPr txBox="1"/>
      </xdr:nvSpPr>
      <xdr:spPr>
        <a:xfrm>
          <a:off x="8370569" y="459105"/>
          <a:ext cx="1213485" cy="784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Exceeds the "desired duration of service", set at  6 years</a:t>
          </a:r>
          <a:endParaRPr lang="en-GB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786765</xdr:colOff>
      <xdr:row>6</xdr:row>
      <xdr:rowOff>30481</xdr:rowOff>
    </xdr:from>
    <xdr:to>
      <xdr:col>7</xdr:col>
      <xdr:colOff>788669</xdr:colOff>
      <xdr:row>16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0A0450F-5C74-46A6-8A12-08EF4A8C4E47}"/>
            </a:ext>
            <a:ext uri="{147F2762-F138-4A5C-976F-8EAC2B608ADB}">
              <a16:predDERef xmlns:a16="http://schemas.microsoft.com/office/drawing/2014/main" pred="{5636B6CD-D3FF-48F3-A27C-B1474E692952}"/>
            </a:ext>
          </a:extLst>
        </xdr:cNvPr>
        <xdr:cNvCxnSpPr>
          <a:stCxn id="6" idx="2"/>
          <a:extLst>
            <a:ext uri="{5F17804C-33F3-41E3-A699-7DCFA2EF7971}">
              <a16:cxnDERefs xmlns:a16="http://schemas.microsoft.com/office/drawing/2014/main" st="{5636B6CD-D3FF-48F3-A27C-B1474E692952}" end="{00000000-0000-0000-0000-000000000000}"/>
            </a:ext>
          </a:extLst>
        </xdr:cNvCxnSpPr>
      </xdr:nvCxnSpPr>
      <xdr:spPr>
        <a:xfrm flipH="1">
          <a:off x="8945880" y="1247776"/>
          <a:ext cx="1904" cy="178117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D8CA-437F-455B-B34F-4DFEA5B3F5ED}">
  <sheetPr>
    <tabColor theme="0"/>
  </sheetPr>
  <dimension ref="B2:D10"/>
  <sheetViews>
    <sheetView showGridLines="0" tabSelected="1" workbookViewId="0"/>
  </sheetViews>
  <sheetFormatPr baseColWidth="10" defaultColWidth="8.83203125" defaultRowHeight="15" x14ac:dyDescent="0.2"/>
  <cols>
    <col min="2" max="2" width="10.5" customWidth="1"/>
    <col min="3" max="3" width="70.5" customWidth="1"/>
    <col min="4" max="4" width="90.6640625" customWidth="1"/>
    <col min="5" max="13" width="10.5" customWidth="1"/>
  </cols>
  <sheetData>
    <row r="2" spans="2:4" ht="22" x14ac:dyDescent="0.3">
      <c r="B2" s="339" t="s">
        <v>0</v>
      </c>
      <c r="C2" s="152"/>
      <c r="D2" s="152"/>
    </row>
    <row r="3" spans="2:4" ht="19" x14ac:dyDescent="0.25">
      <c r="B3" s="340" t="s">
        <v>1</v>
      </c>
      <c r="C3" s="152"/>
      <c r="D3" s="152"/>
    </row>
    <row r="4" spans="2:4" ht="19" x14ac:dyDescent="0.25">
      <c r="B4" s="73"/>
    </row>
    <row r="5" spans="2:4" ht="16.25" customHeight="1" x14ac:dyDescent="0.2">
      <c r="B5" s="26" t="s">
        <v>2</v>
      </c>
    </row>
    <row r="6" spans="2:4" ht="16.25" customHeight="1" x14ac:dyDescent="0.2">
      <c r="B6" t="s">
        <v>3</v>
      </c>
    </row>
    <row r="7" spans="2:4" s="341" customFormat="1" ht="21.5" customHeight="1" x14ac:dyDescent="0.2">
      <c r="B7" s="342"/>
      <c r="C7" s="343" t="s">
        <v>4</v>
      </c>
      <c r="D7" s="344" t="s">
        <v>5</v>
      </c>
    </row>
    <row r="8" spans="2:4" s="341" customFormat="1" ht="21.5" customHeight="1" x14ac:dyDescent="0.2">
      <c r="B8" s="345"/>
      <c r="C8" s="343" t="s">
        <v>6</v>
      </c>
      <c r="D8" s="344" t="s">
        <v>7</v>
      </c>
    </row>
    <row r="9" spans="2:4" s="341" customFormat="1" ht="21.5" customHeight="1" x14ac:dyDescent="0.2">
      <c r="B9" s="346"/>
      <c r="C9" s="343" t="s">
        <v>8</v>
      </c>
      <c r="D9" s="347" t="s">
        <v>9</v>
      </c>
    </row>
    <row r="10" spans="2:4" s="341" customFormat="1" ht="21.5" customHeight="1" x14ac:dyDescent="0.2">
      <c r="B10" s="348"/>
      <c r="C10" s="343" t="s">
        <v>10</v>
      </c>
      <c r="D10" s="347" t="s">
        <v>11</v>
      </c>
    </row>
  </sheetData>
  <sheetProtection algorithmName="SHA-512" hashValue="9b/IXOGxTfx2XeQeOQ+nqlwUqE0y8RhkoB9nUbqkDYHS+3f1BJMdmo3S7P1gMCEGqDgQDYtOErGazZuuT9FAdA==" saltValue="UxPHqFYmoAQQfResAdzZM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ECE6-D756-497E-9C26-076C0DD1237A}">
  <sheetPr>
    <tabColor rgb="FFFFC000"/>
  </sheetPr>
  <dimension ref="B2:M9"/>
  <sheetViews>
    <sheetView showGridLines="0" workbookViewId="0"/>
  </sheetViews>
  <sheetFormatPr baseColWidth="10" defaultColWidth="8.83203125" defaultRowHeight="15" x14ac:dyDescent="0.2"/>
  <cols>
    <col min="2" max="3" width="10.5" customWidth="1"/>
    <col min="4" max="4" width="12.33203125" customWidth="1"/>
    <col min="5" max="13" width="10.5" customWidth="1"/>
  </cols>
  <sheetData>
    <row r="2" spans="2:13" ht="22" x14ac:dyDescent="0.3">
      <c r="B2" s="200" t="s">
        <v>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2:13" x14ac:dyDescent="0.2">
      <c r="B3" s="147" t="s">
        <v>556</v>
      </c>
    </row>
    <row r="4" spans="2:13" x14ac:dyDescent="0.2">
      <c r="B4" s="169" t="s">
        <v>557</v>
      </c>
      <c r="C4" s="2"/>
      <c r="D4" s="2"/>
      <c r="E4" s="2"/>
      <c r="F4" s="2"/>
      <c r="G4" s="2"/>
      <c r="H4" s="2"/>
      <c r="I4" s="2"/>
      <c r="J4" s="2"/>
      <c r="K4" s="2"/>
      <c r="L4" s="2"/>
      <c r="M4" s="30"/>
    </row>
    <row r="5" spans="2:13" x14ac:dyDescent="0.2">
      <c r="B5" s="31"/>
      <c r="C5" s="201" t="s">
        <v>558</v>
      </c>
      <c r="M5" s="32"/>
    </row>
    <row r="6" spans="2:13" x14ac:dyDescent="0.2">
      <c r="B6" s="31"/>
      <c r="C6" s="201" t="s">
        <v>559</v>
      </c>
      <c r="M6" s="32"/>
    </row>
    <row r="7" spans="2:13" x14ac:dyDescent="0.2">
      <c r="B7" s="33"/>
      <c r="C7" s="202" t="s">
        <v>560</v>
      </c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2:13" x14ac:dyDescent="0.2">
      <c r="B8" s="169" t="s">
        <v>561</v>
      </c>
      <c r="C8" s="203" t="s">
        <v>562</v>
      </c>
      <c r="D8" s="2"/>
      <c r="E8" s="363" t="s">
        <v>563</v>
      </c>
      <c r="F8" s="363"/>
      <c r="G8" s="363"/>
      <c r="H8" s="363"/>
      <c r="I8" s="363"/>
      <c r="J8" s="363"/>
      <c r="K8" s="363"/>
      <c r="L8" s="363"/>
      <c r="M8" s="364"/>
    </row>
    <row r="9" spans="2:13" x14ac:dyDescent="0.2">
      <c r="B9" s="204"/>
      <c r="C9" s="202"/>
      <c r="D9" s="34"/>
      <c r="E9" s="365"/>
      <c r="F9" s="365"/>
      <c r="G9" s="365"/>
      <c r="H9" s="365"/>
      <c r="I9" s="365"/>
      <c r="J9" s="365"/>
      <c r="K9" s="365"/>
      <c r="L9" s="365"/>
      <c r="M9" s="366"/>
    </row>
  </sheetData>
  <sheetProtection algorithmName="SHA-512" hashValue="Eyokajcuaotvjo3nSSzdIx6Yy85IdxFpQeZK5aux40YXdC3SLQXXrZJU4P92Os4S3XfyxUNve9mcGzz/il/+fQ==" saltValue="9ureto2P5eXPlGC/1kvGmg==" spinCount="100000" sheet="1" objects="1" scenarios="1"/>
  <mergeCells count="1">
    <mergeCell ref="E8:M9"/>
  </mergeCells>
  <hyperlinks>
    <hyperlink ref="C5" location="'Base Case - Knitted'!A1" display="- Base Case - Knitted" xr:uid="{C030C189-688B-4630-8520-F1B4CB23C372}"/>
    <hyperlink ref="C6" location="'Location sc - Other woven'!A1" display="- Base Case - Other woven" xr:uid="{8ECD9961-89C4-407B-8428-52076BB0A181}"/>
    <hyperlink ref="C7" location="'Base Case - High denim'!A1" display="- Base Case - High denim" xr:uid="{59BB97D4-9030-47FE-90F0-6AE8FBA9D00D}"/>
    <hyperlink ref="C8" location="'Base Case - Input data'!A1" display="- Base Case - Input data" xr:uid="{88B96693-AC38-41B3-842F-D6B70EC59E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88-EE60-4E92-AE8E-40F297CA5038}">
  <sheetPr>
    <tabColor rgb="FFFFC000"/>
  </sheetPr>
  <dimension ref="A1:I364"/>
  <sheetViews>
    <sheetView workbookViewId="0"/>
  </sheetViews>
  <sheetFormatPr baseColWidth="10" defaultColWidth="8.83203125" defaultRowHeight="15" x14ac:dyDescent="0.2"/>
  <cols>
    <col min="1" max="1" width="14.6640625" bestFit="1" customWidth="1"/>
    <col min="2" max="2" width="11.5" bestFit="1" customWidth="1"/>
    <col min="3" max="3" width="28.33203125" bestFit="1" customWidth="1"/>
    <col min="4" max="4" width="91.6640625" bestFit="1" customWidth="1"/>
    <col min="5" max="5" width="21" bestFit="1" customWidth="1"/>
    <col min="9" max="9" width="11.33203125" customWidth="1"/>
  </cols>
  <sheetData>
    <row r="1" spans="1:9" x14ac:dyDescent="0.2">
      <c r="A1" s="37"/>
      <c r="B1" s="37"/>
      <c r="C1" s="37"/>
      <c r="D1" s="37"/>
      <c r="E1" s="37"/>
      <c r="F1" s="37"/>
      <c r="G1" s="367" t="s">
        <v>564</v>
      </c>
      <c r="H1" s="367"/>
      <c r="I1" s="367"/>
    </row>
    <row r="2" spans="1:9" x14ac:dyDescent="0.2">
      <c r="A2" s="37"/>
      <c r="B2" s="37"/>
      <c r="C2" s="37"/>
      <c r="D2" s="37"/>
      <c r="E2" s="37"/>
      <c r="F2" s="37"/>
      <c r="G2" s="38" t="s">
        <v>565</v>
      </c>
      <c r="H2" s="38" t="s">
        <v>566</v>
      </c>
      <c r="I2" s="38" t="s">
        <v>567</v>
      </c>
    </row>
    <row r="3" spans="1:9" ht="32" x14ac:dyDescent="0.2">
      <c r="A3" s="37"/>
      <c r="B3" s="37"/>
      <c r="C3" s="37"/>
      <c r="D3" s="37"/>
      <c r="E3" s="37"/>
      <c r="F3" s="37"/>
      <c r="G3" s="39" t="s">
        <v>568</v>
      </c>
      <c r="H3" s="39" t="s">
        <v>569</v>
      </c>
      <c r="I3" s="39" t="s">
        <v>570</v>
      </c>
    </row>
    <row r="4" spans="1:9" x14ac:dyDescent="0.2">
      <c r="A4" s="40" t="s">
        <v>571</v>
      </c>
      <c r="B4" s="41" t="s">
        <v>572</v>
      </c>
      <c r="C4" s="41" t="s">
        <v>573</v>
      </c>
      <c r="D4" s="41" t="s">
        <v>574</v>
      </c>
      <c r="E4" s="41" t="s">
        <v>575</v>
      </c>
      <c r="F4" s="41" t="s">
        <v>46</v>
      </c>
      <c r="G4" s="368" t="s">
        <v>576</v>
      </c>
      <c r="H4" s="368"/>
      <c r="I4" s="368"/>
    </row>
    <row r="5" spans="1:9" x14ac:dyDescent="0.2">
      <c r="A5" s="42" t="s">
        <v>577</v>
      </c>
      <c r="B5" s="42" t="s">
        <v>578</v>
      </c>
      <c r="C5" s="42" t="s">
        <v>579</v>
      </c>
      <c r="D5" s="42" t="s">
        <v>580</v>
      </c>
      <c r="E5" s="42" t="s">
        <v>581</v>
      </c>
      <c r="F5" s="42" t="s">
        <v>582</v>
      </c>
      <c r="G5" s="43">
        <v>0.23</v>
      </c>
      <c r="H5" s="43">
        <v>0.28000000000000003</v>
      </c>
      <c r="I5" s="43">
        <v>0.47</v>
      </c>
    </row>
    <row r="6" spans="1:9" x14ac:dyDescent="0.2">
      <c r="A6" s="42" t="s">
        <v>583</v>
      </c>
      <c r="B6" s="42" t="s">
        <v>578</v>
      </c>
      <c r="C6" s="44" t="s">
        <v>584</v>
      </c>
      <c r="D6" s="42" t="s">
        <v>585</v>
      </c>
      <c r="E6" s="42" t="s">
        <v>586</v>
      </c>
      <c r="F6" s="42" t="s">
        <v>587</v>
      </c>
      <c r="G6" s="43">
        <v>72</v>
      </c>
      <c r="H6" s="43">
        <v>78</v>
      </c>
      <c r="I6" s="43">
        <v>237</v>
      </c>
    </row>
    <row r="7" spans="1:9" x14ac:dyDescent="0.2">
      <c r="A7" s="42" t="s">
        <v>583</v>
      </c>
      <c r="B7" s="42" t="s">
        <v>578</v>
      </c>
      <c r="C7" s="44" t="s">
        <v>584</v>
      </c>
      <c r="D7" s="42" t="s">
        <v>588</v>
      </c>
      <c r="E7" s="42" t="s">
        <v>589</v>
      </c>
      <c r="F7" s="42" t="s">
        <v>587</v>
      </c>
      <c r="G7" s="43">
        <v>5.27</v>
      </c>
      <c r="H7" s="43">
        <v>7.7</v>
      </c>
      <c r="I7" s="43">
        <v>7.23</v>
      </c>
    </row>
    <row r="8" spans="1:9" x14ac:dyDescent="0.2">
      <c r="A8" s="42" t="s">
        <v>590</v>
      </c>
      <c r="B8" s="42" t="s">
        <v>578</v>
      </c>
      <c r="C8" s="44" t="s">
        <v>584</v>
      </c>
      <c r="D8" s="42" t="s">
        <v>591</v>
      </c>
      <c r="E8" s="42" t="s">
        <v>592</v>
      </c>
      <c r="F8" s="45" t="s">
        <v>593</v>
      </c>
      <c r="G8" s="43">
        <v>6</v>
      </c>
      <c r="H8" s="43">
        <v>6</v>
      </c>
      <c r="I8" s="43">
        <v>6</v>
      </c>
    </row>
    <row r="9" spans="1:9" x14ac:dyDescent="0.2">
      <c r="A9" s="42" t="s">
        <v>583</v>
      </c>
      <c r="B9" s="42" t="s">
        <v>578</v>
      </c>
      <c r="C9" s="44" t="s">
        <v>584</v>
      </c>
      <c r="D9" s="42" t="s">
        <v>594</v>
      </c>
      <c r="E9" s="42" t="s">
        <v>595</v>
      </c>
      <c r="F9" s="45" t="s">
        <v>593</v>
      </c>
      <c r="G9" s="43">
        <v>3.83</v>
      </c>
      <c r="H9" s="43">
        <v>4.59</v>
      </c>
      <c r="I9" s="43">
        <v>5.09</v>
      </c>
    </row>
    <row r="10" spans="1:9" x14ac:dyDescent="0.2">
      <c r="A10" s="42" t="s">
        <v>577</v>
      </c>
      <c r="B10" s="42" t="s">
        <v>578</v>
      </c>
      <c r="C10" s="46" t="s">
        <v>596</v>
      </c>
      <c r="D10" s="42" t="s">
        <v>597</v>
      </c>
      <c r="E10" s="42" t="s">
        <v>598</v>
      </c>
      <c r="F10" s="42" t="s">
        <v>599</v>
      </c>
      <c r="G10" s="47">
        <v>6.0100000000000001E-2</v>
      </c>
      <c r="H10" s="47">
        <v>2.9499999999999998E-2</v>
      </c>
      <c r="I10" s="47">
        <v>5.7999999999999996E-3</v>
      </c>
    </row>
    <row r="11" spans="1:9" x14ac:dyDescent="0.2">
      <c r="A11" s="42" t="s">
        <v>577</v>
      </c>
      <c r="B11" s="42" t="s">
        <v>578</v>
      </c>
      <c r="C11" s="46" t="s">
        <v>596</v>
      </c>
      <c r="D11" s="42" t="s">
        <v>600</v>
      </c>
      <c r="E11" s="42" t="s">
        <v>601</v>
      </c>
      <c r="F11" s="42" t="s">
        <v>599</v>
      </c>
      <c r="G11" s="47">
        <v>8.8999999999999999E-3</v>
      </c>
      <c r="H11" s="47">
        <v>1.03E-2</v>
      </c>
      <c r="I11" s="47">
        <v>6.3E-3</v>
      </c>
    </row>
    <row r="12" spans="1:9" x14ac:dyDescent="0.2">
      <c r="A12" s="42" t="s">
        <v>577</v>
      </c>
      <c r="B12" s="42" t="s">
        <v>578</v>
      </c>
      <c r="C12" s="46" t="s">
        <v>596</v>
      </c>
      <c r="D12" s="42" t="s">
        <v>602</v>
      </c>
      <c r="E12" s="42" t="s">
        <v>603</v>
      </c>
      <c r="F12" s="42" t="s">
        <v>599</v>
      </c>
      <c r="G12" s="47">
        <v>4.0099999999999997E-2</v>
      </c>
      <c r="H12" s="47">
        <v>5.5100000000000003E-2</v>
      </c>
      <c r="I12" s="47">
        <v>1.15E-2</v>
      </c>
    </row>
    <row r="13" spans="1:9" x14ac:dyDescent="0.2">
      <c r="A13" s="42" t="s">
        <v>577</v>
      </c>
      <c r="B13" s="42" t="s">
        <v>578</v>
      </c>
      <c r="C13" s="46" t="s">
        <v>596</v>
      </c>
      <c r="D13" s="42" t="s">
        <v>604</v>
      </c>
      <c r="E13" s="42" t="s">
        <v>605</v>
      </c>
      <c r="F13" s="42" t="s">
        <v>599</v>
      </c>
      <c r="G13" s="47">
        <v>0</v>
      </c>
      <c r="H13" s="47">
        <v>0</v>
      </c>
      <c r="I13" s="47">
        <v>0</v>
      </c>
    </row>
    <row r="14" spans="1:9" x14ac:dyDescent="0.2">
      <c r="A14" s="42" t="s">
        <v>577</v>
      </c>
      <c r="B14" s="42" t="s">
        <v>578</v>
      </c>
      <c r="C14" s="46" t="s">
        <v>596</v>
      </c>
      <c r="D14" s="42" t="s">
        <v>606</v>
      </c>
      <c r="E14" s="42" t="s">
        <v>607</v>
      </c>
      <c r="F14" s="42" t="s">
        <v>599</v>
      </c>
      <c r="G14" s="47">
        <v>0.2316</v>
      </c>
      <c r="H14" s="47">
        <v>0.3553</v>
      </c>
      <c r="I14" s="47">
        <v>0.13250000000000001</v>
      </c>
    </row>
    <row r="15" spans="1:9" x14ac:dyDescent="0.2">
      <c r="A15" s="42" t="s">
        <v>577</v>
      </c>
      <c r="B15" s="42" t="s">
        <v>578</v>
      </c>
      <c r="C15" s="46" t="s">
        <v>596</v>
      </c>
      <c r="D15" s="42" t="s">
        <v>608</v>
      </c>
      <c r="E15" s="42" t="s">
        <v>609</v>
      </c>
      <c r="F15" s="42" t="s">
        <v>599</v>
      </c>
      <c r="G15" s="47">
        <v>0</v>
      </c>
      <c r="H15" s="47">
        <v>0</v>
      </c>
      <c r="I15" s="47">
        <v>0</v>
      </c>
    </row>
    <row r="16" spans="1:9" x14ac:dyDescent="0.2">
      <c r="A16" s="42" t="s">
        <v>577</v>
      </c>
      <c r="B16" s="42" t="s">
        <v>578</v>
      </c>
      <c r="C16" s="46" t="s">
        <v>596</v>
      </c>
      <c r="D16" s="42" t="s">
        <v>610</v>
      </c>
      <c r="E16" s="42" t="s">
        <v>611</v>
      </c>
      <c r="F16" s="42" t="s">
        <v>599</v>
      </c>
      <c r="G16" s="47">
        <v>0</v>
      </c>
      <c r="H16" s="47">
        <v>0</v>
      </c>
      <c r="I16" s="47">
        <v>0</v>
      </c>
    </row>
    <row r="17" spans="1:9" x14ac:dyDescent="0.2">
      <c r="A17" s="42" t="s">
        <v>577</v>
      </c>
      <c r="B17" s="42" t="s">
        <v>578</v>
      </c>
      <c r="C17" s="46" t="s">
        <v>596</v>
      </c>
      <c r="D17" s="42" t="s">
        <v>612</v>
      </c>
      <c r="E17" s="42" t="s">
        <v>613</v>
      </c>
      <c r="F17" s="42" t="s">
        <v>599</v>
      </c>
      <c r="G17" s="47">
        <v>0.15790000000000001</v>
      </c>
      <c r="H17" s="47">
        <v>0.1575</v>
      </c>
      <c r="I17" s="47">
        <v>0.1008</v>
      </c>
    </row>
    <row r="18" spans="1:9" x14ac:dyDescent="0.2">
      <c r="A18" s="42" t="s">
        <v>577</v>
      </c>
      <c r="B18" s="42" t="s">
        <v>578</v>
      </c>
      <c r="C18" s="46" t="s">
        <v>596</v>
      </c>
      <c r="D18" s="42" t="s">
        <v>614</v>
      </c>
      <c r="E18" s="42" t="s">
        <v>615</v>
      </c>
      <c r="F18" s="42" t="s">
        <v>599</v>
      </c>
      <c r="G18" s="47">
        <v>0</v>
      </c>
      <c r="H18" s="47">
        <v>0</v>
      </c>
      <c r="I18" s="47">
        <v>0</v>
      </c>
    </row>
    <row r="19" spans="1:9" x14ac:dyDescent="0.2">
      <c r="A19" s="42" t="s">
        <v>577</v>
      </c>
      <c r="B19" s="42" t="s">
        <v>578</v>
      </c>
      <c r="C19" s="46" t="s">
        <v>596</v>
      </c>
      <c r="D19" s="42" t="s">
        <v>616</v>
      </c>
      <c r="E19" s="42" t="s">
        <v>617</v>
      </c>
      <c r="F19" s="42" t="s">
        <v>599</v>
      </c>
      <c r="G19" s="47">
        <v>4.4999999999999997E-3</v>
      </c>
      <c r="H19" s="47">
        <v>8.3999999999999995E-3</v>
      </c>
      <c r="I19" s="47">
        <v>1.15E-2</v>
      </c>
    </row>
    <row r="20" spans="1:9" x14ac:dyDescent="0.2">
      <c r="A20" s="42" t="s">
        <v>577</v>
      </c>
      <c r="B20" s="42" t="s">
        <v>578</v>
      </c>
      <c r="C20" s="46" t="s">
        <v>596</v>
      </c>
      <c r="D20" s="42" t="s">
        <v>618</v>
      </c>
      <c r="E20" s="42" t="s">
        <v>619</v>
      </c>
      <c r="F20" s="42" t="s">
        <v>599</v>
      </c>
      <c r="G20" s="47">
        <v>0.4551</v>
      </c>
      <c r="H20" s="47">
        <v>0.3271</v>
      </c>
      <c r="I20" s="47">
        <v>0.71479999999999999</v>
      </c>
    </row>
    <row r="21" spans="1:9" x14ac:dyDescent="0.2">
      <c r="A21" s="42" t="s">
        <v>577</v>
      </c>
      <c r="B21" s="42" t="s">
        <v>578</v>
      </c>
      <c r="C21" s="46" t="s">
        <v>596</v>
      </c>
      <c r="D21" s="42" t="s">
        <v>620</v>
      </c>
      <c r="E21" s="42" t="s">
        <v>621</v>
      </c>
      <c r="F21" s="42" t="s">
        <v>599</v>
      </c>
      <c r="G21" s="47">
        <v>0</v>
      </c>
      <c r="H21" s="47">
        <v>0</v>
      </c>
      <c r="I21" s="47">
        <v>0</v>
      </c>
    </row>
    <row r="22" spans="1:9" x14ac:dyDescent="0.2">
      <c r="A22" s="42" t="s">
        <v>577</v>
      </c>
      <c r="B22" s="42" t="s">
        <v>578</v>
      </c>
      <c r="C22" s="46" t="s">
        <v>596</v>
      </c>
      <c r="D22" s="42" t="s">
        <v>622</v>
      </c>
      <c r="E22" s="42" t="s">
        <v>623</v>
      </c>
      <c r="F22" s="42" t="s">
        <v>599</v>
      </c>
      <c r="G22" s="47">
        <v>0</v>
      </c>
      <c r="H22" s="47">
        <v>0</v>
      </c>
      <c r="I22" s="47">
        <v>0</v>
      </c>
    </row>
    <row r="23" spans="1:9" x14ac:dyDescent="0.2">
      <c r="A23" s="42" t="s">
        <v>577</v>
      </c>
      <c r="B23" s="42" t="s">
        <v>578</v>
      </c>
      <c r="C23" s="46" t="s">
        <v>596</v>
      </c>
      <c r="D23" s="42" t="s">
        <v>624</v>
      </c>
      <c r="E23" s="42" t="s">
        <v>625</v>
      </c>
      <c r="F23" s="42" t="s">
        <v>599</v>
      </c>
      <c r="G23" s="47">
        <v>2.8299999999999999E-2</v>
      </c>
      <c r="H23" s="47">
        <v>3.0499999999999999E-2</v>
      </c>
      <c r="I23" s="47">
        <v>2.5999999999999999E-3</v>
      </c>
    </row>
    <row r="24" spans="1:9" x14ac:dyDescent="0.2">
      <c r="A24" s="42" t="s">
        <v>577</v>
      </c>
      <c r="B24" s="42" t="s">
        <v>578</v>
      </c>
      <c r="C24" s="46" t="s">
        <v>596</v>
      </c>
      <c r="D24" s="42" t="s">
        <v>626</v>
      </c>
      <c r="E24" s="42" t="s">
        <v>627</v>
      </c>
      <c r="F24" s="42" t="s">
        <v>599</v>
      </c>
      <c r="G24" s="47">
        <v>0</v>
      </c>
      <c r="H24" s="47">
        <v>0</v>
      </c>
      <c r="I24" s="47">
        <v>0</v>
      </c>
    </row>
    <row r="25" spans="1:9" x14ac:dyDescent="0.2">
      <c r="A25" s="42" t="s">
        <v>577</v>
      </c>
      <c r="B25" s="42" t="s">
        <v>578</v>
      </c>
      <c r="C25" s="46" t="s">
        <v>596</v>
      </c>
      <c r="D25" s="42" t="s">
        <v>628</v>
      </c>
      <c r="E25" s="42" t="s">
        <v>629</v>
      </c>
      <c r="F25" s="42" t="s">
        <v>599</v>
      </c>
      <c r="G25" s="47">
        <v>0</v>
      </c>
      <c r="H25" s="47">
        <v>0</v>
      </c>
      <c r="I25" s="47">
        <v>0</v>
      </c>
    </row>
    <row r="26" spans="1:9" x14ac:dyDescent="0.2">
      <c r="A26" s="42" t="s">
        <v>577</v>
      </c>
      <c r="B26" s="42" t="s">
        <v>578</v>
      </c>
      <c r="C26" s="46" t="s">
        <v>596</v>
      </c>
      <c r="D26" s="42" t="s">
        <v>630</v>
      </c>
      <c r="E26" s="42" t="s">
        <v>631</v>
      </c>
      <c r="F26" s="42" t="s">
        <v>599</v>
      </c>
      <c r="G26" s="47">
        <v>0</v>
      </c>
      <c r="H26" s="47">
        <v>0</v>
      </c>
      <c r="I26" s="47">
        <v>0</v>
      </c>
    </row>
    <row r="27" spans="1:9" x14ac:dyDescent="0.2">
      <c r="A27" s="42" t="s">
        <v>577</v>
      </c>
      <c r="B27" s="42" t="s">
        <v>578</v>
      </c>
      <c r="C27" s="46" t="s">
        <v>596</v>
      </c>
      <c r="D27" s="42" t="s">
        <v>632</v>
      </c>
      <c r="E27" s="42" t="s">
        <v>633</v>
      </c>
      <c r="F27" s="42" t="s">
        <v>599</v>
      </c>
      <c r="G27" s="47">
        <v>0</v>
      </c>
      <c r="H27" s="47">
        <v>0</v>
      </c>
      <c r="I27" s="47">
        <v>0</v>
      </c>
    </row>
    <row r="28" spans="1:9" x14ac:dyDescent="0.2">
      <c r="A28" s="42" t="s">
        <v>577</v>
      </c>
      <c r="B28" s="42" t="s">
        <v>578</v>
      </c>
      <c r="C28" s="46" t="s">
        <v>596</v>
      </c>
      <c r="D28" s="42" t="s">
        <v>634</v>
      </c>
      <c r="E28" s="42" t="s">
        <v>635</v>
      </c>
      <c r="F28" s="42" t="s">
        <v>599</v>
      </c>
      <c r="G28" s="47">
        <v>0</v>
      </c>
      <c r="H28" s="47">
        <v>0</v>
      </c>
      <c r="I28" s="47">
        <v>0</v>
      </c>
    </row>
    <row r="29" spans="1:9" x14ac:dyDescent="0.2">
      <c r="A29" s="42" t="s">
        <v>577</v>
      </c>
      <c r="B29" s="42" t="s">
        <v>578</v>
      </c>
      <c r="C29" s="46" t="s">
        <v>596</v>
      </c>
      <c r="D29" s="42" t="s">
        <v>636</v>
      </c>
      <c r="E29" s="42" t="s">
        <v>637</v>
      </c>
      <c r="F29" s="42" t="s">
        <v>599</v>
      </c>
      <c r="G29" s="47">
        <v>0</v>
      </c>
      <c r="H29" s="47">
        <v>0</v>
      </c>
      <c r="I29" s="47">
        <v>0</v>
      </c>
    </row>
    <row r="30" spans="1:9" x14ac:dyDescent="0.2">
      <c r="A30" s="42" t="s">
        <v>577</v>
      </c>
      <c r="B30" s="42" t="s">
        <v>578</v>
      </c>
      <c r="C30" s="46" t="s">
        <v>596</v>
      </c>
      <c r="D30" s="42" t="s">
        <v>638</v>
      </c>
      <c r="E30" s="42" t="s">
        <v>639</v>
      </c>
      <c r="F30" s="42" t="s">
        <v>599</v>
      </c>
      <c r="G30" s="47">
        <v>6.1999999999999998E-3</v>
      </c>
      <c r="H30" s="47">
        <v>1.6400000000000001E-2</v>
      </c>
      <c r="I30" s="47">
        <v>2.5000000000000001E-3</v>
      </c>
    </row>
    <row r="31" spans="1:9" x14ac:dyDescent="0.2">
      <c r="A31" s="42" t="s">
        <v>577</v>
      </c>
      <c r="B31" s="42" t="s">
        <v>578</v>
      </c>
      <c r="C31" s="46" t="s">
        <v>596</v>
      </c>
      <c r="D31" s="42" t="s">
        <v>640</v>
      </c>
      <c r="E31" s="42" t="s">
        <v>641</v>
      </c>
      <c r="F31" s="42" t="s">
        <v>599</v>
      </c>
      <c r="G31" s="47">
        <v>7.1999999999999998E-3</v>
      </c>
      <c r="H31" s="47">
        <v>9.7999999999999997E-3</v>
      </c>
      <c r="I31" s="47">
        <v>1.17E-2</v>
      </c>
    </row>
    <row r="32" spans="1:9" x14ac:dyDescent="0.2">
      <c r="A32" s="42"/>
      <c r="B32" s="42" t="s">
        <v>578</v>
      </c>
      <c r="C32" s="48" t="s">
        <v>642</v>
      </c>
      <c r="D32" s="42" t="s">
        <v>643</v>
      </c>
      <c r="E32" s="42" t="s">
        <v>644</v>
      </c>
      <c r="F32" s="42" t="s">
        <v>599</v>
      </c>
      <c r="G32" s="47">
        <v>0</v>
      </c>
      <c r="H32" s="47">
        <v>0</v>
      </c>
      <c r="I32" s="47">
        <v>0</v>
      </c>
    </row>
    <row r="33" spans="1:9" x14ac:dyDescent="0.2">
      <c r="A33" s="42"/>
      <c r="B33" s="42" t="s">
        <v>578</v>
      </c>
      <c r="C33" s="48" t="s">
        <v>642</v>
      </c>
      <c r="D33" s="42" t="s">
        <v>645</v>
      </c>
      <c r="E33" s="42" t="s">
        <v>646</v>
      </c>
      <c r="F33" s="42" t="s">
        <v>599</v>
      </c>
      <c r="G33" s="47">
        <v>0.16689999999999999</v>
      </c>
      <c r="H33" s="47">
        <v>0.16689999999999999</v>
      </c>
      <c r="I33" s="47">
        <v>0.16689999999999999</v>
      </c>
    </row>
    <row r="34" spans="1:9" x14ac:dyDescent="0.2">
      <c r="A34" s="42"/>
      <c r="B34" s="42" t="s">
        <v>578</v>
      </c>
      <c r="C34" s="48" t="s">
        <v>642</v>
      </c>
      <c r="D34" s="42" t="s">
        <v>647</v>
      </c>
      <c r="E34" s="42" t="s">
        <v>648</v>
      </c>
      <c r="F34" s="42" t="s">
        <v>599</v>
      </c>
      <c r="G34" s="47">
        <v>0</v>
      </c>
      <c r="H34" s="47">
        <v>0</v>
      </c>
      <c r="I34" s="47">
        <v>0</v>
      </c>
    </row>
    <row r="35" spans="1:9" x14ac:dyDescent="0.2">
      <c r="A35" s="42"/>
      <c r="B35" s="42" t="s">
        <v>578</v>
      </c>
      <c r="C35" s="48" t="s">
        <v>642</v>
      </c>
      <c r="D35" s="42" t="s">
        <v>649</v>
      </c>
      <c r="E35" s="42" t="s">
        <v>650</v>
      </c>
      <c r="F35" s="42" t="s">
        <v>599</v>
      </c>
      <c r="G35" s="47">
        <v>1.4999999999999999E-2</v>
      </c>
      <c r="H35" s="47">
        <v>1.4999999999999999E-2</v>
      </c>
      <c r="I35" s="47">
        <v>1.4999999999999999E-2</v>
      </c>
    </row>
    <row r="36" spans="1:9" x14ac:dyDescent="0.2">
      <c r="A36" s="42"/>
      <c r="B36" s="42" t="s">
        <v>578</v>
      </c>
      <c r="C36" s="48" t="s">
        <v>642</v>
      </c>
      <c r="D36" s="42" t="s">
        <v>651</v>
      </c>
      <c r="E36" s="42" t="s">
        <v>652</v>
      </c>
      <c r="F36" s="42" t="s">
        <v>599</v>
      </c>
      <c r="G36" s="47">
        <v>1.4999999999999999E-2</v>
      </c>
      <c r="H36" s="47">
        <v>1.4999999999999999E-2</v>
      </c>
      <c r="I36" s="47">
        <v>1.4999999999999999E-2</v>
      </c>
    </row>
    <row r="37" spans="1:9" x14ac:dyDescent="0.2">
      <c r="A37" s="42" t="s">
        <v>577</v>
      </c>
      <c r="B37" s="42" t="s">
        <v>578</v>
      </c>
      <c r="C37" s="49" t="s">
        <v>653</v>
      </c>
      <c r="D37" s="42" t="s">
        <v>654</v>
      </c>
      <c r="E37" s="42" t="s">
        <v>655</v>
      </c>
      <c r="F37" s="42" t="s">
        <v>599</v>
      </c>
      <c r="G37" s="47">
        <v>0</v>
      </c>
      <c r="H37" s="47">
        <v>1</v>
      </c>
      <c r="I37" s="47">
        <v>1</v>
      </c>
    </row>
    <row r="38" spans="1:9" x14ac:dyDescent="0.2">
      <c r="A38" s="42" t="s">
        <v>577</v>
      </c>
      <c r="B38" s="42" t="s">
        <v>578</v>
      </c>
      <c r="C38" s="49" t="s">
        <v>653</v>
      </c>
      <c r="D38" s="42" t="s">
        <v>656</v>
      </c>
      <c r="E38" s="42" t="s">
        <v>657</v>
      </c>
      <c r="F38" s="42" t="s">
        <v>599</v>
      </c>
      <c r="G38" s="47">
        <v>1</v>
      </c>
      <c r="H38" s="47">
        <v>0</v>
      </c>
      <c r="I38" s="47">
        <v>0</v>
      </c>
    </row>
    <row r="39" spans="1:9" x14ac:dyDescent="0.2">
      <c r="A39" s="42"/>
      <c r="B39" s="42" t="s">
        <v>578</v>
      </c>
      <c r="C39" s="48" t="s">
        <v>642</v>
      </c>
      <c r="D39" s="42" t="s">
        <v>658</v>
      </c>
      <c r="E39" s="42" t="s">
        <v>659</v>
      </c>
      <c r="F39" s="42" t="s">
        <v>599</v>
      </c>
      <c r="G39" s="47">
        <v>4.82E-2</v>
      </c>
      <c r="H39" s="47">
        <v>4.82E-2</v>
      </c>
      <c r="I39" s="47">
        <v>4.82E-2</v>
      </c>
    </row>
    <row r="40" spans="1:9" x14ac:dyDescent="0.2">
      <c r="A40" s="42"/>
      <c r="B40" s="42" t="s">
        <v>578</v>
      </c>
      <c r="C40" s="48" t="s">
        <v>642</v>
      </c>
      <c r="D40" s="42" t="s">
        <v>660</v>
      </c>
      <c r="E40" s="42" t="s">
        <v>661</v>
      </c>
      <c r="F40" s="42" t="s">
        <v>599</v>
      </c>
      <c r="G40" s="47">
        <v>2.24E-2</v>
      </c>
      <c r="H40" s="47">
        <v>2.24E-2</v>
      </c>
      <c r="I40" s="47">
        <v>2.24E-2</v>
      </c>
    </row>
    <row r="41" spans="1:9" x14ac:dyDescent="0.2">
      <c r="A41" s="42"/>
      <c r="B41" s="42" t="s">
        <v>578</v>
      </c>
      <c r="C41" s="48" t="s">
        <v>642</v>
      </c>
      <c r="D41" s="42" t="s">
        <v>662</v>
      </c>
      <c r="E41" s="42" t="s">
        <v>663</v>
      </c>
      <c r="F41" s="42" t="s">
        <v>599</v>
      </c>
      <c r="G41" s="47">
        <v>0</v>
      </c>
      <c r="H41" s="47">
        <v>0</v>
      </c>
      <c r="I41" s="47">
        <v>0</v>
      </c>
    </row>
    <row r="42" spans="1:9" x14ac:dyDescent="0.2">
      <c r="A42" s="42"/>
      <c r="B42" s="42" t="s">
        <v>578</v>
      </c>
      <c r="C42" s="48" t="s">
        <v>642</v>
      </c>
      <c r="D42" s="42" t="s">
        <v>664</v>
      </c>
      <c r="E42" s="42" t="s">
        <v>665</v>
      </c>
      <c r="F42" s="42" t="s">
        <v>599</v>
      </c>
      <c r="G42" s="47">
        <v>5.2400000000000002E-2</v>
      </c>
      <c r="H42" s="47">
        <v>5.2400000000000002E-2</v>
      </c>
      <c r="I42" s="47">
        <v>5.2400000000000002E-2</v>
      </c>
    </row>
    <row r="43" spans="1:9" x14ac:dyDescent="0.2">
      <c r="A43" s="42"/>
      <c r="B43" s="42" t="s">
        <v>578</v>
      </c>
      <c r="C43" s="48" t="s">
        <v>642</v>
      </c>
      <c r="D43" s="42" t="s">
        <v>666</v>
      </c>
      <c r="E43" s="42" t="s">
        <v>667</v>
      </c>
      <c r="F43" s="42" t="s">
        <v>599</v>
      </c>
      <c r="G43" s="47">
        <v>1.23E-2</v>
      </c>
      <c r="H43" s="47">
        <v>1.23E-2</v>
      </c>
      <c r="I43" s="47">
        <v>1.23E-2</v>
      </c>
    </row>
    <row r="44" spans="1:9" x14ac:dyDescent="0.2">
      <c r="A44" s="42"/>
      <c r="B44" s="42" t="s">
        <v>578</v>
      </c>
      <c r="C44" s="48" t="s">
        <v>642</v>
      </c>
      <c r="D44" s="42" t="s">
        <v>668</v>
      </c>
      <c r="E44" s="42" t="s">
        <v>669</v>
      </c>
      <c r="F44" s="42" t="s">
        <v>599</v>
      </c>
      <c r="G44" s="47">
        <v>5.0000000000000001E-3</v>
      </c>
      <c r="H44" s="47">
        <v>5.0000000000000001E-3</v>
      </c>
      <c r="I44" s="47">
        <v>5.0000000000000001E-3</v>
      </c>
    </row>
    <row r="45" spans="1:9" x14ac:dyDescent="0.2">
      <c r="A45" s="42" t="s">
        <v>577</v>
      </c>
      <c r="B45" s="42" t="s">
        <v>578</v>
      </c>
      <c r="C45" s="49" t="s">
        <v>653</v>
      </c>
      <c r="D45" s="42" t="s">
        <v>670</v>
      </c>
      <c r="E45" s="42" t="s">
        <v>671</v>
      </c>
      <c r="F45" s="42" t="s">
        <v>599</v>
      </c>
      <c r="G45" s="47">
        <v>0.1477</v>
      </c>
      <c r="H45" s="47">
        <v>8.2000000000000003E-2</v>
      </c>
      <c r="I45" s="47">
        <v>3.2199999999999999E-2</v>
      </c>
    </row>
    <row r="46" spans="1:9" ht="16" x14ac:dyDescent="0.2">
      <c r="A46" s="42" t="s">
        <v>577</v>
      </c>
      <c r="B46" s="42" t="s">
        <v>578</v>
      </c>
      <c r="C46" s="49" t="s">
        <v>653</v>
      </c>
      <c r="D46" s="42" t="s">
        <v>672</v>
      </c>
      <c r="E46" s="50" t="s">
        <v>673</v>
      </c>
      <c r="F46" s="42" t="s">
        <v>599</v>
      </c>
      <c r="G46" s="47">
        <v>0.17630000000000001</v>
      </c>
      <c r="H46" s="47">
        <v>0.23599999999999999</v>
      </c>
      <c r="I46" s="47">
        <v>2.4899999999999999E-2</v>
      </c>
    </row>
    <row r="47" spans="1:9" x14ac:dyDescent="0.2">
      <c r="A47" s="42" t="s">
        <v>577</v>
      </c>
      <c r="B47" s="42" t="s">
        <v>578</v>
      </c>
      <c r="C47" s="49" t="s">
        <v>653</v>
      </c>
      <c r="D47" s="42" t="s">
        <v>674</v>
      </c>
      <c r="E47" s="42" t="s">
        <v>675</v>
      </c>
      <c r="F47" s="42" t="s">
        <v>599</v>
      </c>
      <c r="G47" s="47">
        <v>0.67600000000000005</v>
      </c>
      <c r="H47" s="47">
        <v>0.68200000000000005</v>
      </c>
      <c r="I47" s="47">
        <v>0.94289999999999996</v>
      </c>
    </row>
    <row r="48" spans="1:9" x14ac:dyDescent="0.2">
      <c r="A48" s="42"/>
      <c r="B48" s="42" t="s">
        <v>578</v>
      </c>
      <c r="C48" s="48" t="s">
        <v>642</v>
      </c>
      <c r="D48" s="42" t="s">
        <v>676</v>
      </c>
      <c r="E48" s="42" t="s">
        <v>677</v>
      </c>
      <c r="F48" s="42" t="s">
        <v>599</v>
      </c>
      <c r="G48" s="47">
        <v>0.19819999999999999</v>
      </c>
      <c r="H48" s="47">
        <v>0.19819999999999999</v>
      </c>
      <c r="I48" s="47">
        <v>0.19819999999999999</v>
      </c>
    </row>
    <row r="49" spans="1:9" x14ac:dyDescent="0.2">
      <c r="A49" s="42"/>
      <c r="B49" s="42" t="s">
        <v>578</v>
      </c>
      <c r="C49" s="49" t="s">
        <v>653</v>
      </c>
      <c r="D49" s="42" t="s">
        <v>678</v>
      </c>
      <c r="E49" s="42" t="s">
        <v>679</v>
      </c>
      <c r="F49" s="42" t="s">
        <v>599</v>
      </c>
      <c r="G49" s="47">
        <v>1</v>
      </c>
      <c r="H49" s="47">
        <v>1</v>
      </c>
      <c r="I49" s="47">
        <v>1</v>
      </c>
    </row>
    <row r="50" spans="1:9" x14ac:dyDescent="0.2">
      <c r="A50" s="42"/>
      <c r="B50" s="42" t="s">
        <v>578</v>
      </c>
      <c r="C50" s="49" t="s">
        <v>653</v>
      </c>
      <c r="D50" s="42" t="s">
        <v>680</v>
      </c>
      <c r="E50" s="42" t="s">
        <v>681</v>
      </c>
      <c r="F50" s="42" t="s">
        <v>599</v>
      </c>
      <c r="G50" s="47">
        <v>1</v>
      </c>
      <c r="H50" s="47">
        <v>1</v>
      </c>
      <c r="I50" s="47">
        <v>1</v>
      </c>
    </row>
    <row r="51" spans="1:9" x14ac:dyDescent="0.2">
      <c r="A51" s="42"/>
      <c r="B51" s="42" t="s">
        <v>578</v>
      </c>
      <c r="C51" s="49" t="s">
        <v>653</v>
      </c>
      <c r="D51" s="42" t="s">
        <v>682</v>
      </c>
      <c r="E51" s="42" t="s">
        <v>683</v>
      </c>
      <c r="F51" s="42" t="s">
        <v>599</v>
      </c>
      <c r="G51" s="47">
        <v>1</v>
      </c>
      <c r="H51" s="47">
        <v>1</v>
      </c>
      <c r="I51" s="47">
        <v>1</v>
      </c>
    </row>
    <row r="52" spans="1:9" x14ac:dyDescent="0.2">
      <c r="A52" s="42"/>
      <c r="B52" s="42" t="s">
        <v>578</v>
      </c>
      <c r="C52" s="49" t="s">
        <v>653</v>
      </c>
      <c r="D52" s="42" t="s">
        <v>684</v>
      </c>
      <c r="E52" s="42" t="s">
        <v>685</v>
      </c>
      <c r="F52" s="42" t="s">
        <v>599</v>
      </c>
      <c r="G52" s="47">
        <v>1</v>
      </c>
      <c r="H52" s="47">
        <v>1</v>
      </c>
      <c r="I52" s="47">
        <v>1</v>
      </c>
    </row>
    <row r="53" spans="1:9" x14ac:dyDescent="0.2">
      <c r="A53" s="42"/>
      <c r="B53" s="42" t="s">
        <v>578</v>
      </c>
      <c r="C53" s="49" t="s">
        <v>653</v>
      </c>
      <c r="D53" s="42" t="s">
        <v>686</v>
      </c>
      <c r="E53" s="42" t="s">
        <v>687</v>
      </c>
      <c r="F53" s="42" t="s">
        <v>599</v>
      </c>
      <c r="G53" s="47">
        <v>1</v>
      </c>
      <c r="H53" s="47">
        <v>1</v>
      </c>
      <c r="I53" s="47">
        <v>1</v>
      </c>
    </row>
    <row r="54" spans="1:9" x14ac:dyDescent="0.2">
      <c r="A54" s="42"/>
      <c r="B54" s="42" t="s">
        <v>578</v>
      </c>
      <c r="C54" s="48" t="s">
        <v>642</v>
      </c>
      <c r="D54" s="42" t="s">
        <v>688</v>
      </c>
      <c r="E54" s="42" t="s">
        <v>689</v>
      </c>
      <c r="F54" s="42" t="s">
        <v>599</v>
      </c>
      <c r="G54" s="47">
        <v>0.05</v>
      </c>
      <c r="H54" s="47">
        <v>0.05</v>
      </c>
      <c r="I54" s="47">
        <v>0.05</v>
      </c>
    </row>
    <row r="55" spans="1:9" x14ac:dyDescent="0.2">
      <c r="A55" s="42"/>
      <c r="B55" s="42" t="s">
        <v>578</v>
      </c>
      <c r="C55" s="48" t="s">
        <v>642</v>
      </c>
      <c r="D55" s="42" t="s">
        <v>690</v>
      </c>
      <c r="E55" s="42" t="s">
        <v>691</v>
      </c>
      <c r="F55" s="42" t="s">
        <v>599</v>
      </c>
      <c r="G55" s="47">
        <v>0</v>
      </c>
      <c r="H55" s="47">
        <v>0</v>
      </c>
      <c r="I55" s="47">
        <v>0</v>
      </c>
    </row>
    <row r="56" spans="1:9" x14ac:dyDescent="0.2">
      <c r="A56" s="42"/>
      <c r="B56" s="42" t="s">
        <v>578</v>
      </c>
      <c r="C56" s="48" t="s">
        <v>642</v>
      </c>
      <c r="D56" s="42" t="s">
        <v>692</v>
      </c>
      <c r="E56" s="42" t="s">
        <v>693</v>
      </c>
      <c r="F56" s="42" t="s">
        <v>599</v>
      </c>
      <c r="G56" s="47">
        <v>0.01</v>
      </c>
      <c r="H56" s="47">
        <v>0.01</v>
      </c>
      <c r="I56" s="47">
        <v>0.01</v>
      </c>
    </row>
    <row r="57" spans="1:9" x14ac:dyDescent="0.2">
      <c r="A57" s="42"/>
      <c r="B57" s="42" t="s">
        <v>578</v>
      </c>
      <c r="C57" s="51" t="s">
        <v>694</v>
      </c>
      <c r="D57" s="42" t="s">
        <v>695</v>
      </c>
      <c r="E57" s="42" t="s">
        <v>696</v>
      </c>
      <c r="F57" s="42"/>
      <c r="G57" s="43">
        <v>1</v>
      </c>
      <c r="H57" s="43">
        <v>1</v>
      </c>
      <c r="I57" s="43">
        <v>1</v>
      </c>
    </row>
    <row r="58" spans="1:9" x14ac:dyDescent="0.2">
      <c r="A58" s="42"/>
      <c r="B58" s="42" t="s">
        <v>578</v>
      </c>
      <c r="C58" s="51" t="s">
        <v>694</v>
      </c>
      <c r="D58" s="42" t="s">
        <v>697</v>
      </c>
      <c r="E58" s="42" t="s">
        <v>698</v>
      </c>
      <c r="F58" s="42"/>
      <c r="G58" s="43">
        <v>1</v>
      </c>
      <c r="H58" s="43">
        <v>1</v>
      </c>
      <c r="I58" s="43">
        <v>1</v>
      </c>
    </row>
    <row r="59" spans="1:9" x14ac:dyDescent="0.2">
      <c r="A59" s="42"/>
      <c r="B59" s="42" t="s">
        <v>578</v>
      </c>
      <c r="C59" s="51" t="s">
        <v>694</v>
      </c>
      <c r="D59" s="42" t="s">
        <v>699</v>
      </c>
      <c r="E59" s="42" t="s">
        <v>700</v>
      </c>
      <c r="F59" s="42"/>
      <c r="G59" s="43">
        <v>1</v>
      </c>
      <c r="H59" s="43">
        <v>1</v>
      </c>
      <c r="I59" s="43">
        <v>1</v>
      </c>
    </row>
    <row r="60" spans="1:9" x14ac:dyDescent="0.2">
      <c r="A60" s="42"/>
      <c r="B60" s="42" t="s">
        <v>578</v>
      </c>
      <c r="C60" s="51" t="s">
        <v>694</v>
      </c>
      <c r="D60" s="42" t="s">
        <v>701</v>
      </c>
      <c r="E60" s="42" t="s">
        <v>702</v>
      </c>
      <c r="F60" s="50"/>
      <c r="G60" s="43">
        <v>1</v>
      </c>
      <c r="H60" s="43">
        <v>1</v>
      </c>
      <c r="I60" s="43">
        <v>1</v>
      </c>
    </row>
    <row r="61" spans="1:9" ht="16" x14ac:dyDescent="0.2">
      <c r="A61" s="42"/>
      <c r="B61" s="42" t="s">
        <v>17</v>
      </c>
      <c r="C61" s="52" t="s">
        <v>703</v>
      </c>
      <c r="D61" s="42" t="s">
        <v>704</v>
      </c>
      <c r="E61" s="42" t="s">
        <v>705</v>
      </c>
      <c r="F61" s="50" t="s">
        <v>599</v>
      </c>
      <c r="G61" s="47">
        <v>0.57709999999999995</v>
      </c>
      <c r="H61" s="47">
        <v>0.57709999999999995</v>
      </c>
      <c r="I61" s="47">
        <v>0.57709999999999995</v>
      </c>
    </row>
    <row r="62" spans="1:9" ht="16" x14ac:dyDescent="0.2">
      <c r="A62" s="42"/>
      <c r="B62" s="42" t="s">
        <v>17</v>
      </c>
      <c r="C62" s="52" t="s">
        <v>703</v>
      </c>
      <c r="D62" s="42" t="s">
        <v>706</v>
      </c>
      <c r="E62" s="42" t="s">
        <v>707</v>
      </c>
      <c r="F62" s="50" t="s">
        <v>599</v>
      </c>
      <c r="G62" s="47">
        <v>0.1072</v>
      </c>
      <c r="H62" s="47">
        <v>0.1072</v>
      </c>
      <c r="I62" s="47">
        <v>0.1072</v>
      </c>
    </row>
    <row r="63" spans="1:9" ht="16" x14ac:dyDescent="0.2">
      <c r="A63" s="42"/>
      <c r="B63" s="42" t="s">
        <v>17</v>
      </c>
      <c r="C63" s="52" t="s">
        <v>703</v>
      </c>
      <c r="D63" s="42" t="s">
        <v>708</v>
      </c>
      <c r="E63" s="42" t="s">
        <v>709</v>
      </c>
      <c r="F63" s="50" t="s">
        <v>599</v>
      </c>
      <c r="G63" s="47">
        <v>8.2400000000000001E-2</v>
      </c>
      <c r="H63" s="47">
        <v>8.2400000000000001E-2</v>
      </c>
      <c r="I63" s="47">
        <v>8.2400000000000001E-2</v>
      </c>
    </row>
    <row r="64" spans="1:9" ht="16" x14ac:dyDescent="0.2">
      <c r="A64" s="42"/>
      <c r="B64" s="42" t="s">
        <v>17</v>
      </c>
      <c r="C64" s="52" t="s">
        <v>703</v>
      </c>
      <c r="D64" s="42" t="s">
        <v>710</v>
      </c>
      <c r="E64" s="42" t="s">
        <v>711</v>
      </c>
      <c r="F64" s="50" t="s">
        <v>599</v>
      </c>
      <c r="G64" s="47">
        <v>5.7700000000000001E-2</v>
      </c>
      <c r="H64" s="47">
        <v>5.7700000000000001E-2</v>
      </c>
      <c r="I64" s="47">
        <v>5.7700000000000001E-2</v>
      </c>
    </row>
    <row r="65" spans="1:9" ht="16" x14ac:dyDescent="0.2">
      <c r="A65" s="42"/>
      <c r="B65" s="42" t="s">
        <v>17</v>
      </c>
      <c r="C65" s="52" t="s">
        <v>703</v>
      </c>
      <c r="D65" s="42" t="s">
        <v>712</v>
      </c>
      <c r="E65" s="42" t="s">
        <v>713</v>
      </c>
      <c r="F65" s="50" t="s">
        <v>599</v>
      </c>
      <c r="G65" s="47">
        <v>0.17560000000000001</v>
      </c>
      <c r="H65" s="47">
        <v>0.17560000000000001</v>
      </c>
      <c r="I65" s="47">
        <v>0.17560000000000001</v>
      </c>
    </row>
    <row r="66" spans="1:9" ht="16" x14ac:dyDescent="0.2">
      <c r="A66" s="42"/>
      <c r="B66" s="42" t="s">
        <v>17</v>
      </c>
      <c r="C66" s="52" t="s">
        <v>703</v>
      </c>
      <c r="D66" s="42" t="s">
        <v>714</v>
      </c>
      <c r="E66" s="42" t="s">
        <v>715</v>
      </c>
      <c r="F66" s="50" t="s">
        <v>599</v>
      </c>
      <c r="G66" s="47">
        <v>0.33779999999999999</v>
      </c>
      <c r="H66" s="47">
        <v>0.33779999999999999</v>
      </c>
      <c r="I66" s="47">
        <v>0.33779999999999999</v>
      </c>
    </row>
    <row r="67" spans="1:9" ht="16" x14ac:dyDescent="0.2">
      <c r="A67" s="42"/>
      <c r="B67" s="42" t="s">
        <v>17</v>
      </c>
      <c r="C67" s="52" t="s">
        <v>703</v>
      </c>
      <c r="D67" s="42" t="s">
        <v>716</v>
      </c>
      <c r="E67" s="42" t="s">
        <v>717</v>
      </c>
      <c r="F67" s="50" t="s">
        <v>599</v>
      </c>
      <c r="G67" s="47">
        <v>0.20710000000000001</v>
      </c>
      <c r="H67" s="47">
        <v>0.20710000000000001</v>
      </c>
      <c r="I67" s="47">
        <v>0.20710000000000001</v>
      </c>
    </row>
    <row r="68" spans="1:9" ht="16" x14ac:dyDescent="0.2">
      <c r="A68" s="42"/>
      <c r="B68" s="42" t="s">
        <v>17</v>
      </c>
      <c r="C68" s="52" t="s">
        <v>703</v>
      </c>
      <c r="D68" s="42" t="s">
        <v>718</v>
      </c>
      <c r="E68" s="42" t="s">
        <v>719</v>
      </c>
      <c r="F68" s="50" t="s">
        <v>599</v>
      </c>
      <c r="G68" s="47">
        <v>6.2100000000000002E-2</v>
      </c>
      <c r="H68" s="47">
        <v>6.2100000000000002E-2</v>
      </c>
      <c r="I68" s="47">
        <v>6.2100000000000002E-2</v>
      </c>
    </row>
    <row r="69" spans="1:9" ht="16" x14ac:dyDescent="0.2">
      <c r="A69" s="42"/>
      <c r="B69" s="42" t="s">
        <v>17</v>
      </c>
      <c r="C69" s="52" t="s">
        <v>703</v>
      </c>
      <c r="D69" s="42" t="s">
        <v>720</v>
      </c>
      <c r="E69" s="42" t="s">
        <v>721</v>
      </c>
      <c r="F69" s="50" t="s">
        <v>599</v>
      </c>
      <c r="G69" s="47">
        <v>0.22739999999999999</v>
      </c>
      <c r="H69" s="47">
        <v>0.22739999999999999</v>
      </c>
      <c r="I69" s="47">
        <v>0.22739999999999999</v>
      </c>
    </row>
    <row r="70" spans="1:9" ht="16" x14ac:dyDescent="0.2">
      <c r="A70" s="42"/>
      <c r="B70" s="42" t="s">
        <v>17</v>
      </c>
      <c r="C70" s="52" t="s">
        <v>703</v>
      </c>
      <c r="D70" s="42" t="s">
        <v>722</v>
      </c>
      <c r="E70" s="42" t="s">
        <v>723</v>
      </c>
      <c r="F70" s="50" t="s">
        <v>599</v>
      </c>
      <c r="G70" s="47">
        <v>0.15140000000000001</v>
      </c>
      <c r="H70" s="47">
        <v>0.15140000000000001</v>
      </c>
      <c r="I70" s="47">
        <v>0.15140000000000001</v>
      </c>
    </row>
    <row r="71" spans="1:9" ht="16" x14ac:dyDescent="0.2">
      <c r="A71" s="42"/>
      <c r="B71" s="42" t="s">
        <v>17</v>
      </c>
      <c r="C71" s="52" t="s">
        <v>703</v>
      </c>
      <c r="D71" s="42" t="s">
        <v>724</v>
      </c>
      <c r="E71" s="42" t="s">
        <v>725</v>
      </c>
      <c r="F71" s="50" t="s">
        <v>599</v>
      </c>
      <c r="G71" s="47">
        <v>1.4200000000000001E-2</v>
      </c>
      <c r="H71" s="47">
        <v>1.4200000000000001E-2</v>
      </c>
      <c r="I71" s="47">
        <v>1.4200000000000001E-2</v>
      </c>
    </row>
    <row r="72" spans="1:9" ht="16" x14ac:dyDescent="0.2">
      <c r="A72" s="42"/>
      <c r="B72" s="42" t="s">
        <v>17</v>
      </c>
      <c r="C72" s="52" t="s">
        <v>703</v>
      </c>
      <c r="D72" s="42" t="s">
        <v>726</v>
      </c>
      <c r="E72" s="42" t="s">
        <v>727</v>
      </c>
      <c r="F72" s="50" t="s">
        <v>599</v>
      </c>
      <c r="G72" s="47">
        <v>0.57999999999999996</v>
      </c>
      <c r="H72" s="47">
        <v>0.57999999999999996</v>
      </c>
      <c r="I72" s="47">
        <v>0.57999999999999996</v>
      </c>
    </row>
    <row r="73" spans="1:9" ht="16" x14ac:dyDescent="0.2">
      <c r="A73" s="42"/>
      <c r="B73" s="42" t="s">
        <v>17</v>
      </c>
      <c r="C73" s="52" t="s">
        <v>703</v>
      </c>
      <c r="D73" s="42" t="s">
        <v>728</v>
      </c>
      <c r="E73" s="42" t="s">
        <v>729</v>
      </c>
      <c r="F73" s="50" t="s">
        <v>599</v>
      </c>
      <c r="G73" s="47">
        <v>0.18</v>
      </c>
      <c r="H73" s="47">
        <v>0.18</v>
      </c>
      <c r="I73" s="47">
        <v>0.18</v>
      </c>
    </row>
    <row r="74" spans="1:9" ht="16" x14ac:dyDescent="0.2">
      <c r="A74" s="42"/>
      <c r="B74" s="42" t="s">
        <v>17</v>
      </c>
      <c r="C74" s="52" t="s">
        <v>703</v>
      </c>
      <c r="D74" s="42" t="s">
        <v>730</v>
      </c>
      <c r="E74" s="42" t="s">
        <v>731</v>
      </c>
      <c r="F74" s="50" t="s">
        <v>599</v>
      </c>
      <c r="G74" s="47">
        <v>0.16</v>
      </c>
      <c r="H74" s="47">
        <v>0.16</v>
      </c>
      <c r="I74" s="47">
        <v>0.16</v>
      </c>
    </row>
    <row r="75" spans="1:9" ht="16" x14ac:dyDescent="0.2">
      <c r="A75" s="42"/>
      <c r="B75" s="42" t="s">
        <v>17</v>
      </c>
      <c r="C75" s="52" t="s">
        <v>703</v>
      </c>
      <c r="D75" s="42" t="s">
        <v>732</v>
      </c>
      <c r="E75" s="42" t="s">
        <v>733</v>
      </c>
      <c r="F75" s="50" t="s">
        <v>599</v>
      </c>
      <c r="G75" s="47">
        <v>0.05</v>
      </c>
      <c r="H75" s="47">
        <v>0.05</v>
      </c>
      <c r="I75" s="47">
        <v>0.05</v>
      </c>
    </row>
    <row r="76" spans="1:9" ht="16" x14ac:dyDescent="0.2">
      <c r="A76" s="42"/>
      <c r="B76" s="42" t="s">
        <v>17</v>
      </c>
      <c r="C76" s="52" t="s">
        <v>703</v>
      </c>
      <c r="D76" s="42" t="s">
        <v>734</v>
      </c>
      <c r="E76" s="42" t="s">
        <v>735</v>
      </c>
      <c r="F76" s="50" t="s">
        <v>599</v>
      </c>
      <c r="G76" s="47">
        <v>0.03</v>
      </c>
      <c r="H76" s="47">
        <v>0.03</v>
      </c>
      <c r="I76" s="47">
        <v>0.03</v>
      </c>
    </row>
    <row r="77" spans="1:9" ht="16" x14ac:dyDescent="0.2">
      <c r="A77" s="42"/>
      <c r="B77" s="42" t="s">
        <v>17</v>
      </c>
      <c r="C77" s="52" t="s">
        <v>703</v>
      </c>
      <c r="D77" s="42" t="s">
        <v>736</v>
      </c>
      <c r="E77" s="42" t="s">
        <v>737</v>
      </c>
      <c r="F77" s="50" t="s">
        <v>599</v>
      </c>
      <c r="G77" s="47">
        <v>0</v>
      </c>
      <c r="H77" s="47">
        <v>0</v>
      </c>
      <c r="I77" s="47">
        <v>0</v>
      </c>
    </row>
    <row r="78" spans="1:9" ht="16" x14ac:dyDescent="0.2">
      <c r="A78" s="42"/>
      <c r="B78" s="42" t="s">
        <v>17</v>
      </c>
      <c r="C78" s="52" t="s">
        <v>703</v>
      </c>
      <c r="D78" s="42" t="s">
        <v>738</v>
      </c>
      <c r="E78" s="42" t="s">
        <v>739</v>
      </c>
      <c r="F78" s="50" t="s">
        <v>599</v>
      </c>
      <c r="G78" s="47">
        <v>0.81</v>
      </c>
      <c r="H78" s="47">
        <v>0.81</v>
      </c>
      <c r="I78" s="47">
        <v>0.81</v>
      </c>
    </row>
    <row r="79" spans="1:9" ht="16" x14ac:dyDescent="0.2">
      <c r="A79" s="42"/>
      <c r="B79" s="42" t="s">
        <v>17</v>
      </c>
      <c r="C79" s="52" t="s">
        <v>703</v>
      </c>
      <c r="D79" s="42" t="s">
        <v>740</v>
      </c>
      <c r="E79" s="42" t="s">
        <v>741</v>
      </c>
      <c r="F79" s="50" t="s">
        <v>599</v>
      </c>
      <c r="G79" s="47">
        <v>0.15</v>
      </c>
      <c r="H79" s="47">
        <v>0.15</v>
      </c>
      <c r="I79" s="47">
        <v>0.15</v>
      </c>
    </row>
    <row r="80" spans="1:9" ht="16" x14ac:dyDescent="0.2">
      <c r="A80" s="42"/>
      <c r="B80" s="42" t="s">
        <v>17</v>
      </c>
      <c r="C80" s="52" t="s">
        <v>703</v>
      </c>
      <c r="D80" s="42" t="s">
        <v>742</v>
      </c>
      <c r="E80" s="42" t="s">
        <v>743</v>
      </c>
      <c r="F80" s="50" t="s">
        <v>599</v>
      </c>
      <c r="G80" s="47">
        <v>0.03</v>
      </c>
      <c r="H80" s="47">
        <v>0.03</v>
      </c>
      <c r="I80" s="47">
        <v>0.03</v>
      </c>
    </row>
    <row r="81" spans="1:9" ht="16" x14ac:dyDescent="0.2">
      <c r="A81" s="42"/>
      <c r="B81" s="42" t="s">
        <v>17</v>
      </c>
      <c r="C81" s="52" t="s">
        <v>703</v>
      </c>
      <c r="D81" s="42" t="s">
        <v>744</v>
      </c>
      <c r="E81" s="42" t="s">
        <v>745</v>
      </c>
      <c r="F81" s="50" t="s">
        <v>599</v>
      </c>
      <c r="G81" s="47">
        <v>0.01</v>
      </c>
      <c r="H81" s="47">
        <v>0.01</v>
      </c>
      <c r="I81" s="47">
        <v>0.01</v>
      </c>
    </row>
    <row r="82" spans="1:9" ht="16" x14ac:dyDescent="0.2">
      <c r="A82" s="42"/>
      <c r="B82" s="42" t="s">
        <v>17</v>
      </c>
      <c r="C82" s="52" t="s">
        <v>703</v>
      </c>
      <c r="D82" s="42" t="s">
        <v>746</v>
      </c>
      <c r="E82" s="42" t="s">
        <v>747</v>
      </c>
      <c r="F82" s="50" t="s">
        <v>599</v>
      </c>
      <c r="G82" s="47">
        <v>0</v>
      </c>
      <c r="H82" s="47">
        <v>0</v>
      </c>
      <c r="I82" s="47">
        <v>0</v>
      </c>
    </row>
    <row r="83" spans="1:9" ht="16" x14ac:dyDescent="0.2">
      <c r="A83" s="42"/>
      <c r="B83" s="42" t="s">
        <v>17</v>
      </c>
      <c r="C83" s="52" t="s">
        <v>703</v>
      </c>
      <c r="D83" s="42" t="s">
        <v>748</v>
      </c>
      <c r="E83" s="42" t="s">
        <v>749</v>
      </c>
      <c r="F83" s="50" t="s">
        <v>599</v>
      </c>
      <c r="G83" s="47">
        <v>0.44169999999999998</v>
      </c>
      <c r="H83" s="47">
        <v>0.44169999999999998</v>
      </c>
      <c r="I83" s="47">
        <v>0.44169999999999998</v>
      </c>
    </row>
    <row r="84" spans="1:9" ht="16" x14ac:dyDescent="0.2">
      <c r="A84" s="42"/>
      <c r="B84" s="42" t="s">
        <v>17</v>
      </c>
      <c r="C84" s="52" t="s">
        <v>703</v>
      </c>
      <c r="D84" s="42" t="s">
        <v>750</v>
      </c>
      <c r="E84" s="42" t="s">
        <v>751</v>
      </c>
      <c r="F84" s="50" t="s">
        <v>599</v>
      </c>
      <c r="G84" s="47">
        <v>0.2205</v>
      </c>
      <c r="H84" s="47">
        <v>0.2205</v>
      </c>
      <c r="I84" s="47">
        <v>0.2205</v>
      </c>
    </row>
    <row r="85" spans="1:9" ht="16" x14ac:dyDescent="0.2">
      <c r="A85" s="42"/>
      <c r="B85" s="42" t="s">
        <v>17</v>
      </c>
      <c r="C85" s="52" t="s">
        <v>703</v>
      </c>
      <c r="D85" s="42" t="s">
        <v>752</v>
      </c>
      <c r="E85" s="42" t="s">
        <v>753</v>
      </c>
      <c r="F85" s="50" t="s">
        <v>599</v>
      </c>
      <c r="G85" s="47">
        <v>2.9100000000000001E-2</v>
      </c>
      <c r="H85" s="47">
        <v>2.9100000000000001E-2</v>
      </c>
      <c r="I85" s="47">
        <v>2.9100000000000001E-2</v>
      </c>
    </row>
    <row r="86" spans="1:9" ht="16" x14ac:dyDescent="0.2">
      <c r="A86" s="42"/>
      <c r="B86" s="42" t="s">
        <v>17</v>
      </c>
      <c r="C86" s="52" t="s">
        <v>703</v>
      </c>
      <c r="D86" s="42" t="s">
        <v>754</v>
      </c>
      <c r="E86" s="42" t="s">
        <v>755</v>
      </c>
      <c r="F86" s="50" t="s">
        <v>599</v>
      </c>
      <c r="G86" s="47">
        <v>9.4200000000000006E-2</v>
      </c>
      <c r="H86" s="47">
        <v>9.4200000000000006E-2</v>
      </c>
      <c r="I86" s="47">
        <v>9.4200000000000006E-2</v>
      </c>
    </row>
    <row r="87" spans="1:9" ht="16" x14ac:dyDescent="0.2">
      <c r="A87" s="42"/>
      <c r="B87" s="42" t="s">
        <v>17</v>
      </c>
      <c r="C87" s="52" t="s">
        <v>703</v>
      </c>
      <c r="D87" s="42" t="s">
        <v>756</v>
      </c>
      <c r="E87" s="42" t="s">
        <v>757</v>
      </c>
      <c r="F87" s="50" t="s">
        <v>599</v>
      </c>
      <c r="G87" s="47">
        <v>0.1731</v>
      </c>
      <c r="H87" s="47">
        <v>0.1731</v>
      </c>
      <c r="I87" s="47">
        <v>0.1731</v>
      </c>
    </row>
    <row r="88" spans="1:9" ht="16" x14ac:dyDescent="0.2">
      <c r="A88" s="42"/>
      <c r="B88" s="42" t="s">
        <v>17</v>
      </c>
      <c r="C88" s="52" t="s">
        <v>703</v>
      </c>
      <c r="D88" s="42" t="s">
        <v>758</v>
      </c>
      <c r="E88" s="42" t="s">
        <v>759</v>
      </c>
      <c r="F88" s="50" t="s">
        <v>599</v>
      </c>
      <c r="G88" s="47">
        <v>4.1399999999999999E-2</v>
      </c>
      <c r="H88" s="47">
        <v>4.1399999999999999E-2</v>
      </c>
      <c r="I88" s="47">
        <v>4.1399999999999999E-2</v>
      </c>
    </row>
    <row r="89" spans="1:9" ht="16" x14ac:dyDescent="0.2">
      <c r="A89" s="42"/>
      <c r="B89" s="42" t="s">
        <v>17</v>
      </c>
      <c r="C89" s="52" t="s">
        <v>703</v>
      </c>
      <c r="D89" s="42" t="s">
        <v>760</v>
      </c>
      <c r="E89" s="42" t="s">
        <v>761</v>
      </c>
      <c r="F89" s="50" t="s">
        <v>599</v>
      </c>
      <c r="G89" s="47">
        <v>0.88</v>
      </c>
      <c r="H89" s="47">
        <v>0.88</v>
      </c>
      <c r="I89" s="47">
        <v>0.88</v>
      </c>
    </row>
    <row r="90" spans="1:9" ht="16" x14ac:dyDescent="0.2">
      <c r="A90" s="42"/>
      <c r="B90" s="42" t="s">
        <v>17</v>
      </c>
      <c r="C90" s="52" t="s">
        <v>703</v>
      </c>
      <c r="D90" s="42" t="s">
        <v>762</v>
      </c>
      <c r="E90" s="42" t="s">
        <v>763</v>
      </c>
      <c r="F90" s="50" t="s">
        <v>599</v>
      </c>
      <c r="G90" s="47">
        <v>0.09</v>
      </c>
      <c r="H90" s="47">
        <v>0.09</v>
      </c>
      <c r="I90" s="47">
        <v>0.09</v>
      </c>
    </row>
    <row r="91" spans="1:9" ht="16" x14ac:dyDescent="0.2">
      <c r="A91" s="42"/>
      <c r="B91" s="42" t="s">
        <v>17</v>
      </c>
      <c r="C91" s="52" t="s">
        <v>703</v>
      </c>
      <c r="D91" s="42" t="s">
        <v>764</v>
      </c>
      <c r="E91" s="42" t="s">
        <v>765</v>
      </c>
      <c r="F91" s="50" t="s">
        <v>599</v>
      </c>
      <c r="G91" s="47">
        <v>0.02</v>
      </c>
      <c r="H91" s="47">
        <v>0.02</v>
      </c>
      <c r="I91" s="47">
        <v>0.02</v>
      </c>
    </row>
    <row r="92" spans="1:9" ht="16" x14ac:dyDescent="0.2">
      <c r="A92" s="42"/>
      <c r="B92" s="42" t="s">
        <v>17</v>
      </c>
      <c r="C92" s="52" t="s">
        <v>703</v>
      </c>
      <c r="D92" s="42" t="s">
        <v>766</v>
      </c>
      <c r="E92" s="42" t="s">
        <v>767</v>
      </c>
      <c r="F92" s="50" t="s">
        <v>599</v>
      </c>
      <c r="G92" s="47">
        <v>0.01</v>
      </c>
      <c r="H92" s="47">
        <v>0.01</v>
      </c>
      <c r="I92" s="47">
        <v>0.01</v>
      </c>
    </row>
    <row r="93" spans="1:9" ht="16" x14ac:dyDescent="0.2">
      <c r="A93" s="42"/>
      <c r="B93" s="42" t="s">
        <v>17</v>
      </c>
      <c r="C93" s="52" t="s">
        <v>703</v>
      </c>
      <c r="D93" s="42" t="s">
        <v>768</v>
      </c>
      <c r="E93" s="42" t="s">
        <v>769</v>
      </c>
      <c r="F93" s="50" t="s">
        <v>599</v>
      </c>
      <c r="G93" s="47">
        <v>0.03</v>
      </c>
      <c r="H93" s="47">
        <v>0.03</v>
      </c>
      <c r="I93" s="47">
        <v>0.03</v>
      </c>
    </row>
    <row r="94" spans="1:9" ht="16" x14ac:dyDescent="0.2">
      <c r="A94" s="42"/>
      <c r="B94" s="42" t="s">
        <v>770</v>
      </c>
      <c r="C94" s="52" t="s">
        <v>703</v>
      </c>
      <c r="D94" s="42" t="s">
        <v>771</v>
      </c>
      <c r="E94" s="42" t="s">
        <v>772</v>
      </c>
      <c r="F94" s="50" t="s">
        <v>599</v>
      </c>
      <c r="G94" s="47">
        <v>0</v>
      </c>
      <c r="H94" s="47">
        <v>0</v>
      </c>
      <c r="I94" s="47">
        <v>0</v>
      </c>
    </row>
    <row r="95" spans="1:9" ht="16" x14ac:dyDescent="0.2">
      <c r="A95" s="42"/>
      <c r="B95" s="42" t="s">
        <v>770</v>
      </c>
      <c r="C95" s="52" t="s">
        <v>703</v>
      </c>
      <c r="D95" s="42" t="s">
        <v>773</v>
      </c>
      <c r="E95" s="42" t="s">
        <v>774</v>
      </c>
      <c r="F95" s="50" t="s">
        <v>599</v>
      </c>
      <c r="G95" s="47">
        <v>0.01</v>
      </c>
      <c r="H95" s="47">
        <v>0.01</v>
      </c>
      <c r="I95" s="47">
        <v>0.01</v>
      </c>
    </row>
    <row r="96" spans="1:9" ht="16" x14ac:dyDescent="0.2">
      <c r="A96" s="42"/>
      <c r="B96" s="42" t="s">
        <v>770</v>
      </c>
      <c r="C96" s="52" t="s">
        <v>703</v>
      </c>
      <c r="D96" s="42" t="s">
        <v>775</v>
      </c>
      <c r="E96" s="42" t="s">
        <v>776</v>
      </c>
      <c r="F96" s="50" t="s">
        <v>599</v>
      </c>
      <c r="G96" s="47">
        <v>0.56999999999999995</v>
      </c>
      <c r="H96" s="47">
        <v>0.56999999999999995</v>
      </c>
      <c r="I96" s="47">
        <v>0.56999999999999995</v>
      </c>
    </row>
    <row r="97" spans="1:9" ht="16" x14ac:dyDescent="0.2">
      <c r="A97" s="42"/>
      <c r="B97" s="42" t="s">
        <v>770</v>
      </c>
      <c r="C97" s="52" t="s">
        <v>703</v>
      </c>
      <c r="D97" s="42" t="s">
        <v>777</v>
      </c>
      <c r="E97" s="42" t="s">
        <v>778</v>
      </c>
      <c r="F97" s="50" t="s">
        <v>599</v>
      </c>
      <c r="G97" s="47">
        <v>7.0000000000000007E-2</v>
      </c>
      <c r="H97" s="47">
        <v>7.0000000000000007E-2</v>
      </c>
      <c r="I97" s="47">
        <v>7.0000000000000007E-2</v>
      </c>
    </row>
    <row r="98" spans="1:9" ht="16" x14ac:dyDescent="0.2">
      <c r="A98" s="42"/>
      <c r="B98" s="42" t="s">
        <v>770</v>
      </c>
      <c r="C98" s="52" t="s">
        <v>703</v>
      </c>
      <c r="D98" s="42" t="s">
        <v>779</v>
      </c>
      <c r="E98" s="42" t="s">
        <v>780</v>
      </c>
      <c r="F98" s="50" t="s">
        <v>599</v>
      </c>
      <c r="G98" s="47">
        <v>0.13</v>
      </c>
      <c r="H98" s="47">
        <v>0.13</v>
      </c>
      <c r="I98" s="47">
        <v>0.13</v>
      </c>
    </row>
    <row r="99" spans="1:9" ht="16" x14ac:dyDescent="0.2">
      <c r="A99" s="42"/>
      <c r="B99" s="42" t="s">
        <v>770</v>
      </c>
      <c r="C99" s="52" t="s">
        <v>703</v>
      </c>
      <c r="D99" s="42" t="s">
        <v>781</v>
      </c>
      <c r="E99" s="42" t="s">
        <v>782</v>
      </c>
      <c r="F99" s="50" t="s">
        <v>599</v>
      </c>
      <c r="G99" s="47">
        <v>0.02</v>
      </c>
      <c r="H99" s="47">
        <v>0.02</v>
      </c>
      <c r="I99" s="47">
        <v>0.02</v>
      </c>
    </row>
    <row r="100" spans="1:9" ht="16" x14ac:dyDescent="0.2">
      <c r="A100" s="42"/>
      <c r="B100" s="42" t="s">
        <v>770</v>
      </c>
      <c r="C100" s="52" t="s">
        <v>703</v>
      </c>
      <c r="D100" s="42" t="s">
        <v>783</v>
      </c>
      <c r="E100" s="42" t="s">
        <v>784</v>
      </c>
      <c r="F100" s="50" t="s">
        <v>599</v>
      </c>
      <c r="G100" s="47">
        <v>0</v>
      </c>
      <c r="H100" s="47">
        <v>0</v>
      </c>
      <c r="I100" s="47">
        <v>0</v>
      </c>
    </row>
    <row r="101" spans="1:9" ht="16" x14ac:dyDescent="0.2">
      <c r="A101" s="42"/>
      <c r="B101" s="42" t="s">
        <v>770</v>
      </c>
      <c r="C101" s="52" t="s">
        <v>703</v>
      </c>
      <c r="D101" s="42" t="s">
        <v>785</v>
      </c>
      <c r="E101" s="42" t="s">
        <v>786</v>
      </c>
      <c r="F101" s="50" t="s">
        <v>599</v>
      </c>
      <c r="G101" s="47">
        <v>7.0000000000000001E-3</v>
      </c>
      <c r="H101" s="47">
        <v>7.0000000000000001E-3</v>
      </c>
      <c r="I101" s="47">
        <v>7.0000000000000001E-3</v>
      </c>
    </row>
    <row r="102" spans="1:9" ht="16" x14ac:dyDescent="0.2">
      <c r="A102" s="42"/>
      <c r="B102" s="42" t="s">
        <v>770</v>
      </c>
      <c r="C102" s="52" t="s">
        <v>703</v>
      </c>
      <c r="D102" s="42" t="s">
        <v>787</v>
      </c>
      <c r="E102" s="42" t="s">
        <v>788</v>
      </c>
      <c r="F102" s="50" t="s">
        <v>599</v>
      </c>
      <c r="G102" s="47">
        <v>0</v>
      </c>
      <c r="H102" s="47">
        <v>0</v>
      </c>
      <c r="I102" s="47">
        <v>0</v>
      </c>
    </row>
    <row r="103" spans="1:9" ht="16" x14ac:dyDescent="0.2">
      <c r="A103" s="42"/>
      <c r="B103" s="42" t="s">
        <v>770</v>
      </c>
      <c r="C103" s="52" t="s">
        <v>703</v>
      </c>
      <c r="D103" s="42" t="s">
        <v>789</v>
      </c>
      <c r="E103" s="42" t="s">
        <v>790</v>
      </c>
      <c r="F103" s="50" t="s">
        <v>599</v>
      </c>
      <c r="G103" s="47">
        <v>0.04</v>
      </c>
      <c r="H103" s="47">
        <v>0.04</v>
      </c>
      <c r="I103" s="47">
        <v>0.04</v>
      </c>
    </row>
    <row r="104" spans="1:9" ht="16" x14ac:dyDescent="0.2">
      <c r="A104" s="42"/>
      <c r="B104" s="42" t="s">
        <v>770</v>
      </c>
      <c r="C104" s="52" t="s">
        <v>703</v>
      </c>
      <c r="D104" s="42" t="s">
        <v>791</v>
      </c>
      <c r="E104" s="42" t="s">
        <v>792</v>
      </c>
      <c r="F104" s="50" t="s">
        <v>599</v>
      </c>
      <c r="G104" s="47">
        <v>0</v>
      </c>
      <c r="H104" s="47">
        <v>0</v>
      </c>
      <c r="I104" s="47">
        <v>0</v>
      </c>
    </row>
    <row r="105" spans="1:9" ht="16" x14ac:dyDescent="0.2">
      <c r="A105" s="42"/>
      <c r="B105" s="42" t="s">
        <v>770</v>
      </c>
      <c r="C105" s="52" t="s">
        <v>703</v>
      </c>
      <c r="D105" s="42" t="s">
        <v>793</v>
      </c>
      <c r="E105" s="42" t="s">
        <v>794</v>
      </c>
      <c r="F105" s="50" t="s">
        <v>599</v>
      </c>
      <c r="G105" s="47">
        <v>0.153</v>
      </c>
      <c r="H105" s="47">
        <v>0.153</v>
      </c>
      <c r="I105" s="47">
        <v>0.153</v>
      </c>
    </row>
    <row r="106" spans="1:9" ht="16" x14ac:dyDescent="0.2">
      <c r="A106" s="42"/>
      <c r="B106" s="42" t="s">
        <v>795</v>
      </c>
      <c r="C106" s="52" t="s">
        <v>703</v>
      </c>
      <c r="D106" s="42" t="s">
        <v>796</v>
      </c>
      <c r="E106" s="42" t="s">
        <v>797</v>
      </c>
      <c r="F106" s="50" t="s">
        <v>599</v>
      </c>
      <c r="G106" s="47">
        <v>0.03</v>
      </c>
      <c r="H106" s="47">
        <v>0.03</v>
      </c>
      <c r="I106" s="47">
        <v>0.03</v>
      </c>
    </row>
    <row r="107" spans="1:9" ht="16" x14ac:dyDescent="0.2">
      <c r="A107" s="42"/>
      <c r="B107" s="42" t="s">
        <v>795</v>
      </c>
      <c r="C107" s="52" t="s">
        <v>703</v>
      </c>
      <c r="D107" s="42" t="s">
        <v>798</v>
      </c>
      <c r="E107" s="42" t="s">
        <v>799</v>
      </c>
      <c r="F107" s="50" t="s">
        <v>599</v>
      </c>
      <c r="G107" s="47">
        <v>0</v>
      </c>
      <c r="H107" s="47">
        <v>0</v>
      </c>
      <c r="I107" s="47">
        <v>0</v>
      </c>
    </row>
    <row r="108" spans="1:9" ht="16" x14ac:dyDescent="0.2">
      <c r="A108" s="42"/>
      <c r="B108" s="42" t="s">
        <v>795</v>
      </c>
      <c r="C108" s="52" t="s">
        <v>703</v>
      </c>
      <c r="D108" s="42" t="s">
        <v>800</v>
      </c>
      <c r="E108" s="42" t="s">
        <v>801</v>
      </c>
      <c r="F108" s="50" t="s">
        <v>599</v>
      </c>
      <c r="G108" s="47">
        <v>0.64</v>
      </c>
      <c r="H108" s="47">
        <v>0.64</v>
      </c>
      <c r="I108" s="47">
        <v>0.64</v>
      </c>
    </row>
    <row r="109" spans="1:9" ht="16" x14ac:dyDescent="0.2">
      <c r="A109" s="42"/>
      <c r="B109" s="42" t="s">
        <v>795</v>
      </c>
      <c r="C109" s="52" t="s">
        <v>703</v>
      </c>
      <c r="D109" s="42" t="s">
        <v>802</v>
      </c>
      <c r="E109" s="42" t="s">
        <v>803</v>
      </c>
      <c r="F109" s="50" t="s">
        <v>599</v>
      </c>
      <c r="G109" s="47">
        <v>0.01</v>
      </c>
      <c r="H109" s="47">
        <v>0.01</v>
      </c>
      <c r="I109" s="47">
        <v>0.01</v>
      </c>
    </row>
    <row r="110" spans="1:9" ht="16" x14ac:dyDescent="0.2">
      <c r="A110" s="42"/>
      <c r="B110" s="42" t="s">
        <v>795</v>
      </c>
      <c r="C110" s="52" t="s">
        <v>703</v>
      </c>
      <c r="D110" s="42" t="s">
        <v>804</v>
      </c>
      <c r="E110" s="42" t="s">
        <v>805</v>
      </c>
      <c r="F110" s="50" t="s">
        <v>599</v>
      </c>
      <c r="G110" s="47">
        <v>0.09</v>
      </c>
      <c r="H110" s="47">
        <v>0.09</v>
      </c>
      <c r="I110" s="47">
        <v>0.09</v>
      </c>
    </row>
    <row r="111" spans="1:9" ht="16" x14ac:dyDescent="0.2">
      <c r="A111" s="42"/>
      <c r="B111" s="42" t="s">
        <v>795</v>
      </c>
      <c r="C111" s="52" t="s">
        <v>703</v>
      </c>
      <c r="D111" s="42" t="s">
        <v>806</v>
      </c>
      <c r="E111" s="42" t="s">
        <v>807</v>
      </c>
      <c r="F111" s="50" t="s">
        <v>599</v>
      </c>
      <c r="G111" s="47">
        <v>0</v>
      </c>
      <c r="H111" s="47">
        <v>0</v>
      </c>
      <c r="I111" s="47">
        <v>0</v>
      </c>
    </row>
    <row r="112" spans="1:9" ht="16" x14ac:dyDescent="0.2">
      <c r="A112" s="42"/>
      <c r="B112" s="42" t="s">
        <v>795</v>
      </c>
      <c r="C112" s="52" t="s">
        <v>703</v>
      </c>
      <c r="D112" s="42" t="s">
        <v>808</v>
      </c>
      <c r="E112" s="42" t="s">
        <v>809</v>
      </c>
      <c r="F112" s="50" t="s">
        <v>599</v>
      </c>
      <c r="G112" s="47">
        <v>0.04</v>
      </c>
      <c r="H112" s="47">
        <v>0.04</v>
      </c>
      <c r="I112" s="47">
        <v>0.04</v>
      </c>
    </row>
    <row r="113" spans="1:9" ht="16" x14ac:dyDescent="0.2">
      <c r="A113" s="42"/>
      <c r="B113" s="42" t="s">
        <v>795</v>
      </c>
      <c r="C113" s="52" t="s">
        <v>703</v>
      </c>
      <c r="D113" s="42" t="s">
        <v>810</v>
      </c>
      <c r="E113" s="42" t="s">
        <v>811</v>
      </c>
      <c r="F113" s="50" t="s">
        <v>599</v>
      </c>
      <c r="G113" s="47">
        <v>0</v>
      </c>
      <c r="H113" s="47">
        <v>0</v>
      </c>
      <c r="I113" s="47">
        <v>0</v>
      </c>
    </row>
    <row r="114" spans="1:9" ht="16" x14ac:dyDescent="0.2">
      <c r="A114" s="42"/>
      <c r="B114" s="42" t="s">
        <v>795</v>
      </c>
      <c r="C114" s="52" t="s">
        <v>703</v>
      </c>
      <c r="D114" s="42" t="s">
        <v>812</v>
      </c>
      <c r="E114" s="42" t="s">
        <v>813</v>
      </c>
      <c r="F114" s="50" t="s">
        <v>599</v>
      </c>
      <c r="G114" s="47">
        <v>0</v>
      </c>
      <c r="H114" s="47">
        <v>0</v>
      </c>
      <c r="I114" s="47">
        <v>0</v>
      </c>
    </row>
    <row r="115" spans="1:9" ht="16" x14ac:dyDescent="0.2">
      <c r="A115" s="42"/>
      <c r="B115" s="42" t="s">
        <v>795</v>
      </c>
      <c r="C115" s="52" t="s">
        <v>703</v>
      </c>
      <c r="D115" s="42" t="s">
        <v>814</v>
      </c>
      <c r="E115" s="42" t="s">
        <v>815</v>
      </c>
      <c r="F115" s="50" t="s">
        <v>599</v>
      </c>
      <c r="G115" s="47">
        <v>0</v>
      </c>
      <c r="H115" s="47">
        <v>0</v>
      </c>
      <c r="I115" s="47">
        <v>0</v>
      </c>
    </row>
    <row r="116" spans="1:9" ht="16" x14ac:dyDescent="0.2">
      <c r="A116" s="42"/>
      <c r="B116" s="42" t="s">
        <v>795</v>
      </c>
      <c r="C116" s="52" t="s">
        <v>703</v>
      </c>
      <c r="D116" s="42" t="s">
        <v>816</v>
      </c>
      <c r="E116" s="42" t="s">
        <v>817</v>
      </c>
      <c r="F116" s="50" t="s">
        <v>599</v>
      </c>
      <c r="G116" s="47">
        <v>0</v>
      </c>
      <c r="H116" s="47">
        <v>0</v>
      </c>
      <c r="I116" s="47">
        <v>0</v>
      </c>
    </row>
    <row r="117" spans="1:9" ht="16" x14ac:dyDescent="0.2">
      <c r="A117" s="42"/>
      <c r="B117" s="42" t="s">
        <v>795</v>
      </c>
      <c r="C117" s="52" t="s">
        <v>703</v>
      </c>
      <c r="D117" s="42" t="s">
        <v>818</v>
      </c>
      <c r="E117" s="42" t="s">
        <v>819</v>
      </c>
      <c r="F117" s="50" t="s">
        <v>599</v>
      </c>
      <c r="G117" s="47">
        <v>0.19</v>
      </c>
      <c r="H117" s="47">
        <v>0.19</v>
      </c>
      <c r="I117" s="47">
        <v>0.19</v>
      </c>
    </row>
    <row r="118" spans="1:9" ht="16" x14ac:dyDescent="0.2">
      <c r="A118" s="42"/>
      <c r="B118" s="42" t="s">
        <v>820</v>
      </c>
      <c r="C118" s="52" t="s">
        <v>703</v>
      </c>
      <c r="D118" s="42" t="s">
        <v>821</v>
      </c>
      <c r="E118" s="42" t="s">
        <v>822</v>
      </c>
      <c r="F118" s="50" t="s">
        <v>599</v>
      </c>
      <c r="G118" s="47">
        <v>0.03</v>
      </c>
      <c r="H118" s="47">
        <v>0.03</v>
      </c>
      <c r="I118" s="47">
        <v>0.03</v>
      </c>
    </row>
    <row r="119" spans="1:9" ht="16" x14ac:dyDescent="0.2">
      <c r="A119" s="42"/>
      <c r="B119" s="42" t="s">
        <v>820</v>
      </c>
      <c r="C119" s="52" t="s">
        <v>703</v>
      </c>
      <c r="D119" s="42" t="s">
        <v>823</v>
      </c>
      <c r="E119" s="42" t="s">
        <v>824</v>
      </c>
      <c r="F119" s="50" t="s">
        <v>599</v>
      </c>
      <c r="G119" s="47">
        <v>0.01</v>
      </c>
      <c r="H119" s="47">
        <v>0.01</v>
      </c>
      <c r="I119" s="47">
        <v>0.01</v>
      </c>
    </row>
    <row r="120" spans="1:9" ht="16" x14ac:dyDescent="0.2">
      <c r="A120" s="42"/>
      <c r="B120" s="42" t="s">
        <v>820</v>
      </c>
      <c r="C120" s="52" t="s">
        <v>703</v>
      </c>
      <c r="D120" s="42" t="s">
        <v>825</v>
      </c>
      <c r="E120" s="42" t="s">
        <v>826</v>
      </c>
      <c r="F120" s="50" t="s">
        <v>599</v>
      </c>
      <c r="G120" s="47">
        <v>0.6</v>
      </c>
      <c r="H120" s="47">
        <v>0.6</v>
      </c>
      <c r="I120" s="47">
        <v>0.6</v>
      </c>
    </row>
    <row r="121" spans="1:9" ht="16" x14ac:dyDescent="0.2">
      <c r="A121" s="42"/>
      <c r="B121" s="42" t="s">
        <v>820</v>
      </c>
      <c r="C121" s="52" t="s">
        <v>703</v>
      </c>
      <c r="D121" s="42" t="s">
        <v>827</v>
      </c>
      <c r="E121" s="42" t="s">
        <v>828</v>
      </c>
      <c r="F121" s="50" t="s">
        <v>599</v>
      </c>
      <c r="G121" s="47">
        <v>0</v>
      </c>
      <c r="H121" s="47">
        <v>0</v>
      </c>
      <c r="I121" s="47">
        <v>0</v>
      </c>
    </row>
    <row r="122" spans="1:9" ht="16" x14ac:dyDescent="0.2">
      <c r="A122" s="42"/>
      <c r="B122" s="42" t="s">
        <v>820</v>
      </c>
      <c r="C122" s="52" t="s">
        <v>703</v>
      </c>
      <c r="D122" s="42" t="s">
        <v>829</v>
      </c>
      <c r="E122" s="42" t="s">
        <v>830</v>
      </c>
      <c r="F122" s="50" t="s">
        <v>599</v>
      </c>
      <c r="G122" s="47">
        <v>0.12</v>
      </c>
      <c r="H122" s="47">
        <v>0.12</v>
      </c>
      <c r="I122" s="47">
        <v>0.12</v>
      </c>
    </row>
    <row r="123" spans="1:9" ht="16" x14ac:dyDescent="0.2">
      <c r="A123" s="42"/>
      <c r="B123" s="42" t="s">
        <v>820</v>
      </c>
      <c r="C123" s="52" t="s">
        <v>703</v>
      </c>
      <c r="D123" s="42" t="s">
        <v>831</v>
      </c>
      <c r="E123" s="42" t="s">
        <v>832</v>
      </c>
      <c r="F123" s="50" t="s">
        <v>599</v>
      </c>
      <c r="G123" s="47">
        <v>0</v>
      </c>
      <c r="H123" s="47">
        <v>0</v>
      </c>
      <c r="I123" s="47">
        <v>0</v>
      </c>
    </row>
    <row r="124" spans="1:9" ht="16" x14ac:dyDescent="0.2">
      <c r="A124" s="42"/>
      <c r="B124" s="42" t="s">
        <v>820</v>
      </c>
      <c r="C124" s="52" t="s">
        <v>703</v>
      </c>
      <c r="D124" s="42" t="s">
        <v>833</v>
      </c>
      <c r="E124" s="42" t="s">
        <v>834</v>
      </c>
      <c r="F124" s="50" t="s">
        <v>599</v>
      </c>
      <c r="G124" s="47">
        <v>0.02</v>
      </c>
      <c r="H124" s="47">
        <v>0.02</v>
      </c>
      <c r="I124" s="47">
        <v>0.02</v>
      </c>
    </row>
    <row r="125" spans="1:9" ht="16" x14ac:dyDescent="0.2">
      <c r="A125" s="42"/>
      <c r="B125" s="42" t="s">
        <v>820</v>
      </c>
      <c r="C125" s="52" t="s">
        <v>703</v>
      </c>
      <c r="D125" s="42" t="s">
        <v>835</v>
      </c>
      <c r="E125" s="42" t="s">
        <v>836</v>
      </c>
      <c r="F125" s="50" t="s">
        <v>599</v>
      </c>
      <c r="G125" s="47">
        <v>0</v>
      </c>
      <c r="H125" s="47">
        <v>0</v>
      </c>
      <c r="I125" s="47">
        <v>0</v>
      </c>
    </row>
    <row r="126" spans="1:9" ht="16" x14ac:dyDescent="0.2">
      <c r="A126" s="42"/>
      <c r="B126" s="42" t="s">
        <v>820</v>
      </c>
      <c r="C126" s="52" t="s">
        <v>703</v>
      </c>
      <c r="D126" s="42" t="s">
        <v>837</v>
      </c>
      <c r="E126" s="42" t="s">
        <v>838</v>
      </c>
      <c r="F126" s="50" t="s">
        <v>599</v>
      </c>
      <c r="G126" s="47">
        <v>0.05</v>
      </c>
      <c r="H126" s="47">
        <v>0.05</v>
      </c>
      <c r="I126" s="47">
        <v>0.05</v>
      </c>
    </row>
    <row r="127" spans="1:9" ht="16" x14ac:dyDescent="0.2">
      <c r="A127" s="42"/>
      <c r="B127" s="42" t="s">
        <v>820</v>
      </c>
      <c r="C127" s="52" t="s">
        <v>703</v>
      </c>
      <c r="D127" s="42" t="s">
        <v>839</v>
      </c>
      <c r="E127" s="42" t="s">
        <v>840</v>
      </c>
      <c r="F127" s="50" t="s">
        <v>599</v>
      </c>
      <c r="G127" s="47">
        <v>0</v>
      </c>
      <c r="H127" s="47">
        <v>0</v>
      </c>
      <c r="I127" s="47">
        <v>0</v>
      </c>
    </row>
    <row r="128" spans="1:9" ht="16" x14ac:dyDescent="0.2">
      <c r="A128" s="42"/>
      <c r="B128" s="42" t="s">
        <v>820</v>
      </c>
      <c r="C128" s="52" t="s">
        <v>703</v>
      </c>
      <c r="D128" s="42" t="s">
        <v>841</v>
      </c>
      <c r="E128" s="42" t="s">
        <v>842</v>
      </c>
      <c r="F128" s="50" t="s">
        <v>599</v>
      </c>
      <c r="G128" s="47">
        <v>0</v>
      </c>
      <c r="H128" s="47">
        <v>0</v>
      </c>
      <c r="I128" s="47">
        <v>0</v>
      </c>
    </row>
    <row r="129" spans="1:9" ht="16" x14ac:dyDescent="0.2">
      <c r="A129" s="42"/>
      <c r="B129" s="42" t="s">
        <v>820</v>
      </c>
      <c r="C129" s="52" t="s">
        <v>703</v>
      </c>
      <c r="D129" s="42" t="s">
        <v>843</v>
      </c>
      <c r="E129" s="42" t="s">
        <v>844</v>
      </c>
      <c r="F129" s="50" t="s">
        <v>599</v>
      </c>
      <c r="G129" s="47">
        <v>0.17</v>
      </c>
      <c r="H129" s="47">
        <v>0.17</v>
      </c>
      <c r="I129" s="47">
        <v>0.17</v>
      </c>
    </row>
    <row r="130" spans="1:9" ht="16" x14ac:dyDescent="0.2">
      <c r="A130" s="42"/>
      <c r="B130" s="42" t="s">
        <v>845</v>
      </c>
      <c r="C130" s="52" t="s">
        <v>703</v>
      </c>
      <c r="D130" s="42" t="s">
        <v>846</v>
      </c>
      <c r="E130" s="42" t="s">
        <v>847</v>
      </c>
      <c r="F130" s="50" t="s">
        <v>599</v>
      </c>
      <c r="G130" s="47">
        <v>0.28000000000000003</v>
      </c>
      <c r="H130" s="47">
        <v>0.28000000000000003</v>
      </c>
      <c r="I130" s="47">
        <v>0.28000000000000003</v>
      </c>
    </row>
    <row r="131" spans="1:9" ht="16" x14ac:dyDescent="0.2">
      <c r="A131" s="42"/>
      <c r="B131" s="42" t="s">
        <v>845</v>
      </c>
      <c r="C131" s="52" t="s">
        <v>703</v>
      </c>
      <c r="D131" s="42" t="s">
        <v>848</v>
      </c>
      <c r="E131" s="42" t="s">
        <v>849</v>
      </c>
      <c r="F131" s="50" t="s">
        <v>599</v>
      </c>
      <c r="G131" s="47">
        <v>0</v>
      </c>
      <c r="H131" s="47">
        <v>0</v>
      </c>
      <c r="I131" s="47">
        <v>0</v>
      </c>
    </row>
    <row r="132" spans="1:9" ht="16" x14ac:dyDescent="0.2">
      <c r="A132" s="42"/>
      <c r="B132" s="42" t="s">
        <v>845</v>
      </c>
      <c r="C132" s="52" t="s">
        <v>703</v>
      </c>
      <c r="D132" s="42" t="s">
        <v>850</v>
      </c>
      <c r="E132" s="42" t="s">
        <v>851</v>
      </c>
      <c r="F132" s="50" t="s">
        <v>599</v>
      </c>
      <c r="G132" s="47">
        <v>0.44</v>
      </c>
      <c r="H132" s="47">
        <v>0.44</v>
      </c>
      <c r="I132" s="47">
        <v>0.44</v>
      </c>
    </row>
    <row r="133" spans="1:9" ht="16" x14ac:dyDescent="0.2">
      <c r="A133" s="42"/>
      <c r="B133" s="42" t="s">
        <v>845</v>
      </c>
      <c r="C133" s="52" t="s">
        <v>703</v>
      </c>
      <c r="D133" s="42" t="s">
        <v>852</v>
      </c>
      <c r="E133" s="42" t="s">
        <v>853</v>
      </c>
      <c r="F133" s="50" t="s">
        <v>599</v>
      </c>
      <c r="G133" s="47">
        <v>0.11</v>
      </c>
      <c r="H133" s="47">
        <v>0.11</v>
      </c>
      <c r="I133" s="47">
        <v>0.11</v>
      </c>
    </row>
    <row r="134" spans="1:9" ht="16" x14ac:dyDescent="0.2">
      <c r="A134" s="42"/>
      <c r="B134" s="42" t="s">
        <v>845</v>
      </c>
      <c r="C134" s="52" t="s">
        <v>703</v>
      </c>
      <c r="D134" s="42" t="s">
        <v>854</v>
      </c>
      <c r="E134" s="42" t="s">
        <v>855</v>
      </c>
      <c r="F134" s="50" t="s">
        <v>599</v>
      </c>
      <c r="G134" s="47">
        <v>0</v>
      </c>
      <c r="H134" s="47">
        <v>0</v>
      </c>
      <c r="I134" s="47">
        <v>0</v>
      </c>
    </row>
    <row r="135" spans="1:9" ht="16" x14ac:dyDescent="0.2">
      <c r="A135" s="42"/>
      <c r="B135" s="42" t="s">
        <v>845</v>
      </c>
      <c r="C135" s="52" t="s">
        <v>703</v>
      </c>
      <c r="D135" s="42" t="s">
        <v>856</v>
      </c>
      <c r="E135" s="42" t="s">
        <v>857</v>
      </c>
      <c r="F135" s="50" t="s">
        <v>599</v>
      </c>
      <c r="G135" s="47">
        <v>0</v>
      </c>
      <c r="H135" s="47">
        <v>0</v>
      </c>
      <c r="I135" s="47">
        <v>0</v>
      </c>
    </row>
    <row r="136" spans="1:9" ht="16" x14ac:dyDescent="0.2">
      <c r="A136" s="42"/>
      <c r="B136" s="42" t="s">
        <v>845</v>
      </c>
      <c r="C136" s="52" t="s">
        <v>703</v>
      </c>
      <c r="D136" s="42" t="s">
        <v>858</v>
      </c>
      <c r="E136" s="42" t="s">
        <v>859</v>
      </c>
      <c r="F136" s="50" t="s">
        <v>599</v>
      </c>
      <c r="G136" s="47">
        <v>0</v>
      </c>
      <c r="H136" s="47">
        <v>0</v>
      </c>
      <c r="I136" s="47">
        <v>0</v>
      </c>
    </row>
    <row r="137" spans="1:9" ht="16" x14ac:dyDescent="0.2">
      <c r="A137" s="42"/>
      <c r="B137" s="42" t="s">
        <v>845</v>
      </c>
      <c r="C137" s="52" t="s">
        <v>703</v>
      </c>
      <c r="D137" s="42" t="s">
        <v>860</v>
      </c>
      <c r="E137" s="42" t="s">
        <v>861</v>
      </c>
      <c r="F137" s="50" t="s">
        <v>599</v>
      </c>
      <c r="G137" s="47">
        <v>0</v>
      </c>
      <c r="H137" s="47">
        <v>0</v>
      </c>
      <c r="I137" s="47">
        <v>0</v>
      </c>
    </row>
    <row r="138" spans="1:9" ht="16" x14ac:dyDescent="0.2">
      <c r="A138" s="42"/>
      <c r="B138" s="42" t="s">
        <v>845</v>
      </c>
      <c r="C138" s="52" t="s">
        <v>703</v>
      </c>
      <c r="D138" s="42" t="s">
        <v>862</v>
      </c>
      <c r="E138" s="42" t="s">
        <v>863</v>
      </c>
      <c r="F138" s="50" t="s">
        <v>599</v>
      </c>
      <c r="G138" s="47">
        <v>0.17</v>
      </c>
      <c r="H138" s="47">
        <v>0.17</v>
      </c>
      <c r="I138" s="47">
        <v>0.17</v>
      </c>
    </row>
    <row r="139" spans="1:9" ht="16" x14ac:dyDescent="0.2">
      <c r="A139" s="42"/>
      <c r="B139" s="42" t="s">
        <v>845</v>
      </c>
      <c r="C139" s="52" t="s">
        <v>703</v>
      </c>
      <c r="D139" s="42" t="s">
        <v>864</v>
      </c>
      <c r="E139" s="42" t="s">
        <v>865</v>
      </c>
      <c r="F139" s="50" t="s">
        <v>599</v>
      </c>
      <c r="G139" s="47">
        <v>0</v>
      </c>
      <c r="H139" s="47">
        <v>0</v>
      </c>
      <c r="I139" s="47">
        <v>0</v>
      </c>
    </row>
    <row r="140" spans="1:9" ht="16" x14ac:dyDescent="0.2">
      <c r="A140" s="42"/>
      <c r="B140" s="42" t="s">
        <v>845</v>
      </c>
      <c r="C140" s="52" t="s">
        <v>703</v>
      </c>
      <c r="D140" s="42" t="s">
        <v>866</v>
      </c>
      <c r="E140" s="42" t="s">
        <v>867</v>
      </c>
      <c r="F140" s="50" t="s">
        <v>599</v>
      </c>
      <c r="G140" s="47">
        <v>0</v>
      </c>
      <c r="H140" s="47">
        <v>0</v>
      </c>
      <c r="I140" s="47">
        <v>0</v>
      </c>
    </row>
    <row r="141" spans="1:9" ht="16" x14ac:dyDescent="0.2">
      <c r="A141" s="42"/>
      <c r="B141" s="42" t="s">
        <v>845</v>
      </c>
      <c r="C141" s="52" t="s">
        <v>703</v>
      </c>
      <c r="D141" s="42" t="s">
        <v>868</v>
      </c>
      <c r="E141" s="42" t="s">
        <v>869</v>
      </c>
      <c r="F141" s="50" t="s">
        <v>599</v>
      </c>
      <c r="G141" s="47">
        <v>0</v>
      </c>
      <c r="H141" s="47">
        <v>0</v>
      </c>
      <c r="I141" s="47">
        <v>0</v>
      </c>
    </row>
    <row r="142" spans="1:9" ht="16" x14ac:dyDescent="0.2">
      <c r="A142" s="42"/>
      <c r="B142" s="42" t="s">
        <v>870</v>
      </c>
      <c r="C142" s="52" t="s">
        <v>703</v>
      </c>
      <c r="D142" s="42" t="s">
        <v>871</v>
      </c>
      <c r="E142" s="42" t="s">
        <v>872</v>
      </c>
      <c r="F142" s="50" t="s">
        <v>599</v>
      </c>
      <c r="G142" s="47">
        <v>7.0000000000000007E-2</v>
      </c>
      <c r="H142" s="47">
        <v>7.0000000000000007E-2</v>
      </c>
      <c r="I142" s="47">
        <v>7.0000000000000007E-2</v>
      </c>
    </row>
    <row r="143" spans="1:9" ht="16" x14ac:dyDescent="0.2">
      <c r="A143" s="42"/>
      <c r="B143" s="42" t="s">
        <v>870</v>
      </c>
      <c r="C143" s="52" t="s">
        <v>703</v>
      </c>
      <c r="D143" s="42" t="s">
        <v>873</v>
      </c>
      <c r="E143" s="42" t="s">
        <v>874</v>
      </c>
      <c r="F143" s="50" t="s">
        <v>599</v>
      </c>
      <c r="G143" s="47">
        <v>0</v>
      </c>
      <c r="H143" s="47">
        <v>0</v>
      </c>
      <c r="I143" s="47">
        <v>0</v>
      </c>
    </row>
    <row r="144" spans="1:9" ht="16" x14ac:dyDescent="0.2">
      <c r="A144" s="42"/>
      <c r="B144" s="42" t="s">
        <v>870</v>
      </c>
      <c r="C144" s="52" t="s">
        <v>703</v>
      </c>
      <c r="D144" s="42" t="s">
        <v>875</v>
      </c>
      <c r="E144" s="42" t="s">
        <v>876</v>
      </c>
      <c r="F144" s="50" t="s">
        <v>599</v>
      </c>
      <c r="G144" s="47">
        <v>0.35</v>
      </c>
      <c r="H144" s="47">
        <v>0.35</v>
      </c>
      <c r="I144" s="47">
        <v>0.35</v>
      </c>
    </row>
    <row r="145" spans="1:9" ht="16" x14ac:dyDescent="0.2">
      <c r="A145" s="42"/>
      <c r="B145" s="42" t="s">
        <v>870</v>
      </c>
      <c r="C145" s="52" t="s">
        <v>703</v>
      </c>
      <c r="D145" s="42" t="s">
        <v>877</v>
      </c>
      <c r="E145" s="42" t="s">
        <v>878</v>
      </c>
      <c r="F145" s="50" t="s">
        <v>599</v>
      </c>
      <c r="G145" s="47">
        <v>0.11</v>
      </c>
      <c r="H145" s="47">
        <v>0.11</v>
      </c>
      <c r="I145" s="47">
        <v>0.11</v>
      </c>
    </row>
    <row r="146" spans="1:9" ht="16" x14ac:dyDescent="0.2">
      <c r="A146" s="42"/>
      <c r="B146" s="42" t="s">
        <v>870</v>
      </c>
      <c r="C146" s="52" t="s">
        <v>703</v>
      </c>
      <c r="D146" s="42" t="s">
        <v>879</v>
      </c>
      <c r="E146" s="42" t="s">
        <v>880</v>
      </c>
      <c r="F146" s="50" t="s">
        <v>599</v>
      </c>
      <c r="G146" s="47">
        <v>7.0000000000000007E-2</v>
      </c>
      <c r="H146" s="47">
        <v>7.0000000000000007E-2</v>
      </c>
      <c r="I146" s="47">
        <v>7.0000000000000007E-2</v>
      </c>
    </row>
    <row r="147" spans="1:9" ht="16" x14ac:dyDescent="0.2">
      <c r="A147" s="42"/>
      <c r="B147" s="42" t="s">
        <v>870</v>
      </c>
      <c r="C147" s="52" t="s">
        <v>703</v>
      </c>
      <c r="D147" s="42" t="s">
        <v>881</v>
      </c>
      <c r="E147" s="42" t="s">
        <v>882</v>
      </c>
      <c r="F147" s="50" t="s">
        <v>599</v>
      </c>
      <c r="G147" s="47">
        <v>0</v>
      </c>
      <c r="H147" s="47">
        <v>0</v>
      </c>
      <c r="I147" s="47">
        <v>0</v>
      </c>
    </row>
    <row r="148" spans="1:9" ht="16" x14ac:dyDescent="0.2">
      <c r="A148" s="42"/>
      <c r="B148" s="42" t="s">
        <v>870</v>
      </c>
      <c r="C148" s="52" t="s">
        <v>703</v>
      </c>
      <c r="D148" s="42" t="s">
        <v>883</v>
      </c>
      <c r="E148" s="42" t="s">
        <v>884</v>
      </c>
      <c r="F148" s="50" t="s">
        <v>599</v>
      </c>
      <c r="G148" s="47">
        <v>0</v>
      </c>
      <c r="H148" s="47">
        <v>0</v>
      </c>
      <c r="I148" s="47">
        <v>0</v>
      </c>
    </row>
    <row r="149" spans="1:9" ht="16" x14ac:dyDescent="0.2">
      <c r="A149" s="42"/>
      <c r="B149" s="42" t="s">
        <v>870</v>
      </c>
      <c r="C149" s="52" t="s">
        <v>703</v>
      </c>
      <c r="D149" s="42" t="s">
        <v>885</v>
      </c>
      <c r="E149" s="42" t="s">
        <v>886</v>
      </c>
      <c r="F149" s="50" t="s">
        <v>599</v>
      </c>
      <c r="G149" s="47">
        <v>0</v>
      </c>
      <c r="H149" s="47">
        <v>0</v>
      </c>
      <c r="I149" s="47">
        <v>0</v>
      </c>
    </row>
    <row r="150" spans="1:9" ht="16" x14ac:dyDescent="0.2">
      <c r="A150" s="42"/>
      <c r="B150" s="42" t="s">
        <v>870</v>
      </c>
      <c r="C150" s="52" t="s">
        <v>703</v>
      </c>
      <c r="D150" s="42" t="s">
        <v>887</v>
      </c>
      <c r="E150" s="42" t="s">
        <v>888</v>
      </c>
      <c r="F150" s="50" t="s">
        <v>599</v>
      </c>
      <c r="G150" s="47">
        <v>0</v>
      </c>
      <c r="H150" s="47">
        <v>0</v>
      </c>
      <c r="I150" s="47">
        <v>0</v>
      </c>
    </row>
    <row r="151" spans="1:9" ht="16" x14ac:dyDescent="0.2">
      <c r="A151" s="42"/>
      <c r="B151" s="42" t="s">
        <v>870</v>
      </c>
      <c r="C151" s="52" t="s">
        <v>703</v>
      </c>
      <c r="D151" s="42" t="s">
        <v>889</v>
      </c>
      <c r="E151" s="42" t="s">
        <v>890</v>
      </c>
      <c r="F151" s="50" t="s">
        <v>599</v>
      </c>
      <c r="G151" s="47">
        <v>0</v>
      </c>
      <c r="H151" s="47">
        <v>0</v>
      </c>
      <c r="I151" s="47">
        <v>0</v>
      </c>
    </row>
    <row r="152" spans="1:9" ht="16" x14ac:dyDescent="0.2">
      <c r="A152" s="42"/>
      <c r="B152" s="42" t="s">
        <v>870</v>
      </c>
      <c r="C152" s="52" t="s">
        <v>703</v>
      </c>
      <c r="D152" s="42" t="s">
        <v>891</v>
      </c>
      <c r="E152" s="42" t="s">
        <v>892</v>
      </c>
      <c r="F152" s="50" t="s">
        <v>599</v>
      </c>
      <c r="G152" s="47">
        <v>0.06</v>
      </c>
      <c r="H152" s="47">
        <v>0.06</v>
      </c>
      <c r="I152" s="47">
        <v>0.06</v>
      </c>
    </row>
    <row r="153" spans="1:9" ht="16" x14ac:dyDescent="0.2">
      <c r="A153" s="42"/>
      <c r="B153" s="42" t="s">
        <v>870</v>
      </c>
      <c r="C153" s="52" t="s">
        <v>703</v>
      </c>
      <c r="D153" s="42" t="s">
        <v>893</v>
      </c>
      <c r="E153" s="42" t="s">
        <v>894</v>
      </c>
      <c r="F153" s="50" t="s">
        <v>599</v>
      </c>
      <c r="G153" s="47">
        <v>0.34</v>
      </c>
      <c r="H153" s="47">
        <v>0.34</v>
      </c>
      <c r="I153" s="47">
        <v>0.34</v>
      </c>
    </row>
    <row r="154" spans="1:9" x14ac:dyDescent="0.2">
      <c r="A154" s="42"/>
      <c r="B154" s="42" t="s">
        <v>578</v>
      </c>
      <c r="C154" s="51" t="s">
        <v>694</v>
      </c>
      <c r="D154" s="42" t="s">
        <v>895</v>
      </c>
      <c r="E154" s="42" t="s">
        <v>896</v>
      </c>
      <c r="F154" s="42" t="s">
        <v>897</v>
      </c>
      <c r="G154" s="43">
        <v>40</v>
      </c>
      <c r="H154" s="43">
        <v>40</v>
      </c>
      <c r="I154" s="43">
        <v>40</v>
      </c>
    </row>
    <row r="155" spans="1:9" x14ac:dyDescent="0.2">
      <c r="A155" s="42"/>
      <c r="B155" s="42" t="s">
        <v>578</v>
      </c>
      <c r="C155" s="51" t="s">
        <v>694</v>
      </c>
      <c r="D155" s="42" t="s">
        <v>898</v>
      </c>
      <c r="E155" s="42" t="s">
        <v>899</v>
      </c>
      <c r="F155" s="42" t="s">
        <v>900</v>
      </c>
      <c r="G155" s="47">
        <v>0.09</v>
      </c>
      <c r="H155" s="47">
        <v>0.09</v>
      </c>
      <c r="I155" s="47">
        <v>0.09</v>
      </c>
    </row>
    <row r="156" spans="1:9" x14ac:dyDescent="0.2">
      <c r="A156" s="42"/>
      <c r="B156" s="42" t="s">
        <v>578</v>
      </c>
      <c r="C156" s="51" t="s">
        <v>694</v>
      </c>
      <c r="D156" s="42" t="s">
        <v>901</v>
      </c>
      <c r="E156" s="42" t="s">
        <v>902</v>
      </c>
      <c r="F156" s="42" t="s">
        <v>903</v>
      </c>
      <c r="G156" s="43">
        <v>4080</v>
      </c>
      <c r="H156" s="43">
        <v>4080</v>
      </c>
      <c r="I156" s="43">
        <v>4080</v>
      </c>
    </row>
    <row r="157" spans="1:9" x14ac:dyDescent="0.2">
      <c r="A157" s="42"/>
      <c r="B157" s="42" t="s">
        <v>578</v>
      </c>
      <c r="C157" s="51" t="s">
        <v>694</v>
      </c>
      <c r="D157" s="42" t="s">
        <v>904</v>
      </c>
      <c r="E157" s="42" t="s">
        <v>905</v>
      </c>
      <c r="F157" s="42" t="s">
        <v>599</v>
      </c>
      <c r="G157" s="47">
        <v>0.03</v>
      </c>
      <c r="H157" s="47">
        <v>0.03</v>
      </c>
      <c r="I157" s="47">
        <v>0.03</v>
      </c>
    </row>
    <row r="158" spans="1:9" x14ac:dyDescent="0.2">
      <c r="A158" s="42"/>
      <c r="B158" s="42" t="s">
        <v>578</v>
      </c>
      <c r="C158" s="51" t="s">
        <v>694</v>
      </c>
      <c r="D158" s="42" t="s">
        <v>906</v>
      </c>
      <c r="E158" s="42" t="s">
        <v>907</v>
      </c>
      <c r="F158" s="42" t="s">
        <v>599</v>
      </c>
      <c r="G158" s="47">
        <v>0.218</v>
      </c>
      <c r="H158" s="47">
        <v>0.218</v>
      </c>
      <c r="I158" s="47">
        <v>0.218</v>
      </c>
    </row>
    <row r="159" spans="1:9" x14ac:dyDescent="0.2">
      <c r="A159" s="42"/>
      <c r="B159" s="42" t="s">
        <v>578</v>
      </c>
      <c r="C159" s="51" t="s">
        <v>694</v>
      </c>
      <c r="D159" s="42" t="s">
        <v>908</v>
      </c>
      <c r="E159" s="42" t="s">
        <v>909</v>
      </c>
      <c r="F159" s="42" t="s">
        <v>599</v>
      </c>
      <c r="G159" s="47">
        <v>6.9900000000000004E-2</v>
      </c>
      <c r="H159" s="47">
        <v>7.1900000000000006E-2</v>
      </c>
      <c r="I159" s="47">
        <v>7.1999999999999995E-2</v>
      </c>
    </row>
    <row r="160" spans="1:9" x14ac:dyDescent="0.2">
      <c r="A160" s="42"/>
      <c r="B160" s="42" t="s">
        <v>578</v>
      </c>
      <c r="C160" s="51" t="s">
        <v>694</v>
      </c>
      <c r="D160" s="42" t="s">
        <v>910</v>
      </c>
      <c r="E160" s="42" t="s">
        <v>911</v>
      </c>
      <c r="F160" s="42" t="s">
        <v>599</v>
      </c>
      <c r="G160" s="47">
        <v>6.4600000000000005E-2</v>
      </c>
      <c r="H160" s="47">
        <v>4.8399999999999999E-2</v>
      </c>
      <c r="I160" s="47">
        <v>2.0899999999999998E-2</v>
      </c>
    </row>
    <row r="161" spans="1:9" x14ac:dyDescent="0.2">
      <c r="A161" s="42" t="s">
        <v>912</v>
      </c>
      <c r="B161" s="42" t="s">
        <v>578</v>
      </c>
      <c r="C161" s="42" t="s">
        <v>913</v>
      </c>
      <c r="D161" s="42" t="s">
        <v>914</v>
      </c>
      <c r="E161" s="42" t="s">
        <v>915</v>
      </c>
      <c r="F161" s="42" t="s">
        <v>65</v>
      </c>
      <c r="G161" s="43">
        <v>4.7999999999999996E-3</v>
      </c>
      <c r="H161" s="43">
        <v>7.1999999999999998E-3</v>
      </c>
      <c r="I161" s="43">
        <v>5.0000000000000001E-3</v>
      </c>
    </row>
    <row r="162" spans="1:9" x14ac:dyDescent="0.2">
      <c r="A162" s="42"/>
      <c r="B162" s="42" t="s">
        <v>578</v>
      </c>
      <c r="C162" s="53" t="s">
        <v>916</v>
      </c>
      <c r="D162" s="42" t="s">
        <v>917</v>
      </c>
      <c r="E162" s="42" t="s">
        <v>918</v>
      </c>
      <c r="F162" s="42" t="s">
        <v>201</v>
      </c>
      <c r="G162" s="43">
        <v>0.02</v>
      </c>
      <c r="H162" s="43">
        <v>0.02</v>
      </c>
      <c r="I162" s="43">
        <v>0.02</v>
      </c>
    </row>
    <row r="163" spans="1:9" x14ac:dyDescent="0.2">
      <c r="A163" s="42"/>
      <c r="B163" s="42" t="s">
        <v>578</v>
      </c>
      <c r="C163" s="53" t="s">
        <v>916</v>
      </c>
      <c r="D163" s="42" t="s">
        <v>919</v>
      </c>
      <c r="E163" s="42" t="s">
        <v>920</v>
      </c>
      <c r="F163" s="42" t="s">
        <v>201</v>
      </c>
      <c r="G163" s="43">
        <v>2.1999999999999999E-2</v>
      </c>
      <c r="H163" s="43">
        <v>2.1999999999999999E-2</v>
      </c>
      <c r="I163" s="43">
        <v>2.1999999999999999E-2</v>
      </c>
    </row>
    <row r="164" spans="1:9" x14ac:dyDescent="0.2">
      <c r="A164" s="42"/>
      <c r="B164" s="42" t="s">
        <v>578</v>
      </c>
      <c r="C164" s="53" t="s">
        <v>916</v>
      </c>
      <c r="D164" s="42" t="s">
        <v>921</v>
      </c>
      <c r="E164" s="42" t="s">
        <v>922</v>
      </c>
      <c r="F164" s="42" t="s">
        <v>201</v>
      </c>
      <c r="G164" s="43">
        <v>0.06</v>
      </c>
      <c r="H164" s="43">
        <v>0.06</v>
      </c>
      <c r="I164" s="43">
        <v>0.06</v>
      </c>
    </row>
    <row r="165" spans="1:9" ht="16" x14ac:dyDescent="0.2">
      <c r="A165" s="42"/>
      <c r="B165" s="42" t="s">
        <v>923</v>
      </c>
      <c r="C165" s="42" t="s">
        <v>924</v>
      </c>
      <c r="D165" s="42" t="s">
        <v>925</v>
      </c>
      <c r="E165" s="42" t="s">
        <v>926</v>
      </c>
      <c r="F165" s="50" t="s">
        <v>599</v>
      </c>
      <c r="G165" s="47">
        <v>0.06</v>
      </c>
      <c r="H165" s="47">
        <v>0.06</v>
      </c>
      <c r="I165" s="47">
        <v>0.06</v>
      </c>
    </row>
    <row r="166" spans="1:9" ht="16" x14ac:dyDescent="0.2">
      <c r="A166" s="42"/>
      <c r="B166" s="42" t="s">
        <v>923</v>
      </c>
      <c r="C166" s="42" t="s">
        <v>924</v>
      </c>
      <c r="D166" s="42" t="s">
        <v>927</v>
      </c>
      <c r="E166" s="42" t="s">
        <v>928</v>
      </c>
      <c r="F166" s="50" t="s">
        <v>599</v>
      </c>
      <c r="G166" s="47">
        <v>7.0000000000000001E-3</v>
      </c>
      <c r="H166" s="47">
        <v>7.0000000000000001E-3</v>
      </c>
      <c r="I166" s="47">
        <v>7.0000000000000001E-3</v>
      </c>
    </row>
    <row r="167" spans="1:9" ht="16" x14ac:dyDescent="0.2">
      <c r="A167" s="42"/>
      <c r="B167" s="42" t="s">
        <v>923</v>
      </c>
      <c r="C167" s="42" t="s">
        <v>924</v>
      </c>
      <c r="D167" s="42" t="s">
        <v>929</v>
      </c>
      <c r="E167" s="42" t="s">
        <v>930</v>
      </c>
      <c r="F167" s="50" t="s">
        <v>599</v>
      </c>
      <c r="G167" s="47">
        <v>0.04</v>
      </c>
      <c r="H167" s="47">
        <v>0.04</v>
      </c>
      <c r="I167" s="47">
        <v>0.04</v>
      </c>
    </row>
    <row r="168" spans="1:9" ht="16" x14ac:dyDescent="0.2">
      <c r="A168" s="42"/>
      <c r="B168" s="42" t="s">
        <v>923</v>
      </c>
      <c r="C168" s="42" t="s">
        <v>924</v>
      </c>
      <c r="D168" s="42" t="s">
        <v>931</v>
      </c>
      <c r="E168" s="42" t="s">
        <v>932</v>
      </c>
      <c r="F168" s="50" t="s">
        <v>599</v>
      </c>
      <c r="G168" s="47">
        <v>0.02</v>
      </c>
      <c r="H168" s="47">
        <v>0.02</v>
      </c>
      <c r="I168" s="47">
        <v>0.02</v>
      </c>
    </row>
    <row r="169" spans="1:9" ht="16" x14ac:dyDescent="0.2">
      <c r="A169" s="42"/>
      <c r="B169" s="42" t="s">
        <v>923</v>
      </c>
      <c r="C169" s="42" t="s">
        <v>924</v>
      </c>
      <c r="D169" s="42" t="s">
        <v>933</v>
      </c>
      <c r="E169" s="42" t="s">
        <v>934</v>
      </c>
      <c r="F169" s="50" t="s">
        <v>599</v>
      </c>
      <c r="G169" s="47">
        <v>0.01</v>
      </c>
      <c r="H169" s="47">
        <v>0.01</v>
      </c>
      <c r="I169" s="47">
        <v>0.01</v>
      </c>
    </row>
    <row r="170" spans="1:9" ht="16" x14ac:dyDescent="0.2">
      <c r="A170" s="42"/>
      <c r="B170" s="42" t="s">
        <v>923</v>
      </c>
      <c r="C170" s="42" t="s">
        <v>924</v>
      </c>
      <c r="D170" s="42" t="s">
        <v>935</v>
      </c>
      <c r="E170" s="42" t="s">
        <v>936</v>
      </c>
      <c r="F170" s="50" t="s">
        <v>599</v>
      </c>
      <c r="G170" s="47">
        <v>0.03</v>
      </c>
      <c r="H170" s="47">
        <v>0.03</v>
      </c>
      <c r="I170" s="47">
        <v>0.03</v>
      </c>
    </row>
    <row r="171" spans="1:9" ht="16" x14ac:dyDescent="0.2">
      <c r="A171" s="42"/>
      <c r="B171" s="42" t="s">
        <v>923</v>
      </c>
      <c r="C171" s="42" t="s">
        <v>924</v>
      </c>
      <c r="D171" s="42" t="s">
        <v>937</v>
      </c>
      <c r="E171" s="42" t="s">
        <v>938</v>
      </c>
      <c r="F171" s="50" t="s">
        <v>599</v>
      </c>
      <c r="G171" s="47">
        <v>0.01</v>
      </c>
      <c r="H171" s="47">
        <v>0.01</v>
      </c>
      <c r="I171" s="47">
        <v>0.01</v>
      </c>
    </row>
    <row r="172" spans="1:9" ht="16" x14ac:dyDescent="0.2">
      <c r="A172" s="42"/>
      <c r="B172" s="42" t="s">
        <v>923</v>
      </c>
      <c r="C172" s="42" t="s">
        <v>924</v>
      </c>
      <c r="D172" s="42" t="s">
        <v>939</v>
      </c>
      <c r="E172" s="42" t="s">
        <v>940</v>
      </c>
      <c r="F172" s="50" t="s">
        <v>599</v>
      </c>
      <c r="G172" s="47">
        <v>0.82299999999999995</v>
      </c>
      <c r="H172" s="47">
        <v>0.82299999999999995</v>
      </c>
      <c r="I172" s="47">
        <v>0.82299999999999995</v>
      </c>
    </row>
    <row r="173" spans="1:9" ht="16" x14ac:dyDescent="0.2">
      <c r="A173" s="42"/>
      <c r="B173" s="42" t="s">
        <v>923</v>
      </c>
      <c r="C173" s="42" t="s">
        <v>924</v>
      </c>
      <c r="D173" s="42" t="s">
        <v>941</v>
      </c>
      <c r="E173" s="42" t="s">
        <v>942</v>
      </c>
      <c r="F173" s="50" t="s">
        <v>599</v>
      </c>
      <c r="G173" s="47">
        <v>0</v>
      </c>
      <c r="H173" s="47">
        <v>0</v>
      </c>
      <c r="I173" s="47">
        <v>0</v>
      </c>
    </row>
    <row r="174" spans="1:9" ht="16" x14ac:dyDescent="0.2">
      <c r="A174" s="42"/>
      <c r="B174" s="42" t="s">
        <v>923</v>
      </c>
      <c r="C174" s="42" t="s">
        <v>924</v>
      </c>
      <c r="D174" s="42" t="s">
        <v>943</v>
      </c>
      <c r="E174" s="42" t="s">
        <v>944</v>
      </c>
      <c r="F174" s="50" t="s">
        <v>599</v>
      </c>
      <c r="G174" s="47">
        <v>0.03</v>
      </c>
      <c r="H174" s="47">
        <v>0.03</v>
      </c>
      <c r="I174" s="47">
        <v>0.03</v>
      </c>
    </row>
    <row r="175" spans="1:9" ht="16" x14ac:dyDescent="0.2">
      <c r="A175" s="42"/>
      <c r="B175" s="42" t="s">
        <v>923</v>
      </c>
      <c r="C175" s="42" t="s">
        <v>924</v>
      </c>
      <c r="D175" s="42" t="s">
        <v>945</v>
      </c>
      <c r="E175" s="42" t="s">
        <v>946</v>
      </c>
      <c r="F175" s="50" t="s">
        <v>599</v>
      </c>
      <c r="G175" s="47">
        <v>5.0000000000000001E-3</v>
      </c>
      <c r="H175" s="47">
        <v>5.0000000000000001E-3</v>
      </c>
      <c r="I175" s="47">
        <v>5.0000000000000001E-3</v>
      </c>
    </row>
    <row r="176" spans="1:9" ht="16" x14ac:dyDescent="0.2">
      <c r="A176" s="42"/>
      <c r="B176" s="42" t="s">
        <v>923</v>
      </c>
      <c r="C176" s="42" t="s">
        <v>924</v>
      </c>
      <c r="D176" s="42" t="s">
        <v>945</v>
      </c>
      <c r="E176" s="42" t="s">
        <v>946</v>
      </c>
      <c r="F176" s="50" t="s">
        <v>599</v>
      </c>
      <c r="G176" s="47">
        <v>5.0000000000000001E-3</v>
      </c>
      <c r="H176" s="47">
        <v>5.0000000000000001E-3</v>
      </c>
      <c r="I176" s="47">
        <v>5.0000000000000001E-3</v>
      </c>
    </row>
    <row r="177" spans="1:9" ht="16" x14ac:dyDescent="0.2">
      <c r="A177" s="42"/>
      <c r="B177" s="42" t="s">
        <v>923</v>
      </c>
      <c r="C177" s="42" t="s">
        <v>924</v>
      </c>
      <c r="D177" s="42" t="s">
        <v>947</v>
      </c>
      <c r="E177" s="42" t="s">
        <v>948</v>
      </c>
      <c r="F177" s="50" t="s">
        <v>599</v>
      </c>
      <c r="G177" s="47">
        <v>0.02</v>
      </c>
      <c r="H177" s="47">
        <v>0.02</v>
      </c>
      <c r="I177" s="47">
        <v>0.02</v>
      </c>
    </row>
    <row r="178" spans="1:9" ht="16" x14ac:dyDescent="0.2">
      <c r="A178" s="42"/>
      <c r="B178" s="42" t="s">
        <v>923</v>
      </c>
      <c r="C178" s="42" t="s">
        <v>924</v>
      </c>
      <c r="D178" s="42" t="s">
        <v>949</v>
      </c>
      <c r="E178" s="42" t="s">
        <v>950</v>
      </c>
      <c r="F178" s="50" t="s">
        <v>599</v>
      </c>
      <c r="G178" s="47">
        <v>0.01</v>
      </c>
      <c r="H178" s="47">
        <v>0.01</v>
      </c>
      <c r="I178" s="47">
        <v>0.01</v>
      </c>
    </row>
    <row r="179" spans="1:9" ht="16" x14ac:dyDescent="0.2">
      <c r="A179" s="42"/>
      <c r="B179" s="42" t="s">
        <v>923</v>
      </c>
      <c r="C179" s="42" t="s">
        <v>924</v>
      </c>
      <c r="D179" s="42" t="s">
        <v>951</v>
      </c>
      <c r="E179" s="42" t="s">
        <v>952</v>
      </c>
      <c r="F179" s="50" t="s">
        <v>599</v>
      </c>
      <c r="G179" s="47">
        <v>0.01</v>
      </c>
      <c r="H179" s="47">
        <v>0.01</v>
      </c>
      <c r="I179" s="47">
        <v>0.01</v>
      </c>
    </row>
    <row r="180" spans="1:9" ht="16" x14ac:dyDescent="0.2">
      <c r="A180" s="42"/>
      <c r="B180" s="42" t="s">
        <v>923</v>
      </c>
      <c r="C180" s="42" t="s">
        <v>924</v>
      </c>
      <c r="D180" s="42" t="s">
        <v>953</v>
      </c>
      <c r="E180" s="42" t="s">
        <v>954</v>
      </c>
      <c r="F180" s="50" t="s">
        <v>599</v>
      </c>
      <c r="G180" s="47">
        <v>0.01</v>
      </c>
      <c r="H180" s="47">
        <v>0.01</v>
      </c>
      <c r="I180" s="47">
        <v>0.01</v>
      </c>
    </row>
    <row r="181" spans="1:9" ht="16" x14ac:dyDescent="0.2">
      <c r="A181" s="42"/>
      <c r="B181" s="42" t="s">
        <v>923</v>
      </c>
      <c r="C181" s="42" t="s">
        <v>924</v>
      </c>
      <c r="D181" s="42" t="s">
        <v>955</v>
      </c>
      <c r="E181" s="42" t="s">
        <v>956</v>
      </c>
      <c r="F181" s="50" t="s">
        <v>599</v>
      </c>
      <c r="G181" s="47">
        <v>0.91</v>
      </c>
      <c r="H181" s="47">
        <v>0.91</v>
      </c>
      <c r="I181" s="47">
        <v>0.91</v>
      </c>
    </row>
    <row r="182" spans="1:9" ht="16" x14ac:dyDescent="0.2">
      <c r="A182" s="42"/>
      <c r="B182" s="42" t="s">
        <v>923</v>
      </c>
      <c r="C182" s="42" t="s">
        <v>924</v>
      </c>
      <c r="D182" s="42" t="s">
        <v>957</v>
      </c>
      <c r="E182" s="42" t="s">
        <v>958</v>
      </c>
      <c r="F182" s="50" t="s">
        <v>599</v>
      </c>
      <c r="G182" s="47">
        <v>0</v>
      </c>
      <c r="H182" s="47">
        <v>0</v>
      </c>
      <c r="I182" s="47">
        <v>0</v>
      </c>
    </row>
    <row r="183" spans="1:9" ht="16" x14ac:dyDescent="0.2">
      <c r="A183" s="42"/>
      <c r="B183" s="42" t="s">
        <v>923</v>
      </c>
      <c r="C183" s="42" t="s">
        <v>924</v>
      </c>
      <c r="D183" s="42" t="s">
        <v>959</v>
      </c>
      <c r="E183" s="42" t="s">
        <v>960</v>
      </c>
      <c r="F183" s="50" t="s">
        <v>599</v>
      </c>
      <c r="G183" s="47">
        <v>0.16</v>
      </c>
      <c r="H183" s="47">
        <v>0.16</v>
      </c>
      <c r="I183" s="47">
        <v>0.16</v>
      </c>
    </row>
    <row r="184" spans="1:9" ht="16" x14ac:dyDescent="0.2">
      <c r="A184" s="42"/>
      <c r="B184" s="42" t="s">
        <v>923</v>
      </c>
      <c r="C184" s="42" t="s">
        <v>924</v>
      </c>
      <c r="D184" s="42" t="s">
        <v>961</v>
      </c>
      <c r="E184" s="42" t="s">
        <v>962</v>
      </c>
      <c r="F184" s="50" t="s">
        <v>599</v>
      </c>
      <c r="G184" s="47">
        <v>0.11</v>
      </c>
      <c r="H184" s="47">
        <v>0.11</v>
      </c>
      <c r="I184" s="47">
        <v>0.11</v>
      </c>
    </row>
    <row r="185" spans="1:9" ht="16" x14ac:dyDescent="0.2">
      <c r="A185" s="42"/>
      <c r="B185" s="42" t="s">
        <v>923</v>
      </c>
      <c r="C185" s="42" t="s">
        <v>924</v>
      </c>
      <c r="D185" s="42" t="s">
        <v>963</v>
      </c>
      <c r="E185" s="42" t="s">
        <v>964</v>
      </c>
      <c r="F185" s="50" t="s">
        <v>599</v>
      </c>
      <c r="G185" s="47">
        <v>0.02</v>
      </c>
      <c r="H185" s="47">
        <v>0.02</v>
      </c>
      <c r="I185" s="47">
        <v>0.02</v>
      </c>
    </row>
    <row r="186" spans="1:9" ht="16" x14ac:dyDescent="0.2">
      <c r="A186" s="42"/>
      <c r="B186" s="42" t="s">
        <v>923</v>
      </c>
      <c r="C186" s="42" t="s">
        <v>924</v>
      </c>
      <c r="D186" s="42" t="s">
        <v>965</v>
      </c>
      <c r="E186" s="42" t="s">
        <v>966</v>
      </c>
      <c r="F186" s="50" t="s">
        <v>599</v>
      </c>
      <c r="G186" s="47">
        <v>0.09</v>
      </c>
      <c r="H186" s="47">
        <v>0.09</v>
      </c>
      <c r="I186" s="47">
        <v>0.09</v>
      </c>
    </row>
    <row r="187" spans="1:9" ht="16" x14ac:dyDescent="0.2">
      <c r="A187" s="42"/>
      <c r="B187" s="42" t="s">
        <v>923</v>
      </c>
      <c r="C187" s="42" t="s">
        <v>924</v>
      </c>
      <c r="D187" s="42" t="s">
        <v>967</v>
      </c>
      <c r="E187" s="42" t="s">
        <v>968</v>
      </c>
      <c r="F187" s="50" t="s">
        <v>599</v>
      </c>
      <c r="G187" s="47">
        <v>0.06</v>
      </c>
      <c r="H187" s="47">
        <v>0.06</v>
      </c>
      <c r="I187" s="47">
        <v>0.06</v>
      </c>
    </row>
    <row r="188" spans="1:9" ht="16" x14ac:dyDescent="0.2">
      <c r="A188" s="42"/>
      <c r="B188" s="42" t="s">
        <v>923</v>
      </c>
      <c r="C188" s="42" t="s">
        <v>924</v>
      </c>
      <c r="D188" s="42" t="s">
        <v>969</v>
      </c>
      <c r="E188" s="42" t="s">
        <v>970</v>
      </c>
      <c r="F188" s="50" t="s">
        <v>599</v>
      </c>
      <c r="G188" s="47">
        <v>0.03</v>
      </c>
      <c r="H188" s="47">
        <v>0.03</v>
      </c>
      <c r="I188" s="47">
        <v>0.03</v>
      </c>
    </row>
    <row r="189" spans="1:9" ht="16" x14ac:dyDescent="0.2">
      <c r="A189" s="42"/>
      <c r="B189" s="42" t="s">
        <v>923</v>
      </c>
      <c r="C189" s="42" t="s">
        <v>924</v>
      </c>
      <c r="D189" s="42" t="s">
        <v>971</v>
      </c>
      <c r="E189" s="42" t="s">
        <v>972</v>
      </c>
      <c r="F189" s="50" t="s">
        <v>599</v>
      </c>
      <c r="G189" s="47">
        <v>0.01</v>
      </c>
      <c r="H189" s="47">
        <v>0.01</v>
      </c>
      <c r="I189" s="47">
        <v>0.01</v>
      </c>
    </row>
    <row r="190" spans="1:9" ht="16" x14ac:dyDescent="0.2">
      <c r="A190" s="42"/>
      <c r="B190" s="42" t="s">
        <v>923</v>
      </c>
      <c r="C190" s="42" t="s">
        <v>924</v>
      </c>
      <c r="D190" s="42" t="s">
        <v>973</v>
      </c>
      <c r="E190" s="42" t="s">
        <v>974</v>
      </c>
      <c r="F190" s="50" t="s">
        <v>599</v>
      </c>
      <c r="G190" s="47">
        <v>0.52</v>
      </c>
      <c r="H190" s="47">
        <v>0.52</v>
      </c>
      <c r="I190" s="47">
        <v>0.52</v>
      </c>
    </row>
    <row r="191" spans="1:9" ht="16" x14ac:dyDescent="0.2">
      <c r="A191" s="42"/>
      <c r="B191" s="42" t="s">
        <v>923</v>
      </c>
      <c r="C191" s="42" t="s">
        <v>924</v>
      </c>
      <c r="D191" s="42" t="s">
        <v>975</v>
      </c>
      <c r="E191" s="42" t="s">
        <v>976</v>
      </c>
      <c r="F191" s="50" t="s">
        <v>599</v>
      </c>
      <c r="G191" s="47">
        <v>0</v>
      </c>
      <c r="H191" s="47">
        <v>0</v>
      </c>
      <c r="I191" s="47">
        <v>0</v>
      </c>
    </row>
    <row r="192" spans="1:9" ht="16" x14ac:dyDescent="0.2">
      <c r="A192" s="42"/>
      <c r="B192" s="42" t="s">
        <v>923</v>
      </c>
      <c r="C192" s="42" t="s">
        <v>924</v>
      </c>
      <c r="D192" s="42" t="s">
        <v>977</v>
      </c>
      <c r="E192" s="42" t="s">
        <v>978</v>
      </c>
      <c r="F192" s="50" t="s">
        <v>599</v>
      </c>
      <c r="G192" s="47">
        <v>7.0000000000000007E-2</v>
      </c>
      <c r="H192" s="47">
        <v>7.0000000000000007E-2</v>
      </c>
      <c r="I192" s="47">
        <v>7.0000000000000007E-2</v>
      </c>
    </row>
    <row r="193" spans="1:9" ht="16" x14ac:dyDescent="0.2">
      <c r="A193" s="42"/>
      <c r="B193" s="42" t="s">
        <v>923</v>
      </c>
      <c r="C193" s="42" t="s">
        <v>924</v>
      </c>
      <c r="D193" s="42" t="s">
        <v>979</v>
      </c>
      <c r="E193" s="42" t="s">
        <v>980</v>
      </c>
      <c r="F193" s="50" t="s">
        <v>599</v>
      </c>
      <c r="G193" s="47">
        <v>0.06</v>
      </c>
      <c r="H193" s="47">
        <v>0.06</v>
      </c>
      <c r="I193" s="47">
        <v>0.06</v>
      </c>
    </row>
    <row r="194" spans="1:9" ht="16" x14ac:dyDescent="0.2">
      <c r="A194" s="42"/>
      <c r="B194" s="42" t="s">
        <v>923</v>
      </c>
      <c r="C194" s="42" t="s">
        <v>924</v>
      </c>
      <c r="D194" s="42" t="s">
        <v>981</v>
      </c>
      <c r="E194" s="42" t="s">
        <v>982</v>
      </c>
      <c r="F194" s="50" t="s">
        <v>599</v>
      </c>
      <c r="G194" s="47">
        <v>0.17</v>
      </c>
      <c r="H194" s="47">
        <v>0.17</v>
      </c>
      <c r="I194" s="47">
        <v>0.17</v>
      </c>
    </row>
    <row r="195" spans="1:9" ht="16" x14ac:dyDescent="0.2">
      <c r="A195" s="42"/>
      <c r="B195" s="42" t="s">
        <v>923</v>
      </c>
      <c r="C195" s="42" t="s">
        <v>924</v>
      </c>
      <c r="D195" s="42" t="s">
        <v>983</v>
      </c>
      <c r="E195" s="42" t="s">
        <v>984</v>
      </c>
      <c r="F195" s="50" t="s">
        <v>599</v>
      </c>
      <c r="G195" s="47">
        <v>0.08</v>
      </c>
      <c r="H195" s="47">
        <v>0.08</v>
      </c>
      <c r="I195" s="47">
        <v>0.08</v>
      </c>
    </row>
    <row r="196" spans="1:9" ht="16" x14ac:dyDescent="0.2">
      <c r="A196" s="42"/>
      <c r="B196" s="42" t="s">
        <v>923</v>
      </c>
      <c r="C196" s="42" t="s">
        <v>924</v>
      </c>
      <c r="D196" s="42" t="s">
        <v>985</v>
      </c>
      <c r="E196" s="42" t="s">
        <v>986</v>
      </c>
      <c r="F196" s="50" t="s">
        <v>599</v>
      </c>
      <c r="G196" s="47">
        <v>0.09</v>
      </c>
      <c r="H196" s="47">
        <v>0.09</v>
      </c>
      <c r="I196" s="47">
        <v>0.09</v>
      </c>
    </row>
    <row r="197" spans="1:9" ht="16" x14ac:dyDescent="0.2">
      <c r="A197" s="42"/>
      <c r="B197" s="42" t="s">
        <v>923</v>
      </c>
      <c r="C197" s="42" t="s">
        <v>924</v>
      </c>
      <c r="D197" s="42" t="s">
        <v>987</v>
      </c>
      <c r="E197" s="42" t="s">
        <v>988</v>
      </c>
      <c r="F197" s="50" t="s">
        <v>599</v>
      </c>
      <c r="G197" s="47">
        <v>0.53</v>
      </c>
      <c r="H197" s="47">
        <v>0.53</v>
      </c>
      <c r="I197" s="47">
        <v>0.53</v>
      </c>
    </row>
    <row r="198" spans="1:9" ht="16" x14ac:dyDescent="0.2">
      <c r="A198" s="42"/>
      <c r="B198" s="42" t="s">
        <v>923</v>
      </c>
      <c r="C198" s="42" t="s">
        <v>924</v>
      </c>
      <c r="D198" s="42" t="s">
        <v>989</v>
      </c>
      <c r="E198" s="42" t="s">
        <v>990</v>
      </c>
      <c r="F198" s="50" t="s">
        <v>599</v>
      </c>
      <c r="G198" s="47">
        <v>0</v>
      </c>
      <c r="H198" s="47">
        <v>0</v>
      </c>
      <c r="I198" s="47">
        <v>0</v>
      </c>
    </row>
    <row r="199" spans="1:9" x14ac:dyDescent="0.2">
      <c r="A199" s="42"/>
      <c r="B199" s="42" t="s">
        <v>991</v>
      </c>
      <c r="C199" s="42" t="s">
        <v>992</v>
      </c>
      <c r="D199" s="42" t="s">
        <v>993</v>
      </c>
      <c r="E199" s="42" t="s">
        <v>994</v>
      </c>
      <c r="F199" s="42" t="s">
        <v>599</v>
      </c>
      <c r="G199" s="47">
        <v>3.7999999999999999E-2</v>
      </c>
      <c r="H199" s="47">
        <v>3.7999999999999999E-2</v>
      </c>
      <c r="I199" s="47">
        <v>3.7999999999999999E-2</v>
      </c>
    </row>
    <row r="200" spans="1:9" x14ac:dyDescent="0.2">
      <c r="A200" s="42"/>
      <c r="B200" s="42" t="s">
        <v>991</v>
      </c>
      <c r="C200" s="42" t="s">
        <v>992</v>
      </c>
      <c r="D200" s="42" t="s">
        <v>995</v>
      </c>
      <c r="E200" s="42" t="s">
        <v>996</v>
      </c>
      <c r="F200" s="42" t="s">
        <v>599</v>
      </c>
      <c r="G200" s="47">
        <v>0.34200000000000003</v>
      </c>
      <c r="H200" s="47">
        <v>0.34200000000000003</v>
      </c>
      <c r="I200" s="47">
        <v>0.34200000000000003</v>
      </c>
    </row>
    <row r="201" spans="1:9" x14ac:dyDescent="0.2">
      <c r="A201" s="42"/>
      <c r="B201" s="42" t="s">
        <v>991</v>
      </c>
      <c r="C201" s="42" t="s">
        <v>992</v>
      </c>
      <c r="D201" s="42" t="s">
        <v>997</v>
      </c>
      <c r="E201" s="42" t="s">
        <v>998</v>
      </c>
      <c r="F201" s="42" t="s">
        <v>599</v>
      </c>
      <c r="G201" s="47">
        <v>0.62</v>
      </c>
      <c r="H201" s="47">
        <v>0.62</v>
      </c>
      <c r="I201" s="47">
        <v>0.62</v>
      </c>
    </row>
    <row r="202" spans="1:9" x14ac:dyDescent="0.2">
      <c r="A202" s="42"/>
      <c r="B202" s="42" t="s">
        <v>991</v>
      </c>
      <c r="C202" s="42" t="s">
        <v>992</v>
      </c>
      <c r="D202" s="42" t="s">
        <v>999</v>
      </c>
      <c r="E202" s="42" t="s">
        <v>1000</v>
      </c>
      <c r="F202" s="42" t="s">
        <v>599</v>
      </c>
      <c r="G202" s="47">
        <v>0.5</v>
      </c>
      <c r="H202" s="47">
        <v>0.5</v>
      </c>
      <c r="I202" s="47">
        <v>0.5</v>
      </c>
    </row>
    <row r="203" spans="1:9" x14ac:dyDescent="0.2">
      <c r="A203" s="42"/>
      <c r="B203" s="42" t="s">
        <v>991</v>
      </c>
      <c r="C203" s="42" t="s">
        <v>992</v>
      </c>
      <c r="D203" s="42" t="s">
        <v>1001</v>
      </c>
      <c r="E203" s="42" t="s">
        <v>1002</v>
      </c>
      <c r="F203" s="42" t="s">
        <v>599</v>
      </c>
      <c r="G203" s="47">
        <v>7.0000000000000007E-2</v>
      </c>
      <c r="H203" s="47">
        <v>7.0000000000000007E-2</v>
      </c>
      <c r="I203" s="47">
        <v>7.0000000000000007E-2</v>
      </c>
    </row>
    <row r="204" spans="1:9" x14ac:dyDescent="0.2">
      <c r="A204" s="42"/>
      <c r="B204" s="42" t="s">
        <v>991</v>
      </c>
      <c r="C204" s="42" t="s">
        <v>992</v>
      </c>
      <c r="D204" s="42" t="s">
        <v>1003</v>
      </c>
      <c r="E204" s="42" t="s">
        <v>1004</v>
      </c>
      <c r="F204" s="42" t="s">
        <v>599</v>
      </c>
      <c r="G204" s="47">
        <v>0.28000000000000003</v>
      </c>
      <c r="H204" s="47">
        <v>0.28000000000000003</v>
      </c>
      <c r="I204" s="47">
        <v>0.28000000000000003</v>
      </c>
    </row>
    <row r="205" spans="1:9" x14ac:dyDescent="0.2">
      <c r="A205" s="42"/>
      <c r="B205" s="42" t="s">
        <v>991</v>
      </c>
      <c r="C205" s="42" t="s">
        <v>992</v>
      </c>
      <c r="D205" s="42" t="s">
        <v>1005</v>
      </c>
      <c r="E205" s="42" t="s">
        <v>1006</v>
      </c>
      <c r="F205" s="42" t="s">
        <v>599</v>
      </c>
      <c r="G205" s="47">
        <v>7.0000000000000007E-2</v>
      </c>
      <c r="H205" s="47">
        <v>7.0000000000000007E-2</v>
      </c>
      <c r="I205" s="47">
        <v>7.0000000000000007E-2</v>
      </c>
    </row>
    <row r="206" spans="1:9" x14ac:dyDescent="0.2">
      <c r="A206" s="42"/>
      <c r="B206" s="42" t="s">
        <v>991</v>
      </c>
      <c r="C206" s="42" t="s">
        <v>992</v>
      </c>
      <c r="D206" s="42" t="s">
        <v>1007</v>
      </c>
      <c r="E206" s="42" t="s">
        <v>1008</v>
      </c>
      <c r="F206" s="42" t="s">
        <v>599</v>
      </c>
      <c r="G206" s="47">
        <v>0</v>
      </c>
      <c r="H206" s="47">
        <v>0</v>
      </c>
      <c r="I206" s="47">
        <v>0</v>
      </c>
    </row>
    <row r="207" spans="1:9" x14ac:dyDescent="0.2">
      <c r="A207" s="42"/>
      <c r="B207" s="42" t="s">
        <v>991</v>
      </c>
      <c r="C207" s="42" t="s">
        <v>992</v>
      </c>
      <c r="D207" s="42" t="s">
        <v>1009</v>
      </c>
      <c r="E207" s="42" t="s">
        <v>1010</v>
      </c>
      <c r="F207" s="42" t="s">
        <v>431</v>
      </c>
      <c r="G207" s="43">
        <v>10000</v>
      </c>
      <c r="H207" s="43">
        <v>10000</v>
      </c>
      <c r="I207" s="43">
        <v>10000</v>
      </c>
    </row>
    <row r="208" spans="1:9" x14ac:dyDescent="0.2">
      <c r="A208" s="42"/>
      <c r="B208" s="42" t="s">
        <v>991</v>
      </c>
      <c r="C208" s="42" t="s">
        <v>992</v>
      </c>
      <c r="D208" s="42" t="s">
        <v>1011</v>
      </c>
      <c r="E208" s="42" t="s">
        <v>1012</v>
      </c>
      <c r="F208" s="42" t="s">
        <v>431</v>
      </c>
      <c r="G208" s="43">
        <v>250</v>
      </c>
      <c r="H208" s="43">
        <v>250</v>
      </c>
      <c r="I208" s="43">
        <v>250</v>
      </c>
    </row>
    <row r="209" spans="1:9" x14ac:dyDescent="0.2">
      <c r="A209" s="42"/>
      <c r="B209" s="42" t="s">
        <v>991</v>
      </c>
      <c r="C209" s="42" t="s">
        <v>992</v>
      </c>
      <c r="D209" s="42" t="s">
        <v>1013</v>
      </c>
      <c r="E209" s="42" t="s">
        <v>1014</v>
      </c>
      <c r="F209" s="42" t="s">
        <v>431</v>
      </c>
      <c r="G209" s="43">
        <v>1000</v>
      </c>
      <c r="H209" s="43">
        <v>1000</v>
      </c>
      <c r="I209" s="43">
        <v>1000</v>
      </c>
    </row>
    <row r="210" spans="1:9" x14ac:dyDescent="0.2">
      <c r="A210" s="42"/>
      <c r="B210" s="42" t="s">
        <v>991</v>
      </c>
      <c r="C210" s="42" t="s">
        <v>992</v>
      </c>
      <c r="D210" s="42" t="s">
        <v>1015</v>
      </c>
      <c r="E210" s="42" t="s">
        <v>1016</v>
      </c>
      <c r="F210" s="42" t="s">
        <v>431</v>
      </c>
      <c r="G210" s="43">
        <v>18000</v>
      </c>
      <c r="H210" s="43">
        <v>18000</v>
      </c>
      <c r="I210" s="43">
        <v>18000</v>
      </c>
    </row>
    <row r="211" spans="1:9" x14ac:dyDescent="0.2">
      <c r="A211" s="42"/>
      <c r="B211" s="42" t="s">
        <v>991</v>
      </c>
      <c r="C211" s="42" t="s">
        <v>992</v>
      </c>
      <c r="D211" s="42" t="s">
        <v>1017</v>
      </c>
      <c r="E211" s="42" t="s">
        <v>1018</v>
      </c>
      <c r="F211" s="42" t="s">
        <v>431</v>
      </c>
      <c r="G211" s="43">
        <v>10000</v>
      </c>
      <c r="H211" s="43">
        <v>10000</v>
      </c>
      <c r="I211" s="43">
        <v>10000</v>
      </c>
    </row>
    <row r="212" spans="1:9" x14ac:dyDescent="0.2">
      <c r="A212" s="42"/>
      <c r="B212" s="42" t="s">
        <v>991</v>
      </c>
      <c r="C212" s="42" t="s">
        <v>992</v>
      </c>
      <c r="D212" s="42" t="s">
        <v>1019</v>
      </c>
      <c r="E212" s="42" t="s">
        <v>1020</v>
      </c>
      <c r="F212" s="42" t="s">
        <v>431</v>
      </c>
      <c r="G212" s="43">
        <v>3500</v>
      </c>
      <c r="H212" s="43">
        <v>3500</v>
      </c>
      <c r="I212" s="43">
        <v>3500</v>
      </c>
    </row>
    <row r="213" spans="1:9" x14ac:dyDescent="0.2">
      <c r="A213" s="42"/>
      <c r="B213" s="42" t="s">
        <v>991</v>
      </c>
      <c r="C213" s="42" t="s">
        <v>992</v>
      </c>
      <c r="D213" s="42" t="s">
        <v>1021</v>
      </c>
      <c r="E213" s="42" t="s">
        <v>1022</v>
      </c>
      <c r="F213" s="42" t="s">
        <v>431</v>
      </c>
      <c r="G213" s="43">
        <v>5</v>
      </c>
      <c r="H213" s="43">
        <v>5</v>
      </c>
      <c r="I213" s="43">
        <v>5</v>
      </c>
    </row>
    <row r="214" spans="1:9" x14ac:dyDescent="0.2">
      <c r="A214" s="42"/>
      <c r="B214" s="42" t="s">
        <v>991</v>
      </c>
      <c r="C214" s="42" t="s">
        <v>992</v>
      </c>
      <c r="D214" s="42" t="s">
        <v>1023</v>
      </c>
      <c r="E214" s="42" t="s">
        <v>1024</v>
      </c>
      <c r="F214" s="42" t="s">
        <v>599</v>
      </c>
      <c r="G214" s="54">
        <v>0.64</v>
      </c>
      <c r="H214" s="54">
        <v>0.64</v>
      </c>
      <c r="I214" s="54">
        <v>0.64</v>
      </c>
    </row>
    <row r="215" spans="1:9" x14ac:dyDescent="0.2">
      <c r="A215" s="42"/>
      <c r="B215" s="42" t="s">
        <v>991</v>
      </c>
      <c r="C215" s="42" t="s">
        <v>992</v>
      </c>
      <c r="D215" s="42" t="s">
        <v>1025</v>
      </c>
      <c r="E215" s="42" t="s">
        <v>1026</v>
      </c>
      <c r="F215" s="42" t="s">
        <v>599</v>
      </c>
      <c r="G215" s="54">
        <v>0.2</v>
      </c>
      <c r="H215" s="54">
        <v>0.2</v>
      </c>
      <c r="I215" s="54">
        <v>0.2</v>
      </c>
    </row>
    <row r="216" spans="1:9" x14ac:dyDescent="0.2">
      <c r="A216" s="42"/>
      <c r="B216" s="42" t="s">
        <v>991</v>
      </c>
      <c r="C216" s="42" t="s">
        <v>992</v>
      </c>
      <c r="D216" s="42" t="s">
        <v>1027</v>
      </c>
      <c r="E216" s="42" t="s">
        <v>1028</v>
      </c>
      <c r="F216" s="42" t="s">
        <v>599</v>
      </c>
      <c r="G216" s="54">
        <v>0.8</v>
      </c>
      <c r="H216" s="54">
        <v>0.8</v>
      </c>
      <c r="I216" s="54">
        <v>0.8</v>
      </c>
    </row>
    <row r="217" spans="1:9" x14ac:dyDescent="0.2">
      <c r="A217" s="42"/>
      <c r="B217" s="42" t="s">
        <v>991</v>
      </c>
      <c r="C217" s="42" t="s">
        <v>992</v>
      </c>
      <c r="D217" s="42" t="s">
        <v>1029</v>
      </c>
      <c r="E217" s="42" t="s">
        <v>1030</v>
      </c>
      <c r="F217" s="42" t="s">
        <v>599</v>
      </c>
      <c r="G217" s="54">
        <v>0.1</v>
      </c>
      <c r="H217" s="54">
        <v>0.1</v>
      </c>
      <c r="I217" s="54">
        <v>0.1</v>
      </c>
    </row>
    <row r="218" spans="1:9" x14ac:dyDescent="0.2">
      <c r="A218" s="42"/>
      <c r="B218" s="42" t="s">
        <v>991</v>
      </c>
      <c r="C218" s="42" t="s">
        <v>992</v>
      </c>
      <c r="D218" s="42" t="s">
        <v>1031</v>
      </c>
      <c r="E218" s="42" t="s">
        <v>1032</v>
      </c>
      <c r="F218" s="42" t="s">
        <v>599</v>
      </c>
      <c r="G218" s="54">
        <v>0.35</v>
      </c>
      <c r="H218" s="54">
        <v>0.35</v>
      </c>
      <c r="I218" s="54">
        <v>0.35</v>
      </c>
    </row>
    <row r="219" spans="1:9" x14ac:dyDescent="0.2">
      <c r="A219" s="42"/>
      <c r="B219" s="42" t="s">
        <v>991</v>
      </c>
      <c r="C219" s="42" t="s">
        <v>992</v>
      </c>
      <c r="D219" s="42" t="s">
        <v>1033</v>
      </c>
      <c r="E219" s="42" t="s">
        <v>1034</v>
      </c>
      <c r="F219" s="42" t="s">
        <v>599</v>
      </c>
      <c r="G219" s="54">
        <v>0.62</v>
      </c>
      <c r="H219" s="54">
        <v>0.62</v>
      </c>
      <c r="I219" s="54">
        <v>0.62</v>
      </c>
    </row>
    <row r="220" spans="1:9" x14ac:dyDescent="0.2">
      <c r="A220" s="42"/>
      <c r="B220" s="42" t="s">
        <v>991</v>
      </c>
      <c r="C220" s="42" t="s">
        <v>992</v>
      </c>
      <c r="D220" s="42" t="s">
        <v>1035</v>
      </c>
      <c r="E220" s="42" t="s">
        <v>1036</v>
      </c>
      <c r="F220" s="42" t="s">
        <v>599</v>
      </c>
      <c r="G220" s="54">
        <v>0.05</v>
      </c>
      <c r="H220" s="54">
        <v>0.05</v>
      </c>
      <c r="I220" s="54">
        <v>0.05</v>
      </c>
    </row>
    <row r="221" spans="1:9" x14ac:dyDescent="0.2">
      <c r="A221" s="42"/>
      <c r="B221" s="42" t="s">
        <v>1037</v>
      </c>
      <c r="C221" s="42" t="s">
        <v>992</v>
      </c>
      <c r="D221" s="42" t="s">
        <v>1038</v>
      </c>
      <c r="E221" s="42" t="s">
        <v>1039</v>
      </c>
      <c r="F221" s="42"/>
      <c r="G221" s="43">
        <v>4</v>
      </c>
      <c r="H221" s="43">
        <v>4</v>
      </c>
      <c r="I221" s="43">
        <v>4</v>
      </c>
    </row>
    <row r="222" spans="1:9" x14ac:dyDescent="0.2">
      <c r="A222" s="42"/>
      <c r="B222" s="42" t="s">
        <v>1037</v>
      </c>
      <c r="C222" s="42" t="s">
        <v>992</v>
      </c>
      <c r="D222" s="42" t="s">
        <v>1040</v>
      </c>
      <c r="E222" s="42" t="s">
        <v>1041</v>
      </c>
      <c r="F222" s="42" t="s">
        <v>1042</v>
      </c>
      <c r="G222" s="43">
        <v>3.5</v>
      </c>
      <c r="H222" s="43">
        <v>3.5</v>
      </c>
      <c r="I222" s="43">
        <v>3.5</v>
      </c>
    </row>
    <row r="223" spans="1:9" x14ac:dyDescent="0.2">
      <c r="A223" s="42"/>
      <c r="B223" s="42" t="s">
        <v>1037</v>
      </c>
      <c r="C223" s="42" t="s">
        <v>992</v>
      </c>
      <c r="D223" s="42" t="s">
        <v>1043</v>
      </c>
      <c r="E223" s="42" t="s">
        <v>1044</v>
      </c>
      <c r="F223" s="42" t="s">
        <v>1042</v>
      </c>
      <c r="G223" s="43">
        <v>156</v>
      </c>
      <c r="H223" s="43">
        <v>156</v>
      </c>
      <c r="I223" s="43">
        <v>156</v>
      </c>
    </row>
    <row r="224" spans="1:9" x14ac:dyDescent="0.2">
      <c r="A224" s="42"/>
      <c r="B224" s="42" t="s">
        <v>1037</v>
      </c>
      <c r="C224" s="42" t="s">
        <v>992</v>
      </c>
      <c r="D224" s="42" t="s">
        <v>1045</v>
      </c>
      <c r="E224" s="42" t="s">
        <v>1046</v>
      </c>
      <c r="F224" s="42" t="s">
        <v>65</v>
      </c>
      <c r="G224" s="43">
        <v>48000</v>
      </c>
      <c r="H224" s="43">
        <v>48000</v>
      </c>
      <c r="I224" s="43">
        <v>48000</v>
      </c>
    </row>
    <row r="225" spans="1:9" x14ac:dyDescent="0.2">
      <c r="A225" s="42"/>
      <c r="B225" s="42" t="s">
        <v>1037</v>
      </c>
      <c r="C225" s="42" t="s">
        <v>992</v>
      </c>
      <c r="D225" s="42" t="s">
        <v>1047</v>
      </c>
      <c r="E225" s="42" t="s">
        <v>1048</v>
      </c>
      <c r="F225" s="42" t="s">
        <v>65</v>
      </c>
      <c r="G225" s="43">
        <v>2000</v>
      </c>
      <c r="H225" s="43">
        <v>2000</v>
      </c>
      <c r="I225" s="43">
        <v>2000</v>
      </c>
    </row>
    <row r="226" spans="1:9" x14ac:dyDescent="0.2">
      <c r="A226" s="42"/>
      <c r="B226" s="42" t="s">
        <v>1037</v>
      </c>
      <c r="C226" s="42" t="s">
        <v>992</v>
      </c>
      <c r="D226" s="42" t="s">
        <v>1049</v>
      </c>
      <c r="E226" s="42" t="s">
        <v>1050</v>
      </c>
      <c r="F226" s="42" t="s">
        <v>599</v>
      </c>
      <c r="G226" s="54">
        <v>0.5</v>
      </c>
      <c r="H226" s="54">
        <v>0.5</v>
      </c>
      <c r="I226" s="54">
        <v>0.5</v>
      </c>
    </row>
    <row r="227" spans="1:9" x14ac:dyDescent="0.2">
      <c r="A227" s="42"/>
      <c r="B227" s="42" t="s">
        <v>1037</v>
      </c>
      <c r="C227" s="42" t="s">
        <v>992</v>
      </c>
      <c r="D227" s="42" t="s">
        <v>1051</v>
      </c>
      <c r="E227" s="42" t="s">
        <v>1052</v>
      </c>
      <c r="F227" s="42" t="s">
        <v>1053</v>
      </c>
      <c r="G227" s="43">
        <v>2</v>
      </c>
      <c r="H227" s="43">
        <v>2</v>
      </c>
      <c r="I227" s="43">
        <v>2</v>
      </c>
    </row>
    <row r="228" spans="1:9" x14ac:dyDescent="0.2">
      <c r="A228" s="42"/>
      <c r="B228" s="42" t="s">
        <v>1037</v>
      </c>
      <c r="C228" s="42" t="s">
        <v>992</v>
      </c>
      <c r="D228" s="42" t="s">
        <v>1054</v>
      </c>
      <c r="E228" s="42" t="s">
        <v>1055</v>
      </c>
      <c r="F228" s="42" t="s">
        <v>1056</v>
      </c>
      <c r="G228" s="43">
        <v>30</v>
      </c>
      <c r="H228" s="43">
        <v>30</v>
      </c>
      <c r="I228" s="43">
        <v>30</v>
      </c>
    </row>
    <row r="229" spans="1:9" x14ac:dyDescent="0.2">
      <c r="A229" s="42"/>
      <c r="B229" s="42" t="s">
        <v>1037</v>
      </c>
      <c r="C229" s="42" t="s">
        <v>992</v>
      </c>
      <c r="D229" s="42" t="s">
        <v>1057</v>
      </c>
      <c r="E229" s="42" t="s">
        <v>1058</v>
      </c>
      <c r="F229" s="42" t="s">
        <v>1059</v>
      </c>
      <c r="G229" s="43">
        <v>360</v>
      </c>
      <c r="H229" s="43">
        <v>360</v>
      </c>
      <c r="I229" s="43">
        <v>360</v>
      </c>
    </row>
    <row r="230" spans="1:9" x14ac:dyDescent="0.2">
      <c r="A230" s="42"/>
      <c r="B230" s="42" t="s">
        <v>1037</v>
      </c>
      <c r="C230" s="42" t="s">
        <v>992</v>
      </c>
      <c r="D230" s="42" t="s">
        <v>1060</v>
      </c>
      <c r="E230" s="42" t="s">
        <v>1061</v>
      </c>
      <c r="F230" s="42" t="s">
        <v>1056</v>
      </c>
      <c r="G230" s="43">
        <v>150</v>
      </c>
      <c r="H230" s="43">
        <v>150</v>
      </c>
      <c r="I230" s="43">
        <v>150</v>
      </c>
    </row>
    <row r="231" spans="1:9" x14ac:dyDescent="0.2">
      <c r="A231" s="42"/>
      <c r="B231" s="42" t="s">
        <v>1037</v>
      </c>
      <c r="C231" s="42" t="s">
        <v>992</v>
      </c>
      <c r="D231" s="42" t="s">
        <v>1062</v>
      </c>
      <c r="E231" s="42" t="s">
        <v>1063</v>
      </c>
      <c r="F231" s="42" t="s">
        <v>1064</v>
      </c>
      <c r="G231" s="43">
        <v>0.03</v>
      </c>
      <c r="H231" s="43">
        <v>0.03</v>
      </c>
      <c r="I231" s="43">
        <v>0.03</v>
      </c>
    </row>
    <row r="232" spans="1:9" x14ac:dyDescent="0.2">
      <c r="A232" s="42" t="s">
        <v>583</v>
      </c>
      <c r="B232" s="42" t="s">
        <v>1065</v>
      </c>
      <c r="C232" s="42" t="s">
        <v>584</v>
      </c>
      <c r="D232" s="42" t="s">
        <v>1066</v>
      </c>
      <c r="E232" s="42" t="s">
        <v>1067</v>
      </c>
      <c r="F232" s="42" t="s">
        <v>599</v>
      </c>
      <c r="G232" s="47">
        <v>0.76529999999999998</v>
      </c>
      <c r="H232" s="47">
        <v>0.70779999999999998</v>
      </c>
      <c r="I232" s="47">
        <v>0.73680000000000001</v>
      </c>
    </row>
    <row r="233" spans="1:9" x14ac:dyDescent="0.2">
      <c r="A233" s="42" t="s">
        <v>583</v>
      </c>
      <c r="B233" s="42" t="s">
        <v>1065</v>
      </c>
      <c r="C233" s="42" t="s">
        <v>584</v>
      </c>
      <c r="D233" s="42" t="s">
        <v>1068</v>
      </c>
      <c r="E233" s="42" t="s">
        <v>1069</v>
      </c>
      <c r="F233" s="42" t="s">
        <v>1070</v>
      </c>
      <c r="G233" s="43">
        <v>38.090000000000003</v>
      </c>
      <c r="H233" s="43">
        <v>39.65</v>
      </c>
      <c r="I233" s="43">
        <v>40</v>
      </c>
    </row>
    <row r="234" spans="1:9" x14ac:dyDescent="0.2">
      <c r="A234" s="42"/>
      <c r="B234" s="42" t="s">
        <v>1065</v>
      </c>
      <c r="C234" s="42" t="s">
        <v>584</v>
      </c>
      <c r="D234" s="42" t="s">
        <v>1071</v>
      </c>
      <c r="E234" s="42" t="s">
        <v>1072</v>
      </c>
      <c r="F234" s="42" t="s">
        <v>68</v>
      </c>
      <c r="G234" s="43">
        <v>4.5</v>
      </c>
      <c r="H234" s="43">
        <v>4.5</v>
      </c>
      <c r="I234" s="43">
        <v>4.5</v>
      </c>
    </row>
    <row r="235" spans="1:9" x14ac:dyDescent="0.2">
      <c r="A235" s="42"/>
      <c r="B235" s="42" t="s">
        <v>1065</v>
      </c>
      <c r="C235" s="42" t="s">
        <v>584</v>
      </c>
      <c r="D235" s="42" t="s">
        <v>1073</v>
      </c>
      <c r="E235" s="42" t="s">
        <v>1074</v>
      </c>
      <c r="F235" s="42" t="s">
        <v>1075</v>
      </c>
      <c r="G235" s="43">
        <v>76.5</v>
      </c>
      <c r="H235" s="43">
        <v>76.5</v>
      </c>
      <c r="I235" s="43">
        <v>76.5</v>
      </c>
    </row>
    <row r="236" spans="1:9" x14ac:dyDescent="0.2">
      <c r="A236" s="42"/>
      <c r="B236" s="42" t="s">
        <v>1065</v>
      </c>
      <c r="C236" s="42" t="s">
        <v>584</v>
      </c>
      <c r="D236" s="42" t="s">
        <v>1076</v>
      </c>
      <c r="E236" s="42" t="s">
        <v>1077</v>
      </c>
      <c r="F236" s="42" t="s">
        <v>1078</v>
      </c>
      <c r="G236" s="43">
        <v>50</v>
      </c>
      <c r="H236" s="43">
        <v>50</v>
      </c>
      <c r="I236" s="43">
        <v>50</v>
      </c>
    </row>
    <row r="237" spans="1:9" x14ac:dyDescent="0.2">
      <c r="A237" s="42" t="s">
        <v>583</v>
      </c>
      <c r="B237" s="42" t="s">
        <v>1079</v>
      </c>
      <c r="C237" s="42" t="s">
        <v>584</v>
      </c>
      <c r="D237" s="42" t="s">
        <v>1080</v>
      </c>
      <c r="E237" s="42" t="s">
        <v>1081</v>
      </c>
      <c r="F237" s="42" t="s">
        <v>599</v>
      </c>
      <c r="G237" s="47">
        <v>0.2717</v>
      </c>
      <c r="H237" s="47">
        <v>0.1845</v>
      </c>
      <c r="I237" s="47">
        <v>0.29559999999999997</v>
      </c>
    </row>
    <row r="238" spans="1:9" x14ac:dyDescent="0.2">
      <c r="A238" s="42"/>
      <c r="B238" s="42" t="s">
        <v>1079</v>
      </c>
      <c r="C238" s="42" t="s">
        <v>584</v>
      </c>
      <c r="D238" s="42" t="s">
        <v>1082</v>
      </c>
      <c r="E238" s="42" t="s">
        <v>1083</v>
      </c>
      <c r="F238" s="42" t="s">
        <v>61</v>
      </c>
      <c r="G238" s="43">
        <v>2.3125</v>
      </c>
      <c r="H238" s="43">
        <v>2.3125</v>
      </c>
      <c r="I238" s="43">
        <v>2.3125</v>
      </c>
    </row>
    <row r="239" spans="1:9" x14ac:dyDescent="0.2">
      <c r="A239" s="42"/>
      <c r="B239" s="42" t="s">
        <v>1079</v>
      </c>
      <c r="C239" s="42" t="s">
        <v>584</v>
      </c>
      <c r="D239" s="42" t="s">
        <v>1084</v>
      </c>
      <c r="E239" s="42" t="s">
        <v>1085</v>
      </c>
      <c r="F239" s="42" t="s">
        <v>68</v>
      </c>
      <c r="G239" s="43">
        <v>5</v>
      </c>
      <c r="H239" s="43">
        <v>5</v>
      </c>
      <c r="I239" s="43">
        <v>5</v>
      </c>
    </row>
    <row r="240" spans="1:9" x14ac:dyDescent="0.2">
      <c r="A240" s="42" t="s">
        <v>583</v>
      </c>
      <c r="B240" s="42" t="s">
        <v>1086</v>
      </c>
      <c r="C240" s="42" t="s">
        <v>584</v>
      </c>
      <c r="D240" s="42" t="s">
        <v>1087</v>
      </c>
      <c r="E240" s="42" t="s">
        <v>1088</v>
      </c>
      <c r="F240" s="42" t="s">
        <v>599</v>
      </c>
      <c r="G240" s="47">
        <v>0.27400000000000002</v>
      </c>
      <c r="H240" s="47">
        <v>0.42380000000000001</v>
      </c>
      <c r="I240" s="47">
        <v>0.14560000000000001</v>
      </c>
    </row>
    <row r="241" spans="1:9" x14ac:dyDescent="0.2">
      <c r="A241" s="42"/>
      <c r="B241" s="42" t="s">
        <v>1086</v>
      </c>
      <c r="C241" s="42" t="s">
        <v>584</v>
      </c>
      <c r="D241" s="42" t="s">
        <v>1089</v>
      </c>
      <c r="E241" s="42" t="s">
        <v>1090</v>
      </c>
      <c r="F241" s="42" t="s">
        <v>1091</v>
      </c>
      <c r="G241" s="43">
        <v>1.1000000000000001</v>
      </c>
      <c r="H241" s="43">
        <v>1.1000000000000001</v>
      </c>
      <c r="I241" s="43">
        <v>1.1000000000000001</v>
      </c>
    </row>
    <row r="242" spans="1:9" x14ac:dyDescent="0.2">
      <c r="A242" s="42" t="s">
        <v>583</v>
      </c>
      <c r="B242" s="42" t="s">
        <v>1086</v>
      </c>
      <c r="C242" s="42" t="s">
        <v>584</v>
      </c>
      <c r="D242" s="42" t="s">
        <v>1092</v>
      </c>
      <c r="E242" s="42" t="s">
        <v>1093</v>
      </c>
      <c r="F242" s="55" t="s">
        <v>1094</v>
      </c>
      <c r="G242" s="43">
        <v>2.4700000000000002</v>
      </c>
      <c r="H242" s="43">
        <v>3.94</v>
      </c>
      <c r="I242" s="43">
        <v>4.3600000000000003</v>
      </c>
    </row>
    <row r="243" spans="1:9" x14ac:dyDescent="0.2">
      <c r="A243" s="56"/>
      <c r="B243" s="56" t="s">
        <v>31</v>
      </c>
      <c r="C243" s="56" t="s">
        <v>1095</v>
      </c>
      <c r="D243" s="56" t="s">
        <v>1096</v>
      </c>
      <c r="E243" s="56" t="s">
        <v>1097</v>
      </c>
      <c r="F243" s="56" t="s">
        <v>599</v>
      </c>
      <c r="G243" s="43">
        <v>0</v>
      </c>
      <c r="H243" s="43">
        <v>0</v>
      </c>
      <c r="I243" s="43">
        <v>0</v>
      </c>
    </row>
    <row r="244" spans="1:9" x14ac:dyDescent="0.2">
      <c r="A244" s="42"/>
      <c r="B244" s="42" t="s">
        <v>31</v>
      </c>
      <c r="C244" s="42" t="s">
        <v>1095</v>
      </c>
      <c r="D244" s="42" t="s">
        <v>1098</v>
      </c>
      <c r="E244" s="42" t="s">
        <v>1099</v>
      </c>
      <c r="F244" s="42" t="s">
        <v>599</v>
      </c>
      <c r="G244" s="47">
        <v>5.1900000000000002E-2</v>
      </c>
      <c r="H244" s="47">
        <v>5.1900000000000002E-2</v>
      </c>
      <c r="I244" s="47">
        <v>5.1900000000000002E-2</v>
      </c>
    </row>
    <row r="245" spans="1:9" x14ac:dyDescent="0.2">
      <c r="A245" s="42"/>
      <c r="B245" s="42" t="s">
        <v>31</v>
      </c>
      <c r="C245" s="42" t="s">
        <v>1095</v>
      </c>
      <c r="D245" s="42" t="s">
        <v>1100</v>
      </c>
      <c r="E245" s="42" t="s">
        <v>1101</v>
      </c>
      <c r="F245" s="42" t="s">
        <v>599</v>
      </c>
      <c r="G245" s="47">
        <v>0.1169</v>
      </c>
      <c r="H245" s="47">
        <v>0.1169</v>
      </c>
      <c r="I245" s="47">
        <v>0.1169</v>
      </c>
    </row>
    <row r="246" spans="1:9" x14ac:dyDescent="0.2">
      <c r="A246" s="42"/>
      <c r="B246" s="42" t="s">
        <v>31</v>
      </c>
      <c r="C246" s="42" t="s">
        <v>1095</v>
      </c>
      <c r="D246" s="42" t="s">
        <v>1102</v>
      </c>
      <c r="E246" s="42" t="s">
        <v>1103</v>
      </c>
      <c r="F246" s="42" t="s">
        <v>599</v>
      </c>
      <c r="G246" s="47">
        <v>0</v>
      </c>
      <c r="H246" s="47">
        <v>0</v>
      </c>
      <c r="I246" s="47">
        <v>0</v>
      </c>
    </row>
    <row r="247" spans="1:9" x14ac:dyDescent="0.2">
      <c r="A247" s="42"/>
      <c r="B247" s="42" t="s">
        <v>31</v>
      </c>
      <c r="C247" s="42" t="s">
        <v>1095</v>
      </c>
      <c r="D247" s="42" t="s">
        <v>1104</v>
      </c>
      <c r="E247" s="42" t="s">
        <v>1105</v>
      </c>
      <c r="F247" s="42" t="s">
        <v>599</v>
      </c>
      <c r="G247" s="47">
        <v>2.5999999999999999E-2</v>
      </c>
      <c r="H247" s="47">
        <v>2.5999999999999999E-2</v>
      </c>
      <c r="I247" s="47">
        <v>2.5999999999999999E-2</v>
      </c>
    </row>
    <row r="248" spans="1:9" x14ac:dyDescent="0.2">
      <c r="A248" s="56"/>
      <c r="B248" s="56" t="s">
        <v>31</v>
      </c>
      <c r="C248" s="56" t="s">
        <v>1095</v>
      </c>
      <c r="D248" s="56" t="s">
        <v>1106</v>
      </c>
      <c r="E248" s="56" t="s">
        <v>1107</v>
      </c>
      <c r="F248" s="56" t="s">
        <v>599</v>
      </c>
      <c r="G248" s="43">
        <v>0</v>
      </c>
      <c r="H248" s="43">
        <v>0</v>
      </c>
      <c r="I248" s="43">
        <v>0</v>
      </c>
    </row>
    <row r="249" spans="1:9" x14ac:dyDescent="0.2">
      <c r="A249" s="369"/>
      <c r="B249" s="369" t="s">
        <v>31</v>
      </c>
      <c r="C249" s="369" t="s">
        <v>1095</v>
      </c>
      <c r="D249" s="57" t="s">
        <v>1108</v>
      </c>
      <c r="E249" s="369" t="s">
        <v>1109</v>
      </c>
      <c r="F249" s="369" t="s">
        <v>599</v>
      </c>
      <c r="G249" s="371">
        <v>0.36199999999999999</v>
      </c>
      <c r="H249" s="371">
        <v>0.36199999999999999</v>
      </c>
      <c r="I249" s="371">
        <v>0.36199999999999999</v>
      </c>
    </row>
    <row r="250" spans="1:9" x14ac:dyDescent="0.2">
      <c r="A250" s="370"/>
      <c r="B250" s="370"/>
      <c r="C250" s="370"/>
      <c r="D250" s="59" t="s">
        <v>1110</v>
      </c>
      <c r="E250" s="370"/>
      <c r="F250" s="370"/>
      <c r="G250" s="372"/>
      <c r="H250" s="372"/>
      <c r="I250" s="372"/>
    </row>
    <row r="251" spans="1:9" x14ac:dyDescent="0.2">
      <c r="A251" s="42"/>
      <c r="B251" s="42" t="s">
        <v>17</v>
      </c>
      <c r="C251" s="60" t="s">
        <v>1111</v>
      </c>
      <c r="D251" s="42" t="s">
        <v>1112</v>
      </c>
      <c r="E251" s="42" t="s">
        <v>1113</v>
      </c>
      <c r="F251" s="42" t="s">
        <v>599</v>
      </c>
      <c r="G251" s="61">
        <v>0</v>
      </c>
      <c r="H251" s="61">
        <v>0</v>
      </c>
      <c r="I251" s="61">
        <v>0</v>
      </c>
    </row>
    <row r="252" spans="1:9" x14ac:dyDescent="0.2">
      <c r="A252" s="42"/>
      <c r="B252" s="42" t="s">
        <v>17</v>
      </c>
      <c r="C252" s="60" t="s">
        <v>1111</v>
      </c>
      <c r="D252" s="42" t="s">
        <v>1114</v>
      </c>
      <c r="E252" s="42" t="s">
        <v>1115</v>
      </c>
      <c r="F252" s="42" t="s">
        <v>599</v>
      </c>
      <c r="G252" s="61">
        <v>0</v>
      </c>
      <c r="H252" s="61">
        <v>0</v>
      </c>
      <c r="I252" s="61">
        <v>0</v>
      </c>
    </row>
    <row r="253" spans="1:9" x14ac:dyDescent="0.2">
      <c r="A253" s="42"/>
      <c r="B253" s="42" t="s">
        <v>17</v>
      </c>
      <c r="C253" s="60" t="s">
        <v>1111</v>
      </c>
      <c r="D253" s="42" t="s">
        <v>1116</v>
      </c>
      <c r="E253" s="42" t="s">
        <v>1117</v>
      </c>
      <c r="F253" s="42" t="s">
        <v>599</v>
      </c>
      <c r="G253" s="61">
        <v>0</v>
      </c>
      <c r="H253" s="61">
        <v>0</v>
      </c>
      <c r="I253" s="61">
        <v>0</v>
      </c>
    </row>
    <row r="254" spans="1:9" x14ac:dyDescent="0.2">
      <c r="A254" s="42"/>
      <c r="B254" s="42" t="s">
        <v>17</v>
      </c>
      <c r="C254" s="60" t="s">
        <v>1111</v>
      </c>
      <c r="D254" s="42" t="s">
        <v>1118</v>
      </c>
      <c r="E254" s="42" t="s">
        <v>1119</v>
      </c>
      <c r="F254" s="42" t="s">
        <v>599</v>
      </c>
      <c r="G254" s="61">
        <v>0</v>
      </c>
      <c r="H254" s="61">
        <v>0</v>
      </c>
      <c r="I254" s="61">
        <v>0</v>
      </c>
    </row>
    <row r="255" spans="1:9" x14ac:dyDescent="0.2">
      <c r="A255" s="42"/>
      <c r="B255" s="42" t="s">
        <v>795</v>
      </c>
      <c r="C255" s="60" t="s">
        <v>1111</v>
      </c>
      <c r="D255" s="42" t="s">
        <v>1120</v>
      </c>
      <c r="E255" s="42" t="s">
        <v>1121</v>
      </c>
      <c r="F255" s="42" t="s">
        <v>599</v>
      </c>
      <c r="G255" s="61">
        <v>0</v>
      </c>
      <c r="H255" s="61">
        <v>0</v>
      </c>
      <c r="I255" s="61">
        <v>0</v>
      </c>
    </row>
    <row r="256" spans="1:9" x14ac:dyDescent="0.2">
      <c r="A256" s="42"/>
      <c r="B256" s="42" t="s">
        <v>795</v>
      </c>
      <c r="C256" s="60" t="s">
        <v>1111</v>
      </c>
      <c r="D256" s="42" t="s">
        <v>1122</v>
      </c>
      <c r="E256" s="42" t="s">
        <v>1123</v>
      </c>
      <c r="F256" s="42" t="s">
        <v>599</v>
      </c>
      <c r="G256" s="61">
        <v>0</v>
      </c>
      <c r="H256" s="61">
        <v>0</v>
      </c>
      <c r="I256" s="61">
        <v>0</v>
      </c>
    </row>
    <row r="257" spans="1:9" x14ac:dyDescent="0.2">
      <c r="A257" s="42"/>
      <c r="B257" s="42" t="s">
        <v>820</v>
      </c>
      <c r="C257" s="60" t="s">
        <v>1111</v>
      </c>
      <c r="D257" s="42" t="s">
        <v>1124</v>
      </c>
      <c r="E257" s="42" t="s">
        <v>1125</v>
      </c>
      <c r="F257" s="42" t="s">
        <v>599</v>
      </c>
      <c r="G257" s="61">
        <v>0</v>
      </c>
      <c r="H257" s="61">
        <v>0</v>
      </c>
      <c r="I257" s="61">
        <v>0</v>
      </c>
    </row>
    <row r="258" spans="1:9" x14ac:dyDescent="0.2">
      <c r="A258" s="42"/>
      <c r="B258" s="42" t="s">
        <v>820</v>
      </c>
      <c r="C258" s="60" t="s">
        <v>1111</v>
      </c>
      <c r="D258" s="42" t="s">
        <v>1126</v>
      </c>
      <c r="E258" s="42" t="s">
        <v>1127</v>
      </c>
      <c r="F258" s="42" t="s">
        <v>599</v>
      </c>
      <c r="G258" s="61">
        <v>0</v>
      </c>
      <c r="H258" s="61">
        <v>0</v>
      </c>
      <c r="I258" s="61">
        <v>0</v>
      </c>
    </row>
    <row r="259" spans="1:9" x14ac:dyDescent="0.2">
      <c r="A259" s="42"/>
      <c r="B259" s="42" t="s">
        <v>820</v>
      </c>
      <c r="C259" s="60" t="s">
        <v>1128</v>
      </c>
      <c r="D259" s="42" t="s">
        <v>1129</v>
      </c>
      <c r="E259" s="42" t="s">
        <v>1130</v>
      </c>
      <c r="F259" s="42" t="s">
        <v>599</v>
      </c>
      <c r="G259" s="61">
        <v>0</v>
      </c>
      <c r="H259" s="61">
        <v>0</v>
      </c>
      <c r="I259" s="61">
        <v>0</v>
      </c>
    </row>
    <row r="260" spans="1:9" x14ac:dyDescent="0.2">
      <c r="A260" s="42"/>
      <c r="B260" s="42" t="s">
        <v>820</v>
      </c>
      <c r="C260" s="60" t="s">
        <v>1128</v>
      </c>
      <c r="D260" s="42" t="s">
        <v>1131</v>
      </c>
      <c r="E260" s="42" t="s">
        <v>1132</v>
      </c>
      <c r="F260" s="42" t="s">
        <v>599</v>
      </c>
      <c r="G260" s="61">
        <v>0</v>
      </c>
      <c r="H260" s="61">
        <v>0</v>
      </c>
      <c r="I260" s="61">
        <v>0</v>
      </c>
    </row>
    <row r="261" spans="1:9" x14ac:dyDescent="0.2">
      <c r="A261" s="42"/>
      <c r="B261" s="42" t="s">
        <v>820</v>
      </c>
      <c r="C261" s="60" t="s">
        <v>1128</v>
      </c>
      <c r="D261" s="42" t="s">
        <v>1133</v>
      </c>
      <c r="E261" s="42" t="s">
        <v>1134</v>
      </c>
      <c r="F261" s="42" t="s">
        <v>599</v>
      </c>
      <c r="G261" s="61">
        <v>0</v>
      </c>
      <c r="H261" s="61">
        <v>0</v>
      </c>
      <c r="I261" s="61">
        <v>0</v>
      </c>
    </row>
    <row r="262" spans="1:9" x14ac:dyDescent="0.2">
      <c r="A262" s="42"/>
      <c r="B262" s="42" t="s">
        <v>820</v>
      </c>
      <c r="C262" s="60" t="s">
        <v>1128</v>
      </c>
      <c r="D262" s="42" t="s">
        <v>1135</v>
      </c>
      <c r="E262" s="42" t="s">
        <v>1136</v>
      </c>
      <c r="F262" s="42" t="s">
        <v>599</v>
      </c>
      <c r="G262" s="61">
        <v>0</v>
      </c>
      <c r="H262" s="61">
        <v>0</v>
      </c>
      <c r="I262" s="61">
        <v>0</v>
      </c>
    </row>
    <row r="263" spans="1:9" x14ac:dyDescent="0.2">
      <c r="A263" s="42"/>
      <c r="B263" s="42" t="s">
        <v>820</v>
      </c>
      <c r="C263" s="60" t="s">
        <v>1128</v>
      </c>
      <c r="D263" s="42" t="s">
        <v>1137</v>
      </c>
      <c r="E263" s="42" t="s">
        <v>1138</v>
      </c>
      <c r="F263" s="42" t="s">
        <v>599</v>
      </c>
      <c r="G263" s="61">
        <v>0</v>
      </c>
      <c r="H263" s="61">
        <v>0</v>
      </c>
      <c r="I263" s="61">
        <v>0</v>
      </c>
    </row>
    <row r="264" spans="1:9" x14ac:dyDescent="0.2">
      <c r="A264" s="42"/>
      <c r="B264" s="42" t="s">
        <v>845</v>
      </c>
      <c r="C264" s="60" t="s">
        <v>1139</v>
      </c>
      <c r="D264" s="42" t="s">
        <v>1140</v>
      </c>
      <c r="E264" s="42" t="s">
        <v>1141</v>
      </c>
      <c r="F264" s="42" t="s">
        <v>599</v>
      </c>
      <c r="G264" s="61">
        <v>0</v>
      </c>
      <c r="H264" s="61">
        <v>0</v>
      </c>
      <c r="I264" s="61">
        <v>0</v>
      </c>
    </row>
    <row r="265" spans="1:9" x14ac:dyDescent="0.2">
      <c r="A265" s="42"/>
      <c r="B265" s="42" t="s">
        <v>845</v>
      </c>
      <c r="C265" s="60" t="s">
        <v>1139</v>
      </c>
      <c r="D265" s="42" t="s">
        <v>1142</v>
      </c>
      <c r="E265" s="42" t="s">
        <v>1143</v>
      </c>
      <c r="F265" s="42" t="s">
        <v>599</v>
      </c>
      <c r="G265" s="61">
        <v>0</v>
      </c>
      <c r="H265" s="61">
        <v>0</v>
      </c>
      <c r="I265" s="61">
        <v>0</v>
      </c>
    </row>
    <row r="266" spans="1:9" x14ac:dyDescent="0.2">
      <c r="A266" s="42"/>
      <c r="B266" s="42" t="s">
        <v>845</v>
      </c>
      <c r="C266" s="60" t="s">
        <v>1139</v>
      </c>
      <c r="D266" s="42" t="s">
        <v>1144</v>
      </c>
      <c r="E266" s="42" t="s">
        <v>1145</v>
      </c>
      <c r="F266" s="42" t="s">
        <v>599</v>
      </c>
      <c r="G266" s="61">
        <v>0</v>
      </c>
      <c r="H266" s="61">
        <v>0</v>
      </c>
      <c r="I266" s="61">
        <v>0</v>
      </c>
    </row>
    <row r="267" spans="1:9" x14ac:dyDescent="0.2">
      <c r="A267" s="42"/>
      <c r="B267" s="42" t="s">
        <v>845</v>
      </c>
      <c r="C267" s="60" t="s">
        <v>1139</v>
      </c>
      <c r="D267" s="42" t="s">
        <v>1146</v>
      </c>
      <c r="E267" s="42" t="s">
        <v>1147</v>
      </c>
      <c r="F267" s="42" t="s">
        <v>599</v>
      </c>
      <c r="G267" s="61">
        <v>0</v>
      </c>
      <c r="H267" s="61">
        <v>0</v>
      </c>
      <c r="I267" s="61">
        <v>0</v>
      </c>
    </row>
    <row r="268" spans="1:9" x14ac:dyDescent="0.2">
      <c r="A268" s="42"/>
      <c r="B268" s="42" t="s">
        <v>845</v>
      </c>
      <c r="C268" s="60" t="s">
        <v>1139</v>
      </c>
      <c r="D268" s="42" t="s">
        <v>1148</v>
      </c>
      <c r="E268" s="42" t="s">
        <v>1149</v>
      </c>
      <c r="F268" s="42" t="s">
        <v>599</v>
      </c>
      <c r="G268" s="61">
        <v>0</v>
      </c>
      <c r="H268" s="61">
        <v>0</v>
      </c>
      <c r="I268" s="61">
        <v>0</v>
      </c>
    </row>
    <row r="269" spans="1:9" x14ac:dyDescent="0.2">
      <c r="A269" s="42"/>
      <c r="B269" s="42" t="s">
        <v>845</v>
      </c>
      <c r="C269" s="60" t="s">
        <v>1139</v>
      </c>
      <c r="D269" s="42" t="s">
        <v>1150</v>
      </c>
      <c r="E269" s="42" t="s">
        <v>1151</v>
      </c>
      <c r="F269" s="42" t="s">
        <v>599</v>
      </c>
      <c r="G269" s="61">
        <v>0</v>
      </c>
      <c r="H269" s="61">
        <v>0</v>
      </c>
      <c r="I269" s="61">
        <v>0</v>
      </c>
    </row>
    <row r="270" spans="1:9" x14ac:dyDescent="0.2">
      <c r="A270" s="42"/>
      <c r="B270" s="42" t="s">
        <v>845</v>
      </c>
      <c r="C270" s="60" t="s">
        <v>1139</v>
      </c>
      <c r="D270" s="42" t="s">
        <v>1152</v>
      </c>
      <c r="E270" s="42" t="s">
        <v>1153</v>
      </c>
      <c r="F270" s="42" t="s">
        <v>599</v>
      </c>
      <c r="G270" s="61">
        <v>0</v>
      </c>
      <c r="H270" s="61">
        <v>0</v>
      </c>
      <c r="I270" s="61">
        <v>0</v>
      </c>
    </row>
    <row r="271" spans="1:9" x14ac:dyDescent="0.2">
      <c r="A271" s="42"/>
      <c r="B271" s="42" t="s">
        <v>845</v>
      </c>
      <c r="C271" s="60" t="s">
        <v>1139</v>
      </c>
      <c r="D271" s="42" t="s">
        <v>1154</v>
      </c>
      <c r="E271" s="42" t="s">
        <v>1155</v>
      </c>
      <c r="F271" s="42" t="s">
        <v>599</v>
      </c>
      <c r="G271" s="61">
        <v>0</v>
      </c>
      <c r="H271" s="61">
        <v>0</v>
      </c>
      <c r="I271" s="61">
        <v>0</v>
      </c>
    </row>
    <row r="272" spans="1:9" x14ac:dyDescent="0.2">
      <c r="A272" s="42"/>
      <c r="B272" s="42" t="s">
        <v>845</v>
      </c>
      <c r="C272" s="60" t="s">
        <v>1139</v>
      </c>
      <c r="D272" s="42" t="s">
        <v>1156</v>
      </c>
      <c r="E272" s="42" t="s">
        <v>1157</v>
      </c>
      <c r="F272" s="42" t="s">
        <v>599</v>
      </c>
      <c r="G272" s="61">
        <v>0</v>
      </c>
      <c r="H272" s="61">
        <v>0</v>
      </c>
      <c r="I272" s="61">
        <v>0</v>
      </c>
    </row>
    <row r="273" spans="1:9" x14ac:dyDescent="0.2">
      <c r="A273" s="42"/>
      <c r="B273" s="42" t="s">
        <v>845</v>
      </c>
      <c r="C273" s="60" t="s">
        <v>1139</v>
      </c>
      <c r="D273" s="42" t="s">
        <v>1158</v>
      </c>
      <c r="E273" s="42" t="s">
        <v>1159</v>
      </c>
      <c r="F273" s="42" t="s">
        <v>599</v>
      </c>
      <c r="G273" s="61">
        <v>0</v>
      </c>
      <c r="H273" s="61">
        <v>0</v>
      </c>
      <c r="I273" s="61">
        <v>0</v>
      </c>
    </row>
    <row r="274" spans="1:9" x14ac:dyDescent="0.2">
      <c r="A274" s="37"/>
      <c r="B274" s="42" t="s">
        <v>578</v>
      </c>
      <c r="C274" s="60" t="s">
        <v>1160</v>
      </c>
      <c r="D274" s="42" t="s">
        <v>1161</v>
      </c>
      <c r="E274" s="42" t="s">
        <v>1162</v>
      </c>
      <c r="F274" s="42" t="s">
        <v>599</v>
      </c>
      <c r="G274" s="62">
        <v>0</v>
      </c>
      <c r="H274" s="62">
        <v>0</v>
      </c>
      <c r="I274" s="62">
        <v>0</v>
      </c>
    </row>
    <row r="275" spans="1:9" x14ac:dyDescent="0.2">
      <c r="B275" s="42" t="s">
        <v>578</v>
      </c>
      <c r="C275" s="51" t="s">
        <v>694</v>
      </c>
      <c r="D275" s="42" t="s">
        <v>1163</v>
      </c>
      <c r="E275" s="42" t="s">
        <v>1164</v>
      </c>
      <c r="F275" s="45" t="s">
        <v>1165</v>
      </c>
      <c r="G275" s="63">
        <v>2.4900000000000002</v>
      </c>
      <c r="H275" s="63">
        <v>2.4900000000000002</v>
      </c>
      <c r="I275" s="64">
        <v>2.488376578</v>
      </c>
    </row>
    <row r="276" spans="1:9" x14ac:dyDescent="0.2">
      <c r="B276" s="42" t="s">
        <v>578</v>
      </c>
      <c r="C276" s="51" t="s">
        <v>694</v>
      </c>
      <c r="D276" s="42" t="s">
        <v>1163</v>
      </c>
      <c r="E276" s="42" t="s">
        <v>1166</v>
      </c>
      <c r="F276" s="45" t="s">
        <v>1165</v>
      </c>
      <c r="G276" s="63">
        <v>2.08</v>
      </c>
      <c r="H276" s="63">
        <v>2.08</v>
      </c>
      <c r="I276" s="64">
        <v>2.0797040199999999</v>
      </c>
    </row>
    <row r="277" spans="1:9" x14ac:dyDescent="0.2">
      <c r="B277" s="42" t="s">
        <v>578</v>
      </c>
      <c r="C277" s="51" t="s">
        <v>694</v>
      </c>
      <c r="D277" s="42" t="s">
        <v>1167</v>
      </c>
      <c r="E277" s="42" t="s">
        <v>1168</v>
      </c>
      <c r="F277" s="45" t="s">
        <v>1165</v>
      </c>
      <c r="G277" s="65">
        <v>4.18</v>
      </c>
      <c r="H277" s="65">
        <v>4.18</v>
      </c>
      <c r="I277" s="66">
        <v>4.18</v>
      </c>
    </row>
    <row r="278" spans="1:9" x14ac:dyDescent="0.2">
      <c r="B278" s="42" t="s">
        <v>578</v>
      </c>
      <c r="C278" s="51" t="s">
        <v>694</v>
      </c>
      <c r="D278" s="42" t="s">
        <v>1169</v>
      </c>
      <c r="E278" s="42" t="s">
        <v>1170</v>
      </c>
      <c r="F278" s="45" t="s">
        <v>1165</v>
      </c>
      <c r="G278" s="63">
        <v>4.5599999999999996</v>
      </c>
      <c r="H278" s="63">
        <v>4.5599999999999996</v>
      </c>
      <c r="I278" s="64">
        <v>4.5615213839999997</v>
      </c>
    </row>
    <row r="279" spans="1:9" x14ac:dyDescent="0.2">
      <c r="B279" s="42" t="s">
        <v>578</v>
      </c>
      <c r="C279" s="51" t="s">
        <v>694</v>
      </c>
      <c r="D279" s="42" t="s">
        <v>1169</v>
      </c>
      <c r="E279" s="42" t="s">
        <v>1171</v>
      </c>
      <c r="F279" s="45" t="s">
        <v>1165</v>
      </c>
      <c r="G279" s="63">
        <v>2.48</v>
      </c>
      <c r="H279" s="63">
        <v>2.48</v>
      </c>
      <c r="I279" s="64">
        <v>2.4825675230000002</v>
      </c>
    </row>
    <row r="280" spans="1:9" x14ac:dyDescent="0.2">
      <c r="B280" s="42" t="s">
        <v>578</v>
      </c>
      <c r="C280" s="51" t="s">
        <v>694</v>
      </c>
      <c r="D280" s="42" t="s">
        <v>1169</v>
      </c>
      <c r="E280" s="42" t="s">
        <v>1172</v>
      </c>
      <c r="F280" s="45" t="s">
        <v>1165</v>
      </c>
      <c r="G280" s="63">
        <v>1.65</v>
      </c>
      <c r="H280" s="63">
        <v>1.65</v>
      </c>
      <c r="I280" s="64">
        <v>1.6532562660000001</v>
      </c>
    </row>
    <row r="281" spans="1:9" x14ac:dyDescent="0.2">
      <c r="B281" s="42" t="s">
        <v>578</v>
      </c>
      <c r="C281" s="51" t="s">
        <v>694</v>
      </c>
      <c r="D281" s="42" t="s">
        <v>1169</v>
      </c>
      <c r="E281" s="42" t="s">
        <v>1173</v>
      </c>
      <c r="F281" s="45" t="s">
        <v>1165</v>
      </c>
      <c r="G281" s="63">
        <v>4.0999999999999996</v>
      </c>
      <c r="H281" s="63">
        <v>4.0999999999999996</v>
      </c>
      <c r="I281" s="64">
        <v>4.1041662130000001</v>
      </c>
    </row>
    <row r="282" spans="1:9" x14ac:dyDescent="0.2">
      <c r="B282" s="42" t="s">
        <v>578</v>
      </c>
      <c r="C282" s="51" t="s">
        <v>694</v>
      </c>
      <c r="D282" s="42" t="s">
        <v>1169</v>
      </c>
      <c r="E282" s="42" t="s">
        <v>1174</v>
      </c>
      <c r="F282" s="45" t="s">
        <v>1165</v>
      </c>
      <c r="G282" s="63">
        <v>5.18</v>
      </c>
      <c r="H282" s="63">
        <v>5.18</v>
      </c>
      <c r="I282" s="64">
        <v>5.1830134980000002</v>
      </c>
    </row>
    <row r="283" spans="1:9" x14ac:dyDescent="0.2">
      <c r="B283" s="42" t="s">
        <v>578</v>
      </c>
      <c r="C283" s="51" t="s">
        <v>694</v>
      </c>
      <c r="D283" s="42" t="s">
        <v>1175</v>
      </c>
      <c r="E283" s="42" t="s">
        <v>1176</v>
      </c>
      <c r="F283" s="45" t="s">
        <v>1165</v>
      </c>
      <c r="G283" s="63">
        <v>1.35</v>
      </c>
      <c r="H283" s="63">
        <v>1.35</v>
      </c>
      <c r="I283" s="64">
        <v>1.3494343870000001</v>
      </c>
    </row>
    <row r="284" spans="1:9" x14ac:dyDescent="0.2">
      <c r="B284" s="42" t="s">
        <v>578</v>
      </c>
      <c r="C284" s="51" t="s">
        <v>694</v>
      </c>
      <c r="D284" s="42" t="s">
        <v>1175</v>
      </c>
      <c r="E284" s="42" t="s">
        <v>1177</v>
      </c>
      <c r="F284" s="45" t="s">
        <v>1165</v>
      </c>
      <c r="G284" s="63">
        <v>1.07</v>
      </c>
      <c r="H284" s="63">
        <v>1.07</v>
      </c>
      <c r="I284" s="64">
        <v>1.0651396989999999</v>
      </c>
    </row>
    <row r="285" spans="1:9" x14ac:dyDescent="0.2">
      <c r="B285" s="42" t="s">
        <v>578</v>
      </c>
      <c r="C285" s="51" t="s">
        <v>694</v>
      </c>
      <c r="D285" s="42" t="s">
        <v>1175</v>
      </c>
      <c r="E285" s="42" t="s">
        <v>1178</v>
      </c>
      <c r="F285" s="45" t="s">
        <v>1165</v>
      </c>
      <c r="G285" s="63">
        <v>1.29</v>
      </c>
      <c r="H285" s="63">
        <v>1.29</v>
      </c>
      <c r="I285" s="64">
        <v>1.290406873</v>
      </c>
    </row>
    <row r="286" spans="1:9" x14ac:dyDescent="0.2">
      <c r="B286" s="42" t="s">
        <v>578</v>
      </c>
      <c r="C286" s="51" t="s">
        <v>694</v>
      </c>
      <c r="D286" s="42" t="s">
        <v>1175</v>
      </c>
      <c r="E286" s="42" t="s">
        <v>1179</v>
      </c>
      <c r="F286" s="45" t="s">
        <v>1165</v>
      </c>
      <c r="G286" s="63">
        <v>1.39</v>
      </c>
      <c r="H286" s="63">
        <v>1.39</v>
      </c>
      <c r="I286" s="64">
        <v>1.39498229</v>
      </c>
    </row>
    <row r="287" spans="1:9" x14ac:dyDescent="0.2">
      <c r="B287" s="42" t="s">
        <v>578</v>
      </c>
      <c r="C287" s="51" t="s">
        <v>694</v>
      </c>
      <c r="D287" s="42" t="s">
        <v>1175</v>
      </c>
      <c r="E287" s="42" t="s">
        <v>1180</v>
      </c>
      <c r="F287" s="45" t="s">
        <v>1165</v>
      </c>
      <c r="G287" s="63">
        <v>1.3</v>
      </c>
      <c r="H287" s="63">
        <v>1.3</v>
      </c>
      <c r="I287" s="64">
        <v>1.2957115260000001</v>
      </c>
    </row>
    <row r="288" spans="1:9" x14ac:dyDescent="0.2">
      <c r="B288" s="42" t="s">
        <v>578</v>
      </c>
      <c r="C288" s="51" t="s">
        <v>694</v>
      </c>
      <c r="D288" s="42" t="s">
        <v>1181</v>
      </c>
      <c r="E288" s="42" t="s">
        <v>1182</v>
      </c>
      <c r="F288" s="45" t="s">
        <v>1165</v>
      </c>
      <c r="G288" s="65">
        <v>2.2799999999999998</v>
      </c>
      <c r="H288" s="65">
        <v>2.2799999999999998</v>
      </c>
      <c r="I288" s="66">
        <v>2.2755210950000002</v>
      </c>
    </row>
    <row r="289" spans="2:9" x14ac:dyDescent="0.2">
      <c r="B289" s="42" t="s">
        <v>578</v>
      </c>
      <c r="C289" s="51" t="s">
        <v>694</v>
      </c>
      <c r="D289" s="42" t="s">
        <v>1181</v>
      </c>
      <c r="E289" s="42" t="s">
        <v>1183</v>
      </c>
      <c r="F289" s="45" t="s">
        <v>1165</v>
      </c>
      <c r="G289" s="65">
        <v>1.84</v>
      </c>
      <c r="H289" s="65">
        <v>1.84</v>
      </c>
      <c r="I289" s="66">
        <v>1.8382370210000001</v>
      </c>
    </row>
    <row r="290" spans="2:9" x14ac:dyDescent="0.2">
      <c r="B290" s="42" t="s">
        <v>578</v>
      </c>
      <c r="C290" s="51" t="s">
        <v>694</v>
      </c>
      <c r="D290" s="42" t="s">
        <v>1181</v>
      </c>
      <c r="E290" s="42" t="s">
        <v>1184</v>
      </c>
      <c r="F290" s="45" t="s">
        <v>1165</v>
      </c>
      <c r="G290" s="65">
        <v>2.2200000000000002</v>
      </c>
      <c r="H290" s="65">
        <v>2.2200000000000002</v>
      </c>
      <c r="I290" s="66">
        <v>2.2202833320000002</v>
      </c>
    </row>
    <row r="291" spans="2:9" x14ac:dyDescent="0.2">
      <c r="B291" s="42" t="s">
        <v>578</v>
      </c>
      <c r="C291" s="51" t="s">
        <v>694</v>
      </c>
      <c r="D291" s="42" t="s">
        <v>1181</v>
      </c>
      <c r="E291" s="42" t="s">
        <v>1185</v>
      </c>
      <c r="F291" s="45" t="s">
        <v>1165</v>
      </c>
      <c r="G291" s="65">
        <v>1.65</v>
      </c>
      <c r="H291" s="65">
        <v>1.65</v>
      </c>
      <c r="I291" s="66">
        <v>1.6466016130000001</v>
      </c>
    </row>
    <row r="292" spans="2:9" x14ac:dyDescent="0.2">
      <c r="B292" s="42" t="s">
        <v>578</v>
      </c>
      <c r="C292" s="51" t="s">
        <v>694</v>
      </c>
      <c r="D292" s="42" t="s">
        <v>1181</v>
      </c>
      <c r="E292" s="42" t="s">
        <v>1186</v>
      </c>
      <c r="F292" s="45" t="s">
        <v>1165</v>
      </c>
      <c r="G292" s="65">
        <v>2.0099999999999998</v>
      </c>
      <c r="H292" s="65">
        <v>2.0099999999999998</v>
      </c>
      <c r="I292" s="66">
        <v>2.0062133599999998</v>
      </c>
    </row>
    <row r="293" spans="2:9" x14ac:dyDescent="0.2">
      <c r="B293" s="42" t="s">
        <v>578</v>
      </c>
      <c r="C293" s="51" t="s">
        <v>694</v>
      </c>
      <c r="D293" s="42" t="s">
        <v>1181</v>
      </c>
      <c r="E293" s="42" t="s">
        <v>1187</v>
      </c>
      <c r="F293" s="45" t="s">
        <v>1165</v>
      </c>
      <c r="G293" s="65">
        <v>2.83</v>
      </c>
      <c r="H293" s="65">
        <v>2.83</v>
      </c>
      <c r="I293" s="66">
        <v>2.8278987240000002</v>
      </c>
    </row>
    <row r="294" spans="2:9" x14ac:dyDescent="0.2">
      <c r="B294" s="42" t="s">
        <v>578</v>
      </c>
      <c r="C294" s="51" t="s">
        <v>694</v>
      </c>
      <c r="D294" s="42" t="s">
        <v>1188</v>
      </c>
      <c r="E294" s="42" t="s">
        <v>1189</v>
      </c>
      <c r="F294" s="45" t="s">
        <v>1165</v>
      </c>
      <c r="G294" s="65">
        <v>3.79</v>
      </c>
      <c r="H294" s="65">
        <v>3.79</v>
      </c>
      <c r="I294" s="66">
        <v>3.788640397</v>
      </c>
    </row>
    <row r="295" spans="2:9" x14ac:dyDescent="0.2">
      <c r="B295" s="42" t="s">
        <v>578</v>
      </c>
      <c r="C295" s="51" t="s">
        <v>694</v>
      </c>
      <c r="D295" s="42" t="s">
        <v>1190</v>
      </c>
      <c r="E295" s="42" t="s">
        <v>1191</v>
      </c>
      <c r="F295" s="45" t="s">
        <v>1165</v>
      </c>
      <c r="G295" s="65">
        <v>2.2999999999999998</v>
      </c>
      <c r="H295" s="65">
        <v>2.2999999999999998</v>
      </c>
      <c r="I295" s="65">
        <v>2.2999999999999998</v>
      </c>
    </row>
    <row r="296" spans="2:9" x14ac:dyDescent="0.2">
      <c r="B296" s="42" t="s">
        <v>578</v>
      </c>
      <c r="C296" s="51" t="s">
        <v>694</v>
      </c>
      <c r="D296" s="42" t="s">
        <v>1190</v>
      </c>
      <c r="E296" s="42" t="s">
        <v>1192</v>
      </c>
      <c r="F296" s="45" t="s">
        <v>1165</v>
      </c>
      <c r="G296" s="65">
        <v>3.08</v>
      </c>
      <c r="H296" s="65">
        <v>3.08</v>
      </c>
      <c r="I296" s="66">
        <v>3.0798771</v>
      </c>
    </row>
    <row r="297" spans="2:9" x14ac:dyDescent="0.2">
      <c r="B297" s="42" t="s">
        <v>578</v>
      </c>
      <c r="C297" s="51" t="s">
        <v>694</v>
      </c>
      <c r="D297" s="42" t="s">
        <v>1190</v>
      </c>
      <c r="E297" s="42" t="s">
        <v>1193</v>
      </c>
      <c r="F297" s="45" t="s">
        <v>1165</v>
      </c>
      <c r="G297" s="65">
        <v>2.2999999999999998</v>
      </c>
      <c r="H297" s="65">
        <v>2.2999999999999998</v>
      </c>
      <c r="I297" s="67">
        <v>2.2967142859999998</v>
      </c>
    </row>
    <row r="298" spans="2:9" x14ac:dyDescent="0.2">
      <c r="B298" s="42" t="s">
        <v>578</v>
      </c>
      <c r="C298" s="51" t="s">
        <v>694</v>
      </c>
      <c r="D298" s="42" t="s">
        <v>1190</v>
      </c>
      <c r="E298" s="42" t="s">
        <v>1194</v>
      </c>
      <c r="F298" s="45" t="s">
        <v>1165</v>
      </c>
      <c r="G298" s="65">
        <v>2.84</v>
      </c>
      <c r="H298" s="65">
        <v>2.84</v>
      </c>
      <c r="I298" s="66">
        <v>2.8396029999999999</v>
      </c>
    </row>
    <row r="299" spans="2:9" x14ac:dyDescent="0.2">
      <c r="B299" s="42" t="s">
        <v>578</v>
      </c>
      <c r="C299" s="51" t="s">
        <v>694</v>
      </c>
      <c r="D299" s="42" t="s">
        <v>1190</v>
      </c>
      <c r="E299" s="42" t="s">
        <v>1195</v>
      </c>
      <c r="F299" s="45" t="s">
        <v>1165</v>
      </c>
      <c r="G299" s="65">
        <v>2.99</v>
      </c>
      <c r="H299" s="65">
        <v>2.99</v>
      </c>
      <c r="I299" s="66">
        <v>2.9873959999999999</v>
      </c>
    </row>
    <row r="300" spans="2:9" x14ac:dyDescent="0.2">
      <c r="B300" s="42" t="s">
        <v>578</v>
      </c>
      <c r="C300" s="51" t="s">
        <v>694</v>
      </c>
      <c r="D300" s="42" t="s">
        <v>1190</v>
      </c>
      <c r="E300" s="42" t="s">
        <v>1196</v>
      </c>
      <c r="F300" s="45" t="s">
        <v>1165</v>
      </c>
      <c r="G300" s="65">
        <v>2.62</v>
      </c>
      <c r="H300" s="65">
        <v>2.62</v>
      </c>
      <c r="I300" s="66">
        <v>2.6211720000000001</v>
      </c>
    </row>
    <row r="301" spans="2:9" x14ac:dyDescent="0.2">
      <c r="B301" s="42" t="s">
        <v>578</v>
      </c>
      <c r="C301" s="51" t="s">
        <v>694</v>
      </c>
      <c r="D301" s="42" t="s">
        <v>1197</v>
      </c>
      <c r="E301" s="42" t="s">
        <v>1198</v>
      </c>
      <c r="F301" s="45" t="s">
        <v>1165</v>
      </c>
      <c r="G301" s="65">
        <v>6.5</v>
      </c>
      <c r="H301" s="65">
        <v>6.5</v>
      </c>
      <c r="I301" s="65">
        <v>6.5</v>
      </c>
    </row>
    <row r="302" spans="2:9" x14ac:dyDescent="0.2">
      <c r="B302" s="42" t="s">
        <v>578</v>
      </c>
      <c r="C302" s="51" t="s">
        <v>694</v>
      </c>
      <c r="D302" s="42" t="s">
        <v>1197</v>
      </c>
      <c r="E302" s="42" t="s">
        <v>1199</v>
      </c>
      <c r="F302" s="45" t="s">
        <v>1165</v>
      </c>
      <c r="G302" s="65">
        <v>10.3</v>
      </c>
      <c r="H302" s="65">
        <v>10.3</v>
      </c>
      <c r="I302" s="65">
        <v>10.3</v>
      </c>
    </row>
    <row r="303" spans="2:9" x14ac:dyDescent="0.2">
      <c r="B303" s="42" t="s">
        <v>578</v>
      </c>
      <c r="C303" s="51" t="s">
        <v>694</v>
      </c>
      <c r="D303" s="42" t="s">
        <v>1197</v>
      </c>
      <c r="E303" s="42" t="s">
        <v>1200</v>
      </c>
      <c r="F303" s="45" t="s">
        <v>1165</v>
      </c>
      <c r="G303" s="65">
        <v>8.9</v>
      </c>
      <c r="H303" s="65">
        <v>8.9</v>
      </c>
      <c r="I303" s="65">
        <v>8.9</v>
      </c>
    </row>
    <row r="304" spans="2:9" x14ac:dyDescent="0.2">
      <c r="B304" s="42" t="s">
        <v>578</v>
      </c>
      <c r="C304" s="51" t="s">
        <v>694</v>
      </c>
      <c r="D304" s="42" t="s">
        <v>1197</v>
      </c>
      <c r="E304" s="42" t="s">
        <v>1201</v>
      </c>
      <c r="F304" s="45" t="s">
        <v>1165</v>
      </c>
      <c r="G304" s="65">
        <v>11.7</v>
      </c>
      <c r="H304" s="65">
        <v>11.7</v>
      </c>
      <c r="I304" s="65">
        <v>11.7</v>
      </c>
    </row>
    <row r="305" spans="2:9" x14ac:dyDescent="0.2">
      <c r="B305" s="42" t="s">
        <v>578</v>
      </c>
      <c r="C305" s="51" t="s">
        <v>694</v>
      </c>
      <c r="D305" s="42" t="s">
        <v>1197</v>
      </c>
      <c r="E305" s="42" t="s">
        <v>1202</v>
      </c>
      <c r="F305" s="45" t="s">
        <v>1165</v>
      </c>
      <c r="G305" s="65">
        <v>6.5</v>
      </c>
      <c r="H305" s="65">
        <v>6.5</v>
      </c>
      <c r="I305" s="65">
        <v>6.5</v>
      </c>
    </row>
    <row r="306" spans="2:9" x14ac:dyDescent="0.2">
      <c r="B306" s="42" t="s">
        <v>578</v>
      </c>
      <c r="C306" s="51" t="s">
        <v>694</v>
      </c>
      <c r="D306" s="42" t="s">
        <v>1197</v>
      </c>
      <c r="E306" s="42" t="s">
        <v>1203</v>
      </c>
      <c r="F306" s="45" t="s">
        <v>1165</v>
      </c>
      <c r="G306" s="65">
        <v>5.4</v>
      </c>
      <c r="H306" s="65">
        <v>5.4</v>
      </c>
      <c r="I306" s="65">
        <v>5.4</v>
      </c>
    </row>
    <row r="307" spans="2:9" x14ac:dyDescent="0.2">
      <c r="B307" s="42" t="s">
        <v>578</v>
      </c>
      <c r="C307" s="51" t="s">
        <v>694</v>
      </c>
      <c r="D307" s="42" t="s">
        <v>1204</v>
      </c>
      <c r="E307" s="42" t="s">
        <v>1205</v>
      </c>
      <c r="F307" s="45" t="s">
        <v>1165</v>
      </c>
      <c r="G307" s="65">
        <v>49.8</v>
      </c>
      <c r="H307" s="65">
        <v>49.8</v>
      </c>
      <c r="I307" s="67">
        <v>49.803741299999999</v>
      </c>
    </row>
    <row r="308" spans="2:9" x14ac:dyDescent="0.2">
      <c r="B308" s="42" t="s">
        <v>578</v>
      </c>
      <c r="C308" s="51" t="s">
        <v>694</v>
      </c>
      <c r="D308" s="42" t="s">
        <v>1204</v>
      </c>
      <c r="E308" s="42" t="s">
        <v>1206</v>
      </c>
      <c r="F308" s="45" t="s">
        <v>1165</v>
      </c>
      <c r="G308" s="65">
        <v>48.74</v>
      </c>
      <c r="H308" s="65">
        <v>48.74</v>
      </c>
      <c r="I308" s="66">
        <v>48.736068750000001</v>
      </c>
    </row>
    <row r="309" spans="2:9" x14ac:dyDescent="0.2">
      <c r="B309" s="42" t="s">
        <v>578</v>
      </c>
      <c r="C309" s="51" t="s">
        <v>694</v>
      </c>
      <c r="D309" s="42" t="s">
        <v>1207</v>
      </c>
      <c r="E309" s="42" t="s">
        <v>1208</v>
      </c>
      <c r="F309" s="45" t="s">
        <v>1209</v>
      </c>
      <c r="G309" s="63">
        <v>7.6999999999999999E-2</v>
      </c>
      <c r="H309" s="63">
        <v>7.6999999999999999E-2</v>
      </c>
      <c r="I309" s="68">
        <v>7.7241183000000005E-2</v>
      </c>
    </row>
    <row r="310" spans="2:9" x14ac:dyDescent="0.2">
      <c r="B310" s="42" t="s">
        <v>578</v>
      </c>
      <c r="C310" s="51" t="s">
        <v>694</v>
      </c>
      <c r="D310" s="42" t="s">
        <v>1207</v>
      </c>
      <c r="E310" s="42" t="s">
        <v>1210</v>
      </c>
      <c r="F310" s="45" t="s">
        <v>1209</v>
      </c>
      <c r="G310" s="63">
        <v>9.4E-2</v>
      </c>
      <c r="H310" s="63">
        <v>9.4E-2</v>
      </c>
      <c r="I310" s="68">
        <v>9.4411353000000003E-2</v>
      </c>
    </row>
    <row r="311" spans="2:9" x14ac:dyDescent="0.2">
      <c r="B311" s="42" t="s">
        <v>578</v>
      </c>
      <c r="C311" s="51" t="s">
        <v>694</v>
      </c>
      <c r="D311" s="42" t="s">
        <v>1207</v>
      </c>
      <c r="E311" s="42" t="s">
        <v>1211</v>
      </c>
      <c r="F311" s="45" t="s">
        <v>1209</v>
      </c>
      <c r="G311" s="63">
        <v>8.3000000000000004E-2</v>
      </c>
      <c r="H311" s="63">
        <v>8.3000000000000004E-2</v>
      </c>
      <c r="I311" s="68">
        <v>8.2716643000000006E-2</v>
      </c>
    </row>
    <row r="312" spans="2:9" x14ac:dyDescent="0.2">
      <c r="B312" s="42" t="s">
        <v>578</v>
      </c>
      <c r="C312" s="51" t="s">
        <v>694</v>
      </c>
      <c r="D312" s="42" t="s">
        <v>1207</v>
      </c>
      <c r="E312" s="42" t="s">
        <v>1212</v>
      </c>
      <c r="F312" s="45" t="s">
        <v>1209</v>
      </c>
      <c r="G312" s="63">
        <v>7.4999999999999997E-2</v>
      </c>
      <c r="H312" s="63">
        <v>7.4999999999999997E-2</v>
      </c>
      <c r="I312" s="68">
        <v>7.4577317000000004E-2</v>
      </c>
    </row>
    <row r="313" spans="2:9" x14ac:dyDescent="0.2">
      <c r="B313" s="42" t="s">
        <v>578</v>
      </c>
      <c r="C313" s="51" t="s">
        <v>694</v>
      </c>
      <c r="D313" s="42" t="s">
        <v>1207</v>
      </c>
      <c r="E313" s="42" t="s">
        <v>1213</v>
      </c>
      <c r="F313" s="45" t="s">
        <v>1209</v>
      </c>
      <c r="G313" s="63">
        <v>8.5000000000000006E-2</v>
      </c>
      <c r="H313" s="63">
        <v>8.5000000000000006E-2</v>
      </c>
      <c r="I313" s="68">
        <v>8.5279037000000002E-2</v>
      </c>
    </row>
    <row r="314" spans="2:9" x14ac:dyDescent="0.2">
      <c r="B314" s="42" t="s">
        <v>578</v>
      </c>
      <c r="C314" s="51" t="s">
        <v>694</v>
      </c>
      <c r="D314" s="42" t="s">
        <v>1207</v>
      </c>
      <c r="E314" s="42" t="s">
        <v>1214</v>
      </c>
      <c r="F314" s="45" t="s">
        <v>1209</v>
      </c>
      <c r="G314" s="63">
        <v>0.14499999999999999</v>
      </c>
      <c r="H314" s="63">
        <v>0.14499999999999999</v>
      </c>
      <c r="I314" s="68">
        <v>0.14497151</v>
      </c>
    </row>
    <row r="315" spans="2:9" x14ac:dyDescent="0.2">
      <c r="B315" s="42" t="s">
        <v>578</v>
      </c>
      <c r="C315" s="51" t="s">
        <v>694</v>
      </c>
      <c r="D315" s="42" t="s">
        <v>1207</v>
      </c>
      <c r="E315" s="42" t="s">
        <v>1215</v>
      </c>
      <c r="F315" s="45" t="s">
        <v>1209</v>
      </c>
      <c r="G315" s="63">
        <v>0.10100000000000001</v>
      </c>
      <c r="H315" s="63">
        <v>0.10100000000000001</v>
      </c>
      <c r="I315" s="68">
        <v>0.10128072</v>
      </c>
    </row>
    <row r="316" spans="2:9" x14ac:dyDescent="0.2">
      <c r="B316" s="42" t="s">
        <v>578</v>
      </c>
      <c r="C316" s="51" t="s">
        <v>694</v>
      </c>
      <c r="D316" s="42" t="s">
        <v>1207</v>
      </c>
      <c r="E316" s="42" t="s">
        <v>1216</v>
      </c>
      <c r="F316" s="45" t="s">
        <v>1209</v>
      </c>
      <c r="G316" s="63">
        <v>0.223</v>
      </c>
      <c r="H316" s="63">
        <v>0.223</v>
      </c>
      <c r="I316" s="68">
        <v>0.223222333</v>
      </c>
    </row>
    <row r="317" spans="2:9" x14ac:dyDescent="0.2">
      <c r="B317" s="42" t="s">
        <v>578</v>
      </c>
      <c r="C317" s="51" t="s">
        <v>694</v>
      </c>
      <c r="D317" s="42" t="s">
        <v>1207</v>
      </c>
      <c r="E317" s="42" t="s">
        <v>1217</v>
      </c>
      <c r="F317" s="45" t="s">
        <v>1209</v>
      </c>
      <c r="G317" s="63">
        <v>8.5000000000000006E-2</v>
      </c>
      <c r="H317" s="63">
        <v>8.5000000000000006E-2</v>
      </c>
      <c r="I317" s="68">
        <v>8.5472999999999993E-2</v>
      </c>
    </row>
    <row r="318" spans="2:9" x14ac:dyDescent="0.2">
      <c r="B318" s="42" t="s">
        <v>578</v>
      </c>
      <c r="C318" s="51" t="s">
        <v>694</v>
      </c>
      <c r="D318" s="42" t="s">
        <v>1207</v>
      </c>
      <c r="E318" s="42" t="s">
        <v>1218</v>
      </c>
      <c r="F318" s="45" t="s">
        <v>1209</v>
      </c>
      <c r="G318" s="63">
        <v>9.8000000000000004E-2</v>
      </c>
      <c r="H318" s="63">
        <v>9.8000000000000004E-2</v>
      </c>
      <c r="I318" s="68">
        <v>9.8095498000000003E-2</v>
      </c>
    </row>
    <row r="319" spans="2:9" x14ac:dyDescent="0.2">
      <c r="B319" s="42" t="s">
        <v>578</v>
      </c>
      <c r="C319" s="51" t="s">
        <v>694</v>
      </c>
      <c r="D319" s="42" t="s">
        <v>1219</v>
      </c>
      <c r="E319" s="42" t="s">
        <v>1220</v>
      </c>
      <c r="F319" s="45" t="s">
        <v>1209</v>
      </c>
      <c r="G319" s="65">
        <v>0.223</v>
      </c>
      <c r="H319" s="65">
        <v>0.223</v>
      </c>
      <c r="I319" s="69">
        <v>0.223222333</v>
      </c>
    </row>
    <row r="320" spans="2:9" x14ac:dyDescent="0.2">
      <c r="B320" s="42" t="s">
        <v>578</v>
      </c>
      <c r="C320" s="51" t="s">
        <v>694</v>
      </c>
      <c r="D320" s="42" t="s">
        <v>1219</v>
      </c>
      <c r="E320" s="42" t="s">
        <v>1221</v>
      </c>
      <c r="F320" s="45" t="s">
        <v>1209</v>
      </c>
      <c r="G320" s="65">
        <v>0.14499999999999999</v>
      </c>
      <c r="H320" s="65">
        <v>0.14499999999999999</v>
      </c>
      <c r="I320" s="69">
        <v>0.14497151</v>
      </c>
    </row>
    <row r="321" spans="2:9" x14ac:dyDescent="0.2">
      <c r="B321" s="42" t="s">
        <v>578</v>
      </c>
      <c r="C321" s="51" t="s">
        <v>694</v>
      </c>
      <c r="D321" s="42" t="s">
        <v>1222</v>
      </c>
      <c r="E321" s="42" t="s">
        <v>1223</v>
      </c>
      <c r="F321" s="45" t="s">
        <v>1224</v>
      </c>
      <c r="G321" s="63">
        <v>1.7999999999999999E-2</v>
      </c>
      <c r="H321" s="63">
        <v>1.7999999999999999E-2</v>
      </c>
      <c r="I321" s="68">
        <v>1.8081177E-2</v>
      </c>
    </row>
    <row r="322" spans="2:9" x14ac:dyDescent="0.2">
      <c r="B322" s="42" t="s">
        <v>578</v>
      </c>
      <c r="C322" s="51" t="s">
        <v>694</v>
      </c>
      <c r="D322" s="42" t="s">
        <v>1222</v>
      </c>
      <c r="E322" s="42" t="s">
        <v>1225</v>
      </c>
      <c r="F322" s="45" t="s">
        <v>1224</v>
      </c>
      <c r="G322" s="63">
        <v>2.1000000000000001E-2</v>
      </c>
      <c r="H322" s="63">
        <v>2.1000000000000001E-2</v>
      </c>
      <c r="I322" s="68">
        <v>2.0704243000000001E-2</v>
      </c>
    </row>
    <row r="323" spans="2:9" x14ac:dyDescent="0.2">
      <c r="B323" s="42" t="s">
        <v>578</v>
      </c>
      <c r="C323" s="51" t="s">
        <v>694</v>
      </c>
      <c r="D323" s="42" t="s">
        <v>1222</v>
      </c>
      <c r="E323" s="42" t="s">
        <v>1226</v>
      </c>
      <c r="F323" s="45" t="s">
        <v>1224</v>
      </c>
      <c r="G323" s="63">
        <v>6.0000000000000001E-3</v>
      </c>
      <c r="H323" s="63">
        <v>6.0000000000000001E-3</v>
      </c>
      <c r="I323" s="68">
        <v>6.258291E-3</v>
      </c>
    </row>
    <row r="324" spans="2:9" x14ac:dyDescent="0.2">
      <c r="B324" s="42" t="s">
        <v>578</v>
      </c>
      <c r="C324" s="51" t="s">
        <v>694</v>
      </c>
      <c r="D324" s="42" t="s">
        <v>1222</v>
      </c>
      <c r="E324" s="42" t="s">
        <v>1227</v>
      </c>
      <c r="F324" s="45" t="s">
        <v>1224</v>
      </c>
      <c r="G324" s="63">
        <v>3.4000000000000002E-2</v>
      </c>
      <c r="H324" s="63">
        <v>3.4000000000000002E-2</v>
      </c>
      <c r="I324" s="68">
        <v>3.4264274999999997E-2</v>
      </c>
    </row>
    <row r="325" spans="2:9" x14ac:dyDescent="0.2">
      <c r="B325" s="42" t="s">
        <v>578</v>
      </c>
      <c r="C325" s="51" t="s">
        <v>694</v>
      </c>
      <c r="D325" s="42" t="s">
        <v>1222</v>
      </c>
      <c r="E325" s="42" t="s">
        <v>1228</v>
      </c>
      <c r="F325" s="45" t="s">
        <v>1224</v>
      </c>
      <c r="G325" s="63">
        <v>1.7000000000000001E-2</v>
      </c>
      <c r="H325" s="63">
        <v>1.7000000000000001E-2</v>
      </c>
      <c r="I325" s="68">
        <v>1.7238329E-2</v>
      </c>
    </row>
    <row r="326" spans="2:9" x14ac:dyDescent="0.2">
      <c r="B326" s="42" t="s">
        <v>578</v>
      </c>
      <c r="C326" s="51" t="s">
        <v>694</v>
      </c>
      <c r="D326" s="42" t="s">
        <v>1222</v>
      </c>
      <c r="E326" s="42" t="s">
        <v>1229</v>
      </c>
      <c r="F326" s="45" t="s">
        <v>1224</v>
      </c>
      <c r="G326" s="63">
        <v>2.1999999999999999E-2</v>
      </c>
      <c r="H326" s="63">
        <v>2.1999999999999999E-2</v>
      </c>
      <c r="I326" s="68">
        <v>2.2126031000000001E-2</v>
      </c>
    </row>
    <row r="327" spans="2:9" x14ac:dyDescent="0.2">
      <c r="B327" s="42" t="s">
        <v>578</v>
      </c>
      <c r="C327" s="51" t="s">
        <v>694</v>
      </c>
      <c r="D327" s="42" t="s">
        <v>1222</v>
      </c>
      <c r="E327" s="42" t="s">
        <v>1230</v>
      </c>
      <c r="F327" s="45" t="s">
        <v>1224</v>
      </c>
      <c r="G327" s="63">
        <v>0.01</v>
      </c>
      <c r="H327" s="63">
        <v>0.01</v>
      </c>
      <c r="I327" s="64">
        <v>1.0133744E-2</v>
      </c>
    </row>
    <row r="328" spans="2:9" x14ac:dyDescent="0.2">
      <c r="B328" s="42" t="s">
        <v>578</v>
      </c>
      <c r="C328" s="51" t="s">
        <v>694</v>
      </c>
      <c r="D328" s="42" t="s">
        <v>1222</v>
      </c>
      <c r="E328" s="42" t="s">
        <v>1231</v>
      </c>
      <c r="F328" s="45" t="s">
        <v>1224</v>
      </c>
      <c r="G328" s="63">
        <v>2.1999999999999999E-2</v>
      </c>
      <c r="H328" s="63">
        <v>2.1999999999999999E-2</v>
      </c>
      <c r="I328" s="68">
        <v>2.2322233E-2</v>
      </c>
    </row>
    <row r="329" spans="2:9" x14ac:dyDescent="0.2">
      <c r="B329" s="42" t="s">
        <v>578</v>
      </c>
      <c r="C329" s="51" t="s">
        <v>694</v>
      </c>
      <c r="D329" s="42" t="s">
        <v>1232</v>
      </c>
      <c r="E329" s="42" t="s">
        <v>1233</v>
      </c>
      <c r="F329" s="45" t="s">
        <v>1224</v>
      </c>
      <c r="G329" s="63">
        <v>0.01</v>
      </c>
      <c r="H329" s="63">
        <v>0.01</v>
      </c>
      <c r="I329" s="64">
        <v>1.0323627E-2</v>
      </c>
    </row>
    <row r="330" spans="2:9" x14ac:dyDescent="0.2">
      <c r="B330" s="42" t="s">
        <v>578</v>
      </c>
      <c r="C330" s="51" t="s">
        <v>694</v>
      </c>
      <c r="D330" s="42" t="s">
        <v>1232</v>
      </c>
      <c r="E330" s="42" t="s">
        <v>1234</v>
      </c>
      <c r="F330" s="45" t="s">
        <v>1224</v>
      </c>
      <c r="G330" s="63">
        <v>0.01</v>
      </c>
      <c r="H330" s="63">
        <v>0.01</v>
      </c>
      <c r="I330" s="64">
        <v>1.0072576E-2</v>
      </c>
    </row>
    <row r="331" spans="2:9" x14ac:dyDescent="0.2">
      <c r="B331" s="42" t="s">
        <v>578</v>
      </c>
      <c r="C331" s="51" t="s">
        <v>694</v>
      </c>
      <c r="D331" s="42" t="s">
        <v>1232</v>
      </c>
      <c r="E331" s="42" t="s">
        <v>1235</v>
      </c>
      <c r="F331" s="45" t="s">
        <v>1224</v>
      </c>
      <c r="G331" s="63">
        <v>0.02</v>
      </c>
      <c r="H331" s="63">
        <v>0.02</v>
      </c>
      <c r="I331" s="64">
        <v>1.9581281999999998E-2</v>
      </c>
    </row>
    <row r="332" spans="2:9" x14ac:dyDescent="0.2">
      <c r="B332" s="42" t="s">
        <v>578</v>
      </c>
      <c r="C332" s="51" t="s">
        <v>694</v>
      </c>
      <c r="D332" s="42" t="s">
        <v>1232</v>
      </c>
      <c r="E332" s="42" t="s">
        <v>1236</v>
      </c>
      <c r="F332" s="45" t="s">
        <v>1224</v>
      </c>
      <c r="G332" s="63">
        <v>6.0000000000000001E-3</v>
      </c>
      <c r="H332" s="63">
        <v>6.0000000000000001E-3</v>
      </c>
      <c r="I332" s="68">
        <v>6.3161989999999998E-3</v>
      </c>
    </row>
    <row r="333" spans="2:9" x14ac:dyDescent="0.2">
      <c r="B333" s="42" t="s">
        <v>578</v>
      </c>
      <c r="C333" s="51" t="s">
        <v>694</v>
      </c>
      <c r="D333" s="42" t="s">
        <v>1232</v>
      </c>
      <c r="E333" s="42" t="s">
        <v>1237</v>
      </c>
      <c r="F333" s="45" t="s">
        <v>1224</v>
      </c>
      <c r="G333" s="63">
        <v>3.0000000000000001E-3</v>
      </c>
      <c r="H333" s="63">
        <v>3.0000000000000001E-3</v>
      </c>
      <c r="I333" s="68">
        <v>3.165667E-3</v>
      </c>
    </row>
    <row r="334" spans="2:9" x14ac:dyDescent="0.2">
      <c r="B334" s="42" t="s">
        <v>578</v>
      </c>
      <c r="C334" s="51" t="s">
        <v>694</v>
      </c>
      <c r="D334" s="42" t="s">
        <v>1232</v>
      </c>
      <c r="E334" s="42" t="s">
        <v>1238</v>
      </c>
      <c r="F334" s="45" t="s">
        <v>1224</v>
      </c>
      <c r="G334" s="63">
        <v>8.9999999999999993E-3</v>
      </c>
      <c r="H334" s="63">
        <v>8.9999999999999993E-3</v>
      </c>
      <c r="I334" s="68">
        <v>9.1792839999999994E-3</v>
      </c>
    </row>
    <row r="335" spans="2:9" x14ac:dyDescent="0.2">
      <c r="B335" s="42" t="s">
        <v>578</v>
      </c>
      <c r="C335" s="51" t="s">
        <v>694</v>
      </c>
      <c r="D335" s="42" t="s">
        <v>1232</v>
      </c>
      <c r="E335" s="42" t="s">
        <v>1239</v>
      </c>
      <c r="F335" s="45" t="s">
        <v>1224</v>
      </c>
      <c r="G335" s="63">
        <v>1.4E-2</v>
      </c>
      <c r="H335" s="63">
        <v>1.4E-2</v>
      </c>
      <c r="I335" s="68">
        <v>1.3702977E-2</v>
      </c>
    </row>
    <row r="336" spans="2:9" x14ac:dyDescent="0.2">
      <c r="B336" s="42" t="s">
        <v>578</v>
      </c>
      <c r="C336" s="51" t="s">
        <v>694</v>
      </c>
      <c r="D336" s="42" t="s">
        <v>1232</v>
      </c>
      <c r="E336" s="42" t="s">
        <v>1240</v>
      </c>
      <c r="F336" s="45" t="s">
        <v>1224</v>
      </c>
      <c r="G336" s="63">
        <v>3.0000000000000001E-3</v>
      </c>
      <c r="H336" s="63">
        <v>3.0000000000000001E-3</v>
      </c>
      <c r="I336" s="68">
        <v>3.2433689999999999E-3</v>
      </c>
    </row>
    <row r="337" spans="2:9" x14ac:dyDescent="0.2">
      <c r="B337" s="42" t="s">
        <v>578</v>
      </c>
      <c r="C337" s="51" t="s">
        <v>694</v>
      </c>
      <c r="D337" s="42" t="s">
        <v>1232</v>
      </c>
      <c r="E337" s="42" t="s">
        <v>1241</v>
      </c>
      <c r="F337" s="45" t="s">
        <v>1224</v>
      </c>
      <c r="G337" s="63">
        <v>7.0000000000000001E-3</v>
      </c>
      <c r="H337" s="63">
        <v>7.0000000000000001E-3</v>
      </c>
      <c r="I337" s="68">
        <v>6.7080079999999997E-3</v>
      </c>
    </row>
    <row r="338" spans="2:9" x14ac:dyDescent="0.2">
      <c r="B338" s="42" t="s">
        <v>578</v>
      </c>
      <c r="C338" s="51" t="s">
        <v>694</v>
      </c>
      <c r="D338" s="42" t="s">
        <v>1232</v>
      </c>
      <c r="E338" s="42" t="s">
        <v>1242</v>
      </c>
      <c r="F338" s="45" t="s">
        <v>1224</v>
      </c>
      <c r="G338" s="63">
        <v>8.0000000000000002E-3</v>
      </c>
      <c r="H338" s="63">
        <v>8.0000000000000002E-3</v>
      </c>
      <c r="I338" s="68">
        <v>7.8783059999999999E-3</v>
      </c>
    </row>
    <row r="339" spans="2:9" x14ac:dyDescent="0.2">
      <c r="B339" s="42" t="s">
        <v>578</v>
      </c>
      <c r="C339" s="51" t="s">
        <v>694</v>
      </c>
      <c r="D339" s="42" t="s">
        <v>1243</v>
      </c>
      <c r="E339" s="42" t="s">
        <v>1244</v>
      </c>
      <c r="F339" s="45" t="s">
        <v>1224</v>
      </c>
      <c r="G339" s="63">
        <v>7.0000000000000001E-3</v>
      </c>
      <c r="H339" s="63">
        <v>7.0000000000000001E-3</v>
      </c>
      <c r="I339" s="68">
        <v>6.7080079999999997E-3</v>
      </c>
    </row>
    <row r="340" spans="2:9" x14ac:dyDescent="0.2">
      <c r="B340" s="42" t="s">
        <v>578</v>
      </c>
      <c r="C340" s="51" t="s">
        <v>694</v>
      </c>
      <c r="D340" s="42" t="s">
        <v>1243</v>
      </c>
      <c r="E340" s="42" t="s">
        <v>1245</v>
      </c>
      <c r="F340" s="45" t="s">
        <v>1224</v>
      </c>
      <c r="G340" s="63">
        <v>8.0000000000000002E-3</v>
      </c>
      <c r="H340" s="63">
        <v>8.0000000000000002E-3</v>
      </c>
      <c r="I340" s="68">
        <v>7.8783059999999999E-3</v>
      </c>
    </row>
    <row r="341" spans="2:9" x14ac:dyDescent="0.2">
      <c r="B341" s="42" t="s">
        <v>578</v>
      </c>
      <c r="C341" s="51" t="s">
        <v>694</v>
      </c>
      <c r="D341" s="42" t="s">
        <v>1243</v>
      </c>
      <c r="E341" s="42" t="s">
        <v>1246</v>
      </c>
      <c r="F341" s="45" t="s">
        <v>1224</v>
      </c>
      <c r="G341" s="63">
        <v>0.02</v>
      </c>
      <c r="H341" s="63">
        <v>0.02</v>
      </c>
      <c r="I341" s="64">
        <v>1.9581281999999998E-2</v>
      </c>
    </row>
    <row r="342" spans="2:9" x14ac:dyDescent="0.2">
      <c r="B342" s="42" t="s">
        <v>578</v>
      </c>
      <c r="C342" s="51" t="s">
        <v>694</v>
      </c>
      <c r="D342" s="42" t="s">
        <v>1247</v>
      </c>
      <c r="E342" s="42" t="s">
        <v>1248</v>
      </c>
      <c r="F342" s="45" t="s">
        <v>1249</v>
      </c>
      <c r="G342" s="63">
        <v>0.76100000000000001</v>
      </c>
      <c r="H342" s="63">
        <v>0.76100000000000001</v>
      </c>
      <c r="I342" s="68">
        <v>0.760941176</v>
      </c>
    </row>
    <row r="343" spans="2:9" x14ac:dyDescent="0.2">
      <c r="B343" s="42" t="s">
        <v>578</v>
      </c>
      <c r="C343" s="51" t="s">
        <v>694</v>
      </c>
      <c r="D343" s="42" t="s">
        <v>1247</v>
      </c>
      <c r="E343" s="42" t="s">
        <v>1250</v>
      </c>
      <c r="F343" s="45" t="s">
        <v>1249</v>
      </c>
      <c r="G343" s="63">
        <v>4.49</v>
      </c>
      <c r="H343" s="63">
        <v>4.49</v>
      </c>
      <c r="I343" s="64">
        <v>4.4895529410000004</v>
      </c>
    </row>
    <row r="344" spans="2:9" x14ac:dyDescent="0.2">
      <c r="B344" s="42" t="s">
        <v>578</v>
      </c>
      <c r="C344" s="51" t="s">
        <v>694</v>
      </c>
      <c r="D344" s="42" t="s">
        <v>1247</v>
      </c>
      <c r="E344" s="42" t="s">
        <v>1251</v>
      </c>
      <c r="F344" s="45" t="s">
        <v>1249</v>
      </c>
      <c r="G344" s="63">
        <v>28.12</v>
      </c>
      <c r="H344" s="63">
        <v>28.12</v>
      </c>
      <c r="I344" s="64">
        <v>28.117736489999999</v>
      </c>
    </row>
    <row r="345" spans="2:9" x14ac:dyDescent="0.2">
      <c r="B345" s="42" t="s">
        <v>578</v>
      </c>
      <c r="C345" s="51" t="s">
        <v>694</v>
      </c>
      <c r="D345" s="42" t="s">
        <v>1247</v>
      </c>
      <c r="E345" s="42" t="s">
        <v>1252</v>
      </c>
      <c r="F345" s="45" t="s">
        <v>1249</v>
      </c>
      <c r="G345" s="63">
        <v>1.06</v>
      </c>
      <c r="H345" s="63">
        <v>1.06</v>
      </c>
      <c r="I345" s="64">
        <v>1.0598823530000001</v>
      </c>
    </row>
    <row r="346" spans="2:9" x14ac:dyDescent="0.2">
      <c r="B346" s="42" t="s">
        <v>578</v>
      </c>
      <c r="C346" s="51" t="s">
        <v>694</v>
      </c>
      <c r="D346" s="42" t="s">
        <v>1247</v>
      </c>
      <c r="E346" s="42" t="s">
        <v>1253</v>
      </c>
      <c r="F346" s="45" t="s">
        <v>1249</v>
      </c>
      <c r="G346" s="63">
        <v>0.73</v>
      </c>
      <c r="H346" s="63">
        <v>0.73</v>
      </c>
      <c r="I346" s="64">
        <v>0.73376470599999999</v>
      </c>
    </row>
    <row r="347" spans="2:9" x14ac:dyDescent="0.2">
      <c r="B347" s="42" t="s">
        <v>578</v>
      </c>
      <c r="C347" s="51" t="s">
        <v>694</v>
      </c>
      <c r="D347" s="42" t="s">
        <v>1247</v>
      </c>
      <c r="E347" s="42" t="s">
        <v>1254</v>
      </c>
      <c r="F347" s="45" t="s">
        <v>1249</v>
      </c>
      <c r="G347" s="63">
        <v>2.98</v>
      </c>
      <c r="H347" s="63">
        <v>2.98</v>
      </c>
      <c r="I347" s="64">
        <v>2.9785411759999998</v>
      </c>
    </row>
    <row r="348" spans="2:9" x14ac:dyDescent="0.2">
      <c r="B348" s="42" t="s">
        <v>578</v>
      </c>
      <c r="C348" s="51" t="s">
        <v>694</v>
      </c>
      <c r="D348" s="42" t="s">
        <v>1247</v>
      </c>
      <c r="E348" s="42" t="s">
        <v>1255</v>
      </c>
      <c r="F348" s="45" t="s">
        <v>1249</v>
      </c>
      <c r="G348" s="63">
        <v>40.630000000000003</v>
      </c>
      <c r="H348" s="63">
        <v>40.630000000000003</v>
      </c>
      <c r="I348" s="64">
        <v>40.628166</v>
      </c>
    </row>
    <row r="349" spans="2:9" x14ac:dyDescent="0.2">
      <c r="B349" s="42" t="s">
        <v>578</v>
      </c>
      <c r="C349" s="51" t="s">
        <v>694</v>
      </c>
      <c r="D349" s="42" t="s">
        <v>1247</v>
      </c>
      <c r="E349" s="42" t="s">
        <v>1256</v>
      </c>
      <c r="F349" s="45" t="s">
        <v>1249</v>
      </c>
      <c r="G349" s="63">
        <v>1.78</v>
      </c>
      <c r="H349" s="63">
        <v>1.78</v>
      </c>
      <c r="I349" s="64">
        <v>1.782776471</v>
      </c>
    </row>
    <row r="350" spans="2:9" x14ac:dyDescent="0.2">
      <c r="B350" s="42" t="s">
        <v>578</v>
      </c>
      <c r="C350" s="51" t="s">
        <v>694</v>
      </c>
      <c r="D350" s="42" t="s">
        <v>1247</v>
      </c>
      <c r="E350" s="42" t="s">
        <v>1257</v>
      </c>
      <c r="F350" s="45" t="s">
        <v>1249</v>
      </c>
      <c r="G350" s="63">
        <v>8.64</v>
      </c>
      <c r="H350" s="63">
        <v>8.64</v>
      </c>
      <c r="I350" s="64">
        <v>8.6396584199999999</v>
      </c>
    </row>
    <row r="351" spans="2:9" x14ac:dyDescent="0.2">
      <c r="B351" s="42" t="s">
        <v>578</v>
      </c>
      <c r="C351" s="51" t="s">
        <v>694</v>
      </c>
      <c r="D351" s="42" t="s">
        <v>1258</v>
      </c>
      <c r="E351" s="42" t="s">
        <v>1259</v>
      </c>
      <c r="F351" s="45" t="s">
        <v>1260</v>
      </c>
      <c r="G351" s="63">
        <v>0.12</v>
      </c>
      <c r="H351" s="63">
        <v>0.12</v>
      </c>
      <c r="I351" s="64">
        <v>0.1190224</v>
      </c>
    </row>
    <row r="352" spans="2:9" x14ac:dyDescent="0.2">
      <c r="B352" s="42" t="s">
        <v>578</v>
      </c>
      <c r="C352" s="51" t="s">
        <v>694</v>
      </c>
      <c r="D352" s="42" t="s">
        <v>1261</v>
      </c>
      <c r="E352" s="42" t="s">
        <v>1262</v>
      </c>
      <c r="F352" s="45" t="s">
        <v>1263</v>
      </c>
      <c r="G352" s="63">
        <v>62.82</v>
      </c>
      <c r="H352" s="63">
        <v>62.82</v>
      </c>
      <c r="I352" s="64">
        <v>62.817871369999999</v>
      </c>
    </row>
    <row r="353" spans="2:9" x14ac:dyDescent="0.2">
      <c r="B353" s="42" t="s">
        <v>578</v>
      </c>
      <c r="C353" s="51" t="s">
        <v>694</v>
      </c>
      <c r="D353" s="42" t="s">
        <v>1264</v>
      </c>
      <c r="E353" s="42" t="s">
        <v>1265</v>
      </c>
      <c r="F353" s="45" t="s">
        <v>1266</v>
      </c>
      <c r="G353" s="63">
        <v>1040173.4</v>
      </c>
      <c r="H353" s="63">
        <v>1040173.4</v>
      </c>
      <c r="I353" s="63">
        <v>1040000</v>
      </c>
    </row>
    <row r="354" spans="2:9" x14ac:dyDescent="0.2">
      <c r="B354" s="42" t="s">
        <v>578</v>
      </c>
      <c r="C354" s="51" t="s">
        <v>694</v>
      </c>
      <c r="D354" s="42" t="s">
        <v>1267</v>
      </c>
      <c r="E354" s="42" t="s">
        <v>1268</v>
      </c>
      <c r="F354" s="45" t="s">
        <v>1266</v>
      </c>
      <c r="G354" s="63">
        <v>187887.7</v>
      </c>
      <c r="H354" s="63">
        <v>187887.7</v>
      </c>
      <c r="I354" s="70">
        <v>187887.68729999999</v>
      </c>
    </row>
    <row r="355" spans="2:9" x14ac:dyDescent="0.2">
      <c r="B355" s="42" t="s">
        <v>578</v>
      </c>
      <c r="C355" s="51" t="s">
        <v>694</v>
      </c>
      <c r="D355" s="42" t="s">
        <v>1269</v>
      </c>
      <c r="E355" s="42" t="s">
        <v>1270</v>
      </c>
      <c r="F355" s="45" t="s">
        <v>1271</v>
      </c>
      <c r="G355" s="63">
        <v>866483.4</v>
      </c>
      <c r="H355" s="63">
        <v>866483.4</v>
      </c>
      <c r="I355" s="70">
        <v>866483.4</v>
      </c>
    </row>
    <row r="356" spans="2:9" x14ac:dyDescent="0.2">
      <c r="B356" s="42" t="s">
        <v>578</v>
      </c>
      <c r="C356" s="51" t="s">
        <v>694</v>
      </c>
      <c r="D356" s="42" t="s">
        <v>1272</v>
      </c>
      <c r="E356" s="42" t="s">
        <v>1273</v>
      </c>
      <c r="F356" s="45" t="s">
        <v>1274</v>
      </c>
      <c r="G356" s="63">
        <v>1.4279999999999999</v>
      </c>
      <c r="H356" s="63">
        <v>1.4279999999999999</v>
      </c>
      <c r="I356" s="68">
        <v>1.428269327</v>
      </c>
    </row>
    <row r="357" spans="2:9" x14ac:dyDescent="0.2">
      <c r="B357" s="42" t="s">
        <v>578</v>
      </c>
      <c r="C357" s="51" t="s">
        <v>694</v>
      </c>
      <c r="D357" s="42" t="s">
        <v>1275</v>
      </c>
      <c r="E357" s="42" t="s">
        <v>1276</v>
      </c>
      <c r="F357" s="45" t="s">
        <v>1277</v>
      </c>
      <c r="G357" s="63">
        <v>0.39600000000000002</v>
      </c>
      <c r="H357" s="63">
        <v>0.39600000000000002</v>
      </c>
      <c r="I357" s="68">
        <v>0.396148738</v>
      </c>
    </row>
    <row r="358" spans="2:9" x14ac:dyDescent="0.2">
      <c r="B358" s="42" t="s">
        <v>578</v>
      </c>
      <c r="C358" s="51" t="s">
        <v>694</v>
      </c>
      <c r="D358" s="42" t="s">
        <v>1278</v>
      </c>
      <c r="E358" s="42" t="s">
        <v>1279</v>
      </c>
      <c r="F358" s="45" t="s">
        <v>1280</v>
      </c>
      <c r="G358" s="63">
        <v>2.2069999999999999</v>
      </c>
      <c r="H358" s="63">
        <v>2.2069999999999999</v>
      </c>
      <c r="I358" s="68">
        <v>2.2071144</v>
      </c>
    </row>
    <row r="359" spans="2:9" x14ac:dyDescent="0.2">
      <c r="B359" s="42" t="s">
        <v>578</v>
      </c>
      <c r="C359" s="51" t="s">
        <v>694</v>
      </c>
      <c r="D359" s="42" t="s">
        <v>1281</v>
      </c>
      <c r="E359" s="42" t="s">
        <v>1282</v>
      </c>
      <c r="F359" s="45" t="s">
        <v>1283</v>
      </c>
      <c r="G359" s="63">
        <v>3.6869999999999998</v>
      </c>
      <c r="H359" s="63">
        <v>3.6869999999999998</v>
      </c>
      <c r="I359" s="68">
        <v>3.6869999999999998</v>
      </c>
    </row>
    <row r="360" spans="2:9" x14ac:dyDescent="0.2">
      <c r="B360" s="42" t="s">
        <v>578</v>
      </c>
      <c r="C360" s="51" t="s">
        <v>694</v>
      </c>
      <c r="D360" s="42" t="s">
        <v>1284</v>
      </c>
      <c r="E360" s="42" t="s">
        <v>1285</v>
      </c>
      <c r="F360" s="45" t="s">
        <v>1286</v>
      </c>
      <c r="G360" s="71">
        <v>4.4029100000000002E-5</v>
      </c>
      <c r="H360" s="71">
        <v>4.4029100000000002E-5</v>
      </c>
      <c r="I360" s="71">
        <v>4.4029100000000002E-5</v>
      </c>
    </row>
    <row r="361" spans="2:9" x14ac:dyDescent="0.2">
      <c r="B361" s="42" t="s">
        <v>578</v>
      </c>
      <c r="C361" s="51" t="s">
        <v>694</v>
      </c>
      <c r="D361" s="42" t="s">
        <v>1287</v>
      </c>
      <c r="E361" s="42" t="s">
        <v>1288</v>
      </c>
      <c r="F361" s="45" t="s">
        <v>1289</v>
      </c>
      <c r="G361" s="72">
        <v>2.0147000000000001E-4</v>
      </c>
      <c r="H361" s="72">
        <v>2.0147000000000001E-4</v>
      </c>
      <c r="I361" s="72">
        <v>2.0147000000000001E-4</v>
      </c>
    </row>
    <row r="362" spans="2:9" x14ac:dyDescent="0.2">
      <c r="B362" s="42" t="s">
        <v>578</v>
      </c>
      <c r="C362" s="51" t="s">
        <v>694</v>
      </c>
      <c r="D362" s="42" t="s">
        <v>1290</v>
      </c>
      <c r="E362" s="42" t="s">
        <v>1291</v>
      </c>
      <c r="F362" s="45" t="s">
        <v>1292</v>
      </c>
      <c r="G362" s="63">
        <v>6.0000000000000001E-3</v>
      </c>
      <c r="H362" s="63">
        <v>6.0000000000000001E-3</v>
      </c>
      <c r="I362" s="68">
        <v>5.7498159999999996E-3</v>
      </c>
    </row>
    <row r="363" spans="2:9" x14ac:dyDescent="0.2">
      <c r="B363" s="42" t="s">
        <v>578</v>
      </c>
      <c r="C363" s="51" t="s">
        <v>694</v>
      </c>
      <c r="D363" s="42" t="s">
        <v>1293</v>
      </c>
      <c r="E363" s="42" t="s">
        <v>1294</v>
      </c>
      <c r="F363" s="45" t="s">
        <v>1295</v>
      </c>
      <c r="G363" s="63">
        <v>1.89</v>
      </c>
      <c r="H363" s="63">
        <v>1.89</v>
      </c>
      <c r="I363" s="63">
        <v>1.89</v>
      </c>
    </row>
    <row r="364" spans="2:9" x14ac:dyDescent="0.2">
      <c r="B364" s="42" t="s">
        <v>578</v>
      </c>
      <c r="C364" s="51" t="s">
        <v>694</v>
      </c>
      <c r="D364" s="42" t="s">
        <v>1296</v>
      </c>
      <c r="E364" s="42" t="s">
        <v>1297</v>
      </c>
      <c r="F364" s="45" t="s">
        <v>1224</v>
      </c>
      <c r="G364" s="63">
        <v>1E-3</v>
      </c>
      <c r="H364" s="63">
        <v>1E-3</v>
      </c>
      <c r="I364" s="68">
        <v>1.49E-3</v>
      </c>
    </row>
  </sheetData>
  <sheetProtection algorithmName="SHA-512" hashValue="cqsGbBFFpOycUKYM0N6a4sKSw6TpdspqkhDUbyXVeOSSplGOo93wnoBBcpvclXQWBeiuOHuiQLJw8eoeh+dVRg==" saltValue="Wf5rNNBAnYxDFfEZJxYyLg==" spinCount="100000" sheet="1" objects="1" scenarios="1"/>
  <mergeCells count="10">
    <mergeCell ref="G1:I1"/>
    <mergeCell ref="G4:I4"/>
    <mergeCell ref="A249:A250"/>
    <mergeCell ref="B249:B250"/>
    <mergeCell ref="C249:C250"/>
    <mergeCell ref="E249:E250"/>
    <mergeCell ref="F249:F250"/>
    <mergeCell ref="G249:G250"/>
    <mergeCell ref="H249:H250"/>
    <mergeCell ref="I249:I25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ED0C-D1B3-4FE2-9172-D850293C6AEB}">
  <sheetPr>
    <tabColor rgb="FFFFC000"/>
  </sheetPr>
  <dimension ref="C1:BI198"/>
  <sheetViews>
    <sheetView showGridLines="0" zoomScale="55" zoomScaleNormal="55" workbookViewId="0"/>
  </sheetViews>
  <sheetFormatPr baseColWidth="10" defaultColWidth="8.83203125" defaultRowHeight="15" x14ac:dyDescent="0.2"/>
  <cols>
    <col min="3" max="3" width="16.5" customWidth="1"/>
    <col min="5" max="5" width="14.83203125" customWidth="1"/>
    <col min="6" max="6" width="17.83203125" customWidth="1"/>
    <col min="7" max="7" width="25.83203125" customWidth="1"/>
    <col min="8" max="8" width="12.5" customWidth="1"/>
    <col min="9" max="9" width="13" customWidth="1"/>
    <col min="10" max="10" width="12.5" customWidth="1"/>
    <col min="11" max="11" width="12" customWidth="1"/>
    <col min="12" max="12" width="13.5" customWidth="1"/>
    <col min="13" max="13" width="10.5" customWidth="1"/>
    <col min="14" max="14" width="13.83203125" customWidth="1"/>
    <col min="15" max="15" width="14.5" customWidth="1"/>
    <col min="16" max="16" width="11.5" customWidth="1"/>
    <col min="17" max="17" width="14.83203125" bestFit="1" customWidth="1"/>
    <col min="18" max="18" width="14.83203125" customWidth="1"/>
    <col min="19" max="19" width="18.5" customWidth="1"/>
    <col min="20" max="20" width="16.5" customWidth="1"/>
    <col min="21" max="21" width="14.5" bestFit="1" customWidth="1"/>
    <col min="22" max="22" width="10.5" customWidth="1"/>
    <col min="23" max="23" width="11.5" customWidth="1"/>
    <col min="24" max="24" width="18.5" customWidth="1"/>
    <col min="25" max="29" width="14.83203125" bestFit="1" customWidth="1"/>
    <col min="34" max="34" width="19.5" customWidth="1"/>
    <col min="35" max="35" width="11.5" customWidth="1"/>
    <col min="36" max="36" width="23.5" customWidth="1"/>
    <col min="37" max="38" width="19.5" customWidth="1"/>
    <col min="39" max="39" width="22.5" customWidth="1"/>
    <col min="40" max="40" width="12.5" customWidth="1"/>
    <col min="41" max="41" width="15.5" bestFit="1" customWidth="1"/>
    <col min="42" max="43" width="22.5" customWidth="1"/>
    <col min="45" max="45" width="10" customWidth="1"/>
    <col min="48" max="48" width="15.5" bestFit="1" customWidth="1"/>
    <col min="49" max="49" width="22.5" customWidth="1"/>
    <col min="50" max="51" width="13.5" customWidth="1"/>
    <col min="52" max="52" width="12.5" customWidth="1"/>
    <col min="53" max="53" width="13.1640625" customWidth="1"/>
    <col min="56" max="56" width="11.5" customWidth="1"/>
    <col min="58" max="58" width="15.5" customWidth="1"/>
    <col min="59" max="59" width="14.5" customWidth="1"/>
  </cols>
  <sheetData>
    <row r="1" spans="3:61" ht="27" x14ac:dyDescent="0.35">
      <c r="V1" s="73"/>
      <c r="AH1" s="74"/>
      <c r="AJ1" s="75"/>
      <c r="AK1" s="73"/>
      <c r="AL1" s="73"/>
      <c r="AM1" s="73"/>
      <c r="AN1" s="385"/>
      <c r="AO1" s="385"/>
      <c r="AP1" s="386"/>
      <c r="AQ1" s="386"/>
    </row>
    <row r="2" spans="3:61" ht="16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AH2" s="76"/>
      <c r="AI2" s="76"/>
      <c r="AJ2" s="76"/>
      <c r="AK2" s="76"/>
      <c r="AL2" s="76"/>
      <c r="AM2" s="76"/>
      <c r="AN2" s="76"/>
      <c r="AO2" s="76"/>
      <c r="AP2" s="77"/>
      <c r="AQ2" s="77"/>
      <c r="AV2" s="76"/>
    </row>
    <row r="3" spans="3:61" ht="33" thickBot="1" x14ac:dyDescent="0.45">
      <c r="E3" s="382" t="s">
        <v>1298</v>
      </c>
      <c r="F3" s="383"/>
      <c r="G3" s="383"/>
      <c r="H3" s="383"/>
      <c r="I3" s="383"/>
      <c r="J3" s="383"/>
      <c r="K3" s="383"/>
      <c r="L3" s="384"/>
      <c r="O3" s="382" t="s">
        <v>1299</v>
      </c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4"/>
      <c r="AP3" s="11"/>
      <c r="AQ3" s="11"/>
      <c r="AV3" s="76"/>
    </row>
    <row r="4" spans="3:61" ht="19" x14ac:dyDescent="0.25">
      <c r="R4" s="78"/>
      <c r="S4" s="73"/>
      <c r="T4" s="79"/>
      <c r="AP4" s="11"/>
      <c r="AQ4" s="11"/>
      <c r="AV4" s="76"/>
    </row>
    <row r="5" spans="3:61" ht="19" x14ac:dyDescent="0.25">
      <c r="C5" s="376" t="s">
        <v>1300</v>
      </c>
      <c r="R5" s="78"/>
      <c r="S5" s="73"/>
      <c r="T5" s="79"/>
      <c r="AP5" s="11"/>
      <c r="AQ5" s="11"/>
      <c r="AV5" s="76"/>
    </row>
    <row r="6" spans="3:61" ht="19" x14ac:dyDescent="0.25">
      <c r="C6" s="377"/>
      <c r="R6" s="78"/>
      <c r="S6" s="73"/>
      <c r="T6" s="79"/>
      <c r="AP6" s="11"/>
      <c r="AQ6" s="11"/>
      <c r="AV6" s="76"/>
    </row>
    <row r="7" spans="3:61" ht="19" x14ac:dyDescent="0.25">
      <c r="C7" s="377"/>
      <c r="R7" s="78"/>
      <c r="S7" s="73"/>
      <c r="T7" s="79"/>
      <c r="AP7" s="11"/>
      <c r="AQ7" s="11"/>
      <c r="AV7" s="76"/>
    </row>
    <row r="8" spans="3:61" ht="19" x14ac:dyDescent="0.25">
      <c r="C8" s="377"/>
      <c r="R8" s="78"/>
      <c r="S8" s="73"/>
      <c r="T8" s="79"/>
      <c r="AP8" s="11"/>
      <c r="AQ8" s="11"/>
      <c r="AV8" s="76"/>
    </row>
    <row r="9" spans="3:61" ht="16" x14ac:dyDescent="0.2">
      <c r="C9" s="377"/>
      <c r="R9" s="78"/>
      <c r="AP9" s="11"/>
      <c r="AQ9" s="11"/>
      <c r="AV9" s="76"/>
    </row>
    <row r="10" spans="3:61" ht="16" x14ac:dyDescent="0.2">
      <c r="C10" s="377"/>
      <c r="R10" s="78"/>
      <c r="AP10" s="11"/>
      <c r="AQ10" s="11"/>
      <c r="BI10" s="80"/>
    </row>
    <row r="11" spans="3:61" ht="19" x14ac:dyDescent="0.2">
      <c r="C11" s="377"/>
      <c r="R11" s="81"/>
      <c r="S11" s="82"/>
      <c r="T11" s="82"/>
      <c r="AP11" s="11"/>
      <c r="AQ11" s="11"/>
      <c r="AV11" s="76"/>
      <c r="BI11" s="80"/>
    </row>
    <row r="12" spans="3:61" ht="19" x14ac:dyDescent="0.25">
      <c r="C12" s="377"/>
      <c r="R12" s="78"/>
      <c r="S12" s="73"/>
      <c r="T12" s="83"/>
      <c r="AP12" s="11"/>
      <c r="AQ12" s="11"/>
      <c r="AV12" s="76"/>
      <c r="BI12" s="80"/>
    </row>
    <row r="13" spans="3:61" ht="19" x14ac:dyDescent="0.25">
      <c r="C13" s="377"/>
      <c r="R13" s="78"/>
      <c r="S13" s="73"/>
      <c r="T13" s="83"/>
      <c r="AP13" s="11"/>
      <c r="AQ13" s="11"/>
      <c r="AV13" s="76"/>
      <c r="BI13" s="80"/>
    </row>
    <row r="14" spans="3:61" ht="19" x14ac:dyDescent="0.25">
      <c r="C14" s="377"/>
      <c r="R14" s="78"/>
      <c r="S14" s="73"/>
      <c r="T14" s="83"/>
      <c r="AP14" s="11"/>
      <c r="AQ14" s="11"/>
      <c r="AV14" s="76"/>
      <c r="BI14" s="80"/>
    </row>
    <row r="15" spans="3:61" ht="19" x14ac:dyDescent="0.25">
      <c r="C15" s="377"/>
      <c r="R15" s="78"/>
      <c r="S15" s="73"/>
      <c r="T15" s="83"/>
      <c r="AP15" s="11"/>
      <c r="AQ15" s="11"/>
      <c r="AU15" s="76"/>
      <c r="AV15" s="76"/>
      <c r="BI15" s="80"/>
    </row>
    <row r="16" spans="3:61" ht="19" x14ac:dyDescent="0.25">
      <c r="C16" s="377"/>
      <c r="R16" s="78"/>
      <c r="S16" s="73"/>
      <c r="T16" s="83"/>
      <c r="AP16" s="11"/>
      <c r="AQ16" s="11"/>
      <c r="AU16" s="76"/>
      <c r="AV16" s="76"/>
      <c r="BI16" s="80"/>
    </row>
    <row r="17" spans="3:61" ht="19" x14ac:dyDescent="0.25">
      <c r="C17" s="377"/>
      <c r="R17" s="78"/>
      <c r="S17" s="73"/>
      <c r="T17" s="83"/>
      <c r="AP17" s="11"/>
      <c r="AQ17" s="11"/>
      <c r="AU17" s="76"/>
      <c r="AV17" s="76"/>
      <c r="BI17" s="80"/>
    </row>
    <row r="18" spans="3:61" ht="16" x14ac:dyDescent="0.2">
      <c r="C18" s="377"/>
      <c r="R18" s="78"/>
      <c r="AP18" s="11"/>
      <c r="AQ18" s="11"/>
      <c r="AU18" s="76"/>
      <c r="AV18" s="76"/>
      <c r="BI18" s="80"/>
    </row>
    <row r="19" spans="3:61" ht="16" x14ac:dyDescent="0.2">
      <c r="C19" s="377"/>
      <c r="R19" s="81"/>
      <c r="AP19" s="11"/>
      <c r="AQ19" s="11"/>
      <c r="AU19" s="76"/>
      <c r="AV19" s="76"/>
      <c r="BI19" s="80"/>
    </row>
    <row r="20" spans="3:61" ht="16" x14ac:dyDescent="0.2">
      <c r="C20" s="377"/>
      <c r="R20" s="78"/>
      <c r="AP20" s="11"/>
      <c r="AQ20" s="11"/>
      <c r="AU20" s="76"/>
      <c r="AV20" s="76"/>
      <c r="BI20" s="80"/>
    </row>
    <row r="21" spans="3:61" ht="16" x14ac:dyDescent="0.2">
      <c r="C21" s="377"/>
      <c r="R21" s="78"/>
      <c r="AP21" s="11"/>
      <c r="AQ21" s="11"/>
      <c r="AU21" s="76"/>
      <c r="AV21" s="76"/>
      <c r="BI21" s="80"/>
    </row>
    <row r="22" spans="3:61" ht="16" x14ac:dyDescent="0.2">
      <c r="C22" s="377"/>
      <c r="R22" s="78"/>
      <c r="AP22" s="11"/>
      <c r="AQ22" s="11"/>
      <c r="AU22" s="76"/>
      <c r="AV22" s="76"/>
      <c r="BI22" s="80"/>
    </row>
    <row r="23" spans="3:61" ht="16" x14ac:dyDescent="0.2">
      <c r="C23" s="377"/>
      <c r="R23" s="78"/>
      <c r="AP23" s="11"/>
      <c r="AQ23" s="11"/>
      <c r="AU23" s="76"/>
      <c r="AV23" s="76"/>
      <c r="BI23" s="80"/>
    </row>
    <row r="24" spans="3:61" ht="16" x14ac:dyDescent="0.2">
      <c r="C24" s="378"/>
      <c r="R24" s="78"/>
      <c r="W24" t="s">
        <v>1301</v>
      </c>
      <c r="AD24" t="s">
        <v>1302</v>
      </c>
      <c r="AP24" s="11"/>
      <c r="AQ24" s="11"/>
    </row>
    <row r="25" spans="3:61" ht="16" x14ac:dyDescent="0.2">
      <c r="O25" t="s">
        <v>1303</v>
      </c>
      <c r="R25" s="78"/>
      <c r="AP25" s="11"/>
      <c r="AQ25" s="11"/>
    </row>
    <row r="26" spans="3:61" ht="16" x14ac:dyDescent="0.2">
      <c r="R26" s="78"/>
      <c r="AP26" s="11"/>
      <c r="AQ26" s="11"/>
    </row>
    <row r="27" spans="3:61" ht="15.5" customHeight="1" x14ac:dyDescent="0.2">
      <c r="C27" s="379" t="s">
        <v>1304</v>
      </c>
      <c r="R27" s="81"/>
      <c r="AP27" s="11"/>
      <c r="AQ27" s="11"/>
    </row>
    <row r="28" spans="3:61" ht="16" x14ac:dyDescent="0.2">
      <c r="C28" s="380"/>
      <c r="R28" s="78"/>
      <c r="AP28" s="11"/>
      <c r="AQ28" s="11"/>
    </row>
    <row r="29" spans="3:61" ht="16" x14ac:dyDescent="0.2">
      <c r="C29" s="380"/>
      <c r="R29" s="78"/>
      <c r="AP29" s="11"/>
      <c r="AQ29" s="11"/>
    </row>
    <row r="30" spans="3:61" ht="16" x14ac:dyDescent="0.2">
      <c r="C30" s="380"/>
      <c r="R30" s="78"/>
      <c r="AP30" s="11"/>
      <c r="AQ30" s="11"/>
    </row>
    <row r="31" spans="3:61" ht="16" x14ac:dyDescent="0.2">
      <c r="C31" s="380"/>
      <c r="R31" s="78"/>
      <c r="AP31" s="11"/>
      <c r="AQ31" s="11"/>
      <c r="BG31" s="26"/>
    </row>
    <row r="32" spans="3:61" ht="16" x14ac:dyDescent="0.2">
      <c r="C32" s="380"/>
      <c r="R32" s="78"/>
      <c r="AP32" s="11"/>
      <c r="AQ32" s="11"/>
    </row>
    <row r="33" spans="3:59" ht="16" x14ac:dyDescent="0.2">
      <c r="C33" s="380"/>
      <c r="R33" s="78"/>
      <c r="AP33" s="11"/>
      <c r="AQ33" s="11"/>
    </row>
    <row r="34" spans="3:59" ht="16" x14ac:dyDescent="0.2">
      <c r="C34" s="380"/>
      <c r="R34" s="78"/>
      <c r="AP34" s="11"/>
      <c r="AQ34" s="11"/>
    </row>
    <row r="35" spans="3:59" ht="16" x14ac:dyDescent="0.2">
      <c r="C35" s="380"/>
      <c r="R35" s="81"/>
      <c r="AP35" s="11"/>
      <c r="AQ35" s="11"/>
      <c r="BG35" s="26"/>
    </row>
    <row r="36" spans="3:59" ht="16" x14ac:dyDescent="0.2">
      <c r="C36" s="380"/>
      <c r="R36" s="78"/>
      <c r="AP36" s="11"/>
      <c r="AQ36" s="11"/>
    </row>
    <row r="37" spans="3:59" ht="16" x14ac:dyDescent="0.2">
      <c r="C37" s="380"/>
      <c r="R37" s="78"/>
      <c r="AP37" s="11"/>
      <c r="AQ37" s="11"/>
      <c r="BG37" s="26"/>
    </row>
    <row r="38" spans="3:59" ht="16" x14ac:dyDescent="0.2">
      <c r="C38" s="380"/>
      <c r="R38" s="78"/>
      <c r="AP38" s="11"/>
      <c r="AQ38" s="11"/>
    </row>
    <row r="39" spans="3:59" ht="16" x14ac:dyDescent="0.2">
      <c r="C39" s="380"/>
      <c r="R39" s="78"/>
      <c r="AP39" s="11"/>
      <c r="AQ39" s="11"/>
    </row>
    <row r="40" spans="3:59" ht="16" x14ac:dyDescent="0.2">
      <c r="C40" s="380"/>
      <c r="R40" s="78"/>
      <c r="AP40" s="11"/>
      <c r="AQ40" s="11"/>
    </row>
    <row r="41" spans="3:59" ht="16" x14ac:dyDescent="0.2">
      <c r="C41" s="380"/>
      <c r="R41" s="78"/>
      <c r="AP41" s="11"/>
      <c r="AQ41" s="11"/>
    </row>
    <row r="42" spans="3:59" ht="16" x14ac:dyDescent="0.2">
      <c r="C42" s="380"/>
      <c r="R42" s="78"/>
      <c r="AP42" s="11"/>
      <c r="AQ42" s="11"/>
    </row>
    <row r="43" spans="3:59" x14ac:dyDescent="0.2">
      <c r="C43" s="380"/>
      <c r="R43" s="6"/>
      <c r="AP43" s="11"/>
      <c r="AQ43" s="11"/>
    </row>
    <row r="44" spans="3:59" ht="16" x14ac:dyDescent="0.2">
      <c r="C44" s="380"/>
      <c r="R44" s="81"/>
      <c r="V44" s="26"/>
      <c r="Z44" s="26"/>
      <c r="AJ44" s="26"/>
      <c r="AP44" s="11"/>
      <c r="AQ44" s="11"/>
    </row>
    <row r="45" spans="3:59" ht="16" x14ac:dyDescent="0.2">
      <c r="C45" s="380"/>
      <c r="R45" s="78"/>
      <c r="AP45" s="11"/>
      <c r="AQ45" s="11"/>
    </row>
    <row r="46" spans="3:59" ht="16" x14ac:dyDescent="0.2">
      <c r="C46" s="380"/>
      <c r="R46" s="78"/>
      <c r="AP46" s="11"/>
      <c r="AQ46" s="11"/>
      <c r="AU46" s="84"/>
    </row>
    <row r="47" spans="3:59" ht="16" x14ac:dyDescent="0.2">
      <c r="C47" s="380"/>
      <c r="R47" s="78"/>
      <c r="AP47" s="11"/>
      <c r="AQ47" s="11"/>
      <c r="AT47" s="84"/>
      <c r="AU47" s="84"/>
    </row>
    <row r="48" spans="3:59" ht="16" x14ac:dyDescent="0.2">
      <c r="C48" s="380"/>
      <c r="R48" s="78"/>
      <c r="AP48" s="11"/>
      <c r="AQ48" s="11"/>
      <c r="AX48" s="84"/>
      <c r="AY48" s="84"/>
    </row>
    <row r="49" spans="3:61" ht="16" x14ac:dyDescent="0.2">
      <c r="C49" s="380"/>
      <c r="R49" s="78"/>
      <c r="AP49" s="11"/>
      <c r="AQ49" s="11"/>
      <c r="AX49" s="84"/>
      <c r="AY49" s="84"/>
    </row>
    <row r="50" spans="3:61" ht="16" x14ac:dyDescent="0.2">
      <c r="C50" s="381"/>
      <c r="R50" s="78"/>
      <c r="AP50" s="11"/>
      <c r="AQ50" s="11"/>
      <c r="AX50" s="84"/>
      <c r="AY50" s="84"/>
    </row>
    <row r="51" spans="3:61" ht="16" x14ac:dyDescent="0.2">
      <c r="R51" s="78"/>
      <c r="AP51" s="11"/>
      <c r="AQ51" s="11"/>
      <c r="AX51" s="84"/>
      <c r="AY51" s="84"/>
    </row>
    <row r="52" spans="3:61" ht="19" x14ac:dyDescent="0.2">
      <c r="C52" s="387" t="s">
        <v>1305</v>
      </c>
      <c r="R52" s="78"/>
      <c r="AP52" s="11"/>
      <c r="AQ52" s="11"/>
      <c r="AX52" s="390"/>
      <c r="AY52" s="390"/>
      <c r="AZ52" s="390"/>
      <c r="BA52" s="391"/>
      <c r="BB52" s="391"/>
    </row>
    <row r="53" spans="3:61" ht="19" x14ac:dyDescent="0.2">
      <c r="C53" s="388"/>
      <c r="Y53" s="26"/>
      <c r="Z53" s="6"/>
      <c r="AA53" s="6"/>
      <c r="AB53" s="6"/>
      <c r="AC53" s="6"/>
      <c r="AD53" s="6"/>
      <c r="AE53" s="6"/>
      <c r="AX53" s="392"/>
      <c r="AY53" s="392"/>
      <c r="AZ53" s="392"/>
      <c r="BA53" s="85"/>
      <c r="BB53" s="86"/>
      <c r="BC53" s="87"/>
      <c r="BD53" s="87"/>
      <c r="BE53" s="87"/>
      <c r="BF53" s="87"/>
      <c r="BG53" s="87"/>
      <c r="BH53" s="87"/>
      <c r="BI53" s="87"/>
    </row>
    <row r="54" spans="3:61" x14ac:dyDescent="0.2">
      <c r="C54" s="388"/>
      <c r="R54" s="26"/>
      <c r="AM54" s="26"/>
      <c r="AP54" s="11"/>
      <c r="AX54" s="392"/>
      <c r="AY54" s="392"/>
      <c r="AZ54" s="392"/>
      <c r="BA54" s="26"/>
      <c r="BB54" s="88"/>
      <c r="BH54" s="89"/>
      <c r="BI54" s="90"/>
    </row>
    <row r="55" spans="3:61" x14ac:dyDescent="0.2">
      <c r="C55" s="388"/>
      <c r="R55" s="6"/>
      <c r="U55" s="91"/>
      <c r="AP55" s="11"/>
      <c r="AX55" s="392"/>
      <c r="AY55" s="392"/>
      <c r="AZ55" s="392"/>
      <c r="BA55" s="26"/>
      <c r="BB55" s="92"/>
    </row>
    <row r="56" spans="3:61" x14ac:dyDescent="0.2">
      <c r="C56" s="388"/>
      <c r="R56" s="6"/>
      <c r="U56" s="91"/>
      <c r="AP56" s="11"/>
      <c r="AX56" s="392"/>
      <c r="AY56" s="392"/>
      <c r="AZ56" s="392"/>
      <c r="BA56" s="26"/>
      <c r="BB56" s="92"/>
    </row>
    <row r="57" spans="3:61" x14ac:dyDescent="0.2">
      <c r="C57" s="388"/>
      <c r="R57" s="93"/>
      <c r="AM57" s="94"/>
      <c r="AN57" s="95"/>
      <c r="AO57" s="95"/>
      <c r="AP57" s="96"/>
      <c r="AX57" s="392"/>
      <c r="AY57" s="392"/>
      <c r="AZ57" s="392"/>
      <c r="BA57" s="94"/>
      <c r="BB57" s="90"/>
    </row>
    <row r="58" spans="3:61" x14ac:dyDescent="0.2">
      <c r="C58" s="388"/>
      <c r="R58" s="93"/>
      <c r="AM58" s="94"/>
      <c r="AN58" s="95"/>
      <c r="AO58" s="95"/>
      <c r="AP58" s="96"/>
      <c r="AX58" s="392"/>
      <c r="AY58" s="392"/>
      <c r="AZ58" s="392"/>
      <c r="BA58" s="94"/>
      <c r="BB58" s="90"/>
    </row>
    <row r="59" spans="3:61" x14ac:dyDescent="0.2">
      <c r="C59" s="388"/>
      <c r="R59" s="93"/>
      <c r="AM59" s="94"/>
      <c r="AN59" s="95"/>
      <c r="AO59" s="95"/>
      <c r="AP59" s="96"/>
      <c r="AX59" s="84"/>
      <c r="AY59" s="84"/>
      <c r="AZ59" s="84"/>
      <c r="BA59" s="94"/>
      <c r="BB59" s="90"/>
    </row>
    <row r="60" spans="3:61" x14ac:dyDescent="0.2">
      <c r="C60" s="388"/>
      <c r="R60" s="93"/>
      <c r="AM60" s="94"/>
      <c r="AN60" s="95"/>
      <c r="AO60" s="95"/>
      <c r="AP60" s="96"/>
      <c r="AX60" s="84"/>
      <c r="AY60" s="84"/>
      <c r="AZ60" s="84"/>
      <c r="BA60" s="94"/>
      <c r="BB60" s="90"/>
    </row>
    <row r="61" spans="3:61" x14ac:dyDescent="0.2">
      <c r="C61" s="388"/>
      <c r="R61" s="93"/>
      <c r="AM61" s="94"/>
      <c r="AN61" s="95"/>
      <c r="AO61" s="95"/>
      <c r="AP61" s="96"/>
      <c r="AX61" s="84"/>
      <c r="AY61" s="84"/>
      <c r="AZ61" s="84"/>
      <c r="BA61" s="94"/>
      <c r="BB61" s="90"/>
    </row>
    <row r="62" spans="3:61" x14ac:dyDescent="0.2">
      <c r="C62" s="388"/>
      <c r="R62" s="93"/>
      <c r="AM62" s="94"/>
      <c r="AN62" s="95"/>
      <c r="AO62" s="95"/>
      <c r="AP62" s="96"/>
      <c r="BA62" s="94"/>
      <c r="BB62" s="90"/>
    </row>
    <row r="63" spans="3:61" x14ac:dyDescent="0.2">
      <c r="C63" s="388"/>
      <c r="R63" s="93"/>
      <c r="AL63" s="97"/>
      <c r="AM63" s="94"/>
      <c r="AN63" s="95"/>
      <c r="AO63" s="95"/>
      <c r="AP63" s="96"/>
      <c r="AZ63" s="97"/>
      <c r="BA63" s="94"/>
      <c r="BB63" s="90"/>
    </row>
    <row r="64" spans="3:61" x14ac:dyDescent="0.2">
      <c r="C64" s="388"/>
      <c r="R64" s="6"/>
      <c r="U64" s="91"/>
      <c r="AP64" s="11"/>
      <c r="BA64" s="26"/>
      <c r="BB64" s="92"/>
    </row>
    <row r="65" spans="3:54" x14ac:dyDescent="0.2">
      <c r="C65" s="388"/>
      <c r="R65" s="93"/>
      <c r="AM65" s="98"/>
      <c r="AN65" s="95"/>
      <c r="AP65" s="96"/>
      <c r="BA65" s="98"/>
      <c r="BB65" s="90"/>
    </row>
    <row r="66" spans="3:54" x14ac:dyDescent="0.2">
      <c r="C66" s="388"/>
      <c r="R66" s="93"/>
      <c r="AM66" s="98"/>
      <c r="AN66" s="95"/>
      <c r="AP66" s="96"/>
      <c r="BA66" s="98"/>
      <c r="BB66" s="90"/>
    </row>
    <row r="67" spans="3:54" x14ac:dyDescent="0.2">
      <c r="C67" s="388"/>
      <c r="R67" s="93"/>
      <c r="AL67" s="97"/>
      <c r="AM67" s="98"/>
      <c r="AN67" s="95"/>
      <c r="AP67" s="96"/>
      <c r="AZ67" s="97"/>
      <c r="BA67" s="98"/>
      <c r="BB67" s="90"/>
    </row>
    <row r="68" spans="3:54" x14ac:dyDescent="0.2">
      <c r="C68" s="388"/>
      <c r="R68" s="6"/>
      <c r="U68" s="91"/>
      <c r="AP68" s="11"/>
      <c r="BA68" s="26"/>
      <c r="BB68" s="92"/>
    </row>
    <row r="69" spans="3:54" x14ac:dyDescent="0.2">
      <c r="C69" s="388"/>
      <c r="R69" s="6"/>
      <c r="U69" s="91"/>
      <c r="AL69" s="97"/>
      <c r="AP69" s="11"/>
      <c r="AZ69" s="97"/>
      <c r="BA69" s="26"/>
      <c r="BB69" s="92"/>
    </row>
    <row r="70" spans="3:54" x14ac:dyDescent="0.2">
      <c r="C70" s="388"/>
      <c r="R70" s="6"/>
      <c r="U70" s="91"/>
      <c r="AP70" s="11"/>
      <c r="BA70" s="76"/>
      <c r="BB70" s="92"/>
    </row>
    <row r="71" spans="3:54" x14ac:dyDescent="0.2">
      <c r="C71" s="388"/>
      <c r="R71" s="95"/>
      <c r="AL71" s="97"/>
      <c r="AN71" s="95"/>
      <c r="AZ71" s="97"/>
      <c r="BB71" s="90"/>
    </row>
    <row r="72" spans="3:54" x14ac:dyDescent="0.2">
      <c r="C72" s="388"/>
      <c r="R72" s="90"/>
      <c r="AN72" s="90"/>
      <c r="BB72" s="90"/>
    </row>
    <row r="73" spans="3:54" x14ac:dyDescent="0.2">
      <c r="C73" s="388"/>
      <c r="BB73" s="90"/>
    </row>
    <row r="74" spans="3:54" x14ac:dyDescent="0.2">
      <c r="C74" s="388"/>
      <c r="BB74" s="90"/>
    </row>
    <row r="75" spans="3:54" x14ac:dyDescent="0.2">
      <c r="C75" s="388"/>
      <c r="BB75" s="90"/>
    </row>
    <row r="76" spans="3:54" x14ac:dyDescent="0.2">
      <c r="C76" s="388"/>
      <c r="BA76" s="76"/>
      <c r="BB76" s="92"/>
    </row>
    <row r="77" spans="3:54" x14ac:dyDescent="0.2">
      <c r="C77" s="388"/>
      <c r="BB77" s="90"/>
    </row>
    <row r="78" spans="3:54" x14ac:dyDescent="0.2">
      <c r="C78" s="389"/>
      <c r="BB78" s="90"/>
    </row>
    <row r="79" spans="3:54" x14ac:dyDescent="0.2">
      <c r="BB79" s="90"/>
    </row>
    <row r="80" spans="3:54" ht="18" x14ac:dyDescent="0.25">
      <c r="AJ80" s="99"/>
      <c r="AK80" s="100"/>
      <c r="AL80" s="100"/>
      <c r="BB80" s="90"/>
    </row>
    <row r="81" spans="3:54" ht="15.5" customHeight="1" x14ac:dyDescent="0.2">
      <c r="C81" s="387" t="s">
        <v>1306</v>
      </c>
      <c r="AJ81" s="101"/>
      <c r="AK81" s="101"/>
      <c r="AL81" s="101"/>
      <c r="BB81" s="90"/>
    </row>
    <row r="82" spans="3:54" ht="15.5" customHeight="1" x14ac:dyDescent="0.2">
      <c r="C82" s="388"/>
      <c r="AJ82" s="102"/>
      <c r="AK82" s="102"/>
      <c r="AL82" s="102"/>
      <c r="BA82" s="76"/>
      <c r="BB82" s="92"/>
    </row>
    <row r="83" spans="3:54" x14ac:dyDescent="0.2">
      <c r="C83" s="388"/>
    </row>
    <row r="84" spans="3:54" x14ac:dyDescent="0.2">
      <c r="C84" s="388"/>
    </row>
    <row r="85" spans="3:54" x14ac:dyDescent="0.2">
      <c r="C85" s="388"/>
    </row>
    <row r="86" spans="3:54" x14ac:dyDescent="0.2">
      <c r="C86" s="388"/>
      <c r="AJ86" s="76"/>
    </row>
    <row r="87" spans="3:54" x14ac:dyDescent="0.2">
      <c r="C87" s="388"/>
      <c r="AJ87" s="26"/>
      <c r="AK87" s="103"/>
      <c r="AL87" s="76"/>
      <c r="AM87" s="103"/>
      <c r="AN87" s="76"/>
      <c r="AO87" s="76"/>
      <c r="AP87" s="104"/>
    </row>
    <row r="88" spans="3:54" x14ac:dyDescent="0.2">
      <c r="C88" s="388"/>
      <c r="AJ88" s="26"/>
      <c r="AK88" s="105"/>
      <c r="AL88" s="26"/>
      <c r="AM88" s="26"/>
      <c r="AN88" s="26"/>
      <c r="AO88" s="26"/>
      <c r="AP88" s="90"/>
    </row>
    <row r="89" spans="3:54" x14ac:dyDescent="0.2">
      <c r="C89" s="388"/>
      <c r="AJ89" s="26"/>
      <c r="AK89" s="105"/>
      <c r="AL89" s="105"/>
      <c r="AM89" s="105"/>
      <c r="AN89" s="105"/>
      <c r="AO89" s="105"/>
      <c r="AP89" s="90"/>
    </row>
    <row r="90" spans="3:54" x14ac:dyDescent="0.2">
      <c r="C90" s="388"/>
      <c r="AJ90" s="26"/>
      <c r="AK90" s="105"/>
      <c r="AL90" s="105"/>
      <c r="AM90" s="105"/>
      <c r="AN90" s="105"/>
      <c r="AO90" s="105"/>
      <c r="AP90" s="90"/>
    </row>
    <row r="91" spans="3:54" x14ac:dyDescent="0.2">
      <c r="C91" s="388"/>
      <c r="AJ91" s="26"/>
      <c r="AK91" s="105"/>
      <c r="AL91" s="105"/>
      <c r="AM91" s="105"/>
      <c r="AN91" s="105"/>
      <c r="AO91" s="105"/>
      <c r="AP91" s="90"/>
      <c r="AZ91" s="90"/>
      <c r="BA91" s="90"/>
    </row>
    <row r="92" spans="3:54" x14ac:dyDescent="0.2">
      <c r="C92" s="388"/>
      <c r="AJ92" s="26"/>
      <c r="AK92" s="105"/>
      <c r="AL92" s="105"/>
      <c r="AM92" s="105"/>
      <c r="AN92" s="105"/>
      <c r="AO92" s="105"/>
      <c r="AP92" s="90"/>
      <c r="AZ92" s="90"/>
      <c r="BA92" s="90"/>
    </row>
    <row r="93" spans="3:54" x14ac:dyDescent="0.2">
      <c r="C93" s="388"/>
      <c r="AJ93" s="26"/>
      <c r="AK93" s="105"/>
      <c r="AL93" s="105"/>
      <c r="AM93" s="105"/>
      <c r="AN93" s="105"/>
      <c r="AO93" s="105"/>
      <c r="AP93" s="90"/>
      <c r="AZ93" s="90"/>
      <c r="BA93" s="90"/>
    </row>
    <row r="94" spans="3:54" x14ac:dyDescent="0.2">
      <c r="C94" s="388"/>
      <c r="AJ94" s="26"/>
      <c r="AK94" s="105"/>
      <c r="AL94" s="105"/>
      <c r="AM94" s="105"/>
      <c r="AN94" s="105"/>
      <c r="AO94" s="105"/>
      <c r="AP94" s="90"/>
      <c r="AV94" s="106"/>
      <c r="AW94" s="106"/>
      <c r="AX94" s="106"/>
      <c r="AZ94" s="90"/>
      <c r="BA94" s="90"/>
    </row>
    <row r="95" spans="3:54" x14ac:dyDescent="0.2">
      <c r="C95" s="388"/>
      <c r="AJ95" s="26"/>
      <c r="AK95" s="105"/>
      <c r="AL95" s="105"/>
      <c r="AM95" s="105"/>
      <c r="AN95" s="105"/>
      <c r="AO95" s="105"/>
      <c r="AP95" s="90"/>
      <c r="AV95" s="106"/>
      <c r="AW95" s="106"/>
      <c r="AX95" s="106"/>
    </row>
    <row r="96" spans="3:54" x14ac:dyDescent="0.2">
      <c r="C96" s="388"/>
      <c r="AJ96" s="107"/>
      <c r="AK96" s="105"/>
      <c r="AL96" s="105"/>
      <c r="AM96" s="105"/>
      <c r="AN96" s="105"/>
      <c r="AO96" s="105"/>
      <c r="AP96" s="90"/>
      <c r="AV96" s="106"/>
      <c r="AW96" s="106"/>
      <c r="AX96" s="106"/>
    </row>
    <row r="97" spans="3:50" x14ac:dyDescent="0.2">
      <c r="C97" s="388"/>
      <c r="AJ97" s="26"/>
      <c r="AK97" s="105"/>
      <c r="AL97" s="105"/>
      <c r="AM97" s="105"/>
      <c r="AN97" s="105"/>
      <c r="AO97" s="105"/>
      <c r="AP97" s="105"/>
      <c r="AS97" s="106"/>
      <c r="AT97" s="106"/>
      <c r="AU97" s="106"/>
      <c r="AW97" s="106"/>
      <c r="AX97" s="106"/>
    </row>
    <row r="98" spans="3:50" x14ac:dyDescent="0.2">
      <c r="C98" s="388"/>
      <c r="AJ98" s="26"/>
      <c r="AK98" s="105"/>
      <c r="AL98" s="105"/>
      <c r="AM98" s="105"/>
      <c r="AN98" s="105"/>
      <c r="AO98" s="105"/>
      <c r="AP98" s="108"/>
    </row>
    <row r="99" spans="3:50" x14ac:dyDescent="0.2">
      <c r="C99" s="388"/>
    </row>
    <row r="100" spans="3:50" x14ac:dyDescent="0.2">
      <c r="C100" s="388"/>
    </row>
    <row r="101" spans="3:50" x14ac:dyDescent="0.2">
      <c r="C101" s="388"/>
    </row>
    <row r="102" spans="3:50" x14ac:dyDescent="0.2">
      <c r="C102" s="388"/>
    </row>
    <row r="103" spans="3:50" x14ac:dyDescent="0.2">
      <c r="C103" s="388"/>
    </row>
    <row r="104" spans="3:50" x14ac:dyDescent="0.2">
      <c r="C104" s="388"/>
    </row>
    <row r="105" spans="3:50" x14ac:dyDescent="0.2">
      <c r="C105" s="388"/>
    </row>
    <row r="106" spans="3:50" x14ac:dyDescent="0.2">
      <c r="C106" s="388"/>
    </row>
    <row r="107" spans="3:50" x14ac:dyDescent="0.2">
      <c r="C107" s="388"/>
    </row>
    <row r="108" spans="3:50" x14ac:dyDescent="0.2">
      <c r="C108" s="388"/>
    </row>
    <row r="109" spans="3:50" x14ac:dyDescent="0.2">
      <c r="C109" s="389"/>
    </row>
    <row r="113" spans="5:60" ht="30" thickBot="1" x14ac:dyDescent="0.4">
      <c r="E113" s="109" t="s">
        <v>1307</v>
      </c>
      <c r="AI113" s="109" t="s">
        <v>1307</v>
      </c>
    </row>
    <row r="114" spans="5:60" ht="33" thickBot="1" x14ac:dyDescent="0.45">
      <c r="E114" s="382" t="s">
        <v>1298</v>
      </c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  <c r="S114" s="383"/>
      <c r="T114" s="383"/>
      <c r="U114" s="383"/>
      <c r="V114" s="383"/>
      <c r="W114" s="383"/>
      <c r="X114" s="383"/>
      <c r="Y114" s="383"/>
      <c r="Z114" s="383"/>
      <c r="AA114" s="383"/>
      <c r="AB114" s="383"/>
      <c r="AC114" s="383"/>
      <c r="AD114" s="384"/>
      <c r="AI114" s="382" t="s">
        <v>1299</v>
      </c>
      <c r="AJ114" s="383"/>
      <c r="AK114" s="383"/>
      <c r="AL114" s="383"/>
      <c r="AM114" s="383"/>
      <c r="AN114" s="383"/>
      <c r="AO114" s="383"/>
      <c r="AP114" s="383"/>
      <c r="AQ114" s="383"/>
      <c r="AR114" s="383"/>
      <c r="AS114" s="383"/>
      <c r="AT114" s="383"/>
      <c r="AU114" s="383"/>
      <c r="AV114" s="383"/>
      <c r="AW114" s="383"/>
      <c r="AX114" s="383"/>
      <c r="AY114" s="383"/>
      <c r="AZ114" s="383"/>
      <c r="BA114" s="383"/>
      <c r="BB114" s="383"/>
      <c r="BC114" s="383"/>
      <c r="BD114" s="383"/>
      <c r="BE114" s="383"/>
      <c r="BF114" s="383"/>
      <c r="BG114" s="383"/>
      <c r="BH114" s="384"/>
    </row>
    <row r="116" spans="5:60" x14ac:dyDescent="0.2"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7" spans="5:60" x14ac:dyDescent="0.2"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  <row r="118" spans="5:60" ht="29" x14ac:dyDescent="0.35">
      <c r="E118" s="110"/>
      <c r="F118" s="109" t="s">
        <v>1308</v>
      </c>
      <c r="AD118" s="110"/>
      <c r="AI118" s="110"/>
      <c r="AJ118" s="109" t="s">
        <v>1308</v>
      </c>
      <c r="BH118" s="110"/>
    </row>
    <row r="119" spans="5:60" x14ac:dyDescent="0.2">
      <c r="E119" s="110"/>
      <c r="F119" t="s">
        <v>1309</v>
      </c>
      <c r="AD119" s="110"/>
      <c r="AI119" s="110"/>
      <c r="AJ119" t="s">
        <v>1309</v>
      </c>
      <c r="BH119" s="110"/>
    </row>
    <row r="120" spans="5:60" ht="75" x14ac:dyDescent="0.2">
      <c r="E120" s="110"/>
      <c r="F120" s="111" t="s">
        <v>1310</v>
      </c>
      <c r="G120" s="112" t="s">
        <v>239</v>
      </c>
      <c r="H120" s="112" t="s">
        <v>256</v>
      </c>
      <c r="I120" s="112" t="s">
        <v>278</v>
      </c>
      <c r="J120" s="112" t="s">
        <v>308</v>
      </c>
      <c r="K120" s="112" t="s">
        <v>338</v>
      </c>
      <c r="L120" s="112" t="s">
        <v>395</v>
      </c>
      <c r="M120" s="112" t="s">
        <v>410</v>
      </c>
      <c r="N120" s="113" t="s">
        <v>1311</v>
      </c>
      <c r="AD120" s="110"/>
      <c r="AI120" s="110"/>
      <c r="AJ120" s="111" t="s">
        <v>1310</v>
      </c>
      <c r="AK120" s="112" t="s">
        <v>239</v>
      </c>
      <c r="AL120" s="112" t="s">
        <v>256</v>
      </c>
      <c r="AM120" s="112" t="s">
        <v>278</v>
      </c>
      <c r="AN120" s="112" t="s">
        <v>308</v>
      </c>
      <c r="AO120" s="112" t="s">
        <v>338</v>
      </c>
      <c r="AP120" s="112" t="s">
        <v>395</v>
      </c>
      <c r="AQ120" s="112" t="s">
        <v>410</v>
      </c>
      <c r="AR120" s="113" t="s">
        <v>1311</v>
      </c>
      <c r="BH120" s="110"/>
    </row>
    <row r="121" spans="5:60" x14ac:dyDescent="0.2">
      <c r="E121" s="110"/>
      <c r="F121" s="114" t="s">
        <v>54</v>
      </c>
      <c r="G121" s="115">
        <v>0</v>
      </c>
      <c r="H121" s="115">
        <v>1.5406779000091566E-6</v>
      </c>
      <c r="I121" s="115">
        <v>1.2198073763668454E-4</v>
      </c>
      <c r="J121" s="115">
        <v>2.7088222764615211E-5</v>
      </c>
      <c r="K121" s="115">
        <v>7.7082646603550832E-5</v>
      </c>
      <c r="L121" s="115">
        <v>2.4526925303815914E-5</v>
      </c>
      <c r="M121" s="115">
        <v>1.9313672486116534E-7</v>
      </c>
      <c r="N121" s="116">
        <f>SUM(G121:M121)</f>
        <v>2.5241234693353684E-4</v>
      </c>
      <c r="AD121" s="110"/>
      <c r="AI121" s="110"/>
      <c r="AJ121" s="114" t="s">
        <v>54</v>
      </c>
      <c r="AK121" s="117">
        <v>0</v>
      </c>
      <c r="AL121" s="117">
        <v>1.6715116779657348E-2</v>
      </c>
      <c r="AM121" s="117">
        <v>0.20169445848947856</v>
      </c>
      <c r="AN121" s="117">
        <v>3.4077457223230162E-2</v>
      </c>
      <c r="AO121" s="117">
        <v>0.33436573563901928</v>
      </c>
      <c r="AP121" s="117">
        <v>4.2302225214264001E-2</v>
      </c>
      <c r="AQ121" s="117">
        <v>0</v>
      </c>
      <c r="AR121" s="118">
        <f t="shared" ref="AR121:AR128" si="0">SUM(AK121:AQ121)</f>
        <v>0.62915499334564928</v>
      </c>
      <c r="BH121" s="110"/>
    </row>
    <row r="122" spans="5:60" x14ac:dyDescent="0.2">
      <c r="E122" s="110"/>
      <c r="F122" s="119" t="s">
        <v>64</v>
      </c>
      <c r="G122" s="120">
        <v>0</v>
      </c>
      <c r="H122" s="120">
        <v>1.8199352238389052E-7</v>
      </c>
      <c r="I122" s="120">
        <v>2.7393042600244792E-6</v>
      </c>
      <c r="J122" s="120">
        <v>0</v>
      </c>
      <c r="K122" s="120">
        <v>3.3370981569323117E-5</v>
      </c>
      <c r="L122" s="120">
        <v>0</v>
      </c>
      <c r="M122" s="120">
        <v>6.3218533179372309E-11</v>
      </c>
      <c r="N122" s="116">
        <f t="shared" ref="N122:N127" si="1">SUM(G122:M122)</f>
        <v>3.6292342570264667E-5</v>
      </c>
      <c r="AD122" s="110"/>
      <c r="AI122" s="110"/>
      <c r="AJ122" s="119" t="s">
        <v>64</v>
      </c>
      <c r="AK122" s="121">
        <v>0</v>
      </c>
      <c r="AL122" s="121">
        <v>4.0697216299401354E-4</v>
      </c>
      <c r="AM122" s="121">
        <v>7.2236714793631742E-3</v>
      </c>
      <c r="AN122" s="121">
        <v>0</v>
      </c>
      <c r="AO122" s="121">
        <v>0.10018348629315213</v>
      </c>
      <c r="AP122" s="121">
        <v>0</v>
      </c>
      <c r="AQ122" s="121">
        <v>0</v>
      </c>
      <c r="AR122" s="118">
        <f t="shared" si="0"/>
        <v>0.10781412993550932</v>
      </c>
      <c r="BH122" s="110"/>
    </row>
    <row r="123" spans="5:60" x14ac:dyDescent="0.2">
      <c r="E123" s="110"/>
      <c r="F123" s="122" t="s">
        <v>67</v>
      </c>
      <c r="G123" s="123">
        <v>0</v>
      </c>
      <c r="H123" s="123">
        <v>6.173062825546426E-7</v>
      </c>
      <c r="I123" s="123">
        <v>1.1135799526318609E-6</v>
      </c>
      <c r="J123" s="123">
        <v>1.2383371395299167E-7</v>
      </c>
      <c r="K123" s="123">
        <v>2.339792643665569E-4</v>
      </c>
      <c r="L123" s="123">
        <v>0</v>
      </c>
      <c r="M123" s="123">
        <v>0</v>
      </c>
      <c r="N123" s="116">
        <f t="shared" si="1"/>
        <v>2.358339843156964E-4</v>
      </c>
      <c r="AD123" s="110"/>
      <c r="AI123" s="110"/>
      <c r="AJ123" s="122" t="s">
        <v>67</v>
      </c>
      <c r="AK123" s="124">
        <v>0</v>
      </c>
      <c r="AL123" s="124">
        <v>3.0681351172969621E-3</v>
      </c>
      <c r="AM123" s="124">
        <v>1.4265991199673415E-2</v>
      </c>
      <c r="AN123" s="124">
        <v>1.6437411027079248E-3</v>
      </c>
      <c r="AO123" s="124">
        <v>0.77454694117764944</v>
      </c>
      <c r="AP123" s="124">
        <v>0</v>
      </c>
      <c r="AQ123" s="124">
        <v>0</v>
      </c>
      <c r="AR123" s="118">
        <f t="shared" si="0"/>
        <v>0.79352480859732777</v>
      </c>
      <c r="BH123" s="110"/>
    </row>
    <row r="124" spans="5:60" x14ac:dyDescent="0.2">
      <c r="E124" s="110"/>
      <c r="F124" s="125" t="s">
        <v>102</v>
      </c>
      <c r="G124" s="126">
        <v>0</v>
      </c>
      <c r="H124" s="126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16">
        <f t="shared" si="1"/>
        <v>0</v>
      </c>
      <c r="AD124" s="110"/>
      <c r="AI124" s="110"/>
      <c r="AJ124" s="125" t="s">
        <v>102</v>
      </c>
      <c r="AK124" s="127">
        <v>0</v>
      </c>
      <c r="AL124" s="127">
        <v>0</v>
      </c>
      <c r="AM124" s="127">
        <v>0</v>
      </c>
      <c r="AN124" s="127">
        <v>0</v>
      </c>
      <c r="AO124" s="127">
        <v>0</v>
      </c>
      <c r="AP124" s="127">
        <v>0</v>
      </c>
      <c r="AQ124" s="127" t="s">
        <v>1312</v>
      </c>
      <c r="AR124" s="118">
        <f t="shared" si="0"/>
        <v>0</v>
      </c>
      <c r="BH124" s="110"/>
    </row>
    <row r="125" spans="5:60" x14ac:dyDescent="0.2">
      <c r="E125" s="110"/>
      <c r="F125" s="128" t="s">
        <v>109</v>
      </c>
      <c r="G125" s="129">
        <v>2.4340318534682474E-5</v>
      </c>
      <c r="H125" s="129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6.2512341620112711E-7</v>
      </c>
      <c r="N125" s="116">
        <f t="shared" si="1"/>
        <v>2.49654419508836E-5</v>
      </c>
      <c r="AD125" s="110"/>
      <c r="AI125" s="110"/>
      <c r="AJ125" s="128" t="s">
        <v>109</v>
      </c>
      <c r="AK125" s="130">
        <v>0.56329825283906776</v>
      </c>
      <c r="AL125" s="130">
        <v>0</v>
      </c>
      <c r="AM125" s="130">
        <v>0</v>
      </c>
      <c r="AN125" s="130">
        <v>0</v>
      </c>
      <c r="AO125" s="130">
        <v>0</v>
      </c>
      <c r="AP125" s="130">
        <v>0</v>
      </c>
      <c r="AQ125" s="130">
        <v>1.6089102336554901E-5</v>
      </c>
      <c r="AR125" s="118">
        <f t="shared" si="0"/>
        <v>0.56331434194140428</v>
      </c>
      <c r="BH125" s="110"/>
    </row>
    <row r="126" spans="5:60" x14ac:dyDescent="0.2">
      <c r="E126" s="110"/>
      <c r="F126" s="131" t="s">
        <v>120</v>
      </c>
      <c r="G126" s="132">
        <v>0</v>
      </c>
      <c r="H126" s="132">
        <v>0</v>
      </c>
      <c r="I126" s="132">
        <v>2.3198674674147199E-6</v>
      </c>
      <c r="J126" s="132">
        <v>0</v>
      </c>
      <c r="K126" s="132">
        <v>1.9728625349642845E-5</v>
      </c>
      <c r="L126" s="132">
        <v>0</v>
      </c>
      <c r="M126" s="132">
        <v>0</v>
      </c>
      <c r="N126" s="116">
        <f t="shared" si="1"/>
        <v>2.2048492817057565E-5</v>
      </c>
      <c r="AD126" s="110"/>
      <c r="AI126" s="110"/>
      <c r="AJ126" s="131" t="s">
        <v>120</v>
      </c>
      <c r="AK126" s="133">
        <v>0</v>
      </c>
      <c r="AL126" s="133">
        <v>0</v>
      </c>
      <c r="AM126" s="133">
        <v>0</v>
      </c>
      <c r="AN126" s="133">
        <v>0</v>
      </c>
      <c r="AO126" s="133">
        <v>0</v>
      </c>
      <c r="AP126" s="133">
        <v>0</v>
      </c>
      <c r="AQ126" s="133">
        <v>0</v>
      </c>
      <c r="AR126" s="118">
        <f t="shared" si="0"/>
        <v>0</v>
      </c>
      <c r="BH126" s="110"/>
    </row>
    <row r="127" spans="5:60" x14ac:dyDescent="0.2">
      <c r="E127" s="110"/>
      <c r="F127" s="134" t="s">
        <v>74</v>
      </c>
      <c r="G127" s="135">
        <v>0</v>
      </c>
      <c r="H127" s="135">
        <v>9.9313241556110536E-9</v>
      </c>
      <c r="I127" s="135">
        <v>1.5990210559613857E-6</v>
      </c>
      <c r="J127" s="135">
        <v>2.6947998825569083E-8</v>
      </c>
      <c r="K127" s="135">
        <v>1.1824350322813155E-7</v>
      </c>
      <c r="L127" s="135">
        <v>0</v>
      </c>
      <c r="M127" s="135">
        <v>4.4198204952758396E-6</v>
      </c>
      <c r="N127" s="136">
        <f t="shared" si="1"/>
        <v>6.1739643774465367E-6</v>
      </c>
      <c r="AD127" s="110"/>
      <c r="AI127" s="110"/>
      <c r="AJ127" s="134" t="s">
        <v>1313</v>
      </c>
      <c r="AK127" s="137">
        <v>0</v>
      </c>
      <c r="AL127" s="137">
        <v>8.6078585048451617E-3</v>
      </c>
      <c r="AM127" s="137">
        <v>0.5315555226061901</v>
      </c>
      <c r="AN127" s="137">
        <v>1.8122455855468796E-2</v>
      </c>
      <c r="AO127" s="137">
        <v>0.38137815418488974</v>
      </c>
      <c r="AP127" s="137">
        <v>1.0259520037669463</v>
      </c>
      <c r="AQ127" s="137">
        <v>9.5577666030503966E-3</v>
      </c>
      <c r="AR127" s="138">
        <f t="shared" si="0"/>
        <v>1.9751737615213905</v>
      </c>
      <c r="BH127" s="110"/>
    </row>
    <row r="128" spans="5:60" x14ac:dyDescent="0.2">
      <c r="E128" s="110"/>
      <c r="F128" s="139" t="s">
        <v>1314</v>
      </c>
      <c r="G128" s="140">
        <v>2.4340318534682474E-5</v>
      </c>
      <c r="H128" s="140">
        <v>2.3499090291033009E-6</v>
      </c>
      <c r="I128" s="140">
        <v>1.2975251037271698E-4</v>
      </c>
      <c r="J128" s="140">
        <v>2.7239004477393772E-5</v>
      </c>
      <c r="K128" s="140">
        <v>3.6427976139230181E-4</v>
      </c>
      <c r="L128" s="140">
        <v>2.4526925303815914E-5</v>
      </c>
      <c r="M128" s="140">
        <v>5.2381438548713114E-6</v>
      </c>
      <c r="N128" s="141">
        <f>SUM(G128:M128)</f>
        <v>5.7772657296488569E-4</v>
      </c>
      <c r="AD128" s="110"/>
      <c r="AI128" s="110"/>
      <c r="AJ128" s="139" t="s">
        <v>1315</v>
      </c>
      <c r="AK128" s="142">
        <v>0.56329825283906776</v>
      </c>
      <c r="AL128" s="142">
        <v>2.8798082564793485E-2</v>
      </c>
      <c r="AM128" s="142">
        <v>0.75473964377470526</v>
      </c>
      <c r="AN128" s="142">
        <v>5.384365418140688E-2</v>
      </c>
      <c r="AO128" s="142">
        <v>1.5904743172947107</v>
      </c>
      <c r="AP128" s="142">
        <v>1.0682542289812103</v>
      </c>
      <c r="AQ128" s="142">
        <v>9.5738557053869511E-3</v>
      </c>
      <c r="AR128" s="143">
        <f t="shared" si="0"/>
        <v>4.0689820353412811</v>
      </c>
      <c r="BH128" s="110"/>
    </row>
    <row r="129" spans="5:60" x14ac:dyDescent="0.2">
      <c r="E129" s="110"/>
      <c r="F129" s="144" t="s">
        <v>1316</v>
      </c>
      <c r="G129" s="145">
        <v>4.2131208211123573E-2</v>
      </c>
      <c r="H129" s="145">
        <v>4.067510720588109E-3</v>
      </c>
      <c r="I129" s="145">
        <v>0.2245915567061918</v>
      </c>
      <c r="J129" s="145">
        <v>4.7148609311154818E-2</v>
      </c>
      <c r="K129" s="145">
        <v>0.63054008321414501</v>
      </c>
      <c r="L129" s="145">
        <v>4.2454210091019413E-2</v>
      </c>
      <c r="M129" s="145">
        <v>9.0668217457771094E-3</v>
      </c>
      <c r="N129" s="146"/>
      <c r="AD129" s="110"/>
      <c r="AI129" s="110"/>
      <c r="AJ129" s="147" t="s">
        <v>1316</v>
      </c>
      <c r="AK129" s="145">
        <v>0.13843714421605249</v>
      </c>
      <c r="AL129" s="145">
        <v>7.0774661364112115E-3</v>
      </c>
      <c r="AM129" s="145">
        <v>0.18548610861866396</v>
      </c>
      <c r="AN129" s="145">
        <v>1.3232708749693659E-2</v>
      </c>
      <c r="AO129" s="145">
        <v>0.39087769458812849</v>
      </c>
      <c r="AP129" s="145">
        <v>0.26253599050151905</v>
      </c>
      <c r="AQ129" s="145">
        <v>2.3528871895311661E-3</v>
      </c>
      <c r="AR129" s="146"/>
      <c r="BH129" s="110"/>
    </row>
    <row r="130" spans="5:60" x14ac:dyDescent="0.2">
      <c r="E130" s="110"/>
      <c r="F130" s="107"/>
      <c r="G130" s="105"/>
      <c r="H130" s="105"/>
      <c r="I130" s="105"/>
      <c r="J130" s="105"/>
      <c r="K130" s="105"/>
      <c r="L130" s="105"/>
      <c r="M130" s="105"/>
      <c r="N130" s="146"/>
      <c r="AD130" s="110"/>
      <c r="AI130" s="110"/>
      <c r="AJ130" s="107"/>
      <c r="AK130" s="105"/>
      <c r="AL130" s="105"/>
      <c r="AM130" s="105"/>
      <c r="AN130" s="105"/>
      <c r="AO130" s="105"/>
      <c r="AP130" s="105"/>
      <c r="AQ130" s="105"/>
      <c r="AR130" s="146"/>
      <c r="BH130" s="110"/>
    </row>
    <row r="131" spans="5:60" x14ac:dyDescent="0.2">
      <c r="E131" s="110"/>
      <c r="F131" t="s">
        <v>1309</v>
      </c>
      <c r="AD131" s="110"/>
      <c r="AI131" s="110"/>
      <c r="AJ131" t="s">
        <v>1309</v>
      </c>
      <c r="BH131" s="110"/>
    </row>
    <row r="132" spans="5:60" ht="48" x14ac:dyDescent="0.2">
      <c r="E132" s="110"/>
      <c r="F132" s="148" t="s">
        <v>1317</v>
      </c>
      <c r="G132" s="149" t="s">
        <v>239</v>
      </c>
      <c r="H132" s="149" t="s">
        <v>256</v>
      </c>
      <c r="I132" s="373" t="s">
        <v>278</v>
      </c>
      <c r="J132" s="374"/>
      <c r="K132" s="374"/>
      <c r="L132" s="375"/>
      <c r="M132" s="373" t="s">
        <v>308</v>
      </c>
      <c r="N132" s="375"/>
      <c r="O132" s="373" t="s">
        <v>338</v>
      </c>
      <c r="P132" s="374"/>
      <c r="Q132" s="374"/>
      <c r="R132" s="375"/>
      <c r="S132" s="373" t="s">
        <v>395</v>
      </c>
      <c r="T132" s="374"/>
      <c r="U132" s="374"/>
      <c r="V132" s="374"/>
      <c r="W132" s="374"/>
      <c r="X132" s="374"/>
      <c r="Y132" s="374"/>
      <c r="Z132" s="374"/>
      <c r="AA132" s="374"/>
      <c r="AB132" s="375"/>
      <c r="AC132" s="149" t="s">
        <v>410</v>
      </c>
      <c r="AD132" s="110"/>
      <c r="AI132" s="110"/>
      <c r="AJ132" s="148" t="s">
        <v>1317</v>
      </c>
      <c r="AK132" s="149" t="s">
        <v>239</v>
      </c>
      <c r="AL132" s="149" t="s">
        <v>256</v>
      </c>
      <c r="AM132" s="373" t="s">
        <v>278</v>
      </c>
      <c r="AN132" s="374"/>
      <c r="AO132" s="374"/>
      <c r="AP132" s="375"/>
      <c r="AQ132" s="373" t="s">
        <v>308</v>
      </c>
      <c r="AR132" s="375"/>
      <c r="AS132" s="373" t="s">
        <v>338</v>
      </c>
      <c r="AT132" s="374"/>
      <c r="AU132" s="374"/>
      <c r="AV132" s="375"/>
      <c r="AW132" s="373" t="s">
        <v>395</v>
      </c>
      <c r="AX132" s="374"/>
      <c r="AY132" s="374"/>
      <c r="AZ132" s="374"/>
      <c r="BA132" s="374"/>
      <c r="BB132" s="374"/>
      <c r="BC132" s="374"/>
      <c r="BD132" s="374"/>
      <c r="BE132" s="374"/>
      <c r="BF132" s="375"/>
      <c r="BG132" s="149" t="s">
        <v>410</v>
      </c>
      <c r="BH132" s="110"/>
    </row>
    <row r="133" spans="5:60" ht="128" x14ac:dyDescent="0.2">
      <c r="E133" s="110"/>
      <c r="F133" s="148" t="s">
        <v>1318</v>
      </c>
      <c r="G133" s="150" t="s">
        <v>1319</v>
      </c>
      <c r="H133" s="150" t="s">
        <v>257</v>
      </c>
      <c r="I133" s="150" t="s">
        <v>279</v>
      </c>
      <c r="J133" s="150" t="s">
        <v>292</v>
      </c>
      <c r="K133" s="150" t="s">
        <v>1320</v>
      </c>
      <c r="L133" s="150" t="s">
        <v>1321</v>
      </c>
      <c r="M133" s="150" t="s">
        <v>309</v>
      </c>
      <c r="N133" s="150" t="s">
        <v>330</v>
      </c>
      <c r="O133" s="150" t="s">
        <v>339</v>
      </c>
      <c r="P133" s="150" t="s">
        <v>346</v>
      </c>
      <c r="Q133" s="150" t="s">
        <v>381</v>
      </c>
      <c r="R133" s="150" t="s">
        <v>388</v>
      </c>
      <c r="S133" s="150" t="s">
        <v>396</v>
      </c>
      <c r="T133" s="150" t="s">
        <v>399</v>
      </c>
      <c r="U133" s="150" t="s">
        <v>402</v>
      </c>
      <c r="V133" s="150" t="s">
        <v>403</v>
      </c>
      <c r="W133" s="150" t="s">
        <v>404</v>
      </c>
      <c r="X133" s="150" t="s">
        <v>405</v>
      </c>
      <c r="Y133" s="150" t="s">
        <v>406</v>
      </c>
      <c r="Z133" s="150" t="s">
        <v>407</v>
      </c>
      <c r="AA133" s="150" t="s">
        <v>408</v>
      </c>
      <c r="AB133" s="150" t="s">
        <v>409</v>
      </c>
      <c r="AC133" s="150" t="s">
        <v>410</v>
      </c>
      <c r="AD133" s="110"/>
      <c r="AI133" s="110"/>
      <c r="AJ133" s="148" t="s">
        <v>1318</v>
      </c>
      <c r="AK133" s="150" t="s">
        <v>1319</v>
      </c>
      <c r="AL133" s="150" t="s">
        <v>257</v>
      </c>
      <c r="AM133" s="150" t="s">
        <v>279</v>
      </c>
      <c r="AN133" s="150" t="s">
        <v>292</v>
      </c>
      <c r="AO133" s="150" t="s">
        <v>1320</v>
      </c>
      <c r="AP133" s="150" t="s">
        <v>1321</v>
      </c>
      <c r="AQ133" s="150" t="s">
        <v>309</v>
      </c>
      <c r="AR133" s="150" t="s">
        <v>330</v>
      </c>
      <c r="AS133" s="150" t="s">
        <v>339</v>
      </c>
      <c r="AT133" s="150" t="s">
        <v>346</v>
      </c>
      <c r="AU133" s="150" t="s">
        <v>381</v>
      </c>
      <c r="AV133" s="150" t="s">
        <v>388</v>
      </c>
      <c r="AW133" s="150" t="s">
        <v>396</v>
      </c>
      <c r="AX133" s="150" t="s">
        <v>399</v>
      </c>
      <c r="AY133" s="150" t="s">
        <v>402</v>
      </c>
      <c r="AZ133" s="150" t="s">
        <v>403</v>
      </c>
      <c r="BA133" s="150" t="s">
        <v>404</v>
      </c>
      <c r="BB133" s="150" t="s">
        <v>405</v>
      </c>
      <c r="BC133" s="150" t="s">
        <v>406</v>
      </c>
      <c r="BD133" s="150" t="s">
        <v>407</v>
      </c>
      <c r="BE133" s="150" t="s">
        <v>408</v>
      </c>
      <c r="BF133" s="150" t="s">
        <v>409</v>
      </c>
      <c r="BG133" s="150" t="s">
        <v>410</v>
      </c>
      <c r="BH133" s="110"/>
    </row>
    <row r="134" spans="5:60" ht="16" x14ac:dyDescent="0.2">
      <c r="E134" s="110"/>
      <c r="F134" s="76" t="s">
        <v>1322</v>
      </c>
      <c r="G134" s="151">
        <v>2.4340318534682474E-5</v>
      </c>
      <c r="H134" s="151">
        <v>2.3499090291033005E-6</v>
      </c>
      <c r="I134" s="151">
        <v>9.144394420778421E-5</v>
      </c>
      <c r="J134" s="151">
        <v>3.83085661649328E-5</v>
      </c>
      <c r="K134" s="151">
        <v>0</v>
      </c>
      <c r="L134" s="151">
        <v>0</v>
      </c>
      <c r="M134" s="151">
        <v>0</v>
      </c>
      <c r="N134" s="151">
        <v>2.7239004477393768E-5</v>
      </c>
      <c r="O134" s="151">
        <v>7.6196968056989869E-7</v>
      </c>
      <c r="P134" s="151">
        <v>1.2391815464748288E-4</v>
      </c>
      <c r="Q134" s="151">
        <v>1.1208352956132105E-4</v>
      </c>
      <c r="R134" s="151">
        <v>1.2751610750292804E-4</v>
      </c>
      <c r="S134" s="151">
        <v>0</v>
      </c>
      <c r="T134" s="151">
        <v>0</v>
      </c>
      <c r="U134" s="151">
        <v>0</v>
      </c>
      <c r="V134" s="151">
        <v>0</v>
      </c>
      <c r="W134" s="151">
        <v>0</v>
      </c>
      <c r="X134" s="151">
        <v>0</v>
      </c>
      <c r="Y134" s="151">
        <v>9.8766142163017109E-6</v>
      </c>
      <c r="Z134" s="151">
        <v>4.1152559234590466E-6</v>
      </c>
      <c r="AA134" s="151">
        <v>6.5844094775344725E-7</v>
      </c>
      <c r="AB134" s="151">
        <v>9.8766142163017109E-6</v>
      </c>
      <c r="AC134" s="151">
        <v>5.2381438548713097E-6</v>
      </c>
      <c r="AD134" s="110"/>
      <c r="AI134" s="110"/>
      <c r="AJ134" s="76" t="s">
        <v>1323</v>
      </c>
      <c r="AK134" s="152">
        <v>0.56329825283906776</v>
      </c>
      <c r="AL134" s="152">
        <v>2.8798082564793475E-2</v>
      </c>
      <c r="AM134" s="152">
        <v>0.2508987032979525</v>
      </c>
      <c r="AN134" s="152">
        <v>0.50384094047675265</v>
      </c>
      <c r="AO134" s="152">
        <v>0</v>
      </c>
      <c r="AP134" s="152">
        <v>0</v>
      </c>
      <c r="AQ134" s="152">
        <v>0</v>
      </c>
      <c r="AR134" s="152">
        <v>5.3843654181406887E-2</v>
      </c>
      <c r="AS134" s="152">
        <v>1.6105360965379366E-2</v>
      </c>
      <c r="AT134" s="152">
        <v>0.56476967921412791</v>
      </c>
      <c r="AU134" s="152">
        <v>0.42052363846726282</v>
      </c>
      <c r="AV134" s="152">
        <v>0.58907563864794055</v>
      </c>
      <c r="AW134" s="152">
        <v>0</v>
      </c>
      <c r="AX134" s="152">
        <v>0</v>
      </c>
      <c r="AY134" s="152">
        <v>0</v>
      </c>
      <c r="AZ134" s="152">
        <v>0</v>
      </c>
      <c r="BA134" s="152">
        <v>0</v>
      </c>
      <c r="BB134" s="152">
        <v>2.1243647050601534E-2</v>
      </c>
      <c r="BC134" s="152">
        <v>0.44696654196835867</v>
      </c>
      <c r="BD134" s="152">
        <v>0.18180376566427159</v>
      </c>
      <c r="BE134" s="152">
        <v>0.18856245332944446</v>
      </c>
      <c r="BF134" s="152">
        <v>0.22967782096853417</v>
      </c>
      <c r="BG134" s="152">
        <v>9.5738557053869529E-3</v>
      </c>
      <c r="BH134" s="110"/>
    </row>
    <row r="135" spans="5:60" x14ac:dyDescent="0.2">
      <c r="E135" s="110"/>
      <c r="F135" s="153" t="s">
        <v>1316</v>
      </c>
      <c r="G135" s="154">
        <v>4.2131208211123573E-2</v>
      </c>
      <c r="H135" s="154">
        <v>4.0675107205881082E-3</v>
      </c>
      <c r="I135" s="154">
        <v>0.15828239254859788</v>
      </c>
      <c r="J135" s="154">
        <v>6.6309164157593983E-2</v>
      </c>
      <c r="K135" s="154">
        <v>0</v>
      </c>
      <c r="L135" s="154">
        <v>0</v>
      </c>
      <c r="M135" s="154">
        <v>0</v>
      </c>
      <c r="N135" s="154">
        <v>4.7148609311154811E-2</v>
      </c>
      <c r="O135" s="154">
        <v>1.3189105646629333E-3</v>
      </c>
      <c r="P135" s="154">
        <v>0.21449273834079749</v>
      </c>
      <c r="Q135" s="154">
        <v>0.19400791794310196</v>
      </c>
      <c r="R135" s="154">
        <v>0.22072051636558268</v>
      </c>
      <c r="S135" s="154">
        <v>0</v>
      </c>
      <c r="T135" s="154">
        <v>0</v>
      </c>
      <c r="U135" s="154">
        <v>0</v>
      </c>
      <c r="V135" s="154">
        <v>0</v>
      </c>
      <c r="W135" s="154">
        <v>0</v>
      </c>
      <c r="X135" s="154">
        <v>0</v>
      </c>
      <c r="Y135" s="154">
        <v>1.7095655070209163E-2</v>
      </c>
      <c r="Z135" s="154">
        <v>7.1231896125871514E-3</v>
      </c>
      <c r="AA135" s="154">
        <v>1.1397103380139438E-3</v>
      </c>
      <c r="AB135" s="154">
        <v>1.7095655070209163E-2</v>
      </c>
      <c r="AC135" s="154">
        <v>9.066821745777106E-3</v>
      </c>
      <c r="AD135" s="110"/>
      <c r="AI135" s="110"/>
      <c r="AJ135" s="153" t="s">
        <v>1316</v>
      </c>
      <c r="AK135" s="154">
        <v>0.13843714421605247</v>
      </c>
      <c r="AL135" s="154">
        <v>7.077466136411208E-3</v>
      </c>
      <c r="AM135" s="154">
        <v>6.166129540970279E-2</v>
      </c>
      <c r="AN135" s="154">
        <v>0.12382481320896112</v>
      </c>
      <c r="AO135" s="154">
        <v>0</v>
      </c>
      <c r="AP135" s="154">
        <v>0</v>
      </c>
      <c r="AQ135" s="154">
        <v>0</v>
      </c>
      <c r="AR135" s="154">
        <v>1.3232708749693657E-2</v>
      </c>
      <c r="AS135" s="154">
        <v>3.9580811184457693E-3</v>
      </c>
      <c r="AT135" s="154">
        <v>0.13879876448428663</v>
      </c>
      <c r="AU135" s="154">
        <v>0.1033486102457053</v>
      </c>
      <c r="AV135" s="154">
        <v>0.14477223873969067</v>
      </c>
      <c r="AW135" s="154">
        <v>0</v>
      </c>
      <c r="AX135" s="154">
        <v>0</v>
      </c>
      <c r="AY135" s="154">
        <v>0</v>
      </c>
      <c r="AZ135" s="154">
        <v>0</v>
      </c>
      <c r="BA135" s="154">
        <v>0</v>
      </c>
      <c r="BB135" s="154">
        <v>5.2208751147311818E-3</v>
      </c>
      <c r="BC135" s="154">
        <v>0.10984726353820576</v>
      </c>
      <c r="BD135" s="154">
        <v>4.468040509523237E-2</v>
      </c>
      <c r="BE135" s="154">
        <v>4.6341431761477161E-2</v>
      </c>
      <c r="BF135" s="154">
        <v>5.6446014991872573E-2</v>
      </c>
      <c r="BG135" s="154">
        <v>2.3528871895311661E-3</v>
      </c>
      <c r="BH135" s="110"/>
    </row>
    <row r="136" spans="5:60" x14ac:dyDescent="0.2">
      <c r="E136" s="110"/>
      <c r="F136" s="114" t="s">
        <v>54</v>
      </c>
      <c r="G136" s="115"/>
      <c r="H136" s="115">
        <v>1.5406779000091566E-6</v>
      </c>
      <c r="I136" s="115">
        <v>9.1441657074324374E-5</v>
      </c>
      <c r="J136" s="115">
        <v>3.0539080562360182E-5</v>
      </c>
      <c r="K136" s="115">
        <v>0</v>
      </c>
      <c r="L136" s="115">
        <v>0</v>
      </c>
      <c r="M136" s="115">
        <v>0</v>
      </c>
      <c r="N136" s="115">
        <v>2.7088222764615211E-5</v>
      </c>
      <c r="O136" s="115">
        <v>2.2823076973785891E-7</v>
      </c>
      <c r="P136" s="115">
        <v>2.3960736404461211E-5</v>
      </c>
      <c r="Q136" s="115">
        <v>9.4241255887470824E-6</v>
      </c>
      <c r="R136" s="115">
        <v>4.3469553840604685E-5</v>
      </c>
      <c r="S136" s="115">
        <v>0</v>
      </c>
      <c r="T136" s="115">
        <v>0</v>
      </c>
      <c r="U136" s="115">
        <v>0</v>
      </c>
      <c r="V136" s="115">
        <v>0</v>
      </c>
      <c r="W136" s="115">
        <v>0</v>
      </c>
      <c r="X136" s="115">
        <v>0</v>
      </c>
      <c r="Y136" s="115">
        <v>9.8766142163017109E-6</v>
      </c>
      <c r="Z136" s="115">
        <v>4.1152559234590466E-6</v>
      </c>
      <c r="AA136" s="115">
        <v>6.5844094775344725E-7</v>
      </c>
      <c r="AB136" s="115">
        <v>9.8766142163017109E-6</v>
      </c>
      <c r="AC136" s="115">
        <v>1.9313672486116534E-7</v>
      </c>
      <c r="AD136" s="110"/>
      <c r="AI136" s="110"/>
      <c r="AJ136" s="114" t="s">
        <v>54</v>
      </c>
      <c r="AK136" s="117"/>
      <c r="AL136" s="117">
        <v>1.6715116779657348E-2</v>
      </c>
      <c r="AM136" s="117">
        <v>0.14135988367658103</v>
      </c>
      <c r="AN136" s="117">
        <v>6.0334574812897536E-2</v>
      </c>
      <c r="AO136" s="117">
        <v>0</v>
      </c>
      <c r="AP136" s="117">
        <v>0</v>
      </c>
      <c r="AQ136" s="117">
        <v>0</v>
      </c>
      <c r="AR136" s="117">
        <v>3.4077457223230162E-2</v>
      </c>
      <c r="AS136" s="117">
        <v>4.5648764522612231E-4</v>
      </c>
      <c r="AT136" s="117">
        <v>2.8808105833679994E-2</v>
      </c>
      <c r="AU136" s="117">
        <v>4.0754228467773913E-2</v>
      </c>
      <c r="AV136" s="117">
        <v>0.26434691369233926</v>
      </c>
      <c r="AW136" s="117">
        <v>0</v>
      </c>
      <c r="AX136" s="117">
        <v>0</v>
      </c>
      <c r="AY136" s="117">
        <v>0</v>
      </c>
      <c r="AZ136" s="117">
        <v>0</v>
      </c>
      <c r="BA136" s="117">
        <v>0</v>
      </c>
      <c r="BB136" s="117">
        <v>0</v>
      </c>
      <c r="BC136" s="117">
        <v>1.7034453106415031E-2</v>
      </c>
      <c r="BD136" s="117">
        <v>7.0976887943395963E-3</v>
      </c>
      <c r="BE136" s="117">
        <v>1.1356302070943355E-3</v>
      </c>
      <c r="BF136" s="117">
        <v>1.7034453106415031E-2</v>
      </c>
      <c r="BG136" s="117">
        <v>0</v>
      </c>
      <c r="BH136" s="110"/>
    </row>
    <row r="137" spans="5:60" x14ac:dyDescent="0.2">
      <c r="E137" s="110"/>
      <c r="F137" s="119" t="s">
        <v>64</v>
      </c>
      <c r="G137" s="120"/>
      <c r="H137" s="120">
        <v>1.8199352238389052E-7</v>
      </c>
      <c r="I137" s="120">
        <v>7.914879924706347E-10</v>
      </c>
      <c r="J137" s="120">
        <v>2.7385127720320084E-6</v>
      </c>
      <c r="K137" s="120">
        <v>0</v>
      </c>
      <c r="L137" s="120">
        <v>0</v>
      </c>
      <c r="M137" s="120">
        <v>0</v>
      </c>
      <c r="N137" s="120">
        <v>0</v>
      </c>
      <c r="O137" s="120">
        <v>7.2253303776870342E-8</v>
      </c>
      <c r="P137" s="120">
        <v>1.898361890150226E-5</v>
      </c>
      <c r="Q137" s="120">
        <v>1.0739588459630149E-5</v>
      </c>
      <c r="R137" s="120">
        <v>3.575520904413834E-6</v>
      </c>
      <c r="S137" s="120">
        <v>0</v>
      </c>
      <c r="T137" s="120">
        <v>0</v>
      </c>
      <c r="U137" s="120">
        <v>0</v>
      </c>
      <c r="V137" s="120">
        <v>0</v>
      </c>
      <c r="W137" s="120">
        <v>0</v>
      </c>
      <c r="X137" s="120">
        <v>0</v>
      </c>
      <c r="Y137" s="120">
        <v>0</v>
      </c>
      <c r="Z137" s="120">
        <v>0</v>
      </c>
      <c r="AA137" s="120">
        <v>0</v>
      </c>
      <c r="AB137" s="120">
        <v>0</v>
      </c>
      <c r="AC137" s="120">
        <v>6.3218533179372309E-11</v>
      </c>
      <c r="AD137" s="110"/>
      <c r="AI137" s="110"/>
      <c r="AJ137" s="119" t="s">
        <v>64</v>
      </c>
      <c r="AK137" s="121"/>
      <c r="AL137" s="121">
        <v>4.0697216299401354E-4</v>
      </c>
      <c r="AM137" s="121">
        <v>3.8405315835651063E-7</v>
      </c>
      <c r="AN137" s="121">
        <v>7.2232874262048181E-3</v>
      </c>
      <c r="AO137" s="121">
        <v>0</v>
      </c>
      <c r="AP137" s="121">
        <v>0</v>
      </c>
      <c r="AQ137" s="121">
        <v>0</v>
      </c>
      <c r="AR137" s="121">
        <v>0</v>
      </c>
      <c r="AS137" s="121">
        <v>2.9206539561202962E-4</v>
      </c>
      <c r="AT137" s="121">
        <v>6.8825732545470752E-2</v>
      </c>
      <c r="AU137" s="121">
        <v>1.9851834499075113E-2</v>
      </c>
      <c r="AV137" s="121">
        <v>1.1213853852994237E-2</v>
      </c>
      <c r="AW137" s="121">
        <v>0</v>
      </c>
      <c r="AX137" s="121">
        <v>0</v>
      </c>
      <c r="AY137" s="121">
        <v>0</v>
      </c>
      <c r="AZ137" s="121">
        <v>0</v>
      </c>
      <c r="BA137" s="121">
        <v>0</v>
      </c>
      <c r="BB137" s="121">
        <v>0</v>
      </c>
      <c r="BC137" s="121">
        <v>0</v>
      </c>
      <c r="BD137" s="121">
        <v>0</v>
      </c>
      <c r="BE137" s="121">
        <v>0</v>
      </c>
      <c r="BF137" s="121">
        <v>0</v>
      </c>
      <c r="BG137" s="121">
        <v>0</v>
      </c>
      <c r="BH137" s="110"/>
    </row>
    <row r="138" spans="5:60" x14ac:dyDescent="0.2">
      <c r="E138" s="110"/>
      <c r="F138" s="122" t="s">
        <v>67</v>
      </c>
      <c r="G138" s="123"/>
      <c r="H138" s="123">
        <v>6.173062825546426E-7</v>
      </c>
      <c r="I138" s="123">
        <v>1.2118688724462479E-9</v>
      </c>
      <c r="J138" s="123">
        <v>1.1123680837594145E-6</v>
      </c>
      <c r="K138" s="123">
        <v>0</v>
      </c>
      <c r="L138" s="123">
        <v>0</v>
      </c>
      <c r="M138" s="123">
        <v>0</v>
      </c>
      <c r="N138" s="123">
        <v>1.2383371395299167E-7</v>
      </c>
      <c r="O138" s="123">
        <v>4.6148560705516925E-7</v>
      </c>
      <c r="P138" s="123">
        <v>6.1856528898151985E-5</v>
      </c>
      <c r="Q138" s="123">
        <v>9.1919618402175793E-5</v>
      </c>
      <c r="R138" s="123">
        <v>7.9741631459173979E-5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10"/>
      <c r="AI138" s="110"/>
      <c r="AJ138" s="122" t="s">
        <v>67</v>
      </c>
      <c r="AK138" s="124"/>
      <c r="AL138" s="124">
        <v>3.0681351172969621E-3</v>
      </c>
      <c r="AM138" s="124">
        <v>1.4351196494714104E-5</v>
      </c>
      <c r="AN138" s="124">
        <v>1.42516400031787E-2</v>
      </c>
      <c r="AO138" s="124">
        <v>0</v>
      </c>
      <c r="AP138" s="124">
        <v>0</v>
      </c>
      <c r="AQ138" s="124">
        <v>0</v>
      </c>
      <c r="AR138" s="124">
        <v>1.6437411027079248E-3</v>
      </c>
      <c r="AS138" s="124">
        <v>1.8233582610605648E-3</v>
      </c>
      <c r="AT138" s="124">
        <v>0.29735102927885149</v>
      </c>
      <c r="AU138" s="124">
        <v>0.34124570053432135</v>
      </c>
      <c r="AV138" s="124">
        <v>0.13412685310341604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0</v>
      </c>
      <c r="BH138" s="110"/>
    </row>
    <row r="139" spans="5:60" x14ac:dyDescent="0.2">
      <c r="E139" s="110"/>
      <c r="F139" s="125" t="s">
        <v>102</v>
      </c>
      <c r="G139" s="126"/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0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0</v>
      </c>
      <c r="U139" s="126">
        <v>0</v>
      </c>
      <c r="V139" s="126">
        <v>0</v>
      </c>
      <c r="W139" s="126">
        <v>0</v>
      </c>
      <c r="X139" s="126">
        <v>0</v>
      </c>
      <c r="Y139" s="126">
        <v>0</v>
      </c>
      <c r="Z139" s="126">
        <v>0</v>
      </c>
      <c r="AA139" s="126">
        <v>0</v>
      </c>
      <c r="AB139" s="126">
        <v>0</v>
      </c>
      <c r="AC139" s="126">
        <v>0</v>
      </c>
      <c r="AD139" s="110"/>
      <c r="AI139" s="110"/>
      <c r="AJ139" s="125" t="s">
        <v>102</v>
      </c>
      <c r="AK139" s="127"/>
      <c r="AL139" s="127">
        <v>0</v>
      </c>
      <c r="AM139" s="127">
        <v>0</v>
      </c>
      <c r="AN139" s="127">
        <v>0</v>
      </c>
      <c r="AO139" s="127">
        <v>0</v>
      </c>
      <c r="AP139" s="127">
        <v>0</v>
      </c>
      <c r="AQ139" s="127">
        <v>0</v>
      </c>
      <c r="AR139" s="127">
        <v>0</v>
      </c>
      <c r="AS139" s="127">
        <v>0</v>
      </c>
      <c r="AT139" s="127">
        <v>0</v>
      </c>
      <c r="AU139" s="127">
        <v>0</v>
      </c>
      <c r="AV139" s="127">
        <v>0</v>
      </c>
      <c r="AW139" s="127">
        <v>0</v>
      </c>
      <c r="AX139" s="127">
        <v>0</v>
      </c>
      <c r="AY139" s="127">
        <v>0</v>
      </c>
      <c r="AZ139" s="127">
        <v>0</v>
      </c>
      <c r="BA139" s="127">
        <v>0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0</v>
      </c>
      <c r="BH139" s="110"/>
    </row>
    <row r="140" spans="5:60" x14ac:dyDescent="0.2">
      <c r="E140" s="110"/>
      <c r="F140" s="128" t="s">
        <v>109</v>
      </c>
      <c r="G140" s="129">
        <v>2.4340318534682474E-5</v>
      </c>
      <c r="H140" s="129">
        <v>0</v>
      </c>
      <c r="I140" s="129">
        <v>0</v>
      </c>
      <c r="J140" s="129">
        <v>0</v>
      </c>
      <c r="K140" s="129">
        <v>0</v>
      </c>
      <c r="L140" s="129">
        <v>0</v>
      </c>
      <c r="M140" s="129">
        <v>0</v>
      </c>
      <c r="N140" s="129">
        <v>0</v>
      </c>
      <c r="O140" s="129">
        <v>0</v>
      </c>
      <c r="P140" s="129">
        <v>0</v>
      </c>
      <c r="Q140" s="129">
        <v>0</v>
      </c>
      <c r="R140" s="129">
        <v>0</v>
      </c>
      <c r="S140" s="129">
        <v>0</v>
      </c>
      <c r="T140" s="129">
        <v>0</v>
      </c>
      <c r="U140" s="129">
        <v>0</v>
      </c>
      <c r="V140" s="129">
        <v>0</v>
      </c>
      <c r="W140" s="129">
        <v>0</v>
      </c>
      <c r="X140" s="129">
        <v>0</v>
      </c>
      <c r="Y140" s="129">
        <v>0</v>
      </c>
      <c r="Z140" s="129">
        <v>0</v>
      </c>
      <c r="AA140" s="129">
        <v>0</v>
      </c>
      <c r="AB140" s="129">
        <v>0</v>
      </c>
      <c r="AC140" s="129">
        <v>6.2512341620112711E-7</v>
      </c>
      <c r="AD140" s="110"/>
      <c r="AI140" s="110"/>
      <c r="AJ140" s="128" t="s">
        <v>109</v>
      </c>
      <c r="AK140" s="130">
        <v>0.56329825283906776</v>
      </c>
      <c r="AL140" s="130">
        <v>0</v>
      </c>
      <c r="AM140" s="130">
        <v>0</v>
      </c>
      <c r="AN140" s="130">
        <v>0</v>
      </c>
      <c r="AO140" s="130">
        <v>0</v>
      </c>
      <c r="AP140" s="130">
        <v>0</v>
      </c>
      <c r="AQ140" s="130">
        <v>0</v>
      </c>
      <c r="AR140" s="130">
        <v>0</v>
      </c>
      <c r="AS140" s="130">
        <v>0</v>
      </c>
      <c r="AT140" s="130">
        <v>0</v>
      </c>
      <c r="AU140" s="130">
        <v>0</v>
      </c>
      <c r="AV140" s="130">
        <v>0</v>
      </c>
      <c r="AW140" s="130">
        <v>0</v>
      </c>
      <c r="AX140" s="130">
        <v>0</v>
      </c>
      <c r="AY140" s="130">
        <v>0</v>
      </c>
      <c r="AZ140" s="130">
        <v>0</v>
      </c>
      <c r="BA140" s="130">
        <v>0</v>
      </c>
      <c r="BB140" s="130">
        <v>0</v>
      </c>
      <c r="BC140" s="130">
        <v>0</v>
      </c>
      <c r="BD140" s="130">
        <v>0</v>
      </c>
      <c r="BE140" s="130">
        <v>0</v>
      </c>
      <c r="BF140" s="130">
        <v>0</v>
      </c>
      <c r="BG140" s="130">
        <v>1.6089102336554901E-5</v>
      </c>
      <c r="BH140" s="110"/>
    </row>
    <row r="141" spans="5:60" x14ac:dyDescent="0.2">
      <c r="E141" s="110"/>
      <c r="F141" s="131" t="s">
        <v>120</v>
      </c>
      <c r="G141" s="132"/>
      <c r="H141" s="132">
        <v>0</v>
      </c>
      <c r="I141" s="132">
        <v>0</v>
      </c>
      <c r="J141" s="132">
        <v>2.3198674674147199E-6</v>
      </c>
      <c r="K141" s="132">
        <v>0</v>
      </c>
      <c r="L141" s="132">
        <v>0</v>
      </c>
      <c r="M141" s="132">
        <v>0</v>
      </c>
      <c r="N141" s="132">
        <v>0</v>
      </c>
      <c r="O141" s="132">
        <v>0</v>
      </c>
      <c r="P141" s="132">
        <v>1.9013982441764635E-5</v>
      </c>
      <c r="Q141" s="132">
        <v>0</v>
      </c>
      <c r="R141" s="132">
        <v>7.1464290787820906E-7</v>
      </c>
      <c r="S141" s="132">
        <v>0</v>
      </c>
      <c r="T141" s="132">
        <v>0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0</v>
      </c>
      <c r="AA141" s="132">
        <v>0</v>
      </c>
      <c r="AB141" s="132">
        <v>0</v>
      </c>
      <c r="AC141" s="132">
        <v>0</v>
      </c>
      <c r="AD141" s="110"/>
      <c r="AI141" s="110"/>
      <c r="AJ141" s="131" t="s">
        <v>120</v>
      </c>
      <c r="AK141" s="133"/>
      <c r="AL141" s="133">
        <v>0</v>
      </c>
      <c r="AM141" s="133">
        <v>0</v>
      </c>
      <c r="AN141" s="133">
        <v>0</v>
      </c>
      <c r="AO141" s="133">
        <v>0</v>
      </c>
      <c r="AP141" s="133">
        <v>0</v>
      </c>
      <c r="AQ141" s="133">
        <v>0</v>
      </c>
      <c r="AR141" s="133">
        <v>0</v>
      </c>
      <c r="AS141" s="133">
        <v>0</v>
      </c>
      <c r="AT141" s="133">
        <v>0</v>
      </c>
      <c r="AU141" s="133">
        <v>0</v>
      </c>
      <c r="AV141" s="133">
        <v>0</v>
      </c>
      <c r="AW141" s="133">
        <v>0</v>
      </c>
      <c r="AX141" s="133">
        <v>0</v>
      </c>
      <c r="AY141" s="133">
        <v>0</v>
      </c>
      <c r="AZ141" s="133">
        <v>0</v>
      </c>
      <c r="BA141" s="133">
        <v>0</v>
      </c>
      <c r="BB141" s="133">
        <v>0</v>
      </c>
      <c r="BC141" s="133">
        <v>0</v>
      </c>
      <c r="BD141" s="133">
        <v>0</v>
      </c>
      <c r="BE141" s="133">
        <v>0</v>
      </c>
      <c r="BF141" s="133">
        <v>0</v>
      </c>
      <c r="BG141" s="133">
        <v>0</v>
      </c>
      <c r="BH141" s="110"/>
    </row>
    <row r="142" spans="5:60" x14ac:dyDescent="0.2">
      <c r="E142" s="110"/>
      <c r="F142" s="134" t="s">
        <v>74</v>
      </c>
      <c r="G142" s="135"/>
      <c r="H142" s="135">
        <v>9.9313241556110536E-9</v>
      </c>
      <c r="I142" s="135">
        <v>2.8377659490596508E-10</v>
      </c>
      <c r="J142" s="135">
        <v>1.5987372793664797E-6</v>
      </c>
      <c r="K142" s="135">
        <v>0</v>
      </c>
      <c r="L142" s="135">
        <v>0</v>
      </c>
      <c r="M142" s="135">
        <v>0</v>
      </c>
      <c r="N142" s="135">
        <v>2.6947998825569083E-8</v>
      </c>
      <c r="O142" s="135">
        <v>0</v>
      </c>
      <c r="P142" s="135">
        <v>1.0328800160279695E-7</v>
      </c>
      <c r="Q142" s="135">
        <v>1.9711076801771292E-10</v>
      </c>
      <c r="R142" s="135">
        <v>1.4758390857316906E-8</v>
      </c>
      <c r="S142" s="135">
        <v>0</v>
      </c>
      <c r="T142" s="135">
        <v>0</v>
      </c>
      <c r="U142" s="135">
        <v>0</v>
      </c>
      <c r="V142" s="135">
        <v>0</v>
      </c>
      <c r="W142" s="135">
        <v>0</v>
      </c>
      <c r="X142" s="135">
        <v>0</v>
      </c>
      <c r="Y142" s="135">
        <v>0</v>
      </c>
      <c r="Z142" s="135">
        <v>0</v>
      </c>
      <c r="AA142" s="135">
        <v>0</v>
      </c>
      <c r="AB142" s="135">
        <v>0</v>
      </c>
      <c r="AC142" s="135">
        <v>4.4198204952758396E-6</v>
      </c>
      <c r="AD142" s="110"/>
      <c r="AI142" s="110"/>
      <c r="AJ142" s="134" t="s">
        <v>1313</v>
      </c>
      <c r="AK142" s="137"/>
      <c r="AL142" s="137">
        <v>8.6078585048451617E-3</v>
      </c>
      <c r="AM142" s="137">
        <v>0.1095240843717184</v>
      </c>
      <c r="AN142" s="137">
        <v>0.4220314382344717</v>
      </c>
      <c r="AO142" s="137">
        <v>0</v>
      </c>
      <c r="AP142" s="137">
        <v>0</v>
      </c>
      <c r="AQ142" s="137">
        <v>0</v>
      </c>
      <c r="AR142" s="137">
        <v>1.8122455855468796E-2</v>
      </c>
      <c r="AS142" s="137">
        <v>1.3533449663480647E-2</v>
      </c>
      <c r="AT142" s="137">
        <v>0.16978481155612574</v>
      </c>
      <c r="AU142" s="137">
        <v>1.8671874966092454E-2</v>
      </c>
      <c r="AV142" s="137">
        <v>0.17938801799919091</v>
      </c>
      <c r="AW142" s="137">
        <v>0</v>
      </c>
      <c r="AX142" s="137">
        <v>0</v>
      </c>
      <c r="AY142" s="137">
        <v>0</v>
      </c>
      <c r="AZ142" s="137">
        <v>0</v>
      </c>
      <c r="BA142" s="137">
        <v>0</v>
      </c>
      <c r="BB142" s="137">
        <v>2.1243647050601534E-2</v>
      </c>
      <c r="BC142" s="137">
        <v>0.42993208886194356</v>
      </c>
      <c r="BD142" s="137">
        <v>0.17470607686993195</v>
      </c>
      <c r="BE142" s="137">
        <v>0.18742682312235012</v>
      </c>
      <c r="BF142" s="137">
        <v>0.2126433678621191</v>
      </c>
      <c r="BG142" s="137">
        <v>9.5577666030503966E-3</v>
      </c>
      <c r="BH142" s="110"/>
    </row>
    <row r="143" spans="5:60" x14ac:dyDescent="0.2">
      <c r="E143" s="110"/>
      <c r="F143" s="2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110"/>
      <c r="AI143" s="110"/>
      <c r="AJ143" s="26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10"/>
    </row>
    <row r="144" spans="5:60" ht="29" x14ac:dyDescent="0.35">
      <c r="E144" s="110"/>
      <c r="F144" s="155" t="s">
        <v>1324</v>
      </c>
      <c r="G144" s="2"/>
      <c r="H144" s="2"/>
      <c r="I144" s="2"/>
      <c r="J144" s="2"/>
      <c r="K144" s="2"/>
      <c r="L144" s="2"/>
      <c r="M144" s="15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10"/>
      <c r="AI144" s="110"/>
      <c r="AJ144" s="155" t="s">
        <v>1324</v>
      </c>
      <c r="AK144" s="2"/>
      <c r="AL144" s="2"/>
      <c r="AM144" s="2"/>
      <c r="AN144" s="2"/>
      <c r="AO144" s="2"/>
      <c r="AP144" s="2"/>
      <c r="AQ144" s="156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110"/>
    </row>
    <row r="145" spans="5:60" ht="22" x14ac:dyDescent="0.3">
      <c r="E145" s="110"/>
      <c r="F145" s="157" t="s">
        <v>1325</v>
      </c>
      <c r="AD145" s="110"/>
      <c r="AI145" s="110"/>
      <c r="AJ145" s="157" t="s">
        <v>1325</v>
      </c>
      <c r="BH145" s="110"/>
    </row>
    <row r="146" spans="5:60" x14ac:dyDescent="0.2">
      <c r="E146" s="110"/>
      <c r="F146" s="144" t="s">
        <v>1326</v>
      </c>
      <c r="G146" s="144" t="s">
        <v>40</v>
      </c>
      <c r="H146" s="144" t="s">
        <v>41</v>
      </c>
      <c r="I146" s="144" t="s">
        <v>1327</v>
      </c>
      <c r="J146" s="144" t="s">
        <v>1328</v>
      </c>
      <c r="L146" s="26" t="s">
        <v>1329</v>
      </c>
      <c r="AD146" s="110"/>
      <c r="AI146" s="110"/>
      <c r="AJ146" s="144" t="s">
        <v>1326</v>
      </c>
      <c r="AK146" s="144" t="s">
        <v>40</v>
      </c>
      <c r="AL146" s="144" t="s">
        <v>41</v>
      </c>
      <c r="AM146" s="144" t="s">
        <v>1323</v>
      </c>
      <c r="AN146" s="144" t="s">
        <v>1328</v>
      </c>
      <c r="AP146" s="26" t="s">
        <v>1329</v>
      </c>
      <c r="BH146" s="110"/>
    </row>
    <row r="147" spans="5:60" x14ac:dyDescent="0.2">
      <c r="E147" s="110"/>
      <c r="F147" s="29" t="s">
        <v>168</v>
      </c>
      <c r="G147" s="2" t="s">
        <v>410</v>
      </c>
      <c r="H147" s="2" t="s">
        <v>524</v>
      </c>
      <c r="I147" s="2" t="s">
        <v>1312</v>
      </c>
      <c r="J147" s="158">
        <v>0</v>
      </c>
      <c r="L147" s="144" t="s">
        <v>40</v>
      </c>
      <c r="M147" s="144" t="s">
        <v>41</v>
      </c>
      <c r="N147" s="144" t="s">
        <v>1327</v>
      </c>
      <c r="O147" s="144" t="s">
        <v>1328</v>
      </c>
      <c r="AD147" s="110"/>
      <c r="AI147" s="110"/>
      <c r="AJ147" s="29" t="s">
        <v>168</v>
      </c>
      <c r="AK147" s="2" t="s">
        <v>410</v>
      </c>
      <c r="AL147" s="2" t="s">
        <v>524</v>
      </c>
      <c r="AM147" s="30" t="s">
        <v>1312</v>
      </c>
      <c r="AN147" s="159">
        <v>0</v>
      </c>
      <c r="AP147" s="144" t="s">
        <v>40</v>
      </c>
      <c r="AQ147" s="144" t="s">
        <v>41</v>
      </c>
      <c r="AR147" s="144" t="s">
        <v>1323</v>
      </c>
      <c r="AS147" s="144" t="s">
        <v>1328</v>
      </c>
      <c r="BH147" s="110"/>
    </row>
    <row r="148" spans="5:60" x14ac:dyDescent="0.2">
      <c r="E148" s="110"/>
      <c r="F148" s="31" t="s">
        <v>168</v>
      </c>
      <c r="G148" t="s">
        <v>410</v>
      </c>
      <c r="H148" t="s">
        <v>1330</v>
      </c>
      <c r="I148" s="6">
        <v>-1.6489310532790279E-7</v>
      </c>
      <c r="J148" s="159">
        <v>-3.1479300663832914E-2</v>
      </c>
      <c r="L148" s="29" t="s">
        <v>410</v>
      </c>
      <c r="M148" s="2" t="s">
        <v>524</v>
      </c>
      <c r="N148" s="30" t="s">
        <v>1312</v>
      </c>
      <c r="O148" s="160">
        <v>0</v>
      </c>
      <c r="AD148" s="110"/>
      <c r="AI148" s="110"/>
      <c r="AJ148" s="31" t="s">
        <v>168</v>
      </c>
      <c r="AK148" t="s">
        <v>410</v>
      </c>
      <c r="AL148" t="s">
        <v>1330</v>
      </c>
      <c r="AM148" s="32">
        <v>3.310493777889596E-4</v>
      </c>
      <c r="AN148" s="159">
        <v>3.4578479974655039E-2</v>
      </c>
      <c r="AP148" s="29" t="s">
        <v>410</v>
      </c>
      <c r="AQ148" s="2" t="s">
        <v>524</v>
      </c>
      <c r="AR148" s="30" t="s">
        <v>1312</v>
      </c>
      <c r="AS148" s="160">
        <v>0</v>
      </c>
      <c r="BH148" s="110"/>
    </row>
    <row r="149" spans="5:60" x14ac:dyDescent="0.2">
      <c r="E149" s="110"/>
      <c r="F149" s="31" t="s">
        <v>168</v>
      </c>
      <c r="G149" t="s">
        <v>410</v>
      </c>
      <c r="H149" t="s">
        <v>1331</v>
      </c>
      <c r="I149" s="6">
        <v>1.9773870466870639E-7</v>
      </c>
      <c r="J149" s="159">
        <v>3.774976597575027E-2</v>
      </c>
      <c r="L149" s="31" t="s">
        <v>410</v>
      </c>
      <c r="M149" t="s">
        <v>1330</v>
      </c>
      <c r="N149" s="161">
        <v>-1.2596132748337412E-6</v>
      </c>
      <c r="O149" s="159">
        <v>-0.24046939330662709</v>
      </c>
      <c r="AD149" s="110"/>
      <c r="AI149" s="110"/>
      <c r="AJ149" s="31" t="s">
        <v>168</v>
      </c>
      <c r="AK149" t="s">
        <v>410</v>
      </c>
      <c r="AL149" t="s">
        <v>1331</v>
      </c>
      <c r="AM149" s="32">
        <v>4.7931786523388095E-4</v>
      </c>
      <c r="AN149" s="159">
        <v>5.0065290305574765E-2</v>
      </c>
      <c r="AP149" s="31" t="s">
        <v>410</v>
      </c>
      <c r="AQ149" t="s">
        <v>1330</v>
      </c>
      <c r="AR149" s="32">
        <v>2.0081831107542376E-3</v>
      </c>
      <c r="AS149" s="159">
        <v>0.20975698533081993</v>
      </c>
      <c r="BH149" s="110"/>
    </row>
    <row r="150" spans="5:60" x14ac:dyDescent="0.2">
      <c r="E150" s="110"/>
      <c r="F150" s="31" t="s">
        <v>168</v>
      </c>
      <c r="G150" t="s">
        <v>410</v>
      </c>
      <c r="H150" t="s">
        <v>1332</v>
      </c>
      <c r="I150" s="6">
        <v>2.0668574126361512E-7</v>
      </c>
      <c r="J150" s="159">
        <v>3.9457820745301561E-2</v>
      </c>
      <c r="L150" s="31" t="s">
        <v>410</v>
      </c>
      <c r="M150" t="s">
        <v>1331</v>
      </c>
      <c r="N150" s="161">
        <v>2.6717707262865541E-6</v>
      </c>
      <c r="O150" s="159">
        <v>0.51006058640445506</v>
      </c>
      <c r="AD150" s="110"/>
      <c r="AI150" s="110"/>
      <c r="AJ150" s="31" t="s">
        <v>168</v>
      </c>
      <c r="AK150" t="s">
        <v>410</v>
      </c>
      <c r="AL150" t="s">
        <v>1332</v>
      </c>
      <c r="AM150" s="32">
        <v>7.5476428654021397E-4</v>
      </c>
      <c r="AN150" s="159">
        <v>7.8835978916574692E-2</v>
      </c>
      <c r="AP150" s="31" t="s">
        <v>410</v>
      </c>
      <c r="AQ150" t="s">
        <v>1331</v>
      </c>
      <c r="AR150" s="32">
        <v>4.0075538796087353E-3</v>
      </c>
      <c r="AS150" s="159">
        <v>0.41859351163542108</v>
      </c>
      <c r="BH150" s="110"/>
    </row>
    <row r="151" spans="5:60" x14ac:dyDescent="0.2">
      <c r="E151" s="110"/>
      <c r="F151" s="33" t="s">
        <v>168</v>
      </c>
      <c r="G151" s="34" t="s">
        <v>410</v>
      </c>
      <c r="H151" s="34" t="s">
        <v>1333</v>
      </c>
      <c r="I151">
        <v>0</v>
      </c>
      <c r="J151" s="162">
        <v>0</v>
      </c>
      <c r="L151" s="31" t="s">
        <v>410</v>
      </c>
      <c r="M151" t="s">
        <v>1332</v>
      </c>
      <c r="N151" s="161">
        <v>3.2008629872173705E-6</v>
      </c>
      <c r="O151" s="159">
        <v>0.61106817145555614</v>
      </c>
      <c r="AD151" s="110"/>
      <c r="AI151" s="110"/>
      <c r="AJ151" s="33" t="s">
        <v>168</v>
      </c>
      <c r="AK151" s="34" t="s">
        <v>410</v>
      </c>
      <c r="AL151" s="34" t="s">
        <v>1333</v>
      </c>
      <c r="AM151" s="35">
        <v>-3.1556266518942863E-4</v>
      </c>
      <c r="AN151" s="162">
        <v>-3.2960875419489562E-2</v>
      </c>
      <c r="AP151" s="31" t="s">
        <v>410</v>
      </c>
      <c r="AQ151" t="s">
        <v>1332</v>
      </c>
      <c r="AR151" s="32">
        <v>6.4217940728688184E-3</v>
      </c>
      <c r="AS151" s="159">
        <v>0.67076361608995716</v>
      </c>
      <c r="BH151" s="110"/>
    </row>
    <row r="152" spans="5:60" x14ac:dyDescent="0.2">
      <c r="E152" s="110"/>
      <c r="F152" s="29" t="s">
        <v>412</v>
      </c>
      <c r="G152" s="2" t="s">
        <v>410</v>
      </c>
      <c r="H152" s="2" t="s">
        <v>524</v>
      </c>
      <c r="I152" s="30" t="s">
        <v>1312</v>
      </c>
      <c r="J152" s="158">
        <v>0</v>
      </c>
      <c r="L152" s="33" t="s">
        <v>410</v>
      </c>
      <c r="M152" s="34" t="s">
        <v>1333</v>
      </c>
      <c r="N152" s="35">
        <v>0</v>
      </c>
      <c r="O152" s="159">
        <v>0</v>
      </c>
      <c r="AD152" s="110"/>
      <c r="AI152" s="110"/>
      <c r="AJ152" s="29" t="s">
        <v>412</v>
      </c>
      <c r="AK152" s="2" t="s">
        <v>410</v>
      </c>
      <c r="AL152" s="2" t="s">
        <v>524</v>
      </c>
      <c r="AM152" s="30" t="s">
        <v>1312</v>
      </c>
      <c r="AN152" s="158">
        <v>0</v>
      </c>
      <c r="AP152" s="33" t="s">
        <v>410</v>
      </c>
      <c r="AQ152" s="34" t="s">
        <v>1333</v>
      </c>
      <c r="AR152" s="35">
        <v>-2.8797644601813947E-3</v>
      </c>
      <c r="AS152" s="159">
        <v>-0.30079463789714617</v>
      </c>
      <c r="BH152" s="110"/>
    </row>
    <row r="153" spans="5:60" x14ac:dyDescent="0.2">
      <c r="E153" s="110"/>
      <c r="F153" s="31" t="s">
        <v>412</v>
      </c>
      <c r="G153" t="s">
        <v>410</v>
      </c>
      <c r="H153" t="s">
        <v>1330</v>
      </c>
      <c r="I153" s="161">
        <v>-1.0947201695058384E-6</v>
      </c>
      <c r="J153" s="159">
        <v>-0.2089900926427942</v>
      </c>
      <c r="L153" s="163" t="s">
        <v>410</v>
      </c>
      <c r="M153" s="164" t="s">
        <v>242</v>
      </c>
      <c r="N153" s="116">
        <v>6.2512341620112711E-7</v>
      </c>
      <c r="O153" s="154">
        <v>0.11934063544661563</v>
      </c>
      <c r="AD153" s="110"/>
      <c r="AI153" s="110"/>
      <c r="AJ153" s="31" t="s">
        <v>412</v>
      </c>
      <c r="AK153" t="s">
        <v>410</v>
      </c>
      <c r="AL153" t="s">
        <v>1330</v>
      </c>
      <c r="AM153" s="32">
        <v>1.6771337329652778E-3</v>
      </c>
      <c r="AN153" s="159">
        <v>0.17517850535616489</v>
      </c>
      <c r="AP153" s="163" t="s">
        <v>410</v>
      </c>
      <c r="AQ153" s="164" t="s">
        <v>242</v>
      </c>
      <c r="AR153" s="165">
        <v>1.6089102336554898E-5</v>
      </c>
      <c r="AS153" s="162">
        <v>1.6805248409480407E-3</v>
      </c>
      <c r="BH153" s="110"/>
    </row>
    <row r="154" spans="5:60" x14ac:dyDescent="0.2">
      <c r="E154" s="110"/>
      <c r="F154" s="31" t="s">
        <v>412</v>
      </c>
      <c r="G154" t="s">
        <v>410</v>
      </c>
      <c r="H154" t="s">
        <v>1331</v>
      </c>
      <c r="I154" s="161">
        <v>2.4740320216178478E-6</v>
      </c>
      <c r="J154" s="159">
        <v>0.47231082042870487</v>
      </c>
      <c r="AD154" s="110"/>
      <c r="AI154" s="110"/>
      <c r="AJ154" s="31" t="s">
        <v>412</v>
      </c>
      <c r="AK154" t="s">
        <v>410</v>
      </c>
      <c r="AL154" t="s">
        <v>1331</v>
      </c>
      <c r="AM154" s="32">
        <v>3.5282360143748543E-3</v>
      </c>
      <c r="AN154" s="159">
        <v>0.36852822132984631</v>
      </c>
      <c r="BH154" s="110"/>
    </row>
    <row r="155" spans="5:60" x14ac:dyDescent="0.2">
      <c r="E155" s="110"/>
      <c r="F155" s="31" t="s">
        <v>412</v>
      </c>
      <c r="G155" t="s">
        <v>410</v>
      </c>
      <c r="H155" t="s">
        <v>1332</v>
      </c>
      <c r="I155" s="161">
        <v>2.9941772459537553E-6</v>
      </c>
      <c r="J155" s="159">
        <v>0.57161035071025457</v>
      </c>
      <c r="AD155" s="110"/>
      <c r="AI155" s="110"/>
      <c r="AJ155" s="31" t="s">
        <v>412</v>
      </c>
      <c r="AK155" t="s">
        <v>410</v>
      </c>
      <c r="AL155" t="s">
        <v>1332</v>
      </c>
      <c r="AM155" s="32">
        <v>5.6670297863286043E-3</v>
      </c>
      <c r="AN155" s="159">
        <v>0.59192763717338237</v>
      </c>
      <c r="BH155" s="110"/>
    </row>
    <row r="156" spans="5:60" x14ac:dyDescent="0.2">
      <c r="E156" s="110"/>
      <c r="F156" s="33" t="s">
        <v>412</v>
      </c>
      <c r="G156" s="34" t="s">
        <v>410</v>
      </c>
      <c r="H156" s="34" t="s">
        <v>1333</v>
      </c>
      <c r="I156" s="35">
        <v>0</v>
      </c>
      <c r="J156" s="159">
        <v>0</v>
      </c>
      <c r="AD156" s="110"/>
      <c r="AI156" s="110"/>
      <c r="AJ156" s="33" t="s">
        <v>412</v>
      </c>
      <c r="AK156" s="34" t="s">
        <v>410</v>
      </c>
      <c r="AL156" s="34" t="s">
        <v>1333</v>
      </c>
      <c r="AM156" s="35">
        <v>-2.5642017949919662E-3</v>
      </c>
      <c r="AN156" s="159">
        <v>-0.26783376247765661</v>
      </c>
      <c r="BH156" s="110"/>
    </row>
    <row r="157" spans="5:60" x14ac:dyDescent="0.2">
      <c r="E157" s="110"/>
      <c r="F157" s="163" t="s">
        <v>412</v>
      </c>
      <c r="G157" s="164" t="s">
        <v>410</v>
      </c>
      <c r="H157" s="164" t="s">
        <v>242</v>
      </c>
      <c r="I157" s="116">
        <v>5.7854193276539857E-7</v>
      </c>
      <c r="J157" s="154">
        <v>0.11044788932770003</v>
      </c>
      <c r="AD157" s="110"/>
      <c r="AI157" s="110"/>
      <c r="AJ157" s="163" t="s">
        <v>412</v>
      </c>
      <c r="AK157" s="164" t="s">
        <v>410</v>
      </c>
      <c r="AL157" s="164" t="s">
        <v>242</v>
      </c>
      <c r="AM157" s="165">
        <v>1.5325353826197216E-5</v>
      </c>
      <c r="AN157" s="154">
        <v>1.6007504497455556E-3</v>
      </c>
      <c r="BH157" s="110"/>
    </row>
    <row r="158" spans="5:60" x14ac:dyDescent="0.2">
      <c r="E158" s="110"/>
      <c r="F158" s="163" t="s">
        <v>168</v>
      </c>
      <c r="G158" s="164" t="s">
        <v>410</v>
      </c>
      <c r="H158" s="164" t="s">
        <v>242</v>
      </c>
      <c r="I158" s="116">
        <v>4.6581483435728575E-8</v>
      </c>
      <c r="J158" s="162">
        <v>8.8927461189156239E-3</v>
      </c>
      <c r="AD158" s="110"/>
      <c r="AI158" s="110"/>
      <c r="AJ158" s="163" t="s">
        <v>168</v>
      </c>
      <c r="AK158" s="164" t="s">
        <v>410</v>
      </c>
      <c r="AL158" s="164" t="s">
        <v>242</v>
      </c>
      <c r="AM158" s="165">
        <v>7.6374851035768252E-7</v>
      </c>
      <c r="AN158" s="162">
        <v>7.9774391202485091E-5</v>
      </c>
      <c r="BH158" s="110"/>
    </row>
    <row r="159" spans="5:60" x14ac:dyDescent="0.2">
      <c r="E159" s="110"/>
      <c r="AD159" s="110"/>
      <c r="AI159" s="110"/>
      <c r="BH159" s="110"/>
    </row>
    <row r="160" spans="5:60" x14ac:dyDescent="0.2">
      <c r="E160" s="110"/>
      <c r="AD160" s="110"/>
      <c r="AI160" s="110"/>
      <c r="BH160" s="110"/>
    </row>
    <row r="161" spans="5:60" ht="22" x14ac:dyDescent="0.3">
      <c r="E161" s="110"/>
      <c r="F161" s="157" t="s">
        <v>1334</v>
      </c>
      <c r="AD161" s="110"/>
      <c r="AI161" s="110"/>
      <c r="AJ161" s="157" t="s">
        <v>1334</v>
      </c>
      <c r="BH161" s="110"/>
    </row>
    <row r="162" spans="5:60" x14ac:dyDescent="0.2">
      <c r="E162" s="110"/>
      <c r="F162" s="144" t="s">
        <v>1326</v>
      </c>
      <c r="G162" s="144" t="s">
        <v>40</v>
      </c>
      <c r="H162" s="144" t="s">
        <v>41</v>
      </c>
      <c r="I162" s="144" t="s">
        <v>1327</v>
      </c>
      <c r="J162" s="144" t="s">
        <v>1328</v>
      </c>
      <c r="L162" s="26" t="s">
        <v>1335</v>
      </c>
      <c r="AD162" s="110"/>
      <c r="AI162" s="110"/>
      <c r="AJ162" s="144" t="s">
        <v>1326</v>
      </c>
      <c r="AK162" s="144" t="s">
        <v>40</v>
      </c>
      <c r="AL162" s="144" t="s">
        <v>41</v>
      </c>
      <c r="AM162" s="144" t="s">
        <v>1323</v>
      </c>
      <c r="AN162" s="144" t="s">
        <v>1328</v>
      </c>
      <c r="AP162" s="26" t="s">
        <v>1335</v>
      </c>
      <c r="BH162" s="110"/>
    </row>
    <row r="163" spans="5:60" x14ac:dyDescent="0.2">
      <c r="E163" s="110"/>
      <c r="F163" s="29" t="s">
        <v>168</v>
      </c>
      <c r="G163" s="2" t="s">
        <v>523</v>
      </c>
      <c r="H163" s="2" t="s">
        <v>524</v>
      </c>
      <c r="I163" s="161">
        <v>1.5039292652473593E-10</v>
      </c>
      <c r="J163" s="158">
        <v>3.5398749356065855E-5</v>
      </c>
      <c r="L163" s="144" t="s">
        <v>40</v>
      </c>
      <c r="M163" s="144" t="s">
        <v>41</v>
      </c>
      <c r="N163" s="144" t="s">
        <v>1327</v>
      </c>
      <c r="O163" s="144" t="s">
        <v>1328</v>
      </c>
      <c r="AD163" s="110"/>
      <c r="AI163" s="110"/>
      <c r="AJ163" s="29" t="s">
        <v>168</v>
      </c>
      <c r="AK163" s="2" t="s">
        <v>523</v>
      </c>
      <c r="AL163" s="2" t="s">
        <v>524</v>
      </c>
      <c r="AM163" s="30">
        <v>8.2317673913369314E-5</v>
      </c>
      <c r="AN163" s="158">
        <v>3.3093053463278885E-3</v>
      </c>
      <c r="AP163" s="144" t="s">
        <v>40</v>
      </c>
      <c r="AQ163" s="144" t="s">
        <v>41</v>
      </c>
      <c r="AR163" s="144" t="s">
        <v>1323</v>
      </c>
      <c r="AS163" s="144" t="s">
        <v>1328</v>
      </c>
      <c r="BH163" s="110"/>
    </row>
    <row r="164" spans="5:60" x14ac:dyDescent="0.2">
      <c r="E164" s="110"/>
      <c r="F164" s="31" t="s">
        <v>168</v>
      </c>
      <c r="G164" t="s">
        <v>523</v>
      </c>
      <c r="H164" t="s">
        <v>1330</v>
      </c>
      <c r="I164" s="161">
        <v>-3.2917636014267552E-7</v>
      </c>
      <c r="J164" s="159">
        <v>-7.747991701402325E-2</v>
      </c>
      <c r="L164" s="29" t="s">
        <v>523</v>
      </c>
      <c r="M164" s="2" t="s">
        <v>524</v>
      </c>
      <c r="N164" s="136">
        <v>1.5039292652473593E-10</v>
      </c>
      <c r="O164" s="158">
        <v>3.5398749356065855E-5</v>
      </c>
      <c r="AD164" s="110"/>
      <c r="AI164" s="110"/>
      <c r="AJ164" s="31" t="s">
        <v>168</v>
      </c>
      <c r="AK164" t="s">
        <v>523</v>
      </c>
      <c r="AL164" t="s">
        <v>1330</v>
      </c>
      <c r="AM164" s="32">
        <v>6.6087438277885949E-4</v>
      </c>
      <c r="AN164" s="159">
        <v>2.6568232849762584E-2</v>
      </c>
      <c r="AP164" s="29" t="s">
        <v>523</v>
      </c>
      <c r="AQ164" s="2" t="s">
        <v>524</v>
      </c>
      <c r="AR164" s="30">
        <v>8.2317673913369314E-5</v>
      </c>
      <c r="AS164" s="158">
        <v>3.3093053463278876E-3</v>
      </c>
      <c r="BH164" s="110"/>
    </row>
    <row r="165" spans="5:60" x14ac:dyDescent="0.2">
      <c r="E165" s="110"/>
      <c r="F165" s="31" t="s">
        <v>168</v>
      </c>
      <c r="G165" t="s">
        <v>523</v>
      </c>
      <c r="H165" t="s">
        <v>1331</v>
      </c>
      <c r="I165" s="161">
        <v>3.9474608069715166E-7</v>
      </c>
      <c r="J165" s="159">
        <v>9.2913396213415114E-2</v>
      </c>
      <c r="L165" s="31" t="s">
        <v>523</v>
      </c>
      <c r="M165" t="s">
        <v>1330</v>
      </c>
      <c r="N165" s="161">
        <v>-5.0384429847633016E-7</v>
      </c>
      <c r="O165" s="159">
        <v>-0.11859239957879901</v>
      </c>
      <c r="AD165" s="110"/>
      <c r="AI165" s="110"/>
      <c r="AJ165" s="31" t="s">
        <v>168</v>
      </c>
      <c r="AK165" t="s">
        <v>523</v>
      </c>
      <c r="AL165" t="s">
        <v>1331</v>
      </c>
      <c r="AM165" s="32">
        <v>9.5686299263567391E-4</v>
      </c>
      <c r="AN165" s="159">
        <v>3.8467459862447047E-2</v>
      </c>
      <c r="AP165" s="31" t="s">
        <v>523</v>
      </c>
      <c r="AQ165" t="s">
        <v>1330</v>
      </c>
      <c r="AR165" s="32">
        <v>9.2846924364554701E-4</v>
      </c>
      <c r="AS165" s="159">
        <v>3.7325984637646525E-2</v>
      </c>
      <c r="BH165" s="110"/>
    </row>
    <row r="166" spans="5:60" x14ac:dyDescent="0.2">
      <c r="E166" s="110"/>
      <c r="F166" s="31" t="s">
        <v>168</v>
      </c>
      <c r="G166" t="s">
        <v>523</v>
      </c>
      <c r="H166" t="s">
        <v>1332</v>
      </c>
      <c r="I166" s="161">
        <v>4.1260706363223977E-7</v>
      </c>
      <c r="J166" s="159">
        <v>9.7117426767127105E-2</v>
      </c>
      <c r="L166" s="31" t="s">
        <v>523</v>
      </c>
      <c r="M166" t="s">
        <v>1331</v>
      </c>
      <c r="N166" s="161">
        <v>7.8948994732610099E-7</v>
      </c>
      <c r="O166" s="159">
        <v>0.18582627129031692</v>
      </c>
      <c r="AD166" s="110"/>
      <c r="AI166" s="110"/>
      <c r="AJ166" s="31" t="s">
        <v>168</v>
      </c>
      <c r="AK166" t="s">
        <v>523</v>
      </c>
      <c r="AL166" t="s">
        <v>1332</v>
      </c>
      <c r="AM166" s="32">
        <v>1.5067371077458196E-3</v>
      </c>
      <c r="AN166" s="159">
        <v>6.0573300108326275E-2</v>
      </c>
      <c r="AP166" s="31" t="s">
        <v>523</v>
      </c>
      <c r="AQ166" t="s">
        <v>1331</v>
      </c>
      <c r="AR166" s="32">
        <v>1.5198102441361136E-3</v>
      </c>
      <c r="AS166" s="159">
        <v>6.1098861607977034E-2</v>
      </c>
      <c r="BH166" s="110"/>
    </row>
    <row r="167" spans="5:60" x14ac:dyDescent="0.2">
      <c r="E167" s="110"/>
      <c r="F167" s="33" t="s">
        <v>168</v>
      </c>
      <c r="G167" s="34" t="s">
        <v>523</v>
      </c>
      <c r="H167" s="34" t="s">
        <v>1333</v>
      </c>
      <c r="I167" s="35">
        <v>0</v>
      </c>
      <c r="J167" s="162">
        <v>0</v>
      </c>
      <c r="L167" s="31" t="s">
        <v>523</v>
      </c>
      <c r="M167" t="s">
        <v>1332</v>
      </c>
      <c r="N167" s="161">
        <v>8.9034263581262757E-7</v>
      </c>
      <c r="O167" s="159">
        <v>0.20956448241577671</v>
      </c>
      <c r="AD167" s="110"/>
      <c r="AI167" s="110"/>
      <c r="AJ167" s="33" t="s">
        <v>168</v>
      </c>
      <c r="AK167" s="34" t="s">
        <v>523</v>
      </c>
      <c r="AL167" s="34" t="s">
        <v>1333</v>
      </c>
      <c r="AM167" s="35">
        <v>-6.299582345630089E-4</v>
      </c>
      <c r="AN167" s="162">
        <v>-2.5325353043826236E-2</v>
      </c>
      <c r="AP167" s="31" t="s">
        <v>523</v>
      </c>
      <c r="AQ167" t="s">
        <v>1332</v>
      </c>
      <c r="AR167" s="32">
        <v>2.4109393293055554E-3</v>
      </c>
      <c r="AS167" s="159">
        <v>9.6923710703239921E-2</v>
      </c>
      <c r="BH167" s="110"/>
    </row>
    <row r="168" spans="5:60" x14ac:dyDescent="0.2">
      <c r="E168" s="110"/>
      <c r="F168" s="29" t="s">
        <v>412</v>
      </c>
      <c r="G168" s="2" t="s">
        <v>523</v>
      </c>
      <c r="H168" s="2" t="s">
        <v>524</v>
      </c>
      <c r="I168" s="30">
        <v>0</v>
      </c>
      <c r="J168" s="158">
        <v>0</v>
      </c>
      <c r="L168" s="31" t="s">
        <v>523</v>
      </c>
      <c r="M168" t="s">
        <v>1333</v>
      </c>
      <c r="N168" s="32">
        <v>0</v>
      </c>
      <c r="O168" s="159">
        <v>0</v>
      </c>
      <c r="AD168" s="110"/>
      <c r="AI168" s="110"/>
      <c r="AJ168" s="29" t="s">
        <v>412</v>
      </c>
      <c r="AK168" s="2" t="s">
        <v>523</v>
      </c>
      <c r="AL168" s="2" t="s">
        <v>524</v>
      </c>
      <c r="AM168" s="30" t="s">
        <v>1312</v>
      </c>
      <c r="AN168" s="158">
        <v>0</v>
      </c>
      <c r="AP168" s="33" t="s">
        <v>523</v>
      </c>
      <c r="AQ168" s="34" t="s">
        <v>1333</v>
      </c>
      <c r="AR168" s="35">
        <v>-1.0390891279902126E-3</v>
      </c>
      <c r="AS168" s="159">
        <v>-4.1773085208749026E-2</v>
      </c>
      <c r="BH168" s="110"/>
    </row>
    <row r="169" spans="5:60" x14ac:dyDescent="0.2">
      <c r="E169" s="110"/>
      <c r="F169" s="31" t="s">
        <v>412</v>
      </c>
      <c r="G169" t="s">
        <v>523</v>
      </c>
      <c r="H169" t="s">
        <v>1330</v>
      </c>
      <c r="I169" s="161">
        <v>-1.7466793833365469E-7</v>
      </c>
      <c r="J169" s="159">
        <v>-4.1112482564775767E-2</v>
      </c>
      <c r="L169" s="29" t="s">
        <v>1336</v>
      </c>
      <c r="M169" s="2" t="s">
        <v>1330</v>
      </c>
      <c r="N169" s="166">
        <v>-3.3808575585441906E-7</v>
      </c>
      <c r="O169" s="158">
        <v>-7.9576966875355287E-2</v>
      </c>
      <c r="AD169" s="110"/>
      <c r="AI169" s="110"/>
      <c r="AJ169" s="31" t="s">
        <v>412</v>
      </c>
      <c r="AK169" t="s">
        <v>523</v>
      </c>
      <c r="AL169" t="s">
        <v>1330</v>
      </c>
      <c r="AM169" s="32">
        <v>2.6759486086668746E-4</v>
      </c>
      <c r="AN169" s="159">
        <v>1.0757751787883943E-2</v>
      </c>
      <c r="AP169" s="29" t="s">
        <v>1336</v>
      </c>
      <c r="AQ169" s="2" t="s">
        <v>1330</v>
      </c>
      <c r="AR169" s="30">
        <v>9.3274663331999862E-3</v>
      </c>
      <c r="AS169" s="158">
        <v>0.37497942709893406</v>
      </c>
      <c r="BH169" s="110"/>
    </row>
    <row r="170" spans="5:60" x14ac:dyDescent="0.2">
      <c r="E170" s="110"/>
      <c r="F170" s="31" t="s">
        <v>412</v>
      </c>
      <c r="G170" t="s">
        <v>523</v>
      </c>
      <c r="H170" t="s">
        <v>1331</v>
      </c>
      <c r="I170" s="161">
        <v>3.9474386662894938E-7</v>
      </c>
      <c r="J170" s="159">
        <v>9.2912875076901838E-2</v>
      </c>
      <c r="L170" s="31" t="s">
        <v>1336</v>
      </c>
      <c r="M170" t="s">
        <v>1331</v>
      </c>
      <c r="N170" s="6">
        <v>8.6881117230518465E-8</v>
      </c>
      <c r="O170" s="159">
        <v>2.0449651214894445E-2</v>
      </c>
      <c r="AD170" s="110"/>
      <c r="AI170" s="110"/>
      <c r="AJ170" s="31" t="s">
        <v>412</v>
      </c>
      <c r="AK170" t="s">
        <v>523</v>
      </c>
      <c r="AL170" t="s">
        <v>1331</v>
      </c>
      <c r="AM170" s="32">
        <v>5.6294725150043956E-4</v>
      </c>
      <c r="AN170" s="159">
        <v>2.2631401745529991E-2</v>
      </c>
      <c r="AP170" s="31" t="s">
        <v>1336</v>
      </c>
      <c r="AQ170" t="s">
        <v>1331</v>
      </c>
      <c r="AR170" s="32">
        <v>3.4675078257802918E-4</v>
      </c>
      <c r="AS170" s="159">
        <v>1.3939949516023478E-2</v>
      </c>
      <c r="BH170" s="110"/>
    </row>
    <row r="171" spans="5:60" x14ac:dyDescent="0.2">
      <c r="E171" s="110"/>
      <c r="F171" s="31" t="s">
        <v>412</v>
      </c>
      <c r="G171" t="s">
        <v>523</v>
      </c>
      <c r="H171" t="s">
        <v>1332</v>
      </c>
      <c r="I171" s="161">
        <v>4.7773557218038781E-7</v>
      </c>
      <c r="J171" s="159">
        <v>0.11244705564864962</v>
      </c>
      <c r="L171" s="31" t="s">
        <v>1336</v>
      </c>
      <c r="M171" t="s">
        <v>1332</v>
      </c>
      <c r="N171" s="6">
        <v>2.3770788353892921E-7</v>
      </c>
      <c r="O171" s="159">
        <v>5.595051565122286E-2</v>
      </c>
      <c r="AD171" s="110"/>
      <c r="AI171" s="110"/>
      <c r="AJ171" s="31" t="s">
        <v>412</v>
      </c>
      <c r="AK171" t="s">
        <v>523</v>
      </c>
      <c r="AL171" t="s">
        <v>1332</v>
      </c>
      <c r="AM171" s="32">
        <v>9.0420222155973573E-4</v>
      </c>
      <c r="AN171" s="159">
        <v>3.6350410594913653E-2</v>
      </c>
      <c r="AP171" s="31" t="s">
        <v>1336</v>
      </c>
      <c r="AQ171" t="s">
        <v>1332</v>
      </c>
      <c r="AR171" s="32">
        <v>8.0925469561587266E-4</v>
      </c>
      <c r="AS171" s="159">
        <v>3.253336450639923E-2</v>
      </c>
      <c r="BH171" s="110"/>
    </row>
    <row r="172" spans="5:60" x14ac:dyDescent="0.2">
      <c r="E172" s="110"/>
      <c r="F172" s="33" t="s">
        <v>412</v>
      </c>
      <c r="G172" s="34" t="s">
        <v>523</v>
      </c>
      <c r="H172" s="34" t="s">
        <v>1333</v>
      </c>
      <c r="I172" s="35">
        <v>0</v>
      </c>
      <c r="J172" s="162">
        <v>0</v>
      </c>
      <c r="L172" s="33" t="s">
        <v>1336</v>
      </c>
      <c r="M172" s="34" t="s">
        <v>1333</v>
      </c>
      <c r="N172" s="167">
        <v>0</v>
      </c>
      <c r="O172" s="162">
        <v>0</v>
      </c>
      <c r="AD172" s="110"/>
      <c r="AI172" s="110"/>
      <c r="AJ172" s="33" t="s">
        <v>412</v>
      </c>
      <c r="AK172" s="34" t="s">
        <v>523</v>
      </c>
      <c r="AL172" s="34" t="s">
        <v>1333</v>
      </c>
      <c r="AM172" s="35">
        <v>-4.0913089342720375E-4</v>
      </c>
      <c r="AN172" s="162">
        <v>-1.6447732164922797E-2</v>
      </c>
      <c r="AP172" s="33" t="s">
        <v>1336</v>
      </c>
      <c r="AQ172" s="34" t="s">
        <v>1333</v>
      </c>
      <c r="AR172" s="35">
        <v>-7.8422305643799373E-3</v>
      </c>
      <c r="AS172" s="162">
        <v>-0.31527051603949108</v>
      </c>
      <c r="BH172" s="110"/>
    </row>
    <row r="173" spans="5:60" x14ac:dyDescent="0.2">
      <c r="E173" s="110"/>
      <c r="F173" s="29" t="s">
        <v>1337</v>
      </c>
      <c r="G173" s="2" t="s">
        <v>1336</v>
      </c>
      <c r="H173" s="2" t="s">
        <v>1330</v>
      </c>
      <c r="I173" s="136">
        <v>-3.3808575585441906E-7</v>
      </c>
      <c r="J173" s="158">
        <v>-7.9576966875355287E-2</v>
      </c>
      <c r="L173" s="33" t="s">
        <v>1338</v>
      </c>
      <c r="M173" s="34" t="s">
        <v>242</v>
      </c>
      <c r="N173" s="167">
        <v>3.0858959287058944E-6</v>
      </c>
      <c r="O173" s="162">
        <v>0.72634304713258735</v>
      </c>
      <c r="AD173" s="110"/>
      <c r="AI173" s="110"/>
      <c r="AJ173" s="29" t="s">
        <v>1337</v>
      </c>
      <c r="AK173" s="2" t="s">
        <v>1336</v>
      </c>
      <c r="AL173" s="2" t="s">
        <v>1330</v>
      </c>
      <c r="AM173" s="30">
        <v>9.3274663331999862E-3</v>
      </c>
      <c r="AN173" s="158">
        <v>0.37497942709893411</v>
      </c>
      <c r="AP173" s="163" t="s">
        <v>1338</v>
      </c>
      <c r="AQ173" s="164" t="s">
        <v>242</v>
      </c>
      <c r="AR173" s="165">
        <v>1.8330919592785266E-2</v>
      </c>
      <c r="AS173" s="162">
        <v>0.73693299783169186</v>
      </c>
      <c r="BH173" s="110"/>
    </row>
    <row r="174" spans="5:60" x14ac:dyDescent="0.2">
      <c r="E174" s="110"/>
      <c r="F174" s="31" t="s">
        <v>1337</v>
      </c>
      <c r="G174" t="s">
        <v>1336</v>
      </c>
      <c r="H174" t="s">
        <v>1331</v>
      </c>
      <c r="I174" s="161">
        <v>8.6881117230518465E-8</v>
      </c>
      <c r="J174" s="159">
        <v>2.0449651214894445E-2</v>
      </c>
      <c r="AD174" s="110"/>
      <c r="AI174" s="110"/>
      <c r="AJ174" s="31" t="s">
        <v>1337</v>
      </c>
      <c r="AK174" t="s">
        <v>1336</v>
      </c>
      <c r="AL174" t="s">
        <v>1331</v>
      </c>
      <c r="AM174" s="32">
        <v>3.4675078257802918E-4</v>
      </c>
      <c r="AN174" s="159">
        <v>1.3939949516023479E-2</v>
      </c>
      <c r="BH174" s="110"/>
    </row>
    <row r="175" spans="5:60" x14ac:dyDescent="0.2">
      <c r="E175" s="110"/>
      <c r="F175" s="31" t="s">
        <v>1337</v>
      </c>
      <c r="G175" t="s">
        <v>1336</v>
      </c>
      <c r="H175" t="s">
        <v>1332</v>
      </c>
      <c r="I175" s="161">
        <v>2.3770788353892921E-7</v>
      </c>
      <c r="J175" s="159">
        <v>5.595051565122286E-2</v>
      </c>
      <c r="AD175" s="110"/>
      <c r="AI175" s="110"/>
      <c r="AJ175" s="31" t="s">
        <v>1337</v>
      </c>
      <c r="AK175" t="s">
        <v>1336</v>
      </c>
      <c r="AL175" t="s">
        <v>1332</v>
      </c>
      <c r="AM175" s="32">
        <v>8.0925469561587266E-4</v>
      </c>
      <c r="AN175" s="159">
        <v>3.253336450639923E-2</v>
      </c>
      <c r="BH175" s="110"/>
    </row>
    <row r="176" spans="5:60" x14ac:dyDescent="0.2">
      <c r="E176" s="110"/>
      <c r="F176" s="33" t="s">
        <v>1337</v>
      </c>
      <c r="G176" s="34" t="s">
        <v>1336</v>
      </c>
      <c r="H176" s="34" t="s">
        <v>1333</v>
      </c>
      <c r="I176" s="35">
        <v>0</v>
      </c>
      <c r="J176" s="159">
        <v>0</v>
      </c>
      <c r="AD176" s="110"/>
      <c r="AI176" s="110"/>
      <c r="AJ176" s="33" t="s">
        <v>1337</v>
      </c>
      <c r="AK176" s="34" t="s">
        <v>1336</v>
      </c>
      <c r="AL176" s="34" t="s">
        <v>1333</v>
      </c>
      <c r="AM176" s="35">
        <v>-7.8422305643799373E-3</v>
      </c>
      <c r="AN176" s="159">
        <v>-0.31527051603949113</v>
      </c>
      <c r="BH176" s="110"/>
    </row>
    <row r="177" spans="5:60" x14ac:dyDescent="0.2">
      <c r="E177" s="110"/>
      <c r="F177" s="163" t="s">
        <v>1337</v>
      </c>
      <c r="G177" s="164" t="s">
        <v>1338</v>
      </c>
      <c r="H177" s="164"/>
      <c r="I177" s="116">
        <v>3.0858959287058944E-6</v>
      </c>
      <c r="J177" s="154">
        <v>0.72634304713258735</v>
      </c>
      <c r="AD177" s="110"/>
      <c r="AI177" s="110"/>
      <c r="AJ177" s="163" t="s">
        <v>1337</v>
      </c>
      <c r="AK177" s="164" t="s">
        <v>1338</v>
      </c>
      <c r="AL177" s="164"/>
      <c r="AM177" s="165">
        <v>1.8330919592785266E-2</v>
      </c>
      <c r="AN177" s="154">
        <v>0.73693299783169197</v>
      </c>
      <c r="BH177" s="110"/>
    </row>
    <row r="178" spans="5:60" x14ac:dyDescent="0.2">
      <c r="E178" s="110"/>
      <c r="AD178" s="110"/>
      <c r="AI178" s="110"/>
      <c r="BH178" s="110"/>
    </row>
    <row r="179" spans="5:60" x14ac:dyDescent="0.2">
      <c r="E179" s="110"/>
      <c r="AD179" s="110"/>
      <c r="AI179" s="110"/>
      <c r="BH179" s="110"/>
    </row>
    <row r="180" spans="5:60" ht="22" x14ac:dyDescent="0.3">
      <c r="E180" s="110"/>
      <c r="F180" s="157" t="s">
        <v>1339</v>
      </c>
      <c r="AD180" s="110"/>
      <c r="AI180" s="110"/>
      <c r="AJ180" s="157" t="s">
        <v>1339</v>
      </c>
      <c r="BH180" s="110"/>
    </row>
    <row r="181" spans="5:60" x14ac:dyDescent="0.2">
      <c r="E181" s="110"/>
      <c r="F181" s="168" t="s">
        <v>1326</v>
      </c>
      <c r="G181" s="168" t="s">
        <v>40</v>
      </c>
      <c r="H181" s="169" t="s">
        <v>41</v>
      </c>
      <c r="I181" s="169" t="s">
        <v>1327</v>
      </c>
      <c r="J181" s="168" t="s">
        <v>1328</v>
      </c>
      <c r="L181" s="26" t="s">
        <v>1340</v>
      </c>
      <c r="AD181" s="110"/>
      <c r="AI181" s="110"/>
      <c r="AJ181" s="144" t="s">
        <v>1326</v>
      </c>
      <c r="AK181" s="144" t="s">
        <v>40</v>
      </c>
      <c r="AL181" s="144" t="s">
        <v>41</v>
      </c>
      <c r="AM181" s="144" t="s">
        <v>1323</v>
      </c>
      <c r="AN181" s="144" t="s">
        <v>1328</v>
      </c>
      <c r="AP181" s="26" t="s">
        <v>1340</v>
      </c>
      <c r="BH181" s="110"/>
    </row>
    <row r="182" spans="5:60" x14ac:dyDescent="0.2">
      <c r="E182" s="110"/>
      <c r="F182" s="29" t="s">
        <v>168</v>
      </c>
      <c r="G182" s="2" t="s">
        <v>553</v>
      </c>
      <c r="H182" s="2" t="s">
        <v>524</v>
      </c>
      <c r="I182" s="166">
        <v>8.5911140139036175E-10</v>
      </c>
      <c r="J182" s="158">
        <v>8.551259042853914E-5</v>
      </c>
      <c r="L182" s="144" t="s">
        <v>40</v>
      </c>
      <c r="M182" s="144" t="s">
        <v>41</v>
      </c>
      <c r="N182" s="147" t="s">
        <v>1327</v>
      </c>
      <c r="O182" s="144" t="s">
        <v>1328</v>
      </c>
      <c r="AD182" s="110"/>
      <c r="AI182" s="110"/>
      <c r="AJ182" s="29" t="s">
        <v>168</v>
      </c>
      <c r="AK182" s="2" t="s">
        <v>553</v>
      </c>
      <c r="AL182" s="2" t="s">
        <v>524</v>
      </c>
      <c r="AM182" s="30">
        <v>4.3805553692732798E-4</v>
      </c>
      <c r="AN182" s="158">
        <v>8.111056967885024E-3</v>
      </c>
      <c r="AP182" s="144" t="s">
        <v>40</v>
      </c>
      <c r="AQ182" s="144" t="s">
        <v>41</v>
      </c>
      <c r="AR182" s="144" t="s">
        <v>1323</v>
      </c>
      <c r="AS182" s="144" t="s">
        <v>1328</v>
      </c>
      <c r="BH182" s="110"/>
    </row>
    <row r="183" spans="5:60" x14ac:dyDescent="0.2">
      <c r="E183" s="110"/>
      <c r="F183" s="31" t="s">
        <v>168</v>
      </c>
      <c r="G183" t="s">
        <v>553</v>
      </c>
      <c r="H183" t="s">
        <v>1330</v>
      </c>
      <c r="I183" s="6">
        <v>-1.8804020282179879E-6</v>
      </c>
      <c r="J183" s="159">
        <v>-0.18716786696087148</v>
      </c>
      <c r="L183" s="29" t="s">
        <v>553</v>
      </c>
      <c r="M183" s="2" t="s">
        <v>524</v>
      </c>
      <c r="N183" s="166">
        <v>8.5911140139036175E-10</v>
      </c>
      <c r="O183" s="158">
        <v>8.551259042853914E-5</v>
      </c>
      <c r="AD183" s="110"/>
      <c r="AI183" s="110"/>
      <c r="AJ183" s="31" t="s">
        <v>168</v>
      </c>
      <c r="AK183" t="s">
        <v>553</v>
      </c>
      <c r="AL183" t="s">
        <v>1330</v>
      </c>
      <c r="AM183" s="32">
        <v>3.5168593672165438E-3</v>
      </c>
      <c r="AN183" s="159">
        <v>6.5118333797629283E-2</v>
      </c>
      <c r="AP183" s="29" t="s">
        <v>553</v>
      </c>
      <c r="AQ183" s="2" t="s">
        <v>524</v>
      </c>
      <c r="AR183" s="30">
        <v>4.3805553692732798E-4</v>
      </c>
      <c r="AS183" s="158">
        <v>8.111056967885024E-3</v>
      </c>
      <c r="BH183" s="110"/>
    </row>
    <row r="184" spans="5:60" x14ac:dyDescent="0.2">
      <c r="E184" s="110"/>
      <c r="F184" s="31" t="s">
        <v>168</v>
      </c>
      <c r="G184" t="s">
        <v>553</v>
      </c>
      <c r="H184" t="s">
        <v>1331</v>
      </c>
      <c r="I184" s="6">
        <v>2.2549654855296934E-6</v>
      </c>
      <c r="J184" s="159">
        <v>0.22445044924619234</v>
      </c>
      <c r="L184" s="31" t="s">
        <v>553</v>
      </c>
      <c r="M184" t="s">
        <v>1330</v>
      </c>
      <c r="N184" s="6">
        <v>-2.8781831123909213E-6</v>
      </c>
      <c r="O184" s="159">
        <v>-0.28648309552161422</v>
      </c>
      <c r="AD184" s="110"/>
      <c r="AI184" s="110"/>
      <c r="AJ184" s="31" t="s">
        <v>168</v>
      </c>
      <c r="AK184" t="s">
        <v>553</v>
      </c>
      <c r="AL184" t="s">
        <v>1331</v>
      </c>
      <c r="AM184" s="32">
        <v>5.0919700725026648E-3</v>
      </c>
      <c r="AN184" s="159">
        <v>9.4283157853764316E-2</v>
      </c>
      <c r="AP184" s="31" t="s">
        <v>553</v>
      </c>
      <c r="AQ184" t="s">
        <v>1330</v>
      </c>
      <c r="AR184" s="32">
        <v>4.9408720352532229E-3</v>
      </c>
      <c r="AS184" s="159">
        <v>9.1485419474602689E-2</v>
      </c>
      <c r="BH184" s="110"/>
    </row>
    <row r="185" spans="5:60" x14ac:dyDescent="0.2">
      <c r="E185" s="110"/>
      <c r="F185" s="31" t="s">
        <v>168</v>
      </c>
      <c r="G185" t="s">
        <v>553</v>
      </c>
      <c r="H185" t="s">
        <v>1332</v>
      </c>
      <c r="I185" s="6">
        <v>2.3569953777204626E-6</v>
      </c>
      <c r="J185" s="159">
        <v>0.23460610585633301</v>
      </c>
      <c r="L185" s="31" t="s">
        <v>553</v>
      </c>
      <c r="M185" t="s">
        <v>1331</v>
      </c>
      <c r="N185" s="6">
        <v>4.5099183233153744E-6</v>
      </c>
      <c r="O185" s="159">
        <v>0.44889963958538864</v>
      </c>
      <c r="AD185" s="110"/>
      <c r="AI185" s="110"/>
      <c r="AJ185" s="31" t="s">
        <v>168</v>
      </c>
      <c r="AK185" t="s">
        <v>553</v>
      </c>
      <c r="AL185" t="s">
        <v>1332</v>
      </c>
      <c r="AM185" s="32">
        <v>8.0181387709830198E-3</v>
      </c>
      <c r="AN185" s="159">
        <v>0.14846423538903944</v>
      </c>
      <c r="AP185" s="31" t="s">
        <v>553</v>
      </c>
      <c r="AQ185" t="s">
        <v>1331</v>
      </c>
      <c r="AR185" s="32">
        <v>8.0877077895002477E-3</v>
      </c>
      <c r="AS185" s="159">
        <v>0.14975237861478458</v>
      </c>
      <c r="BH185" s="110"/>
    </row>
    <row r="186" spans="5:60" x14ac:dyDescent="0.2">
      <c r="E186" s="110"/>
      <c r="F186" s="33" t="s">
        <v>168</v>
      </c>
      <c r="G186" s="34" t="s">
        <v>553</v>
      </c>
      <c r="H186" s="34" t="s">
        <v>1333</v>
      </c>
      <c r="I186" s="34">
        <v>0</v>
      </c>
      <c r="J186" s="162">
        <v>0</v>
      </c>
      <c r="L186" s="31" t="s">
        <v>553</v>
      </c>
      <c r="M186" t="s">
        <v>1332</v>
      </c>
      <c r="N186" s="6">
        <v>5.086033813197771E-6</v>
      </c>
      <c r="O186" s="159">
        <v>0.50624392327912293</v>
      </c>
      <c r="AD186" s="110"/>
      <c r="AI186" s="110"/>
      <c r="AJ186" s="33" t="s">
        <v>168</v>
      </c>
      <c r="AK186" s="34" t="s">
        <v>553</v>
      </c>
      <c r="AL186" s="34" t="s">
        <v>1333</v>
      </c>
      <c r="AM186" s="35">
        <v>-3.3523383201243735E-3</v>
      </c>
      <c r="AN186" s="162">
        <v>-6.2072054335575437E-2</v>
      </c>
      <c r="AP186" s="31" t="s">
        <v>553</v>
      </c>
      <c r="AQ186" t="s">
        <v>1332</v>
      </c>
      <c r="AR186" s="32">
        <v>1.2829873248236066E-2</v>
      </c>
      <c r="AS186" s="159">
        <v>0.23755853775328642</v>
      </c>
      <c r="BH186" s="110"/>
    </row>
    <row r="187" spans="5:60" x14ac:dyDescent="0.2">
      <c r="E187" s="110"/>
      <c r="F187" s="29" t="s">
        <v>412</v>
      </c>
      <c r="G187" s="2" t="s">
        <v>553</v>
      </c>
      <c r="H187" s="2" t="s">
        <v>524</v>
      </c>
      <c r="I187" s="2">
        <v>0</v>
      </c>
      <c r="J187" s="158">
        <v>0</v>
      </c>
      <c r="L187" s="33" t="s">
        <v>553</v>
      </c>
      <c r="M187" s="34" t="s">
        <v>1333</v>
      </c>
      <c r="N187" s="34">
        <v>0</v>
      </c>
      <c r="O187" s="162">
        <v>0</v>
      </c>
      <c r="AD187" s="110"/>
      <c r="AI187" s="110"/>
      <c r="AJ187" s="29" t="s">
        <v>412</v>
      </c>
      <c r="AK187" s="2" t="s">
        <v>553</v>
      </c>
      <c r="AL187" s="2" t="s">
        <v>524</v>
      </c>
      <c r="AM187" s="30" t="s">
        <v>1312</v>
      </c>
      <c r="AN187" s="158">
        <v>0</v>
      </c>
      <c r="AP187" s="33" t="s">
        <v>553</v>
      </c>
      <c r="AQ187" s="34" t="s">
        <v>1333</v>
      </c>
      <c r="AR187" s="35">
        <v>-5.5295384847260055E-3</v>
      </c>
      <c r="AS187" s="162">
        <v>-0.10238519519767147</v>
      </c>
      <c r="BH187" s="110"/>
    </row>
    <row r="188" spans="5:60" x14ac:dyDescent="0.2">
      <c r="E188" s="110"/>
      <c r="F188" s="31" t="s">
        <v>412</v>
      </c>
      <c r="G188" t="s">
        <v>553</v>
      </c>
      <c r="H188" t="s">
        <v>1330</v>
      </c>
      <c r="I188" s="6">
        <v>-9.9778108417293363E-7</v>
      </c>
      <c r="J188" s="159">
        <v>-9.9315228560742777E-2</v>
      </c>
      <c r="L188" s="29" t="s">
        <v>554</v>
      </c>
      <c r="M188" s="2" t="str">
        <f t="shared" ref="M188:M191" si="2">H192</f>
        <v>Recycling</v>
      </c>
      <c r="N188" s="166">
        <v>-2.1787215841125812E-6</v>
      </c>
      <c r="O188" s="158">
        <v>-0.21686142935423891</v>
      </c>
      <c r="AD188" s="110"/>
      <c r="AI188" s="110"/>
      <c r="AJ188" s="31" t="s">
        <v>412</v>
      </c>
      <c r="AK188" t="s">
        <v>553</v>
      </c>
      <c r="AL188" t="s">
        <v>1330</v>
      </c>
      <c r="AM188" s="32">
        <v>1.4240126680366795E-3</v>
      </c>
      <c r="AN188" s="159">
        <v>2.6367085676973424E-2</v>
      </c>
      <c r="AP188" s="29" t="s">
        <v>554</v>
      </c>
      <c r="AQ188" s="2" t="str">
        <f t="shared" ref="AQ188:AQ191" si="3">AL192</f>
        <v>Recycling</v>
      </c>
      <c r="AR188" s="30">
        <v>4.963634270158708E-2</v>
      </c>
      <c r="AS188" s="158">
        <v>0.91906886088926987</v>
      </c>
      <c r="BH188" s="110"/>
    </row>
    <row r="189" spans="5:60" x14ac:dyDescent="0.2">
      <c r="E189" s="110"/>
      <c r="F189" s="31" t="s">
        <v>412</v>
      </c>
      <c r="G189" t="s">
        <v>553</v>
      </c>
      <c r="H189" t="s">
        <v>1331</v>
      </c>
      <c r="I189" s="6">
        <v>2.2549528377856814E-6</v>
      </c>
      <c r="J189" s="159">
        <v>0.22444919033919636</v>
      </c>
      <c r="L189" s="31" t="s">
        <v>554</v>
      </c>
      <c r="M189" t="str">
        <f t="shared" si="2"/>
        <v>Landfill</v>
      </c>
      <c r="N189" s="6">
        <v>3.6811597592155697E-7</v>
      </c>
      <c r="O189" s="159">
        <v>3.6640825192446609E-2</v>
      </c>
      <c r="AD189" s="110"/>
      <c r="AI189" s="110"/>
      <c r="AJ189" s="31" t="s">
        <v>412</v>
      </c>
      <c r="AK189" t="s">
        <v>553</v>
      </c>
      <c r="AL189" t="s">
        <v>1331</v>
      </c>
      <c r="AM189" s="32">
        <v>2.9957377169975833E-3</v>
      </c>
      <c r="AN189" s="159">
        <v>5.5469220761020267E-2</v>
      </c>
      <c r="AP189" s="31" t="s">
        <v>554</v>
      </c>
      <c r="AQ189" t="str">
        <f t="shared" si="3"/>
        <v>Landfill</v>
      </c>
      <c r="AR189" s="32">
        <v>2.567551947610222E-3</v>
      </c>
      <c r="AS189" s="159">
        <v>4.75409128740805E-2</v>
      </c>
      <c r="BH189" s="110"/>
    </row>
    <row r="190" spans="5:60" x14ac:dyDescent="0.2">
      <c r="E190" s="110"/>
      <c r="F190" s="31" t="s">
        <v>412</v>
      </c>
      <c r="G190" t="s">
        <v>553</v>
      </c>
      <c r="H190" t="s">
        <v>1332</v>
      </c>
      <c r="I190" s="6">
        <v>2.7290384354773088E-6</v>
      </c>
      <c r="J190" s="159">
        <v>0.27163781742278997</v>
      </c>
      <c r="L190" s="31" t="s">
        <v>554</v>
      </c>
      <c r="M190" t="str">
        <f t="shared" si="2"/>
        <v>Incineration</v>
      </c>
      <c r="N190" s="6">
        <v>1.3303049980238761E-6</v>
      </c>
      <c r="O190" s="159">
        <v>0.13241335903231152</v>
      </c>
      <c r="AD190" s="110"/>
      <c r="AI190" s="110"/>
      <c r="AJ190" s="31" t="s">
        <v>412</v>
      </c>
      <c r="AK190" t="s">
        <v>553</v>
      </c>
      <c r="AL190" t="s">
        <v>1332</v>
      </c>
      <c r="AM190" s="32">
        <v>4.811734477253045E-3</v>
      </c>
      <c r="AN190" s="159">
        <v>8.9094302364246966E-2</v>
      </c>
      <c r="AP190" s="31" t="s">
        <v>554</v>
      </c>
      <c r="AQ190" t="str">
        <f t="shared" si="3"/>
        <v>Incineration</v>
      </c>
      <c r="AR190" s="32">
        <v>5.6833877956764022E-3</v>
      </c>
      <c r="AS190" s="159">
        <v>0.10523387629035116</v>
      </c>
      <c r="BH190" s="110"/>
    </row>
    <row r="191" spans="5:60" x14ac:dyDescent="0.2">
      <c r="E191" s="110"/>
      <c r="F191" s="33" t="s">
        <v>412</v>
      </c>
      <c r="G191" s="34" t="s">
        <v>553</v>
      </c>
      <c r="H191" s="34" t="s">
        <v>1333</v>
      </c>
      <c r="I191" s="34">
        <v>0</v>
      </c>
      <c r="J191" s="162">
        <v>0</v>
      </c>
      <c r="L191" s="33" t="s">
        <v>554</v>
      </c>
      <c r="M191" s="34" t="str">
        <f t="shared" si="2"/>
        <v>Revenue</v>
      </c>
      <c r="N191" s="167">
        <v>0</v>
      </c>
      <c r="O191" s="162">
        <v>0</v>
      </c>
      <c r="AD191" s="110"/>
      <c r="AI191" s="110"/>
      <c r="AJ191" s="33" t="s">
        <v>412</v>
      </c>
      <c r="AK191" s="34" t="s">
        <v>553</v>
      </c>
      <c r="AL191" s="34" t="s">
        <v>1333</v>
      </c>
      <c r="AM191" s="35">
        <v>-2.177200164601632E-3</v>
      </c>
      <c r="AN191" s="162">
        <v>-4.0313140862096045E-2</v>
      </c>
      <c r="AP191" s="33" t="s">
        <v>554</v>
      </c>
      <c r="AQ191" s="34" t="str">
        <f t="shared" si="3"/>
        <v>Revenue</v>
      </c>
      <c r="AR191" s="35">
        <v>-4.1732623837290164E-2</v>
      </c>
      <c r="AS191" s="159">
        <v>-0.77272322988519238</v>
      </c>
      <c r="BH191" s="110"/>
    </row>
    <row r="192" spans="5:60" x14ac:dyDescent="0.2">
      <c r="E192" s="110"/>
      <c r="F192" s="29" t="s">
        <v>168</v>
      </c>
      <c r="G192" s="2" t="s">
        <v>554</v>
      </c>
      <c r="H192" s="2" t="s">
        <v>1330</v>
      </c>
      <c r="I192" s="166">
        <v>-2.1787215841125812E-6</v>
      </c>
      <c r="J192" s="158">
        <v>-0.21686142935423891</v>
      </c>
      <c r="L192" s="33" t="str">
        <f>G196</f>
        <v>LCS5c Transport for EoL of 1 product+packaging</v>
      </c>
      <c r="M192" s="34"/>
      <c r="N192" s="34">
        <v>3.8082796126684422E-6</v>
      </c>
      <c r="O192" s="162">
        <v>0.37906126519615485</v>
      </c>
      <c r="AD192" s="110"/>
      <c r="AI192" s="110"/>
      <c r="AJ192" s="29" t="s">
        <v>168</v>
      </c>
      <c r="AK192" s="2" t="s">
        <v>554</v>
      </c>
      <c r="AL192" s="2" t="s">
        <v>1330</v>
      </c>
      <c r="AM192" s="30">
        <v>4.963634270158708E-2</v>
      </c>
      <c r="AN192" s="158">
        <v>0.91906886088926987</v>
      </c>
      <c r="AP192" s="163" t="str">
        <f>AK196</f>
        <v>LCS5c Transport for EoL of 1 product+packaging</v>
      </c>
      <c r="AQ192" s="164"/>
      <c r="AR192" s="165">
        <v>1.7085578794156831E-2</v>
      </c>
      <c r="AS192" s="154">
        <v>0.31635738221860371</v>
      </c>
      <c r="BH192" s="110"/>
    </row>
    <row r="193" spans="5:60" x14ac:dyDescent="0.2">
      <c r="E193" s="110"/>
      <c r="F193" s="31" t="s">
        <v>168</v>
      </c>
      <c r="G193" t="s">
        <v>554</v>
      </c>
      <c r="H193" t="s">
        <v>1331</v>
      </c>
      <c r="I193" s="6">
        <v>3.6811597592155697E-7</v>
      </c>
      <c r="J193" s="159">
        <v>3.6640825192446609E-2</v>
      </c>
      <c r="AD193" s="110"/>
      <c r="AI193" s="110"/>
      <c r="AJ193" s="31" t="s">
        <v>168</v>
      </c>
      <c r="AK193" t="s">
        <v>554</v>
      </c>
      <c r="AL193" t="s">
        <v>1331</v>
      </c>
      <c r="AM193" s="32">
        <v>2.567551947610222E-3</v>
      </c>
      <c r="AN193" s="159">
        <v>4.75409128740805E-2</v>
      </c>
      <c r="BH193" s="110"/>
    </row>
    <row r="194" spans="5:60" x14ac:dyDescent="0.2">
      <c r="E194" s="110"/>
      <c r="F194" s="31" t="s">
        <v>168</v>
      </c>
      <c r="G194" t="s">
        <v>554</v>
      </c>
      <c r="H194" t="s">
        <v>1332</v>
      </c>
      <c r="I194" s="6">
        <v>1.3303049980238761E-6</v>
      </c>
      <c r="J194" s="159">
        <v>0.13241335903231152</v>
      </c>
      <c r="AD194" s="110"/>
      <c r="AI194" s="110"/>
      <c r="AJ194" s="31" t="s">
        <v>168</v>
      </c>
      <c r="AK194" t="s">
        <v>554</v>
      </c>
      <c r="AL194" t="s">
        <v>1332</v>
      </c>
      <c r="AM194" s="32">
        <v>5.6833877956764022E-3</v>
      </c>
      <c r="AN194" s="159">
        <v>0.10523387629035116</v>
      </c>
      <c r="BH194" s="110"/>
    </row>
    <row r="195" spans="5:60" x14ac:dyDescent="0.2">
      <c r="E195" s="110"/>
      <c r="F195" s="33" t="s">
        <v>168</v>
      </c>
      <c r="G195" s="34" t="s">
        <v>554</v>
      </c>
      <c r="H195" s="34" t="s">
        <v>1333</v>
      </c>
      <c r="I195" s="34">
        <v>0</v>
      </c>
      <c r="J195" s="162">
        <v>0</v>
      </c>
      <c r="AD195" s="110"/>
      <c r="AI195" s="110"/>
      <c r="AJ195" s="33" t="s">
        <v>168</v>
      </c>
      <c r="AK195" s="34" t="s">
        <v>554</v>
      </c>
      <c r="AL195" s="34" t="s">
        <v>1333</v>
      </c>
      <c r="AM195" s="35">
        <v>-4.1732623837290164E-2</v>
      </c>
      <c r="AN195" s="159">
        <v>-0.77272322988519238</v>
      </c>
      <c r="BH195" s="110"/>
    </row>
    <row r="196" spans="5:60" x14ac:dyDescent="0.2">
      <c r="E196" s="110"/>
      <c r="F196" s="33" t="s">
        <v>1337</v>
      </c>
      <c r="G196" s="34" t="s">
        <v>555</v>
      </c>
      <c r="H196" s="34"/>
      <c r="I196" s="6">
        <v>3.8082796126684422E-6</v>
      </c>
      <c r="J196" s="162">
        <v>0.37906126519615485</v>
      </c>
      <c r="AD196" s="110"/>
      <c r="AI196" s="110"/>
      <c r="AJ196" s="163" t="s">
        <v>1337</v>
      </c>
      <c r="AK196" s="164" t="s">
        <v>555</v>
      </c>
      <c r="AL196" s="164"/>
      <c r="AM196" s="165">
        <v>1.7085578794156831E-2</v>
      </c>
      <c r="AN196" s="154">
        <v>0.31635738221860371</v>
      </c>
      <c r="BH196" s="110"/>
    </row>
    <row r="197" spans="5:60" x14ac:dyDescent="0.2"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</row>
    <row r="198" spans="5:60" x14ac:dyDescent="0.2"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</row>
  </sheetData>
  <sheetProtection algorithmName="SHA-512" hashValue="KW8sZcPibQkWg+ug9WA4/50gDs0og4Rv1/pCyAVJdXMeJxs7RMh1oXriFTXPGzFRBLb5ms/ljN3o/MdJ5myARA==" saltValue="ziq+Egz7iGaLasUerTgJjA==" spinCount="100000" sheet="1" objects="1" scenarios="1"/>
  <mergeCells count="21">
    <mergeCell ref="C5:C24"/>
    <mergeCell ref="C27:C50"/>
    <mergeCell ref="E114:AD114"/>
    <mergeCell ref="AI114:BH114"/>
    <mergeCell ref="AN1:AO1"/>
    <mergeCell ref="AP1:AQ1"/>
    <mergeCell ref="E3:L3"/>
    <mergeCell ref="O3:AJ3"/>
    <mergeCell ref="C52:C78"/>
    <mergeCell ref="AX52:AZ52"/>
    <mergeCell ref="BA52:BB52"/>
    <mergeCell ref="AX53:AZ58"/>
    <mergeCell ref="C81:C109"/>
    <mergeCell ref="AS132:AV132"/>
    <mergeCell ref="AW132:BF132"/>
    <mergeCell ref="I132:L132"/>
    <mergeCell ref="M132:N132"/>
    <mergeCell ref="O132:R132"/>
    <mergeCell ref="S132:AB132"/>
    <mergeCell ref="AM132:AP132"/>
    <mergeCell ref="AQ132:AR13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9693-8BA8-4881-AAC7-9F585CE7E7DA}">
  <sheetPr>
    <tabColor rgb="FFFFC000"/>
  </sheetPr>
  <dimension ref="C1:BI198"/>
  <sheetViews>
    <sheetView showGridLines="0" zoomScale="70" zoomScaleNormal="70" workbookViewId="0"/>
  </sheetViews>
  <sheetFormatPr baseColWidth="10" defaultColWidth="8.83203125" defaultRowHeight="15" x14ac:dyDescent="0.2"/>
  <cols>
    <col min="3" max="3" width="16.6640625" customWidth="1"/>
    <col min="5" max="5" width="14.83203125" customWidth="1"/>
    <col min="6" max="6" width="17.83203125" customWidth="1"/>
    <col min="7" max="7" width="25.83203125" customWidth="1"/>
    <col min="8" max="8" width="12.5" customWidth="1"/>
    <col min="9" max="9" width="13" customWidth="1"/>
    <col min="10" max="10" width="12.5" customWidth="1"/>
    <col min="11" max="11" width="12" customWidth="1"/>
    <col min="12" max="12" width="13.5" customWidth="1"/>
    <col min="13" max="13" width="10.5" customWidth="1"/>
    <col min="14" max="14" width="13.83203125" customWidth="1"/>
    <col min="15" max="15" width="14.5" customWidth="1"/>
    <col min="16" max="16" width="11.5" customWidth="1"/>
    <col min="17" max="17" width="14.83203125" bestFit="1" customWidth="1"/>
    <col min="18" max="18" width="14.83203125" customWidth="1"/>
    <col min="19" max="19" width="18.5" customWidth="1"/>
    <col min="20" max="20" width="16.5" customWidth="1"/>
    <col min="21" max="21" width="14.5" bestFit="1" customWidth="1"/>
    <col min="22" max="22" width="10.5" customWidth="1"/>
    <col min="23" max="23" width="11.5" customWidth="1"/>
    <col min="24" max="24" width="18.5" customWidth="1"/>
    <col min="25" max="29" width="14.83203125" bestFit="1" customWidth="1"/>
    <col min="34" max="34" width="19.5" customWidth="1"/>
    <col min="35" max="35" width="11.5" customWidth="1"/>
    <col min="36" max="36" width="23.5" customWidth="1"/>
    <col min="37" max="38" width="19.5" customWidth="1"/>
    <col min="39" max="39" width="22.5" customWidth="1"/>
    <col min="40" max="40" width="12.5" customWidth="1"/>
    <col min="41" max="41" width="15.5" bestFit="1" customWidth="1"/>
    <col min="42" max="43" width="22.5" customWidth="1"/>
    <col min="45" max="45" width="10" customWidth="1"/>
    <col min="48" max="48" width="15.5" bestFit="1" customWidth="1"/>
    <col min="49" max="49" width="22.5" customWidth="1"/>
    <col min="50" max="51" width="13.5" customWidth="1"/>
    <col min="52" max="52" width="12.5" customWidth="1"/>
    <col min="53" max="53" width="13.1640625" customWidth="1"/>
    <col min="56" max="56" width="11.5" customWidth="1"/>
    <col min="58" max="58" width="15.6640625" customWidth="1"/>
    <col min="59" max="59" width="14.5" customWidth="1"/>
  </cols>
  <sheetData>
    <row r="1" spans="3:61" ht="27" x14ac:dyDescent="0.35">
      <c r="V1" s="73"/>
      <c r="AH1" s="74"/>
      <c r="AJ1" s="75"/>
      <c r="AK1" s="73"/>
      <c r="AL1" s="73"/>
      <c r="AM1" s="73"/>
      <c r="AN1" s="385"/>
      <c r="AO1" s="385"/>
      <c r="AP1" s="386"/>
      <c r="AQ1" s="386"/>
    </row>
    <row r="2" spans="3:61" ht="16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AH2" s="76"/>
      <c r="AI2" s="76"/>
      <c r="AJ2" s="76"/>
      <c r="AK2" s="76"/>
      <c r="AL2" s="76"/>
      <c r="AM2" s="76"/>
      <c r="AN2" s="76"/>
      <c r="AO2" s="76"/>
      <c r="AP2" s="77"/>
      <c r="AQ2" s="77"/>
      <c r="AV2" s="76"/>
    </row>
    <row r="3" spans="3:61" ht="33" thickBot="1" x14ac:dyDescent="0.45">
      <c r="E3" s="382" t="s">
        <v>1298</v>
      </c>
      <c r="F3" s="383"/>
      <c r="G3" s="383"/>
      <c r="H3" s="383"/>
      <c r="I3" s="383"/>
      <c r="J3" s="383"/>
      <c r="K3" s="383"/>
      <c r="L3" s="384"/>
      <c r="O3" s="382" t="s">
        <v>1299</v>
      </c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4"/>
      <c r="AP3" s="11"/>
      <c r="AQ3" s="11"/>
      <c r="AV3" s="76"/>
    </row>
    <row r="4" spans="3:61" ht="19" x14ac:dyDescent="0.25">
      <c r="R4" s="78"/>
      <c r="S4" s="73"/>
      <c r="T4" s="79"/>
      <c r="AP4" s="11"/>
      <c r="AQ4" s="11"/>
      <c r="AV4" s="76"/>
    </row>
    <row r="5" spans="3:61" ht="19" x14ac:dyDescent="0.25">
      <c r="C5" s="376" t="s">
        <v>1300</v>
      </c>
      <c r="R5" s="78"/>
      <c r="S5" s="73"/>
      <c r="T5" s="79"/>
      <c r="AP5" s="11"/>
      <c r="AQ5" s="11"/>
      <c r="AV5" s="76"/>
    </row>
    <row r="6" spans="3:61" ht="19" x14ac:dyDescent="0.25">
      <c r="C6" s="377"/>
      <c r="R6" s="78"/>
      <c r="S6" s="73"/>
      <c r="T6" s="79"/>
      <c r="AP6" s="11"/>
      <c r="AQ6" s="11"/>
      <c r="AV6" s="76"/>
    </row>
    <row r="7" spans="3:61" ht="19" x14ac:dyDescent="0.25">
      <c r="C7" s="377"/>
      <c r="R7" s="78"/>
      <c r="S7" s="73"/>
      <c r="T7" s="79"/>
      <c r="AP7" s="11"/>
      <c r="AQ7" s="11"/>
      <c r="AV7" s="76"/>
    </row>
    <row r="8" spans="3:61" ht="19" x14ac:dyDescent="0.25">
      <c r="C8" s="377"/>
      <c r="R8" s="78"/>
      <c r="S8" s="73"/>
      <c r="T8" s="79"/>
      <c r="AP8" s="11"/>
      <c r="AQ8" s="11"/>
      <c r="AV8" s="76"/>
    </row>
    <row r="9" spans="3:61" ht="16" x14ac:dyDescent="0.2">
      <c r="C9" s="377"/>
      <c r="R9" s="78"/>
      <c r="AP9" s="11"/>
      <c r="AQ9" s="11"/>
      <c r="AV9" s="76"/>
    </row>
    <row r="10" spans="3:61" ht="16" x14ac:dyDescent="0.2">
      <c r="C10" s="377"/>
      <c r="R10" s="78"/>
      <c r="AP10" s="11"/>
      <c r="AQ10" s="11"/>
      <c r="BI10" s="80"/>
    </row>
    <row r="11" spans="3:61" ht="19" x14ac:dyDescent="0.2">
      <c r="C11" s="377"/>
      <c r="R11" s="81"/>
      <c r="S11" s="82"/>
      <c r="T11" s="82"/>
      <c r="AP11" s="11"/>
      <c r="AQ11" s="11"/>
      <c r="AV11" s="76"/>
      <c r="BI11" s="80"/>
    </row>
    <row r="12" spans="3:61" ht="19" x14ac:dyDescent="0.25">
      <c r="C12" s="377"/>
      <c r="R12" s="78"/>
      <c r="S12" s="73"/>
      <c r="T12" s="83"/>
      <c r="AP12" s="11"/>
      <c r="AQ12" s="11"/>
      <c r="AV12" s="76"/>
      <c r="BI12" s="80"/>
    </row>
    <row r="13" spans="3:61" ht="19" x14ac:dyDescent="0.25">
      <c r="C13" s="377"/>
      <c r="R13" s="78"/>
      <c r="S13" s="73"/>
      <c r="T13" s="83"/>
      <c r="AP13" s="11"/>
      <c r="AQ13" s="11"/>
      <c r="AV13" s="76"/>
      <c r="BI13" s="80"/>
    </row>
    <row r="14" spans="3:61" ht="19" x14ac:dyDescent="0.25">
      <c r="C14" s="377"/>
      <c r="R14" s="78"/>
      <c r="S14" s="73"/>
      <c r="T14" s="83"/>
      <c r="AP14" s="11"/>
      <c r="AQ14" s="11"/>
      <c r="AV14" s="76"/>
      <c r="BI14" s="80"/>
    </row>
    <row r="15" spans="3:61" ht="19" x14ac:dyDescent="0.25">
      <c r="C15" s="377"/>
      <c r="R15" s="78"/>
      <c r="S15" s="73"/>
      <c r="T15" s="83"/>
      <c r="AP15" s="11"/>
      <c r="AQ15" s="11"/>
      <c r="AU15" s="76"/>
      <c r="AV15" s="76"/>
      <c r="BI15" s="80"/>
    </row>
    <row r="16" spans="3:61" ht="19" x14ac:dyDescent="0.25">
      <c r="C16" s="377"/>
      <c r="R16" s="78"/>
      <c r="S16" s="73"/>
      <c r="T16" s="83"/>
      <c r="AP16" s="11"/>
      <c r="AQ16" s="11"/>
      <c r="AU16" s="76"/>
      <c r="AV16" s="76"/>
      <c r="BI16" s="80"/>
    </row>
    <row r="17" spans="3:61" ht="19" x14ac:dyDescent="0.25">
      <c r="C17" s="377"/>
      <c r="R17" s="78"/>
      <c r="S17" s="73"/>
      <c r="T17" s="83"/>
      <c r="AP17" s="11"/>
      <c r="AQ17" s="11"/>
      <c r="AU17" s="76"/>
      <c r="AV17" s="76"/>
      <c r="BI17" s="80"/>
    </row>
    <row r="18" spans="3:61" ht="16" x14ac:dyDescent="0.2">
      <c r="C18" s="377"/>
      <c r="R18" s="78"/>
      <c r="AP18" s="11"/>
      <c r="AQ18" s="11"/>
      <c r="AU18" s="76"/>
      <c r="AV18" s="76"/>
      <c r="BI18" s="80"/>
    </row>
    <row r="19" spans="3:61" ht="16" x14ac:dyDescent="0.2">
      <c r="C19" s="377"/>
      <c r="R19" s="81"/>
      <c r="AP19" s="11"/>
      <c r="AQ19" s="11"/>
      <c r="AU19" s="76"/>
      <c r="AV19" s="76"/>
      <c r="BI19" s="80"/>
    </row>
    <row r="20" spans="3:61" ht="16" x14ac:dyDescent="0.2">
      <c r="C20" s="377"/>
      <c r="R20" s="78"/>
      <c r="AP20" s="11"/>
      <c r="AQ20" s="11"/>
      <c r="AU20" s="76"/>
      <c r="AV20" s="76"/>
      <c r="BI20" s="80"/>
    </row>
    <row r="21" spans="3:61" ht="16" x14ac:dyDescent="0.2">
      <c r="C21" s="377"/>
      <c r="R21" s="78"/>
      <c r="AP21" s="11"/>
      <c r="AQ21" s="11"/>
      <c r="AU21" s="76"/>
      <c r="AV21" s="76"/>
      <c r="BI21" s="80"/>
    </row>
    <row r="22" spans="3:61" ht="16" x14ac:dyDescent="0.2">
      <c r="C22" s="377"/>
      <c r="R22" s="78"/>
      <c r="AP22" s="11"/>
      <c r="AQ22" s="11"/>
      <c r="AU22" s="76"/>
      <c r="AV22" s="76"/>
      <c r="BI22" s="80"/>
    </row>
    <row r="23" spans="3:61" ht="16" x14ac:dyDescent="0.2">
      <c r="C23" s="377"/>
      <c r="R23" s="78"/>
      <c r="AP23" s="11"/>
      <c r="AQ23" s="11"/>
      <c r="AU23" s="76"/>
      <c r="AV23" s="76"/>
      <c r="BI23" s="80"/>
    </row>
    <row r="24" spans="3:61" ht="16" x14ac:dyDescent="0.2">
      <c r="C24" s="378"/>
      <c r="R24" s="78"/>
      <c r="W24" t="s">
        <v>1301</v>
      </c>
      <c r="AD24" t="s">
        <v>1302</v>
      </c>
      <c r="AP24" s="11"/>
      <c r="AQ24" s="11"/>
    </row>
    <row r="25" spans="3:61" ht="16" x14ac:dyDescent="0.2">
      <c r="O25" t="s">
        <v>1303</v>
      </c>
      <c r="R25" s="78"/>
      <c r="AP25" s="11"/>
      <c r="AQ25" s="11"/>
    </row>
    <row r="26" spans="3:61" ht="16" x14ac:dyDescent="0.2">
      <c r="R26" s="78"/>
      <c r="AP26" s="11"/>
      <c r="AQ26" s="11"/>
    </row>
    <row r="27" spans="3:61" ht="15.5" customHeight="1" x14ac:dyDescent="0.2">
      <c r="C27" s="379" t="s">
        <v>1304</v>
      </c>
      <c r="R27" s="81"/>
      <c r="AP27" s="11"/>
      <c r="AQ27" s="11"/>
    </row>
    <row r="28" spans="3:61" ht="16" x14ac:dyDescent="0.2">
      <c r="C28" s="380"/>
      <c r="R28" s="78"/>
      <c r="AP28" s="11"/>
      <c r="AQ28" s="11"/>
    </row>
    <row r="29" spans="3:61" ht="16" x14ac:dyDescent="0.2">
      <c r="C29" s="380"/>
      <c r="R29" s="78"/>
      <c r="AP29" s="11"/>
      <c r="AQ29" s="11"/>
    </row>
    <row r="30" spans="3:61" ht="16" x14ac:dyDescent="0.2">
      <c r="C30" s="380"/>
      <c r="R30" s="78"/>
      <c r="AP30" s="11"/>
      <c r="AQ30" s="11"/>
    </row>
    <row r="31" spans="3:61" ht="16" x14ac:dyDescent="0.2">
      <c r="C31" s="380"/>
      <c r="R31" s="78"/>
      <c r="AP31" s="11"/>
      <c r="AQ31" s="11"/>
      <c r="BG31" s="26"/>
    </row>
    <row r="32" spans="3:61" ht="16" x14ac:dyDescent="0.2">
      <c r="C32" s="380"/>
      <c r="R32" s="78"/>
      <c r="AP32" s="11"/>
      <c r="AQ32" s="11"/>
    </row>
    <row r="33" spans="3:59" ht="16" x14ac:dyDescent="0.2">
      <c r="C33" s="380"/>
      <c r="R33" s="78"/>
      <c r="AP33" s="11"/>
      <c r="AQ33" s="11"/>
    </row>
    <row r="34" spans="3:59" ht="16" x14ac:dyDescent="0.2">
      <c r="C34" s="380"/>
      <c r="R34" s="78"/>
      <c r="AP34" s="11"/>
      <c r="AQ34" s="11"/>
    </row>
    <row r="35" spans="3:59" ht="16" x14ac:dyDescent="0.2">
      <c r="C35" s="380"/>
      <c r="R35" s="81"/>
      <c r="AP35" s="11"/>
      <c r="AQ35" s="11"/>
      <c r="BG35" s="26"/>
    </row>
    <row r="36" spans="3:59" ht="16" x14ac:dyDescent="0.2">
      <c r="C36" s="380"/>
      <c r="R36" s="78"/>
      <c r="AP36" s="11"/>
      <c r="AQ36" s="11"/>
    </row>
    <row r="37" spans="3:59" ht="16" x14ac:dyDescent="0.2">
      <c r="C37" s="380"/>
      <c r="R37" s="78"/>
      <c r="AP37" s="11"/>
      <c r="AQ37" s="11"/>
      <c r="BG37" s="26"/>
    </row>
    <row r="38" spans="3:59" ht="16" x14ac:dyDescent="0.2">
      <c r="C38" s="380"/>
      <c r="R38" s="78"/>
      <c r="AP38" s="11"/>
      <c r="AQ38" s="11"/>
    </row>
    <row r="39" spans="3:59" ht="16" x14ac:dyDescent="0.2">
      <c r="C39" s="380"/>
      <c r="R39" s="78"/>
      <c r="AP39" s="11"/>
      <c r="AQ39" s="11"/>
    </row>
    <row r="40" spans="3:59" ht="16" x14ac:dyDescent="0.2">
      <c r="C40" s="380"/>
      <c r="R40" s="78"/>
      <c r="AP40" s="11"/>
      <c r="AQ40" s="11"/>
    </row>
    <row r="41" spans="3:59" ht="16" x14ac:dyDescent="0.2">
      <c r="C41" s="380"/>
      <c r="R41" s="78"/>
      <c r="AP41" s="11"/>
      <c r="AQ41" s="11"/>
    </row>
    <row r="42" spans="3:59" ht="16" x14ac:dyDescent="0.2">
      <c r="C42" s="380"/>
      <c r="R42" s="78"/>
      <c r="AP42" s="11"/>
      <c r="AQ42" s="11"/>
    </row>
    <row r="43" spans="3:59" x14ac:dyDescent="0.2">
      <c r="C43" s="380"/>
      <c r="R43" s="6"/>
      <c r="AP43" s="11"/>
      <c r="AQ43" s="11"/>
    </row>
    <row r="44" spans="3:59" ht="16" x14ac:dyDescent="0.2">
      <c r="C44" s="380"/>
      <c r="R44" s="81"/>
      <c r="V44" s="26"/>
      <c r="Z44" s="26"/>
      <c r="AJ44" s="26"/>
      <c r="AP44" s="11"/>
      <c r="AQ44" s="11"/>
    </row>
    <row r="45" spans="3:59" ht="16" x14ac:dyDescent="0.2">
      <c r="C45" s="380"/>
      <c r="R45" s="78"/>
      <c r="AP45" s="11"/>
      <c r="AQ45" s="11"/>
    </row>
    <row r="46" spans="3:59" ht="16" x14ac:dyDescent="0.2">
      <c r="C46" s="380"/>
      <c r="R46" s="78"/>
      <c r="AP46" s="11"/>
      <c r="AQ46" s="11"/>
      <c r="AU46" s="84"/>
    </row>
    <row r="47" spans="3:59" ht="16" x14ac:dyDescent="0.2">
      <c r="C47" s="380"/>
      <c r="R47" s="78"/>
      <c r="AP47" s="11"/>
      <c r="AQ47" s="11"/>
      <c r="AT47" s="84"/>
      <c r="AU47" s="84"/>
    </row>
    <row r="48" spans="3:59" ht="16" x14ac:dyDescent="0.2">
      <c r="C48" s="380"/>
      <c r="R48" s="78"/>
      <c r="AP48" s="11"/>
      <c r="AQ48" s="11"/>
      <c r="AX48" s="84"/>
      <c r="AY48" s="84"/>
    </row>
    <row r="49" spans="3:61" ht="16" x14ac:dyDescent="0.2">
      <c r="C49" s="380"/>
      <c r="R49" s="78"/>
      <c r="AP49" s="11"/>
      <c r="AQ49" s="11"/>
      <c r="AX49" s="84"/>
      <c r="AY49" s="84"/>
    </row>
    <row r="50" spans="3:61" ht="16" x14ac:dyDescent="0.2">
      <c r="C50" s="381"/>
      <c r="R50" s="78"/>
      <c r="AP50" s="11"/>
      <c r="AQ50" s="11"/>
      <c r="AX50" s="84"/>
      <c r="AY50" s="84"/>
    </row>
    <row r="51" spans="3:61" ht="16" x14ac:dyDescent="0.2">
      <c r="R51" s="78"/>
      <c r="AP51" s="11"/>
      <c r="AQ51" s="11"/>
      <c r="AX51" s="84"/>
      <c r="AY51" s="84"/>
    </row>
    <row r="52" spans="3:61" ht="19" x14ac:dyDescent="0.2">
      <c r="C52" s="387" t="s">
        <v>1305</v>
      </c>
      <c r="R52" s="78"/>
      <c r="AP52" s="11"/>
      <c r="AQ52" s="11"/>
      <c r="AX52" s="390"/>
      <c r="AY52" s="390"/>
      <c r="AZ52" s="390"/>
      <c r="BA52" s="391"/>
      <c r="BB52" s="391"/>
    </row>
    <row r="53" spans="3:61" ht="19" x14ac:dyDescent="0.2">
      <c r="C53" s="388"/>
      <c r="Y53" s="26"/>
      <c r="Z53" s="6"/>
      <c r="AA53" s="6"/>
      <c r="AB53" s="6"/>
      <c r="AC53" s="6"/>
      <c r="AD53" s="6"/>
      <c r="AE53" s="6"/>
      <c r="AX53" s="392"/>
      <c r="AY53" s="392"/>
      <c r="AZ53" s="392"/>
      <c r="BA53" s="85"/>
      <c r="BB53" s="86"/>
      <c r="BC53" s="87"/>
      <c r="BD53" s="87"/>
      <c r="BE53" s="87"/>
      <c r="BF53" s="87"/>
      <c r="BG53" s="87"/>
      <c r="BH53" s="87"/>
      <c r="BI53" s="87"/>
    </row>
    <row r="54" spans="3:61" x14ac:dyDescent="0.2">
      <c r="C54" s="388"/>
      <c r="R54" s="26"/>
      <c r="AM54" s="26"/>
      <c r="AP54" s="11"/>
      <c r="AX54" s="392"/>
      <c r="AY54" s="392"/>
      <c r="AZ54" s="392"/>
      <c r="BA54" s="26"/>
      <c r="BB54" s="88"/>
      <c r="BH54" s="89"/>
      <c r="BI54" s="90"/>
    </row>
    <row r="55" spans="3:61" x14ac:dyDescent="0.2">
      <c r="C55" s="388"/>
      <c r="R55" s="6"/>
      <c r="U55" s="91"/>
      <c r="AP55" s="11"/>
      <c r="AX55" s="392"/>
      <c r="AY55" s="392"/>
      <c r="AZ55" s="392"/>
      <c r="BA55" s="26"/>
      <c r="BB55" s="92"/>
    </row>
    <row r="56" spans="3:61" x14ac:dyDescent="0.2">
      <c r="C56" s="388"/>
      <c r="R56" s="6"/>
      <c r="U56" s="91"/>
      <c r="AP56" s="11"/>
      <c r="AX56" s="392"/>
      <c r="AY56" s="392"/>
      <c r="AZ56" s="392"/>
      <c r="BA56" s="26"/>
      <c r="BB56" s="92"/>
    </row>
    <row r="57" spans="3:61" x14ac:dyDescent="0.2">
      <c r="C57" s="388"/>
      <c r="R57" s="93"/>
      <c r="AM57" s="94"/>
      <c r="AN57" s="95"/>
      <c r="AO57" s="95"/>
      <c r="AP57" s="96"/>
      <c r="AX57" s="392"/>
      <c r="AY57" s="392"/>
      <c r="AZ57" s="392"/>
      <c r="BA57" s="94"/>
      <c r="BB57" s="90"/>
    </row>
    <row r="58" spans="3:61" x14ac:dyDescent="0.2">
      <c r="C58" s="388"/>
      <c r="R58" s="93"/>
      <c r="AM58" s="94"/>
      <c r="AN58" s="95"/>
      <c r="AO58" s="95"/>
      <c r="AP58" s="96"/>
      <c r="AX58" s="392"/>
      <c r="AY58" s="392"/>
      <c r="AZ58" s="392"/>
      <c r="BA58" s="94"/>
      <c r="BB58" s="90"/>
    </row>
    <row r="59" spans="3:61" x14ac:dyDescent="0.2">
      <c r="C59" s="388"/>
      <c r="R59" s="93"/>
      <c r="AM59" s="94"/>
      <c r="AN59" s="95"/>
      <c r="AO59" s="95"/>
      <c r="AP59" s="96"/>
      <c r="AX59" s="84"/>
      <c r="AY59" s="84"/>
      <c r="AZ59" s="84"/>
      <c r="BA59" s="94"/>
      <c r="BB59" s="90"/>
    </row>
    <row r="60" spans="3:61" x14ac:dyDescent="0.2">
      <c r="C60" s="388"/>
      <c r="R60" s="93"/>
      <c r="AM60" s="94"/>
      <c r="AN60" s="95"/>
      <c r="AO60" s="95"/>
      <c r="AP60" s="96"/>
      <c r="AX60" s="84"/>
      <c r="AY60" s="84"/>
      <c r="AZ60" s="84"/>
      <c r="BA60" s="94"/>
      <c r="BB60" s="90"/>
    </row>
    <row r="61" spans="3:61" x14ac:dyDescent="0.2">
      <c r="C61" s="388"/>
      <c r="R61" s="93"/>
      <c r="AM61" s="94"/>
      <c r="AN61" s="95"/>
      <c r="AO61" s="95"/>
      <c r="AP61" s="96"/>
      <c r="AX61" s="84"/>
      <c r="AY61" s="84"/>
      <c r="AZ61" s="84"/>
      <c r="BA61" s="94"/>
      <c r="BB61" s="90"/>
    </row>
    <row r="62" spans="3:61" x14ac:dyDescent="0.2">
      <c r="C62" s="388"/>
      <c r="R62" s="93"/>
      <c r="AM62" s="94"/>
      <c r="AN62" s="95"/>
      <c r="AO62" s="95"/>
      <c r="AP62" s="96"/>
      <c r="BA62" s="94"/>
      <c r="BB62" s="90"/>
    </row>
    <row r="63" spans="3:61" x14ac:dyDescent="0.2">
      <c r="C63" s="388"/>
      <c r="R63" s="93"/>
      <c r="AL63" s="97"/>
      <c r="AM63" s="94"/>
      <c r="AN63" s="95"/>
      <c r="AO63" s="95"/>
      <c r="AP63" s="96"/>
      <c r="AZ63" s="97"/>
      <c r="BA63" s="94"/>
      <c r="BB63" s="90"/>
    </row>
    <row r="64" spans="3:61" x14ac:dyDescent="0.2">
      <c r="C64" s="388"/>
      <c r="R64" s="6"/>
      <c r="U64" s="91"/>
      <c r="AP64" s="11"/>
      <c r="BA64" s="26"/>
      <c r="BB64" s="92"/>
    </row>
    <row r="65" spans="3:54" x14ac:dyDescent="0.2">
      <c r="C65" s="388"/>
      <c r="R65" s="93"/>
      <c r="AM65" s="98"/>
      <c r="AN65" s="95"/>
      <c r="AP65" s="96"/>
      <c r="BA65" s="98"/>
      <c r="BB65" s="90"/>
    </row>
    <row r="66" spans="3:54" x14ac:dyDescent="0.2">
      <c r="C66" s="388"/>
      <c r="R66" s="93"/>
      <c r="AM66" s="98"/>
      <c r="AN66" s="95"/>
      <c r="AP66" s="96"/>
      <c r="BA66" s="98"/>
      <c r="BB66" s="90"/>
    </row>
    <row r="67" spans="3:54" x14ac:dyDescent="0.2">
      <c r="C67" s="388"/>
      <c r="R67" s="93"/>
      <c r="AL67" s="97"/>
      <c r="AM67" s="98"/>
      <c r="AN67" s="95"/>
      <c r="AP67" s="96"/>
      <c r="AZ67" s="97"/>
      <c r="BA67" s="98"/>
      <c r="BB67" s="90"/>
    </row>
    <row r="68" spans="3:54" x14ac:dyDescent="0.2">
      <c r="C68" s="388"/>
      <c r="R68" s="6"/>
      <c r="U68" s="91"/>
      <c r="AP68" s="11"/>
      <c r="BA68" s="26"/>
      <c r="BB68" s="92"/>
    </row>
    <row r="69" spans="3:54" x14ac:dyDescent="0.2">
      <c r="C69" s="388"/>
      <c r="R69" s="6"/>
      <c r="U69" s="91"/>
      <c r="AL69" s="97"/>
      <c r="AP69" s="11"/>
      <c r="AZ69" s="97"/>
      <c r="BA69" s="26"/>
      <c r="BB69" s="92"/>
    </row>
    <row r="70" spans="3:54" x14ac:dyDescent="0.2">
      <c r="C70" s="388"/>
      <c r="R70" s="6"/>
      <c r="U70" s="91"/>
      <c r="AP70" s="11"/>
      <c r="BA70" s="76"/>
      <c r="BB70" s="92"/>
    </row>
    <row r="71" spans="3:54" x14ac:dyDescent="0.2">
      <c r="C71" s="388"/>
      <c r="R71" s="95"/>
      <c r="AL71" s="97"/>
      <c r="AN71" s="95"/>
      <c r="AZ71" s="97"/>
      <c r="BB71" s="90"/>
    </row>
    <row r="72" spans="3:54" x14ac:dyDescent="0.2">
      <c r="C72" s="388"/>
      <c r="R72" s="90"/>
      <c r="AN72" s="90"/>
      <c r="BB72" s="90"/>
    </row>
    <row r="73" spans="3:54" x14ac:dyDescent="0.2">
      <c r="C73" s="388"/>
      <c r="BB73" s="90"/>
    </row>
    <row r="74" spans="3:54" x14ac:dyDescent="0.2">
      <c r="C74" s="388"/>
      <c r="BB74" s="90"/>
    </row>
    <row r="75" spans="3:54" x14ac:dyDescent="0.2">
      <c r="C75" s="388"/>
      <c r="BB75" s="90"/>
    </row>
    <row r="76" spans="3:54" x14ac:dyDescent="0.2">
      <c r="C76" s="388"/>
      <c r="BA76" s="76"/>
      <c r="BB76" s="92"/>
    </row>
    <row r="77" spans="3:54" x14ac:dyDescent="0.2">
      <c r="C77" s="388"/>
      <c r="BB77" s="90"/>
    </row>
    <row r="78" spans="3:54" x14ac:dyDescent="0.2">
      <c r="C78" s="389"/>
      <c r="BB78" s="90"/>
    </row>
    <row r="79" spans="3:54" x14ac:dyDescent="0.2">
      <c r="BB79" s="90"/>
    </row>
    <row r="80" spans="3:54" ht="18" x14ac:dyDescent="0.25">
      <c r="AJ80" s="99"/>
      <c r="AK80" s="100"/>
      <c r="AL80" s="100"/>
      <c r="BB80" s="90"/>
    </row>
    <row r="81" spans="3:54" ht="15.5" customHeight="1" x14ac:dyDescent="0.2">
      <c r="C81" s="387" t="s">
        <v>1306</v>
      </c>
      <c r="AJ81" s="101"/>
      <c r="AK81" s="101"/>
      <c r="AL81" s="101"/>
      <c r="BB81" s="90"/>
    </row>
    <row r="82" spans="3:54" ht="15.5" customHeight="1" x14ac:dyDescent="0.2">
      <c r="C82" s="388"/>
      <c r="AJ82" s="102"/>
      <c r="AK82" s="102"/>
      <c r="AL82" s="102"/>
      <c r="BA82" s="76"/>
      <c r="BB82" s="92"/>
    </row>
    <row r="83" spans="3:54" x14ac:dyDescent="0.2">
      <c r="C83" s="388"/>
    </row>
    <row r="84" spans="3:54" x14ac:dyDescent="0.2">
      <c r="C84" s="388"/>
    </row>
    <row r="85" spans="3:54" x14ac:dyDescent="0.2">
      <c r="C85" s="388"/>
    </row>
    <row r="86" spans="3:54" x14ac:dyDescent="0.2">
      <c r="C86" s="388"/>
      <c r="AJ86" s="76"/>
    </row>
    <row r="87" spans="3:54" x14ac:dyDescent="0.2">
      <c r="C87" s="388"/>
      <c r="AJ87" s="26"/>
      <c r="AK87" s="103"/>
      <c r="AL87" s="76"/>
      <c r="AM87" s="103"/>
      <c r="AN87" s="76"/>
      <c r="AO87" s="76"/>
      <c r="AP87" s="104"/>
    </row>
    <row r="88" spans="3:54" x14ac:dyDescent="0.2">
      <c r="C88" s="388"/>
      <c r="AJ88" s="26"/>
      <c r="AK88" s="105"/>
      <c r="AL88" s="26"/>
      <c r="AM88" s="26"/>
      <c r="AN88" s="26"/>
      <c r="AO88" s="26"/>
      <c r="AP88" s="90"/>
    </row>
    <row r="89" spans="3:54" x14ac:dyDescent="0.2">
      <c r="C89" s="388"/>
      <c r="AJ89" s="26"/>
      <c r="AK89" s="105"/>
      <c r="AL89" s="105"/>
      <c r="AM89" s="105"/>
      <c r="AN89" s="105"/>
      <c r="AO89" s="105"/>
      <c r="AP89" s="90"/>
    </row>
    <row r="90" spans="3:54" x14ac:dyDescent="0.2">
      <c r="C90" s="388"/>
      <c r="AJ90" s="26"/>
      <c r="AK90" s="105"/>
      <c r="AL90" s="105"/>
      <c r="AM90" s="105"/>
      <c r="AN90" s="105"/>
      <c r="AO90" s="105"/>
      <c r="AP90" s="90"/>
    </row>
    <row r="91" spans="3:54" x14ac:dyDescent="0.2">
      <c r="C91" s="388"/>
      <c r="AJ91" s="26"/>
      <c r="AK91" s="105"/>
      <c r="AL91" s="105"/>
      <c r="AM91" s="105"/>
      <c r="AN91" s="105"/>
      <c r="AO91" s="105"/>
      <c r="AP91" s="90"/>
      <c r="AZ91" s="90"/>
      <c r="BA91" s="90"/>
    </row>
    <row r="92" spans="3:54" x14ac:dyDescent="0.2">
      <c r="C92" s="388"/>
      <c r="AJ92" s="26"/>
      <c r="AK92" s="105"/>
      <c r="AL92" s="105"/>
      <c r="AM92" s="105"/>
      <c r="AN92" s="105"/>
      <c r="AO92" s="105"/>
      <c r="AP92" s="90"/>
      <c r="AZ92" s="90"/>
      <c r="BA92" s="90"/>
    </row>
    <row r="93" spans="3:54" x14ac:dyDescent="0.2">
      <c r="C93" s="388"/>
      <c r="AJ93" s="26"/>
      <c r="AK93" s="105"/>
      <c r="AL93" s="105"/>
      <c r="AM93" s="105"/>
      <c r="AN93" s="105"/>
      <c r="AO93" s="105"/>
      <c r="AP93" s="90"/>
      <c r="AZ93" s="90"/>
      <c r="BA93" s="90"/>
    </row>
    <row r="94" spans="3:54" x14ac:dyDescent="0.2">
      <c r="C94" s="388"/>
      <c r="AJ94" s="26"/>
      <c r="AK94" s="105"/>
      <c r="AL94" s="105"/>
      <c r="AM94" s="105"/>
      <c r="AN94" s="105"/>
      <c r="AO94" s="105"/>
      <c r="AP94" s="90"/>
      <c r="AV94" s="106"/>
      <c r="AW94" s="106"/>
      <c r="AX94" s="106"/>
      <c r="AZ94" s="90"/>
      <c r="BA94" s="90"/>
    </row>
    <row r="95" spans="3:54" x14ac:dyDescent="0.2">
      <c r="C95" s="388"/>
      <c r="AJ95" s="26"/>
      <c r="AK95" s="105"/>
      <c r="AL95" s="105"/>
      <c r="AM95" s="105"/>
      <c r="AN95" s="105"/>
      <c r="AO95" s="105"/>
      <c r="AP95" s="90"/>
      <c r="AV95" s="106"/>
      <c r="AW95" s="106"/>
      <c r="AX95" s="106"/>
    </row>
    <row r="96" spans="3:54" x14ac:dyDescent="0.2">
      <c r="C96" s="388"/>
      <c r="AJ96" s="107"/>
      <c r="AK96" s="105"/>
      <c r="AL96" s="105"/>
      <c r="AM96" s="105"/>
      <c r="AN96" s="105"/>
      <c r="AO96" s="105"/>
      <c r="AP96" s="90"/>
      <c r="AV96" s="106"/>
      <c r="AW96" s="106"/>
      <c r="AX96" s="106"/>
    </row>
    <row r="97" spans="3:50" x14ac:dyDescent="0.2">
      <c r="C97" s="388"/>
      <c r="AJ97" s="26"/>
      <c r="AK97" s="105"/>
      <c r="AL97" s="105"/>
      <c r="AM97" s="105"/>
      <c r="AN97" s="105"/>
      <c r="AO97" s="105"/>
      <c r="AP97" s="105"/>
      <c r="AS97" s="106"/>
      <c r="AT97" s="106"/>
      <c r="AU97" s="106"/>
      <c r="AW97" s="106"/>
      <c r="AX97" s="106"/>
    </row>
    <row r="98" spans="3:50" x14ac:dyDescent="0.2">
      <c r="C98" s="388"/>
      <c r="AJ98" s="26"/>
      <c r="AK98" s="105"/>
      <c r="AL98" s="105"/>
      <c r="AM98" s="105"/>
      <c r="AN98" s="105"/>
      <c r="AO98" s="105"/>
      <c r="AP98" s="108"/>
    </row>
    <row r="99" spans="3:50" x14ac:dyDescent="0.2">
      <c r="C99" s="388"/>
    </row>
    <row r="100" spans="3:50" x14ac:dyDescent="0.2">
      <c r="C100" s="388"/>
    </row>
    <row r="101" spans="3:50" x14ac:dyDescent="0.2">
      <c r="C101" s="388"/>
    </row>
    <row r="102" spans="3:50" x14ac:dyDescent="0.2">
      <c r="C102" s="388"/>
    </row>
    <row r="103" spans="3:50" x14ac:dyDescent="0.2">
      <c r="C103" s="388"/>
    </row>
    <row r="104" spans="3:50" x14ac:dyDescent="0.2">
      <c r="C104" s="388"/>
    </row>
    <row r="105" spans="3:50" x14ac:dyDescent="0.2">
      <c r="C105" s="388"/>
    </row>
    <row r="106" spans="3:50" x14ac:dyDescent="0.2">
      <c r="C106" s="388"/>
    </row>
    <row r="107" spans="3:50" x14ac:dyDescent="0.2">
      <c r="C107" s="388"/>
    </row>
    <row r="108" spans="3:50" x14ac:dyDescent="0.2">
      <c r="C108" s="388"/>
    </row>
    <row r="109" spans="3:50" x14ac:dyDescent="0.2">
      <c r="C109" s="389"/>
    </row>
    <row r="113" spans="5:60" ht="30" thickBot="1" x14ac:dyDescent="0.4">
      <c r="E113" s="109" t="s">
        <v>1307</v>
      </c>
      <c r="AI113" s="109" t="s">
        <v>1307</v>
      </c>
    </row>
    <row r="114" spans="5:60" ht="33" thickBot="1" x14ac:dyDescent="0.45">
      <c r="E114" s="382" t="s">
        <v>1298</v>
      </c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  <c r="S114" s="383"/>
      <c r="T114" s="383"/>
      <c r="U114" s="383"/>
      <c r="V114" s="383"/>
      <c r="W114" s="383"/>
      <c r="X114" s="383"/>
      <c r="Y114" s="383"/>
      <c r="Z114" s="383"/>
      <c r="AA114" s="383"/>
      <c r="AB114" s="383"/>
      <c r="AC114" s="383"/>
      <c r="AD114" s="384"/>
      <c r="AI114" s="382" t="s">
        <v>1299</v>
      </c>
      <c r="AJ114" s="383"/>
      <c r="AK114" s="383"/>
      <c r="AL114" s="383"/>
      <c r="AM114" s="383"/>
      <c r="AN114" s="383"/>
      <c r="AO114" s="383"/>
      <c r="AP114" s="383"/>
      <c r="AQ114" s="383"/>
      <c r="AR114" s="383"/>
      <c r="AS114" s="383"/>
      <c r="AT114" s="383"/>
      <c r="AU114" s="383"/>
      <c r="AV114" s="383"/>
      <c r="AW114" s="383"/>
      <c r="AX114" s="383"/>
      <c r="AY114" s="383"/>
      <c r="AZ114" s="383"/>
      <c r="BA114" s="383"/>
      <c r="BB114" s="383"/>
      <c r="BC114" s="383"/>
      <c r="BD114" s="383"/>
      <c r="BE114" s="383"/>
      <c r="BF114" s="383"/>
      <c r="BG114" s="383"/>
      <c r="BH114" s="384"/>
    </row>
    <row r="116" spans="5:60" x14ac:dyDescent="0.2"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7" spans="5:60" x14ac:dyDescent="0.2"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  <row r="118" spans="5:60" ht="29" x14ac:dyDescent="0.35">
      <c r="E118" s="110"/>
      <c r="F118" s="109" t="s">
        <v>1308</v>
      </c>
      <c r="AD118" s="110"/>
      <c r="AI118" s="110"/>
      <c r="AJ118" s="109" t="s">
        <v>1308</v>
      </c>
      <c r="BH118" s="110"/>
    </row>
    <row r="119" spans="5:60" x14ac:dyDescent="0.2">
      <c r="E119" s="110"/>
      <c r="F119" t="s">
        <v>1309</v>
      </c>
      <c r="AD119" s="110"/>
      <c r="AI119" s="110"/>
      <c r="AJ119" t="s">
        <v>1309</v>
      </c>
      <c r="BH119" s="110"/>
    </row>
    <row r="120" spans="5:60" ht="60" x14ac:dyDescent="0.2">
      <c r="E120" s="110"/>
      <c r="F120" s="111" t="s">
        <v>1310</v>
      </c>
      <c r="G120" s="112" t="s">
        <v>239</v>
      </c>
      <c r="H120" s="112" t="s">
        <v>256</v>
      </c>
      <c r="I120" s="112" t="s">
        <v>278</v>
      </c>
      <c r="J120" s="112" t="s">
        <v>308</v>
      </c>
      <c r="K120" s="112" t="s">
        <v>338</v>
      </c>
      <c r="L120" s="112" t="s">
        <v>395</v>
      </c>
      <c r="M120" s="112" t="s">
        <v>410</v>
      </c>
      <c r="N120" s="113" t="s">
        <v>1311</v>
      </c>
      <c r="AD120" s="110"/>
      <c r="AI120" s="110"/>
      <c r="AJ120" s="111" t="s">
        <v>1310</v>
      </c>
      <c r="AK120" s="112" t="s">
        <v>239</v>
      </c>
      <c r="AL120" s="112" t="s">
        <v>256</v>
      </c>
      <c r="AM120" s="112" t="s">
        <v>278</v>
      </c>
      <c r="AN120" s="112" t="s">
        <v>308</v>
      </c>
      <c r="AO120" s="112" t="s">
        <v>338</v>
      </c>
      <c r="AP120" s="112" t="s">
        <v>395</v>
      </c>
      <c r="AQ120" s="112" t="s">
        <v>410</v>
      </c>
      <c r="AR120" s="113" t="s">
        <v>1311</v>
      </c>
      <c r="BH120" s="110"/>
    </row>
    <row r="121" spans="5:60" x14ac:dyDescent="0.2">
      <c r="E121" s="110"/>
      <c r="F121" s="114" t="s">
        <v>54</v>
      </c>
      <c r="G121" s="115">
        <v>0</v>
      </c>
      <c r="H121" s="115">
        <v>1.7846917140800324E-6</v>
      </c>
      <c r="I121" s="115">
        <v>1.150617945637407E-4</v>
      </c>
      <c r="J121" s="115">
        <v>1.8708408334359276E-4</v>
      </c>
      <c r="K121" s="115">
        <v>8.3756552097981904E-5</v>
      </c>
      <c r="L121" s="115">
        <v>2.5513635174597717E-5</v>
      </c>
      <c r="M121" s="115">
        <v>2.0653124344219119E-7</v>
      </c>
      <c r="N121" s="116">
        <f>SUM(G121:M121)</f>
        <v>4.1340728813743532E-4</v>
      </c>
      <c r="AD121" s="110"/>
      <c r="AI121" s="110"/>
      <c r="AJ121" s="114" t="s">
        <v>54</v>
      </c>
      <c r="AK121" s="117">
        <v>0</v>
      </c>
      <c r="AL121" s="117">
        <v>1.9362470517917656E-2</v>
      </c>
      <c r="AM121" s="117">
        <v>0.19508509491929998</v>
      </c>
      <c r="AN121" s="117">
        <v>0.23926630540756352</v>
      </c>
      <c r="AO121" s="117">
        <v>0.36240691749549925</v>
      </c>
      <c r="AP121" s="117">
        <v>4.4004029360438623E-2</v>
      </c>
      <c r="AQ121" s="117">
        <v>0</v>
      </c>
      <c r="AR121" s="118">
        <f t="shared" ref="AR121:AR128" si="0">SUM(AK121:AQ121)</f>
        <v>0.86012481770071902</v>
      </c>
      <c r="BH121" s="110"/>
    </row>
    <row r="122" spans="5:60" x14ac:dyDescent="0.2">
      <c r="E122" s="110"/>
      <c r="F122" s="119" t="s">
        <v>64</v>
      </c>
      <c r="G122" s="120">
        <v>0</v>
      </c>
      <c r="H122" s="120">
        <v>2.1081780391140677E-7</v>
      </c>
      <c r="I122" s="120">
        <v>3.5918915549453827E-6</v>
      </c>
      <c r="J122" s="120">
        <v>4.0481876389234789E-7</v>
      </c>
      <c r="K122" s="120">
        <v>3.8780015573634252E-5</v>
      </c>
      <c r="L122" s="120">
        <v>0</v>
      </c>
      <c r="M122" s="120">
        <v>6.7570651135793394E-11</v>
      </c>
      <c r="N122" s="116">
        <f t="shared" ref="N122:N127" si="1">SUM(G122:M122)</f>
        <v>4.2987611267034521E-5</v>
      </c>
      <c r="AD122" s="110"/>
      <c r="AI122" s="110"/>
      <c r="AJ122" s="119" t="s">
        <v>64</v>
      </c>
      <c r="AK122" s="121">
        <v>0</v>
      </c>
      <c r="AL122" s="121">
        <v>4.7142874390054395E-4</v>
      </c>
      <c r="AM122" s="121">
        <v>9.4728197519990329E-3</v>
      </c>
      <c r="AN122" s="121">
        <v>8.1701430902927105E-4</v>
      </c>
      <c r="AO122" s="121">
        <v>0.11221674461815319</v>
      </c>
      <c r="AP122" s="121">
        <v>0</v>
      </c>
      <c r="AQ122" s="121">
        <v>0</v>
      </c>
      <c r="AR122" s="118">
        <f t="shared" si="0"/>
        <v>0.12297800742308204</v>
      </c>
      <c r="BH122" s="110"/>
    </row>
    <row r="123" spans="5:60" x14ac:dyDescent="0.2">
      <c r="E123" s="110"/>
      <c r="F123" s="122" t="s">
        <v>67</v>
      </c>
      <c r="G123" s="123">
        <v>0</v>
      </c>
      <c r="H123" s="123">
        <v>7.1507575173128035E-7</v>
      </c>
      <c r="I123" s="123">
        <v>1.459736028173146E-6</v>
      </c>
      <c r="J123" s="123">
        <v>9.5833947905262501E-6</v>
      </c>
      <c r="K123" s="123">
        <v>2.8292341718248493E-4</v>
      </c>
      <c r="L123" s="123">
        <v>0</v>
      </c>
      <c r="M123" s="123">
        <v>0</v>
      </c>
      <c r="N123" s="116">
        <f t="shared" si="1"/>
        <v>2.9468162375291562E-4</v>
      </c>
      <c r="AD123" s="110"/>
      <c r="AI123" s="110"/>
      <c r="AJ123" s="122" t="s">
        <v>67</v>
      </c>
      <c r="AK123" s="124">
        <v>0</v>
      </c>
      <c r="AL123" s="124">
        <v>3.5540688429978214E-3</v>
      </c>
      <c r="AM123" s="124">
        <v>1.8701147794881023E-2</v>
      </c>
      <c r="AN123" s="124">
        <v>2.0506176403429742E-2</v>
      </c>
      <c r="AO123" s="124">
        <v>0.95346417162486197</v>
      </c>
      <c r="AP123" s="124">
        <v>0</v>
      </c>
      <c r="AQ123" s="124">
        <v>0</v>
      </c>
      <c r="AR123" s="118">
        <f t="shared" si="0"/>
        <v>0.99622556466617052</v>
      </c>
      <c r="BH123" s="110"/>
    </row>
    <row r="124" spans="5:60" x14ac:dyDescent="0.2">
      <c r="E124" s="110"/>
      <c r="F124" s="125" t="s">
        <v>102</v>
      </c>
      <c r="G124" s="126">
        <v>0</v>
      </c>
      <c r="H124" s="126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16">
        <f t="shared" si="1"/>
        <v>0</v>
      </c>
      <c r="AD124" s="110"/>
      <c r="AI124" s="110"/>
      <c r="AJ124" s="125" t="s">
        <v>102</v>
      </c>
      <c r="AK124" s="127">
        <v>0</v>
      </c>
      <c r="AL124" s="127">
        <v>0</v>
      </c>
      <c r="AM124" s="127">
        <v>0</v>
      </c>
      <c r="AN124" s="127">
        <v>0</v>
      </c>
      <c r="AO124" s="127">
        <v>0</v>
      </c>
      <c r="AP124" s="127">
        <v>0</v>
      </c>
      <c r="AQ124" s="127" t="s">
        <v>1312</v>
      </c>
      <c r="AR124" s="118">
        <f t="shared" si="0"/>
        <v>0</v>
      </c>
      <c r="BH124" s="110"/>
    </row>
    <row r="125" spans="5:60" x14ac:dyDescent="0.2">
      <c r="E125" s="110"/>
      <c r="F125" s="128" t="s">
        <v>109</v>
      </c>
      <c r="G125" s="129">
        <v>2.5538012194248607E-5</v>
      </c>
      <c r="H125" s="129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6.6786093263796991E-7</v>
      </c>
      <c r="N125" s="116">
        <f t="shared" si="1"/>
        <v>2.6205873126886578E-5</v>
      </c>
      <c r="AD125" s="110"/>
      <c r="AI125" s="110"/>
      <c r="AJ125" s="128" t="s">
        <v>109</v>
      </c>
      <c r="AK125" s="130">
        <v>0.59112208268375566</v>
      </c>
      <c r="AL125" s="130">
        <v>0</v>
      </c>
      <c r="AM125" s="130">
        <v>0</v>
      </c>
      <c r="AN125" s="130">
        <v>0</v>
      </c>
      <c r="AO125" s="130">
        <v>0</v>
      </c>
      <c r="AP125" s="130">
        <v>0</v>
      </c>
      <c r="AQ125" s="130">
        <v>1.7203626678539893E-5</v>
      </c>
      <c r="AR125" s="118">
        <f t="shared" si="0"/>
        <v>0.59113928631043422</v>
      </c>
      <c r="BH125" s="110"/>
    </row>
    <row r="126" spans="5:60" x14ac:dyDescent="0.2">
      <c r="E126" s="110"/>
      <c r="F126" s="131" t="s">
        <v>120</v>
      </c>
      <c r="G126" s="132">
        <v>0</v>
      </c>
      <c r="H126" s="132">
        <v>0</v>
      </c>
      <c r="I126" s="132">
        <v>3.0422374448148001E-6</v>
      </c>
      <c r="J126" s="132">
        <v>1.9368997012747289E-8</v>
      </c>
      <c r="K126" s="132">
        <v>2.0821630540890191E-5</v>
      </c>
      <c r="L126" s="132">
        <v>0</v>
      </c>
      <c r="M126" s="132">
        <v>0</v>
      </c>
      <c r="N126" s="116">
        <f t="shared" si="1"/>
        <v>2.3883236982717739E-5</v>
      </c>
      <c r="AD126" s="110"/>
      <c r="AI126" s="110"/>
      <c r="AJ126" s="131" t="s">
        <v>120</v>
      </c>
      <c r="AK126" s="133">
        <v>0</v>
      </c>
      <c r="AL126" s="133">
        <v>0</v>
      </c>
      <c r="AM126" s="133">
        <v>0</v>
      </c>
      <c r="AN126" s="133">
        <v>0</v>
      </c>
      <c r="AO126" s="133">
        <v>0</v>
      </c>
      <c r="AP126" s="133">
        <v>0</v>
      </c>
      <c r="AQ126" s="133">
        <v>0</v>
      </c>
      <c r="AR126" s="118">
        <f t="shared" si="0"/>
        <v>0</v>
      </c>
      <c r="BH126" s="110"/>
    </row>
    <row r="127" spans="5:60" x14ac:dyDescent="0.2">
      <c r="E127" s="110"/>
      <c r="F127" s="134" t="s">
        <v>74</v>
      </c>
      <c r="G127" s="135">
        <v>0</v>
      </c>
      <c r="H127" s="135">
        <v>1.1504255321801252E-8</v>
      </c>
      <c r="I127" s="135">
        <v>2.0967915340806769E-6</v>
      </c>
      <c r="J127" s="135">
        <v>2.1716695282453834E-8</v>
      </c>
      <c r="K127" s="135">
        <v>1.2469610835507059E-7</v>
      </c>
      <c r="L127" s="135">
        <v>0</v>
      </c>
      <c r="M127" s="135">
        <v>4.7252867328542302E-6</v>
      </c>
      <c r="N127" s="136">
        <f t="shared" si="1"/>
        <v>6.979995325894233E-6</v>
      </c>
      <c r="AD127" s="110"/>
      <c r="AI127" s="110"/>
      <c r="AJ127" s="134" t="s">
        <v>1313</v>
      </c>
      <c r="AK127" s="137">
        <v>0</v>
      </c>
      <c r="AL127" s="137">
        <v>9.9711781089864403E-3</v>
      </c>
      <c r="AM127" s="137">
        <v>0.64329242435218059</v>
      </c>
      <c r="AN127" s="137">
        <v>0.17405776330336148</v>
      </c>
      <c r="AO127" s="137">
        <v>0.39791799720955046</v>
      </c>
      <c r="AP127" s="137">
        <v>1.0559426255059325</v>
      </c>
      <c r="AQ127" s="137">
        <v>1.0193207193949538E-2</v>
      </c>
      <c r="AR127" s="138">
        <f t="shared" si="0"/>
        <v>2.2913751956739614</v>
      </c>
      <c r="BH127" s="110"/>
    </row>
    <row r="128" spans="5:60" x14ac:dyDescent="0.2">
      <c r="E128" s="110"/>
      <c r="F128" s="139" t="s">
        <v>1314</v>
      </c>
      <c r="G128" s="140">
        <v>2.5538012194248607E-5</v>
      </c>
      <c r="H128" s="140">
        <v>2.7220895250445206E-6</v>
      </c>
      <c r="I128" s="140">
        <v>1.2525245112575471E-4</v>
      </c>
      <c r="J128" s="140">
        <v>1.9711338259030653E-4</v>
      </c>
      <c r="K128" s="140">
        <v>4.2640631150334639E-4</v>
      </c>
      <c r="L128" s="140">
        <v>2.5513635174597717E-5</v>
      </c>
      <c r="M128" s="140">
        <v>5.5997464795855273E-6</v>
      </c>
      <c r="N128" s="141">
        <f>SUM(G128:M128)</f>
        <v>8.0814562859288404E-4</v>
      </c>
      <c r="AD128" s="110"/>
      <c r="AI128" s="110"/>
      <c r="AJ128" s="139" t="s">
        <v>1315</v>
      </c>
      <c r="AK128" s="142">
        <v>0.59112208268375566</v>
      </c>
      <c r="AL128" s="142">
        <v>3.3359146213802461E-2</v>
      </c>
      <c r="AM128" s="142">
        <v>0.86655148681836058</v>
      </c>
      <c r="AN128" s="142">
        <v>0.434647259423384</v>
      </c>
      <c r="AO128" s="142">
        <v>1.8260058309480649</v>
      </c>
      <c r="AP128" s="142">
        <v>1.0999466548663712</v>
      </c>
      <c r="AQ128" s="142">
        <v>1.0210410820628077E-2</v>
      </c>
      <c r="AR128" s="143">
        <f t="shared" si="0"/>
        <v>4.8618428717743667</v>
      </c>
      <c r="BH128" s="110"/>
    </row>
    <row r="129" spans="5:60" x14ac:dyDescent="0.2">
      <c r="E129" s="110"/>
      <c r="F129" s="144" t="s">
        <v>1316</v>
      </c>
      <c r="G129" s="145">
        <v>3.1600755223677363E-2</v>
      </c>
      <c r="H129" s="145">
        <v>3.3683155965146174E-3</v>
      </c>
      <c r="I129" s="145">
        <v>0.15498747588827533</v>
      </c>
      <c r="J129" s="145">
        <v>0.24390824576198442</v>
      </c>
      <c r="K129" s="145">
        <v>0.52763548600243093</v>
      </c>
      <c r="L129" s="145">
        <v>3.1570591081487624E-2</v>
      </c>
      <c r="M129" s="145">
        <v>6.9291304456297279E-3</v>
      </c>
      <c r="N129" s="146"/>
      <c r="AD129" s="110"/>
      <c r="AI129" s="110"/>
      <c r="AJ129" s="147" t="s">
        <v>1316</v>
      </c>
      <c r="AK129" s="145">
        <v>0.12158395453615743</v>
      </c>
      <c r="AL129" s="145">
        <v>6.8614200609958802E-3</v>
      </c>
      <c r="AM129" s="145">
        <v>0.17823518975678168</v>
      </c>
      <c r="AN129" s="145">
        <v>8.9399692850368931E-2</v>
      </c>
      <c r="AO129" s="145">
        <v>0.37557894796415953</v>
      </c>
      <c r="AP129" s="145">
        <v>0.22624068360007227</v>
      </c>
      <c r="AQ129" s="145">
        <v>2.1001112314643173E-3</v>
      </c>
      <c r="AR129" s="146"/>
      <c r="BH129" s="110"/>
    </row>
    <row r="130" spans="5:60" x14ac:dyDescent="0.2">
      <c r="E130" s="110"/>
      <c r="F130" s="107"/>
      <c r="G130" s="105"/>
      <c r="H130" s="105"/>
      <c r="I130" s="105"/>
      <c r="J130" s="105"/>
      <c r="K130" s="105"/>
      <c r="L130" s="105"/>
      <c r="M130" s="105"/>
      <c r="N130" s="146"/>
      <c r="AD130" s="110"/>
      <c r="AI130" s="110"/>
      <c r="AJ130" s="107"/>
      <c r="AK130" s="105"/>
      <c r="AL130" s="105"/>
      <c r="AM130" s="105"/>
      <c r="AN130" s="105"/>
      <c r="AO130" s="105"/>
      <c r="AP130" s="105"/>
      <c r="AQ130" s="105"/>
      <c r="AR130" s="146"/>
      <c r="BH130" s="110"/>
    </row>
    <row r="131" spans="5:60" x14ac:dyDescent="0.2">
      <c r="E131" s="110"/>
      <c r="F131" t="s">
        <v>1309</v>
      </c>
      <c r="AD131" s="110"/>
      <c r="AI131" s="110"/>
      <c r="AJ131" t="s">
        <v>1309</v>
      </c>
      <c r="BH131" s="110"/>
    </row>
    <row r="132" spans="5:60" ht="48" x14ac:dyDescent="0.2">
      <c r="E132" s="110"/>
      <c r="F132" s="148" t="s">
        <v>1317</v>
      </c>
      <c r="G132" s="149" t="s">
        <v>239</v>
      </c>
      <c r="H132" s="149" t="s">
        <v>256</v>
      </c>
      <c r="I132" s="373" t="s">
        <v>278</v>
      </c>
      <c r="J132" s="374"/>
      <c r="K132" s="374"/>
      <c r="L132" s="375"/>
      <c r="M132" s="373" t="s">
        <v>308</v>
      </c>
      <c r="N132" s="375"/>
      <c r="O132" s="373" t="s">
        <v>338</v>
      </c>
      <c r="P132" s="374"/>
      <c r="Q132" s="374"/>
      <c r="R132" s="375"/>
      <c r="S132" s="373" t="s">
        <v>395</v>
      </c>
      <c r="T132" s="374"/>
      <c r="U132" s="374"/>
      <c r="V132" s="374"/>
      <c r="W132" s="374"/>
      <c r="X132" s="374"/>
      <c r="Y132" s="374"/>
      <c r="Z132" s="374"/>
      <c r="AA132" s="374"/>
      <c r="AB132" s="375"/>
      <c r="AC132" s="149" t="s">
        <v>410</v>
      </c>
      <c r="AD132" s="110"/>
      <c r="AI132" s="110"/>
      <c r="AJ132" s="148" t="s">
        <v>1317</v>
      </c>
      <c r="AK132" s="149" t="s">
        <v>239</v>
      </c>
      <c r="AL132" s="149" t="s">
        <v>256</v>
      </c>
      <c r="AM132" s="373" t="s">
        <v>278</v>
      </c>
      <c r="AN132" s="374"/>
      <c r="AO132" s="374"/>
      <c r="AP132" s="375"/>
      <c r="AQ132" s="373" t="s">
        <v>308</v>
      </c>
      <c r="AR132" s="375"/>
      <c r="AS132" s="373" t="s">
        <v>338</v>
      </c>
      <c r="AT132" s="374"/>
      <c r="AU132" s="374"/>
      <c r="AV132" s="375"/>
      <c r="AW132" s="373" t="s">
        <v>395</v>
      </c>
      <c r="AX132" s="374"/>
      <c r="AY132" s="374"/>
      <c r="AZ132" s="374"/>
      <c r="BA132" s="374"/>
      <c r="BB132" s="374"/>
      <c r="BC132" s="374"/>
      <c r="BD132" s="374"/>
      <c r="BE132" s="374"/>
      <c r="BF132" s="375"/>
      <c r="BG132" s="149" t="s">
        <v>410</v>
      </c>
      <c r="BH132" s="110"/>
    </row>
    <row r="133" spans="5:60" ht="128" x14ac:dyDescent="0.2">
      <c r="E133" s="110"/>
      <c r="F133" s="148" t="s">
        <v>1318</v>
      </c>
      <c r="G133" s="150" t="s">
        <v>1319</v>
      </c>
      <c r="H133" s="150" t="s">
        <v>257</v>
      </c>
      <c r="I133" s="150" t="s">
        <v>279</v>
      </c>
      <c r="J133" s="150" t="s">
        <v>292</v>
      </c>
      <c r="K133" s="150" t="s">
        <v>1320</v>
      </c>
      <c r="L133" s="150" t="s">
        <v>1321</v>
      </c>
      <c r="M133" s="150" t="s">
        <v>309</v>
      </c>
      <c r="N133" s="150" t="s">
        <v>330</v>
      </c>
      <c r="O133" s="150" t="s">
        <v>339</v>
      </c>
      <c r="P133" s="150" t="s">
        <v>346</v>
      </c>
      <c r="Q133" s="150" t="s">
        <v>381</v>
      </c>
      <c r="R133" s="150" t="s">
        <v>388</v>
      </c>
      <c r="S133" s="150" t="s">
        <v>396</v>
      </c>
      <c r="T133" s="150" t="s">
        <v>399</v>
      </c>
      <c r="U133" s="150" t="s">
        <v>402</v>
      </c>
      <c r="V133" s="150" t="s">
        <v>403</v>
      </c>
      <c r="W133" s="150" t="s">
        <v>404</v>
      </c>
      <c r="X133" s="150" t="s">
        <v>405</v>
      </c>
      <c r="Y133" s="150" t="s">
        <v>406</v>
      </c>
      <c r="Z133" s="150" t="s">
        <v>407</v>
      </c>
      <c r="AA133" s="150" t="s">
        <v>408</v>
      </c>
      <c r="AB133" s="150" t="s">
        <v>409</v>
      </c>
      <c r="AC133" s="150" t="s">
        <v>410</v>
      </c>
      <c r="AD133" s="110"/>
      <c r="AI133" s="110"/>
      <c r="AJ133" s="148" t="s">
        <v>1318</v>
      </c>
      <c r="AK133" s="150" t="s">
        <v>1319</v>
      </c>
      <c r="AL133" s="150" t="s">
        <v>257</v>
      </c>
      <c r="AM133" s="150" t="s">
        <v>279</v>
      </c>
      <c r="AN133" s="150" t="s">
        <v>292</v>
      </c>
      <c r="AO133" s="150" t="s">
        <v>1320</v>
      </c>
      <c r="AP133" s="150" t="s">
        <v>1321</v>
      </c>
      <c r="AQ133" s="150" t="s">
        <v>309</v>
      </c>
      <c r="AR133" s="150" t="s">
        <v>330</v>
      </c>
      <c r="AS133" s="150" t="s">
        <v>339</v>
      </c>
      <c r="AT133" s="150" t="s">
        <v>346</v>
      </c>
      <c r="AU133" s="150" t="s">
        <v>381</v>
      </c>
      <c r="AV133" s="150" t="s">
        <v>388</v>
      </c>
      <c r="AW133" s="150" t="s">
        <v>396</v>
      </c>
      <c r="AX133" s="150" t="s">
        <v>399</v>
      </c>
      <c r="AY133" s="150" t="s">
        <v>402</v>
      </c>
      <c r="AZ133" s="150" t="s">
        <v>403</v>
      </c>
      <c r="BA133" s="150" t="s">
        <v>404</v>
      </c>
      <c r="BB133" s="150" t="s">
        <v>405</v>
      </c>
      <c r="BC133" s="150" t="s">
        <v>406</v>
      </c>
      <c r="BD133" s="150" t="s">
        <v>407</v>
      </c>
      <c r="BE133" s="150" t="s">
        <v>408</v>
      </c>
      <c r="BF133" s="150" t="s">
        <v>409</v>
      </c>
      <c r="BG133" s="150" t="s">
        <v>410</v>
      </c>
      <c r="BH133" s="110"/>
    </row>
    <row r="134" spans="5:60" ht="16" x14ac:dyDescent="0.2">
      <c r="E134" s="110"/>
      <c r="F134" s="76" t="s">
        <v>1322</v>
      </c>
      <c r="G134" s="151">
        <v>2.5538012194248607E-5</v>
      </c>
      <c r="H134" s="151">
        <v>2.7220895250445202E-6</v>
      </c>
      <c r="I134" s="151">
        <v>7.5015204351480493E-5</v>
      </c>
      <c r="J134" s="151">
        <v>5.023724677427424E-5</v>
      </c>
      <c r="K134" s="151">
        <v>0</v>
      </c>
      <c r="L134" s="151">
        <v>0</v>
      </c>
      <c r="M134" s="151">
        <v>1.971133825903065E-4</v>
      </c>
      <c r="N134" s="151">
        <v>0</v>
      </c>
      <c r="O134" s="151">
        <v>3.3785641367228809E-7</v>
      </c>
      <c r="P134" s="151">
        <v>1.3085413239106769E-4</v>
      </c>
      <c r="Q134" s="151">
        <v>1.6256828552050468E-4</v>
      </c>
      <c r="R134" s="151">
        <v>1.3264603717810171E-4</v>
      </c>
      <c r="S134" s="151">
        <v>0</v>
      </c>
      <c r="T134" s="151">
        <v>1.0273947050173577E-5</v>
      </c>
      <c r="U134" s="151">
        <v>4.280811270905658E-6</v>
      </c>
      <c r="V134" s="151">
        <v>6.8492980334490526E-7</v>
      </c>
      <c r="W134" s="151">
        <v>1.0273947050173577E-5</v>
      </c>
      <c r="X134" s="151">
        <v>0</v>
      </c>
      <c r="Y134" s="151">
        <v>0</v>
      </c>
      <c r="Z134" s="151">
        <v>0</v>
      </c>
      <c r="AA134" s="151">
        <v>0</v>
      </c>
      <c r="AB134" s="151">
        <v>0</v>
      </c>
      <c r="AC134" s="151">
        <v>5.5997464795855256E-6</v>
      </c>
      <c r="AD134" s="110"/>
      <c r="AI134" s="110"/>
      <c r="AJ134" s="76" t="s">
        <v>1323</v>
      </c>
      <c r="AK134" s="152">
        <v>0.59112208268375566</v>
      </c>
      <c r="AL134" s="152">
        <v>3.335914621380244E-2</v>
      </c>
      <c r="AM134" s="152">
        <v>0.20582245945834005</v>
      </c>
      <c r="AN134" s="152">
        <v>0.66072902736002082</v>
      </c>
      <c r="AO134" s="152">
        <v>0</v>
      </c>
      <c r="AP134" s="152">
        <v>0</v>
      </c>
      <c r="AQ134" s="152">
        <v>0.43464725942338367</v>
      </c>
      <c r="AR134" s="152">
        <v>0</v>
      </c>
      <c r="AS134" s="152">
        <v>7.1410971268450352E-3</v>
      </c>
      <c r="AT134" s="152">
        <v>0.59638110803522593</v>
      </c>
      <c r="AU134" s="152">
        <v>0.60970967436174339</v>
      </c>
      <c r="AV134" s="152">
        <v>0.61277395142425017</v>
      </c>
      <c r="AW134" s="152">
        <v>2.2098271752906642E-2</v>
      </c>
      <c r="AX134" s="152">
        <v>0.46494785407358102</v>
      </c>
      <c r="AY134" s="152">
        <v>0.19993286237685123</v>
      </c>
      <c r="AZ134" s="152">
        <v>0.19614825675381625</v>
      </c>
      <c r="BA134" s="152">
        <v>0.23891768166212266</v>
      </c>
      <c r="BB134" s="152">
        <v>0</v>
      </c>
      <c r="BC134" s="152">
        <v>0</v>
      </c>
      <c r="BD134" s="152">
        <v>0</v>
      </c>
      <c r="BE134" s="152">
        <v>0</v>
      </c>
      <c r="BF134" s="152">
        <v>0</v>
      </c>
      <c r="BG134" s="152">
        <v>1.0210410820628077E-2</v>
      </c>
      <c r="BH134" s="110"/>
    </row>
    <row r="135" spans="5:60" x14ac:dyDescent="0.2">
      <c r="E135" s="110"/>
      <c r="F135" s="153" t="s">
        <v>1316</v>
      </c>
      <c r="G135" s="154">
        <v>3.1600755223677363E-2</v>
      </c>
      <c r="H135" s="154">
        <v>3.368315596514617E-3</v>
      </c>
      <c r="I135" s="154">
        <v>9.2823869482650603E-2</v>
      </c>
      <c r="J135" s="154">
        <v>6.2163606405624745E-2</v>
      </c>
      <c r="K135" s="154">
        <v>0</v>
      </c>
      <c r="L135" s="154">
        <v>0</v>
      </c>
      <c r="M135" s="154">
        <v>0.24390824576198436</v>
      </c>
      <c r="N135" s="154">
        <v>0</v>
      </c>
      <c r="O135" s="154">
        <v>4.1806377677319409E-4</v>
      </c>
      <c r="P135" s="154">
        <v>0.16191900043919868</v>
      </c>
      <c r="Q135" s="154">
        <v>0.20116211703522185</v>
      </c>
      <c r="R135" s="154">
        <v>0.16413630475123714</v>
      </c>
      <c r="S135" s="154">
        <v>0</v>
      </c>
      <c r="T135" s="154">
        <v>1.2712989697243339E-2</v>
      </c>
      <c r="U135" s="154">
        <v>5.2970790405180591E-3</v>
      </c>
      <c r="V135" s="154">
        <v>8.4753264648288948E-4</v>
      </c>
      <c r="W135" s="154">
        <v>1.2712989697243339E-2</v>
      </c>
      <c r="X135" s="154">
        <v>0</v>
      </c>
      <c r="Y135" s="154">
        <v>0</v>
      </c>
      <c r="Z135" s="154">
        <v>0</v>
      </c>
      <c r="AA135" s="154">
        <v>0</v>
      </c>
      <c r="AB135" s="154">
        <v>0</v>
      </c>
      <c r="AC135" s="154">
        <v>6.9291304456297262E-3</v>
      </c>
      <c r="AD135" s="110"/>
      <c r="AI135" s="110"/>
      <c r="AJ135" s="153" t="s">
        <v>1316</v>
      </c>
      <c r="AK135" s="154">
        <v>0.12103382602535546</v>
      </c>
      <c r="AL135" s="154">
        <v>6.8303743295542339E-3</v>
      </c>
      <c r="AM135" s="154">
        <v>4.2142698572671826E-2</v>
      </c>
      <c r="AN135" s="154">
        <v>0.13528603395143085</v>
      </c>
      <c r="AO135" s="154">
        <v>0</v>
      </c>
      <c r="AP135" s="154">
        <v>0</v>
      </c>
      <c r="AQ135" s="154">
        <v>8.8995187830923222E-2</v>
      </c>
      <c r="AR135" s="154">
        <v>0</v>
      </c>
      <c r="AS135" s="154">
        <v>1.4621587191543429E-3</v>
      </c>
      <c r="AT135" s="154">
        <v>0.12211062551923145</v>
      </c>
      <c r="AU135" s="154">
        <v>0.12483968509116793</v>
      </c>
      <c r="AV135" s="154">
        <v>0.12546710400807437</v>
      </c>
      <c r="AW135" s="154">
        <v>4.5246801923879976E-3</v>
      </c>
      <c r="AX135" s="154">
        <v>9.5199315554770791E-2</v>
      </c>
      <c r="AY135" s="154">
        <v>4.093678783206138E-2</v>
      </c>
      <c r="AZ135" s="154">
        <v>4.0161879717525488E-2</v>
      </c>
      <c r="BA135" s="154">
        <v>4.8919033755917017E-2</v>
      </c>
      <c r="BB135" s="154">
        <v>0</v>
      </c>
      <c r="BC135" s="154">
        <v>0</v>
      </c>
      <c r="BD135" s="154">
        <v>0</v>
      </c>
      <c r="BE135" s="154">
        <v>0</v>
      </c>
      <c r="BF135" s="154">
        <v>0</v>
      </c>
      <c r="BG135" s="154">
        <v>2.0906088997734986E-3</v>
      </c>
      <c r="BH135" s="110"/>
    </row>
    <row r="136" spans="5:60" x14ac:dyDescent="0.2">
      <c r="E136" s="110"/>
      <c r="F136" s="114" t="s">
        <v>54</v>
      </c>
      <c r="G136" s="115"/>
      <c r="H136" s="115">
        <v>1.7846917140800324E-6</v>
      </c>
      <c r="I136" s="115">
        <v>7.5013328122438151E-5</v>
      </c>
      <c r="J136" s="115">
        <v>4.0048466441302561E-5</v>
      </c>
      <c r="K136" s="115">
        <v>0</v>
      </c>
      <c r="L136" s="115">
        <v>0</v>
      </c>
      <c r="M136" s="115">
        <v>1.8708408334359276E-4</v>
      </c>
      <c r="N136" s="115">
        <v>0</v>
      </c>
      <c r="O136" s="115">
        <v>1.0119724093959568E-7</v>
      </c>
      <c r="P136" s="115">
        <v>2.530187269634693E-5</v>
      </c>
      <c r="Q136" s="115">
        <v>1.3135162939933863E-5</v>
      </c>
      <c r="R136" s="115">
        <v>4.5218319220761505E-5</v>
      </c>
      <c r="S136" s="115">
        <v>0</v>
      </c>
      <c r="T136" s="115">
        <v>1.0273947050173577E-5</v>
      </c>
      <c r="U136" s="115">
        <v>4.280811270905658E-6</v>
      </c>
      <c r="V136" s="115">
        <v>6.8492980334490526E-7</v>
      </c>
      <c r="W136" s="115">
        <v>1.0273947050173577E-5</v>
      </c>
      <c r="X136" s="115">
        <v>0</v>
      </c>
      <c r="Y136" s="115">
        <v>0</v>
      </c>
      <c r="Z136" s="115">
        <v>0</v>
      </c>
      <c r="AA136" s="115">
        <v>0</v>
      </c>
      <c r="AB136" s="115">
        <v>0</v>
      </c>
      <c r="AC136" s="115">
        <v>2.0653124344219119E-7</v>
      </c>
      <c r="AD136" s="110"/>
      <c r="AI136" s="110"/>
      <c r="AJ136" s="114" t="s">
        <v>54</v>
      </c>
      <c r="AK136" s="117"/>
      <c r="AL136" s="117">
        <v>1.9362470517917656E-2</v>
      </c>
      <c r="AM136" s="117">
        <v>0.11596328934592864</v>
      </c>
      <c r="AN136" s="117">
        <v>7.912180557337134E-2</v>
      </c>
      <c r="AO136" s="117">
        <v>0</v>
      </c>
      <c r="AP136" s="117">
        <v>0</v>
      </c>
      <c r="AQ136" s="117">
        <v>0.23926630540756352</v>
      </c>
      <c r="AR136" s="117">
        <v>0</v>
      </c>
      <c r="AS136" s="117">
        <v>2.0240605713662323E-4</v>
      </c>
      <c r="AT136" s="117">
        <v>3.0420560291750789E-2</v>
      </c>
      <c r="AU136" s="117">
        <v>5.6802450940880357E-2</v>
      </c>
      <c r="AV136" s="117">
        <v>0.27498150020573142</v>
      </c>
      <c r="AW136" s="117">
        <v>0</v>
      </c>
      <c r="AX136" s="117">
        <v>1.7719743366619578E-2</v>
      </c>
      <c r="AY136" s="117">
        <v>7.3832264027581581E-3</v>
      </c>
      <c r="AZ136" s="117">
        <v>1.1813162244413053E-3</v>
      </c>
      <c r="BA136" s="117">
        <v>1.7719743366619578E-2</v>
      </c>
      <c r="BB136" s="117">
        <v>0</v>
      </c>
      <c r="BC136" s="117">
        <v>0</v>
      </c>
      <c r="BD136" s="117">
        <v>0</v>
      </c>
      <c r="BE136" s="117">
        <v>0</v>
      </c>
      <c r="BF136" s="117">
        <v>0</v>
      </c>
      <c r="BG136" s="117">
        <v>0</v>
      </c>
      <c r="BH136" s="110"/>
    </row>
    <row r="137" spans="5:60" x14ac:dyDescent="0.2">
      <c r="E137" s="110"/>
      <c r="F137" s="119" t="s">
        <v>64</v>
      </c>
      <c r="G137" s="120"/>
      <c r="H137" s="120">
        <v>2.1081780391140677E-7</v>
      </c>
      <c r="I137" s="120">
        <v>6.492899449089329E-10</v>
      </c>
      <c r="J137" s="120">
        <v>3.5912422650004738E-6</v>
      </c>
      <c r="K137" s="120">
        <v>0</v>
      </c>
      <c r="L137" s="120">
        <v>0</v>
      </c>
      <c r="M137" s="120">
        <v>4.0481876389234789E-7</v>
      </c>
      <c r="N137" s="120">
        <v>0</v>
      </c>
      <c r="O137" s="120">
        <v>3.2037025504439952E-8</v>
      </c>
      <c r="P137" s="120">
        <v>2.0046174735779198E-5</v>
      </c>
      <c r="Q137" s="120">
        <v>1.4982440916905686E-5</v>
      </c>
      <c r="R137" s="120">
        <v>3.71936289544493E-6</v>
      </c>
      <c r="S137" s="120">
        <v>0</v>
      </c>
      <c r="T137" s="120">
        <v>0</v>
      </c>
      <c r="U137" s="120">
        <v>0</v>
      </c>
      <c r="V137" s="120">
        <v>0</v>
      </c>
      <c r="W137" s="120">
        <v>0</v>
      </c>
      <c r="X137" s="120">
        <v>0</v>
      </c>
      <c r="Y137" s="120">
        <v>0</v>
      </c>
      <c r="Z137" s="120">
        <v>0</v>
      </c>
      <c r="AA137" s="120">
        <v>0</v>
      </c>
      <c r="AB137" s="120">
        <v>0</v>
      </c>
      <c r="AC137" s="120">
        <v>6.7570651135793394E-11</v>
      </c>
      <c r="AD137" s="110"/>
      <c r="AI137" s="110"/>
      <c r="AJ137" s="119" t="s">
        <v>64</v>
      </c>
      <c r="AK137" s="121"/>
      <c r="AL137" s="121">
        <v>4.7142874390054395E-4</v>
      </c>
      <c r="AM137" s="121">
        <v>3.150545003885856E-7</v>
      </c>
      <c r="AN137" s="121">
        <v>9.4725046974986436E-3</v>
      </c>
      <c r="AO137" s="121">
        <v>0</v>
      </c>
      <c r="AP137" s="121">
        <v>0</v>
      </c>
      <c r="AQ137" s="121">
        <v>8.1701430902927105E-4</v>
      </c>
      <c r="AR137" s="121">
        <v>0</v>
      </c>
      <c r="AS137" s="121">
        <v>1.2950143507738478E-4</v>
      </c>
      <c r="AT137" s="121">
        <v>7.2678063549586489E-2</v>
      </c>
      <c r="AU137" s="121">
        <v>2.7744196250429905E-2</v>
      </c>
      <c r="AV137" s="121">
        <v>1.1664983383059407E-2</v>
      </c>
      <c r="AW137" s="121">
        <v>0</v>
      </c>
      <c r="AX137" s="121">
        <v>0</v>
      </c>
      <c r="AY137" s="121">
        <v>0</v>
      </c>
      <c r="AZ137" s="121">
        <v>0</v>
      </c>
      <c r="BA137" s="121">
        <v>0</v>
      </c>
      <c r="BB137" s="121">
        <v>0</v>
      </c>
      <c r="BC137" s="121">
        <v>0</v>
      </c>
      <c r="BD137" s="121">
        <v>0</v>
      </c>
      <c r="BE137" s="121">
        <v>0</v>
      </c>
      <c r="BF137" s="121">
        <v>0</v>
      </c>
      <c r="BG137" s="121">
        <v>0</v>
      </c>
      <c r="BH137" s="110"/>
    </row>
    <row r="138" spans="5:60" x14ac:dyDescent="0.2">
      <c r="E138" s="110"/>
      <c r="F138" s="122" t="s">
        <v>67</v>
      </c>
      <c r="G138" s="123"/>
      <c r="H138" s="123">
        <v>7.1507575173128035E-7</v>
      </c>
      <c r="I138" s="123">
        <v>9.9414555989826712E-10</v>
      </c>
      <c r="J138" s="123">
        <v>1.4587418826132478E-6</v>
      </c>
      <c r="K138" s="123">
        <v>0</v>
      </c>
      <c r="L138" s="123">
        <v>0</v>
      </c>
      <c r="M138" s="123">
        <v>9.5833947905262501E-6</v>
      </c>
      <c r="N138" s="123">
        <v>0</v>
      </c>
      <c r="O138" s="123">
        <v>2.0462214722825248E-7</v>
      </c>
      <c r="P138" s="123">
        <v>6.5318777903985666E-5</v>
      </c>
      <c r="Q138" s="123">
        <v>1.3445040693451057E-4</v>
      </c>
      <c r="R138" s="123">
        <v>8.2949610196760424E-5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10"/>
      <c r="AI138" s="110"/>
      <c r="AJ138" s="122" t="s">
        <v>67</v>
      </c>
      <c r="AK138" s="124"/>
      <c r="AL138" s="124">
        <v>3.5540688429978214E-3</v>
      </c>
      <c r="AM138" s="124">
        <v>1.1772872955840706E-5</v>
      </c>
      <c r="AN138" s="124">
        <v>1.8689374921925184E-2</v>
      </c>
      <c r="AO138" s="124">
        <v>0</v>
      </c>
      <c r="AP138" s="124">
        <v>0</v>
      </c>
      <c r="AQ138" s="124">
        <v>2.0506176403429742E-2</v>
      </c>
      <c r="AR138" s="124">
        <v>0</v>
      </c>
      <c r="AS138" s="124">
        <v>8.0847479713485931E-4</v>
      </c>
      <c r="AT138" s="124">
        <v>0.31399443497656576</v>
      </c>
      <c r="AU138" s="124">
        <v>0.49913853102337968</v>
      </c>
      <c r="AV138" s="124">
        <v>0.13952273082778174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0</v>
      </c>
      <c r="BH138" s="110"/>
    </row>
    <row r="139" spans="5:60" x14ac:dyDescent="0.2">
      <c r="E139" s="110"/>
      <c r="F139" s="125" t="s">
        <v>102</v>
      </c>
      <c r="G139" s="126"/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0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0</v>
      </c>
      <c r="U139" s="126">
        <v>0</v>
      </c>
      <c r="V139" s="126">
        <v>0</v>
      </c>
      <c r="W139" s="126">
        <v>0</v>
      </c>
      <c r="X139" s="126">
        <v>0</v>
      </c>
      <c r="Y139" s="126">
        <v>0</v>
      </c>
      <c r="Z139" s="126">
        <v>0</v>
      </c>
      <c r="AA139" s="126">
        <v>0</v>
      </c>
      <c r="AB139" s="126">
        <v>0</v>
      </c>
      <c r="AC139" s="126">
        <v>0</v>
      </c>
      <c r="AD139" s="110"/>
      <c r="AI139" s="110"/>
      <c r="AJ139" s="125" t="s">
        <v>102</v>
      </c>
      <c r="AK139" s="127"/>
      <c r="AL139" s="127">
        <v>0</v>
      </c>
      <c r="AM139" s="127">
        <v>0</v>
      </c>
      <c r="AN139" s="127">
        <v>0</v>
      </c>
      <c r="AO139" s="127">
        <v>0</v>
      </c>
      <c r="AP139" s="127">
        <v>0</v>
      </c>
      <c r="AQ139" s="127">
        <v>0</v>
      </c>
      <c r="AR139" s="127">
        <v>0</v>
      </c>
      <c r="AS139" s="127">
        <v>0</v>
      </c>
      <c r="AT139" s="127">
        <v>0</v>
      </c>
      <c r="AU139" s="127">
        <v>0</v>
      </c>
      <c r="AV139" s="127">
        <v>0</v>
      </c>
      <c r="AW139" s="127">
        <v>0</v>
      </c>
      <c r="AX139" s="127">
        <v>0</v>
      </c>
      <c r="AY139" s="127">
        <v>0</v>
      </c>
      <c r="AZ139" s="127">
        <v>0</v>
      </c>
      <c r="BA139" s="127">
        <v>0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0</v>
      </c>
      <c r="BH139" s="110"/>
    </row>
    <row r="140" spans="5:60" x14ac:dyDescent="0.2">
      <c r="E140" s="110"/>
      <c r="F140" s="128" t="s">
        <v>109</v>
      </c>
      <c r="G140" s="129">
        <v>2.5538012194248607E-5</v>
      </c>
      <c r="H140" s="129">
        <v>0</v>
      </c>
      <c r="I140" s="129">
        <v>0</v>
      </c>
      <c r="J140" s="129">
        <v>0</v>
      </c>
      <c r="K140" s="129">
        <v>0</v>
      </c>
      <c r="L140" s="129">
        <v>0</v>
      </c>
      <c r="M140" s="129">
        <v>0</v>
      </c>
      <c r="N140" s="129">
        <v>0</v>
      </c>
      <c r="O140" s="129">
        <v>0</v>
      </c>
      <c r="P140" s="129">
        <v>0</v>
      </c>
      <c r="Q140" s="129">
        <v>0</v>
      </c>
      <c r="R140" s="129">
        <v>0</v>
      </c>
      <c r="S140" s="129">
        <v>0</v>
      </c>
      <c r="T140" s="129">
        <v>0</v>
      </c>
      <c r="U140" s="129">
        <v>0</v>
      </c>
      <c r="V140" s="129">
        <v>0</v>
      </c>
      <c r="W140" s="129">
        <v>0</v>
      </c>
      <c r="X140" s="129">
        <v>0</v>
      </c>
      <c r="Y140" s="129">
        <v>0</v>
      </c>
      <c r="Z140" s="129">
        <v>0</v>
      </c>
      <c r="AA140" s="129">
        <v>0</v>
      </c>
      <c r="AB140" s="129">
        <v>0</v>
      </c>
      <c r="AC140" s="129">
        <v>6.6786093263796991E-7</v>
      </c>
      <c r="AD140" s="110"/>
      <c r="AI140" s="110"/>
      <c r="AJ140" s="128" t="s">
        <v>109</v>
      </c>
      <c r="AK140" s="130">
        <v>0.59112208268375566</v>
      </c>
      <c r="AL140" s="130">
        <v>0</v>
      </c>
      <c r="AM140" s="130">
        <v>0</v>
      </c>
      <c r="AN140" s="130">
        <v>0</v>
      </c>
      <c r="AO140" s="130">
        <v>0</v>
      </c>
      <c r="AP140" s="130">
        <v>0</v>
      </c>
      <c r="AQ140" s="130">
        <v>0</v>
      </c>
      <c r="AR140" s="130">
        <v>0</v>
      </c>
      <c r="AS140" s="130">
        <v>0</v>
      </c>
      <c r="AT140" s="130">
        <v>0</v>
      </c>
      <c r="AU140" s="130">
        <v>0</v>
      </c>
      <c r="AV140" s="130">
        <v>0</v>
      </c>
      <c r="AW140" s="130">
        <v>0</v>
      </c>
      <c r="AX140" s="130">
        <v>0</v>
      </c>
      <c r="AY140" s="130">
        <v>0</v>
      </c>
      <c r="AZ140" s="130">
        <v>0</v>
      </c>
      <c r="BA140" s="130">
        <v>0</v>
      </c>
      <c r="BB140" s="130">
        <v>0</v>
      </c>
      <c r="BC140" s="130">
        <v>0</v>
      </c>
      <c r="BD140" s="130">
        <v>0</v>
      </c>
      <c r="BE140" s="130">
        <v>0</v>
      </c>
      <c r="BF140" s="130">
        <v>0</v>
      </c>
      <c r="BG140" s="130">
        <v>1.7203626678539893E-5</v>
      </c>
      <c r="BH140" s="110"/>
    </row>
    <row r="141" spans="5:60" x14ac:dyDescent="0.2">
      <c r="E141" s="110"/>
      <c r="F141" s="131" t="s">
        <v>120</v>
      </c>
      <c r="G141" s="132"/>
      <c r="H141" s="132">
        <v>0</v>
      </c>
      <c r="I141" s="132">
        <v>0</v>
      </c>
      <c r="J141" s="132">
        <v>3.0422374448148001E-6</v>
      </c>
      <c r="K141" s="132">
        <v>0</v>
      </c>
      <c r="L141" s="132">
        <v>0</v>
      </c>
      <c r="M141" s="132">
        <v>1.9368997012747289E-8</v>
      </c>
      <c r="N141" s="132">
        <v>0</v>
      </c>
      <c r="O141" s="132">
        <v>0</v>
      </c>
      <c r="P141" s="132">
        <v>2.0078237791662002E-5</v>
      </c>
      <c r="Q141" s="132">
        <v>0</v>
      </c>
      <c r="R141" s="132">
        <v>7.4339274922819386E-7</v>
      </c>
      <c r="S141" s="132">
        <v>0</v>
      </c>
      <c r="T141" s="132">
        <v>0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0</v>
      </c>
      <c r="AA141" s="132">
        <v>0</v>
      </c>
      <c r="AB141" s="132">
        <v>0</v>
      </c>
      <c r="AC141" s="132">
        <v>0</v>
      </c>
      <c r="AD141" s="110"/>
      <c r="AI141" s="110"/>
      <c r="AJ141" s="131" t="s">
        <v>120</v>
      </c>
      <c r="AK141" s="133"/>
      <c r="AL141" s="133">
        <v>0</v>
      </c>
      <c r="AM141" s="133">
        <v>0</v>
      </c>
      <c r="AN141" s="133">
        <v>0</v>
      </c>
      <c r="AO141" s="133">
        <v>0</v>
      </c>
      <c r="AP141" s="133">
        <v>0</v>
      </c>
      <c r="AQ141" s="133">
        <v>0</v>
      </c>
      <c r="AR141" s="133">
        <v>0</v>
      </c>
      <c r="AS141" s="133">
        <v>0</v>
      </c>
      <c r="AT141" s="133">
        <v>0</v>
      </c>
      <c r="AU141" s="133">
        <v>0</v>
      </c>
      <c r="AV141" s="133">
        <v>0</v>
      </c>
      <c r="AW141" s="133">
        <v>0</v>
      </c>
      <c r="AX141" s="133">
        <v>0</v>
      </c>
      <c r="AY141" s="133">
        <v>0</v>
      </c>
      <c r="AZ141" s="133">
        <v>0</v>
      </c>
      <c r="BA141" s="133">
        <v>0</v>
      </c>
      <c r="BB141" s="133">
        <v>0</v>
      </c>
      <c r="BC141" s="133">
        <v>0</v>
      </c>
      <c r="BD141" s="133">
        <v>0</v>
      </c>
      <c r="BE141" s="133">
        <v>0</v>
      </c>
      <c r="BF141" s="133">
        <v>0</v>
      </c>
      <c r="BG141" s="133">
        <v>0</v>
      </c>
      <c r="BH141" s="110"/>
    </row>
    <row r="142" spans="5:60" x14ac:dyDescent="0.2">
      <c r="E142" s="110"/>
      <c r="F142" s="134" t="s">
        <v>74</v>
      </c>
      <c r="G142" s="135"/>
      <c r="H142" s="135">
        <v>1.1504255321801252E-8</v>
      </c>
      <c r="I142" s="135">
        <v>2.3279353752138528E-10</v>
      </c>
      <c r="J142" s="135">
        <v>2.0965587405431554E-6</v>
      </c>
      <c r="K142" s="135">
        <v>0</v>
      </c>
      <c r="L142" s="135">
        <v>0</v>
      </c>
      <c r="M142" s="135">
        <v>2.1716695282453834E-8</v>
      </c>
      <c r="N142" s="135">
        <v>0</v>
      </c>
      <c r="O142" s="135">
        <v>0</v>
      </c>
      <c r="P142" s="135">
        <v>1.0906926329390543E-7</v>
      </c>
      <c r="Q142" s="135">
        <v>2.7472915452439079E-10</v>
      </c>
      <c r="R142" s="135">
        <v>1.5352115906640761E-8</v>
      </c>
      <c r="S142" s="135">
        <v>0</v>
      </c>
      <c r="T142" s="135">
        <v>0</v>
      </c>
      <c r="U142" s="135">
        <v>0</v>
      </c>
      <c r="V142" s="135">
        <v>0</v>
      </c>
      <c r="W142" s="135">
        <v>0</v>
      </c>
      <c r="X142" s="135">
        <v>0</v>
      </c>
      <c r="Y142" s="135">
        <v>0</v>
      </c>
      <c r="Z142" s="135">
        <v>0</v>
      </c>
      <c r="AA142" s="135">
        <v>0</v>
      </c>
      <c r="AB142" s="135">
        <v>0</v>
      </c>
      <c r="AC142" s="135">
        <v>4.7252867328542302E-6</v>
      </c>
      <c r="AD142" s="110"/>
      <c r="AI142" s="110"/>
      <c r="AJ142" s="134" t="s">
        <v>1313</v>
      </c>
      <c r="AK142" s="137"/>
      <c r="AL142" s="137">
        <v>9.9711781089864403E-3</v>
      </c>
      <c r="AM142" s="137">
        <v>8.9847082184955213E-2</v>
      </c>
      <c r="AN142" s="137">
        <v>0.55344534216722541</v>
      </c>
      <c r="AO142" s="137">
        <v>0</v>
      </c>
      <c r="AP142" s="137">
        <v>0</v>
      </c>
      <c r="AQ142" s="137">
        <v>0.17405776330336148</v>
      </c>
      <c r="AR142" s="137">
        <v>0</v>
      </c>
      <c r="AS142" s="137">
        <v>6.0007148374961686E-3</v>
      </c>
      <c r="AT142" s="137">
        <v>0.17928804921732303</v>
      </c>
      <c r="AU142" s="137">
        <v>2.6024496147053471E-2</v>
      </c>
      <c r="AV142" s="137">
        <v>0.1866047370076778</v>
      </c>
      <c r="AW142" s="137">
        <v>0</v>
      </c>
      <c r="AX142" s="137">
        <v>0.44722811070696145</v>
      </c>
      <c r="AY142" s="137">
        <v>0.19254963597409305</v>
      </c>
      <c r="AZ142" s="137">
        <v>0.19496694052937497</v>
      </c>
      <c r="BA142" s="137">
        <v>0.22119793829550305</v>
      </c>
      <c r="BB142" s="137">
        <v>0</v>
      </c>
      <c r="BC142" s="137">
        <v>0</v>
      </c>
      <c r="BD142" s="137">
        <v>0</v>
      </c>
      <c r="BE142" s="137">
        <v>0</v>
      </c>
      <c r="BF142" s="137">
        <v>0</v>
      </c>
      <c r="BG142" s="137">
        <v>1.0193207193949538E-2</v>
      </c>
      <c r="BH142" s="110"/>
    </row>
    <row r="143" spans="5:60" x14ac:dyDescent="0.2">
      <c r="E143" s="110"/>
      <c r="F143" s="2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110"/>
      <c r="AI143" s="110"/>
      <c r="AJ143" s="26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10"/>
    </row>
    <row r="144" spans="5:60" ht="29" x14ac:dyDescent="0.35">
      <c r="E144" s="110"/>
      <c r="F144" s="155" t="s">
        <v>1324</v>
      </c>
      <c r="G144" s="2"/>
      <c r="H144" s="2"/>
      <c r="I144" s="2"/>
      <c r="J144" s="2"/>
      <c r="K144" s="2"/>
      <c r="L144" s="2"/>
      <c r="M144" s="15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10"/>
      <c r="AI144" s="110"/>
      <c r="AJ144" s="155" t="s">
        <v>1324</v>
      </c>
      <c r="AK144" s="2"/>
      <c r="AL144" s="2"/>
      <c r="AM144" s="2"/>
      <c r="AN144" s="2"/>
      <c r="AO144" s="2"/>
      <c r="AP144" s="2"/>
      <c r="AQ144" s="156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110"/>
    </row>
    <row r="145" spans="5:60" ht="22" x14ac:dyDescent="0.3">
      <c r="E145" s="110"/>
      <c r="F145" s="157" t="s">
        <v>1325</v>
      </c>
      <c r="AD145" s="110"/>
      <c r="AI145" s="110"/>
      <c r="AJ145" s="157" t="s">
        <v>1325</v>
      </c>
      <c r="BH145" s="110"/>
    </row>
    <row r="146" spans="5:60" x14ac:dyDescent="0.2">
      <c r="E146" s="110"/>
      <c r="F146" s="144" t="s">
        <v>1326</v>
      </c>
      <c r="G146" s="144" t="s">
        <v>40</v>
      </c>
      <c r="H146" s="144" t="s">
        <v>41</v>
      </c>
      <c r="I146" s="144" t="s">
        <v>1327</v>
      </c>
      <c r="J146" s="144" t="s">
        <v>1328</v>
      </c>
      <c r="L146" s="26" t="s">
        <v>1329</v>
      </c>
      <c r="AD146" s="110"/>
      <c r="AI146" s="110"/>
      <c r="AJ146" s="144" t="s">
        <v>1326</v>
      </c>
      <c r="AK146" s="144" t="s">
        <v>40</v>
      </c>
      <c r="AL146" s="144" t="s">
        <v>41</v>
      </c>
      <c r="AM146" s="144" t="s">
        <v>1323</v>
      </c>
      <c r="AN146" s="144" t="s">
        <v>1328</v>
      </c>
      <c r="AP146" s="26" t="s">
        <v>1329</v>
      </c>
      <c r="BH146" s="110"/>
    </row>
    <row r="147" spans="5:60" x14ac:dyDescent="0.2">
      <c r="E147" s="110"/>
      <c r="F147" s="29" t="s">
        <v>168</v>
      </c>
      <c r="G147" s="2" t="s">
        <v>410</v>
      </c>
      <c r="H147" s="2" t="s">
        <v>524</v>
      </c>
      <c r="I147" s="2" t="s">
        <v>1312</v>
      </c>
      <c r="J147" s="158">
        <v>0</v>
      </c>
      <c r="L147" s="144" t="s">
        <v>40</v>
      </c>
      <c r="M147" s="144" t="s">
        <v>41</v>
      </c>
      <c r="N147" s="144" t="s">
        <v>1327</v>
      </c>
      <c r="O147" s="144" t="s">
        <v>1328</v>
      </c>
      <c r="AD147" s="110"/>
      <c r="AI147" s="110"/>
      <c r="AJ147" s="29" t="s">
        <v>168</v>
      </c>
      <c r="AK147" s="2" t="s">
        <v>410</v>
      </c>
      <c r="AL147" s="2" t="s">
        <v>524</v>
      </c>
      <c r="AM147" s="30" t="s">
        <v>1312</v>
      </c>
      <c r="AN147" s="159">
        <v>0</v>
      </c>
      <c r="AP147" s="144" t="s">
        <v>40</v>
      </c>
      <c r="AQ147" s="144" t="s">
        <v>41</v>
      </c>
      <c r="AR147" s="144" t="s">
        <v>1323</v>
      </c>
      <c r="AS147" s="144" t="s">
        <v>1328</v>
      </c>
      <c r="BH147" s="110"/>
    </row>
    <row r="148" spans="5:60" x14ac:dyDescent="0.2">
      <c r="E148" s="110"/>
      <c r="F148" s="31" t="s">
        <v>168</v>
      </c>
      <c r="G148" t="s">
        <v>410</v>
      </c>
      <c r="H148" t="s">
        <v>1330</v>
      </c>
      <c r="I148" s="6">
        <v>-1.7105710789716471E-7</v>
      </c>
      <c r="J148" s="159">
        <v>-3.0547295046440343E-2</v>
      </c>
      <c r="L148" s="29" t="s">
        <v>410</v>
      </c>
      <c r="M148" s="2" t="s">
        <v>524</v>
      </c>
      <c r="N148" s="30" t="s">
        <v>1312</v>
      </c>
      <c r="O148" s="160">
        <v>0</v>
      </c>
      <c r="AD148" s="110"/>
      <c r="AI148" s="110"/>
      <c r="AJ148" s="31" t="s">
        <v>168</v>
      </c>
      <c r="AK148" t="s">
        <v>410</v>
      </c>
      <c r="AL148" t="s">
        <v>1330</v>
      </c>
      <c r="AM148" s="32">
        <v>3.4342460239999371E-4</v>
      </c>
      <c r="AN148" s="159">
        <v>3.3634748731772239E-2</v>
      </c>
      <c r="AP148" s="29" t="s">
        <v>410</v>
      </c>
      <c r="AQ148" s="2" t="s">
        <v>524</v>
      </c>
      <c r="AR148" s="30" t="s">
        <v>1312</v>
      </c>
      <c r="AS148" s="160">
        <v>0</v>
      </c>
      <c r="BH148" s="110"/>
    </row>
    <row r="149" spans="5:60" x14ac:dyDescent="0.2">
      <c r="E149" s="110"/>
      <c r="F149" s="31" t="s">
        <v>168</v>
      </c>
      <c r="G149" t="s">
        <v>410</v>
      </c>
      <c r="H149" t="s">
        <v>1331</v>
      </c>
      <c r="I149" s="6">
        <v>2.0513053515911174E-7</v>
      </c>
      <c r="J149" s="159">
        <v>3.6632111097696478E-2</v>
      </c>
      <c r="L149" s="31" t="s">
        <v>410</v>
      </c>
      <c r="M149" t="s">
        <v>1330</v>
      </c>
      <c r="N149" s="161">
        <v>-1.3433505393174546E-6</v>
      </c>
      <c r="O149" s="159">
        <v>-0.23989488528003586</v>
      </c>
      <c r="AD149" s="110"/>
      <c r="AI149" s="110"/>
      <c r="AJ149" s="31" t="s">
        <v>168</v>
      </c>
      <c r="AK149" t="s">
        <v>410</v>
      </c>
      <c r="AL149" t="s">
        <v>1331</v>
      </c>
      <c r="AM149" s="32">
        <v>4.9723563412372906E-4</v>
      </c>
      <c r="AN149" s="159">
        <v>4.8698886152471435E-2</v>
      </c>
      <c r="AP149" s="31" t="s">
        <v>410</v>
      </c>
      <c r="AQ149" t="s">
        <v>1330</v>
      </c>
      <c r="AR149" s="32">
        <v>2.1394021622690956E-3</v>
      </c>
      <c r="AS149" s="159">
        <v>0.20953144783820696</v>
      </c>
      <c r="BH149" s="110"/>
    </row>
    <row r="150" spans="5:60" x14ac:dyDescent="0.2">
      <c r="E150" s="110"/>
      <c r="F150" s="31" t="s">
        <v>168</v>
      </c>
      <c r="G150" t="s">
        <v>410</v>
      </c>
      <c r="H150" t="s">
        <v>1332</v>
      </c>
      <c r="I150" s="6">
        <v>2.1441202816715327E-7</v>
      </c>
      <c r="J150" s="159">
        <v>3.8289595600232117E-2</v>
      </c>
      <c r="L150" s="31" t="s">
        <v>410</v>
      </c>
      <c r="M150" t="s">
        <v>1331</v>
      </c>
      <c r="N150" s="161">
        <v>2.854475608773009E-6</v>
      </c>
      <c r="O150" s="159">
        <v>0.50975086446847273</v>
      </c>
      <c r="AD150" s="110"/>
      <c r="AI150" s="110"/>
      <c r="AJ150" s="31" t="s">
        <v>168</v>
      </c>
      <c r="AK150" t="s">
        <v>410</v>
      </c>
      <c r="AL150" t="s">
        <v>1332</v>
      </c>
      <c r="AM150" s="32">
        <v>7.8297874094186638E-4</v>
      </c>
      <c r="AN150" s="159">
        <v>7.6684352343591874E-2</v>
      </c>
      <c r="AP150" s="31" t="s">
        <v>410</v>
      </c>
      <c r="AQ150" t="s">
        <v>1331</v>
      </c>
      <c r="AR150" s="32">
        <v>4.2754869346539924E-3</v>
      </c>
      <c r="AS150" s="159">
        <v>0.41873799299203845</v>
      </c>
      <c r="BH150" s="110"/>
    </row>
    <row r="151" spans="5:60" x14ac:dyDescent="0.2">
      <c r="E151" s="110"/>
      <c r="F151" s="33" t="s">
        <v>168</v>
      </c>
      <c r="G151" s="34" t="s">
        <v>410</v>
      </c>
      <c r="H151" s="34" t="s">
        <v>1333</v>
      </c>
      <c r="I151">
        <v>0</v>
      </c>
      <c r="J151" s="162">
        <v>0</v>
      </c>
      <c r="L151" s="31" t="s">
        <v>410</v>
      </c>
      <c r="M151" t="s">
        <v>1332</v>
      </c>
      <c r="N151" s="161">
        <v>3.4207604774920021E-6</v>
      </c>
      <c r="O151" s="159">
        <v>0.61087774061964228</v>
      </c>
      <c r="AD151" s="110"/>
      <c r="AI151" s="110"/>
      <c r="AJ151" s="33" t="s">
        <v>168</v>
      </c>
      <c r="AK151" s="34" t="s">
        <v>410</v>
      </c>
      <c r="AL151" s="34" t="s">
        <v>1333</v>
      </c>
      <c r="AM151" s="35">
        <v>-3.2735896846798439E-4</v>
      </c>
      <c r="AN151" s="162">
        <v>-3.2061292559024325E-2</v>
      </c>
      <c r="AP151" s="31" t="s">
        <v>410</v>
      </c>
      <c r="AQ151" t="s">
        <v>1332</v>
      </c>
      <c r="AR151" s="32">
        <v>6.8515814571730119E-3</v>
      </c>
      <c r="AS151" s="159">
        <v>0.67103876401630913</v>
      </c>
      <c r="BH151" s="110"/>
    </row>
    <row r="152" spans="5:60" x14ac:dyDescent="0.2">
      <c r="E152" s="110"/>
      <c r="F152" s="29" t="s">
        <v>412</v>
      </c>
      <c r="G152" s="2" t="s">
        <v>410</v>
      </c>
      <c r="H152" s="2" t="s">
        <v>524</v>
      </c>
      <c r="I152" s="30" t="s">
        <v>1312</v>
      </c>
      <c r="J152" s="158">
        <v>0</v>
      </c>
      <c r="L152" s="33" t="s">
        <v>410</v>
      </c>
      <c r="M152" s="34" t="s">
        <v>1333</v>
      </c>
      <c r="N152" s="35">
        <v>0</v>
      </c>
      <c r="O152" s="159">
        <v>0</v>
      </c>
      <c r="AD152" s="110"/>
      <c r="AI152" s="110"/>
      <c r="AJ152" s="29" t="s">
        <v>412</v>
      </c>
      <c r="AK152" s="2" t="s">
        <v>410</v>
      </c>
      <c r="AL152" s="2" t="s">
        <v>524</v>
      </c>
      <c r="AM152" s="30" t="s">
        <v>1312</v>
      </c>
      <c r="AN152" s="158">
        <v>0</v>
      </c>
      <c r="AP152" s="33" t="s">
        <v>410</v>
      </c>
      <c r="AQ152" s="34" t="s">
        <v>1333</v>
      </c>
      <c r="AR152" s="35">
        <v>-3.0732633601465629E-3</v>
      </c>
      <c r="AS152" s="159">
        <v>-0.30099311517785887</v>
      </c>
      <c r="BH152" s="110"/>
    </row>
    <row r="153" spans="5:60" x14ac:dyDescent="0.2">
      <c r="E153" s="110"/>
      <c r="F153" s="31" t="s">
        <v>412</v>
      </c>
      <c r="G153" t="s">
        <v>410</v>
      </c>
      <c r="H153" t="s">
        <v>1330</v>
      </c>
      <c r="I153" s="161">
        <v>-1.1722934314202899E-6</v>
      </c>
      <c r="J153" s="159">
        <v>-0.20934759023359553</v>
      </c>
      <c r="L153" s="163" t="s">
        <v>410</v>
      </c>
      <c r="M153" s="164" t="s">
        <v>242</v>
      </c>
      <c r="N153" s="116">
        <v>6.6786093263797033E-7</v>
      </c>
      <c r="O153" s="154">
        <v>0.11926628019192095</v>
      </c>
      <c r="AD153" s="110"/>
      <c r="AI153" s="110"/>
      <c r="AJ153" s="31" t="s">
        <v>412</v>
      </c>
      <c r="AK153" t="s">
        <v>410</v>
      </c>
      <c r="AL153" t="s">
        <v>1330</v>
      </c>
      <c r="AM153" s="32">
        <v>1.7959775598691021E-3</v>
      </c>
      <c r="AN153" s="159">
        <v>0.17589669910643474</v>
      </c>
      <c r="AP153" s="163" t="s">
        <v>410</v>
      </c>
      <c r="AQ153" s="164" t="s">
        <v>242</v>
      </c>
      <c r="AR153" s="165">
        <v>1.720362667853989E-5</v>
      </c>
      <c r="AS153" s="162">
        <v>1.684910331304538E-3</v>
      </c>
      <c r="BH153" s="110"/>
    </row>
    <row r="154" spans="5:60" x14ac:dyDescent="0.2">
      <c r="E154" s="110"/>
      <c r="F154" s="31" t="s">
        <v>412</v>
      </c>
      <c r="G154" t="s">
        <v>410</v>
      </c>
      <c r="H154" t="s">
        <v>1331</v>
      </c>
      <c r="I154" s="161">
        <v>2.6493450736138974E-6</v>
      </c>
      <c r="J154" s="159">
        <v>0.4731187533707763</v>
      </c>
      <c r="AD154" s="110"/>
      <c r="AI154" s="110"/>
      <c r="AJ154" s="31" t="s">
        <v>412</v>
      </c>
      <c r="AK154" t="s">
        <v>410</v>
      </c>
      <c r="AL154" t="s">
        <v>1331</v>
      </c>
      <c r="AM154" s="32">
        <v>3.7782513005302637E-3</v>
      </c>
      <c r="AN154" s="159">
        <v>0.37003910683956703</v>
      </c>
      <c r="BH154" s="110"/>
    </row>
    <row r="155" spans="5:60" x14ac:dyDescent="0.2">
      <c r="E155" s="110"/>
      <c r="F155" s="31" t="s">
        <v>412</v>
      </c>
      <c r="G155" t="s">
        <v>410</v>
      </c>
      <c r="H155" t="s">
        <v>1332</v>
      </c>
      <c r="I155" s="161">
        <v>3.206348449324849E-6</v>
      </c>
      <c r="J155" s="159">
        <v>0.57258814501941013</v>
      </c>
      <c r="AD155" s="110"/>
      <c r="AI155" s="110"/>
      <c r="AJ155" s="31" t="s">
        <v>412</v>
      </c>
      <c r="AK155" t="s">
        <v>410</v>
      </c>
      <c r="AL155" t="s">
        <v>1332</v>
      </c>
      <c r="AM155" s="32">
        <v>6.0686027162311458E-3</v>
      </c>
      <c r="AN155" s="159">
        <v>0.59435441167271719</v>
      </c>
      <c r="BH155" s="110"/>
    </row>
    <row r="156" spans="5:60" x14ac:dyDescent="0.2">
      <c r="E156" s="110"/>
      <c r="F156" s="33" t="s">
        <v>412</v>
      </c>
      <c r="G156" s="34" t="s">
        <v>410</v>
      </c>
      <c r="H156" s="34" t="s">
        <v>1333</v>
      </c>
      <c r="I156" s="35">
        <v>0</v>
      </c>
      <c r="J156" s="159">
        <v>0</v>
      </c>
      <c r="AD156" s="110"/>
      <c r="AI156" s="110"/>
      <c r="AJ156" s="33" t="s">
        <v>412</v>
      </c>
      <c r="AK156" s="34" t="s">
        <v>410</v>
      </c>
      <c r="AL156" s="34" t="s">
        <v>1333</v>
      </c>
      <c r="AM156" s="35">
        <v>-2.7459043916785784E-3</v>
      </c>
      <c r="AN156" s="159">
        <v>-0.26893182261883453</v>
      </c>
      <c r="BH156" s="110"/>
    </row>
    <row r="157" spans="5:60" x14ac:dyDescent="0.2">
      <c r="E157" s="110"/>
      <c r="F157" s="163" t="s">
        <v>412</v>
      </c>
      <c r="G157" s="164" t="s">
        <v>410</v>
      </c>
      <c r="H157" s="164" t="s">
        <v>242</v>
      </c>
      <c r="I157" s="116">
        <v>6.195381490853758E-7</v>
      </c>
      <c r="J157" s="154">
        <v>0.11063682103180354</v>
      </c>
      <c r="AD157" s="110"/>
      <c r="AI157" s="110"/>
      <c r="AJ157" s="163" t="s">
        <v>412</v>
      </c>
      <c r="AK157" s="164" t="s">
        <v>410</v>
      </c>
      <c r="AL157" s="164" t="s">
        <v>242</v>
      </c>
      <c r="AM157" s="165">
        <v>1.6411327867241771E-5</v>
      </c>
      <c r="AN157" s="154">
        <v>1.6073131782401932E-3</v>
      </c>
      <c r="BH157" s="110"/>
    </row>
    <row r="158" spans="5:60" x14ac:dyDescent="0.2">
      <c r="E158" s="110"/>
      <c r="F158" s="163" t="s">
        <v>168</v>
      </c>
      <c r="G158" s="164" t="s">
        <v>410</v>
      </c>
      <c r="H158" s="164" t="s">
        <v>242</v>
      </c>
      <c r="I158" s="116">
        <v>4.8322783552594503E-8</v>
      </c>
      <c r="J158" s="162">
        <v>8.6294591601174028E-3</v>
      </c>
      <c r="AD158" s="110"/>
      <c r="AI158" s="110"/>
      <c r="AJ158" s="163" t="s">
        <v>168</v>
      </c>
      <c r="AK158" s="164" t="s">
        <v>410</v>
      </c>
      <c r="AL158" s="164" t="s">
        <v>242</v>
      </c>
      <c r="AM158" s="165">
        <v>7.9229881129811891E-7</v>
      </c>
      <c r="AN158" s="162">
        <v>7.7597153064344778E-5</v>
      </c>
      <c r="BH158" s="110"/>
    </row>
    <row r="159" spans="5:60" x14ac:dyDescent="0.2">
      <c r="E159" s="110"/>
      <c r="AD159" s="110"/>
      <c r="AI159" s="110"/>
      <c r="BH159" s="110"/>
    </row>
    <row r="160" spans="5:60" x14ac:dyDescent="0.2">
      <c r="E160" s="110"/>
      <c r="AD160" s="110"/>
      <c r="AI160" s="110"/>
      <c r="BH160" s="110"/>
    </row>
    <row r="161" spans="5:60" ht="22" x14ac:dyDescent="0.3">
      <c r="E161" s="110"/>
      <c r="F161" s="157" t="s">
        <v>1334</v>
      </c>
      <c r="AD161" s="110"/>
      <c r="AI161" s="110"/>
      <c r="AJ161" s="157" t="s">
        <v>1334</v>
      </c>
      <c r="BH161" s="110"/>
    </row>
    <row r="162" spans="5:60" x14ac:dyDescent="0.2">
      <c r="E162" s="110"/>
      <c r="F162" s="144" t="s">
        <v>1326</v>
      </c>
      <c r="G162" s="144" t="s">
        <v>40</v>
      </c>
      <c r="H162" s="144" t="s">
        <v>41</v>
      </c>
      <c r="I162" s="144" t="s">
        <v>1327</v>
      </c>
      <c r="J162" s="144" t="s">
        <v>1328</v>
      </c>
      <c r="L162" s="26" t="s">
        <v>1335</v>
      </c>
      <c r="AD162" s="110"/>
      <c r="AI162" s="110"/>
      <c r="AJ162" s="144" t="s">
        <v>1326</v>
      </c>
      <c r="AK162" s="144" t="s">
        <v>40</v>
      </c>
      <c r="AL162" s="144" t="s">
        <v>41</v>
      </c>
      <c r="AM162" s="144" t="s">
        <v>1323</v>
      </c>
      <c r="AN162" s="144" t="s">
        <v>1328</v>
      </c>
      <c r="AP162" s="26" t="s">
        <v>1335</v>
      </c>
      <c r="BH162" s="110"/>
    </row>
    <row r="163" spans="5:60" x14ac:dyDescent="0.2">
      <c r="E163" s="110"/>
      <c r="F163" s="29" t="s">
        <v>168</v>
      </c>
      <c r="G163" s="2" t="s">
        <v>523</v>
      </c>
      <c r="H163" s="2" t="s">
        <v>524</v>
      </c>
      <c r="I163" s="161">
        <v>1.5683977604656954E-10</v>
      </c>
      <c r="J163" s="158">
        <v>3.7644223742082452E-5</v>
      </c>
      <c r="L163" s="144" t="s">
        <v>40</v>
      </c>
      <c r="M163" s="144" t="s">
        <v>41</v>
      </c>
      <c r="N163" s="144" t="s">
        <v>1327</v>
      </c>
      <c r="O163" s="144" t="s">
        <v>1328</v>
      </c>
      <c r="AD163" s="110"/>
      <c r="AI163" s="110"/>
      <c r="AJ163" s="29" t="s">
        <v>168</v>
      </c>
      <c r="AK163" s="2" t="s">
        <v>523</v>
      </c>
      <c r="AL163" s="2" t="s">
        <v>524</v>
      </c>
      <c r="AM163" s="30">
        <v>8.5846361525014221E-5</v>
      </c>
      <c r="AN163" s="158">
        <v>3.9799378899832323E-3</v>
      </c>
      <c r="AP163" s="144" t="s">
        <v>40</v>
      </c>
      <c r="AQ163" s="144" t="s">
        <v>41</v>
      </c>
      <c r="AR163" s="144" t="s">
        <v>1323</v>
      </c>
      <c r="AS163" s="144" t="s">
        <v>1328</v>
      </c>
      <c r="BH163" s="110"/>
    </row>
    <row r="164" spans="5:60" x14ac:dyDescent="0.2">
      <c r="E164" s="110"/>
      <c r="F164" s="31" t="s">
        <v>168</v>
      </c>
      <c r="G164" t="s">
        <v>523</v>
      </c>
      <c r="H164" t="s">
        <v>1330</v>
      </c>
      <c r="I164" s="161">
        <v>-3.4328706673655057E-7</v>
      </c>
      <c r="J164" s="159">
        <v>-8.2394756443396194E-2</v>
      </c>
      <c r="L164" s="29" t="s">
        <v>523</v>
      </c>
      <c r="M164" s="2" t="s">
        <v>524</v>
      </c>
      <c r="N164" s="136">
        <v>1.5683977604656954E-10</v>
      </c>
      <c r="O164" s="158">
        <v>3.7644223742082452E-5</v>
      </c>
      <c r="AD164" s="110"/>
      <c r="AI164" s="110"/>
      <c r="AJ164" s="31" t="s">
        <v>168</v>
      </c>
      <c r="AK164" t="s">
        <v>523</v>
      </c>
      <c r="AL164" t="s">
        <v>1330</v>
      </c>
      <c r="AM164" s="32">
        <v>6.8920389133396551E-4</v>
      </c>
      <c r="AN164" s="159">
        <v>3.1952299809988732E-2</v>
      </c>
      <c r="AP164" s="29" t="s">
        <v>523</v>
      </c>
      <c r="AQ164" s="2" t="s">
        <v>524</v>
      </c>
      <c r="AR164" s="30">
        <v>8.5846361525014221E-5</v>
      </c>
      <c r="AS164" s="158">
        <v>3.9799378899832323E-3</v>
      </c>
      <c r="BH164" s="110"/>
    </row>
    <row r="165" spans="5:60" x14ac:dyDescent="0.2">
      <c r="E165" s="110"/>
      <c r="F165" s="31" t="s">
        <v>168</v>
      </c>
      <c r="G165" t="s">
        <v>523</v>
      </c>
      <c r="H165" t="s">
        <v>1331</v>
      </c>
      <c r="I165" s="161">
        <v>4.1166754529255943E-7</v>
      </c>
      <c r="J165" s="159">
        <v>9.8807238654469651E-2</v>
      </c>
      <c r="L165" s="31" t="s">
        <v>523</v>
      </c>
      <c r="M165" t="s">
        <v>1330</v>
      </c>
      <c r="N165" s="161">
        <v>-5.2544244441158125E-7</v>
      </c>
      <c r="O165" s="159">
        <v>-0.12611515675171051</v>
      </c>
      <c r="AD165" s="110"/>
      <c r="AI165" s="110"/>
      <c r="AJ165" s="31" t="s">
        <v>168</v>
      </c>
      <c r="AK165" t="s">
        <v>523</v>
      </c>
      <c r="AL165" t="s">
        <v>1331</v>
      </c>
      <c r="AM165" s="32">
        <v>9.9788055821591992E-4</v>
      </c>
      <c r="AN165" s="159">
        <v>4.6262911703764266E-2</v>
      </c>
      <c r="AP165" s="31" t="s">
        <v>523</v>
      </c>
      <c r="AQ165" t="s">
        <v>1330</v>
      </c>
      <c r="AR165" s="32">
        <v>9.6826966270613997E-4</v>
      </c>
      <c r="AS165" s="159">
        <v>4.489011589853531E-2</v>
      </c>
      <c r="BH165" s="110"/>
    </row>
    <row r="166" spans="5:60" x14ac:dyDescent="0.2">
      <c r="E166" s="110"/>
      <c r="F166" s="31" t="s">
        <v>168</v>
      </c>
      <c r="G166" t="s">
        <v>523</v>
      </c>
      <c r="H166" t="s">
        <v>1332</v>
      </c>
      <c r="I166" s="161">
        <v>4.3029416975052631E-7</v>
      </c>
      <c r="J166" s="159">
        <v>0.10327794650888059</v>
      </c>
      <c r="L166" s="31" t="s">
        <v>523</v>
      </c>
      <c r="M166" t="s">
        <v>1331</v>
      </c>
      <c r="N166" s="161">
        <v>8.233327816071038E-7</v>
      </c>
      <c r="O166" s="159">
        <v>0.19761392311479797</v>
      </c>
      <c r="AD166" s="110"/>
      <c r="AI166" s="110"/>
      <c r="AJ166" s="31" t="s">
        <v>168</v>
      </c>
      <c r="AK166" t="s">
        <v>523</v>
      </c>
      <c r="AL166" t="s">
        <v>1332</v>
      </c>
      <c r="AM166" s="32">
        <v>1.5713259659259435E-3</v>
      </c>
      <c r="AN166" s="159">
        <v>7.2848512600978618E-2</v>
      </c>
      <c r="AP166" s="31" t="s">
        <v>523</v>
      </c>
      <c r="AQ166" t="s">
        <v>1331</v>
      </c>
      <c r="AR166" s="32">
        <v>1.5849595046239402E-3</v>
      </c>
      <c r="AS166" s="159">
        <v>7.3480579426814893E-2</v>
      </c>
      <c r="BH166" s="110"/>
    </row>
    <row r="167" spans="5:60" x14ac:dyDescent="0.2">
      <c r="E167" s="110"/>
      <c r="F167" s="33" t="s">
        <v>168</v>
      </c>
      <c r="G167" s="34" t="s">
        <v>523</v>
      </c>
      <c r="H167" s="34" t="s">
        <v>1333</v>
      </c>
      <c r="I167" s="35">
        <v>0</v>
      </c>
      <c r="J167" s="162">
        <v>0</v>
      </c>
      <c r="L167" s="31" t="s">
        <v>523</v>
      </c>
      <c r="M167" t="s">
        <v>1332</v>
      </c>
      <c r="N167" s="161">
        <v>9.2850869274491684E-7</v>
      </c>
      <c r="O167" s="159">
        <v>0.2228579372988887</v>
      </c>
      <c r="AD167" s="110"/>
      <c r="AI167" s="110"/>
      <c r="AJ167" s="33" t="s">
        <v>168</v>
      </c>
      <c r="AK167" s="34" t="s">
        <v>523</v>
      </c>
      <c r="AL167" s="34" t="s">
        <v>1333</v>
      </c>
      <c r="AM167" s="35">
        <v>-6.5696246964982129E-4</v>
      </c>
      <c r="AN167" s="162">
        <v>-3.0457549729634274E-2</v>
      </c>
      <c r="AP167" s="31" t="s">
        <v>523</v>
      </c>
      <c r="AQ167" t="s">
        <v>1332</v>
      </c>
      <c r="AR167" s="32">
        <v>2.5142883592198496E-3</v>
      </c>
      <c r="AS167" s="159">
        <v>0.11656535384189882</v>
      </c>
      <c r="BH167" s="110"/>
    </row>
    <row r="168" spans="5:60" x14ac:dyDescent="0.2">
      <c r="E168" s="110"/>
      <c r="F168" s="29" t="s">
        <v>412</v>
      </c>
      <c r="G168" s="2" t="s">
        <v>523</v>
      </c>
      <c r="H168" s="2" t="s">
        <v>524</v>
      </c>
      <c r="I168" s="30">
        <v>0</v>
      </c>
      <c r="J168" s="158">
        <v>0</v>
      </c>
      <c r="L168" s="31" t="s">
        <v>523</v>
      </c>
      <c r="M168" t="s">
        <v>1333</v>
      </c>
      <c r="N168" s="32">
        <v>0</v>
      </c>
      <c r="O168" s="159">
        <v>0</v>
      </c>
      <c r="AD168" s="110"/>
      <c r="AI168" s="110"/>
      <c r="AJ168" s="29" t="s">
        <v>412</v>
      </c>
      <c r="AK168" s="2" t="s">
        <v>523</v>
      </c>
      <c r="AL168" s="2" t="s">
        <v>524</v>
      </c>
      <c r="AM168" s="30" t="s">
        <v>1312</v>
      </c>
      <c r="AN168" s="158">
        <v>0</v>
      </c>
      <c r="AP168" s="33" t="s">
        <v>523</v>
      </c>
      <c r="AQ168" s="34" t="s">
        <v>1333</v>
      </c>
      <c r="AR168" s="35">
        <v>-1.0836314572255201E-3</v>
      </c>
      <c r="AS168" s="159">
        <v>-5.0238423839697816E-2</v>
      </c>
      <c r="BH168" s="110"/>
    </row>
    <row r="169" spans="5:60" x14ac:dyDescent="0.2">
      <c r="E169" s="110"/>
      <c r="F169" s="31" t="s">
        <v>412</v>
      </c>
      <c r="G169" t="s">
        <v>523</v>
      </c>
      <c r="H169" t="s">
        <v>1330</v>
      </c>
      <c r="I169" s="161">
        <v>-1.8215537767503073E-7</v>
      </c>
      <c r="J169" s="159">
        <v>-4.3720400308314318E-2</v>
      </c>
      <c r="L169" s="29" t="s">
        <v>1336</v>
      </c>
      <c r="M169" s="2" t="s">
        <v>1330</v>
      </c>
      <c r="N169" s="166">
        <v>-2.8210743068196954E-7</v>
      </c>
      <c r="O169" s="158">
        <v>-6.7710599361878884E-2</v>
      </c>
      <c r="AD169" s="110"/>
      <c r="AI169" s="110"/>
      <c r="AJ169" s="31" t="s">
        <v>412</v>
      </c>
      <c r="AK169" t="s">
        <v>523</v>
      </c>
      <c r="AL169" t="s">
        <v>1330</v>
      </c>
      <c r="AM169" s="32">
        <v>2.7906577137217447E-4</v>
      </c>
      <c r="AN169" s="159">
        <v>1.2937816088546581E-2</v>
      </c>
      <c r="AP169" s="29" t="s">
        <v>1336</v>
      </c>
      <c r="AQ169" s="2" t="s">
        <v>1330</v>
      </c>
      <c r="AR169" s="30">
        <v>7.7830772709770336E-3</v>
      </c>
      <c r="AS169" s="158">
        <v>0.36083258021835724</v>
      </c>
      <c r="BH169" s="110"/>
    </row>
    <row r="170" spans="5:60" x14ac:dyDescent="0.2">
      <c r="E170" s="110"/>
      <c r="F170" s="31" t="s">
        <v>412</v>
      </c>
      <c r="G170" t="s">
        <v>523</v>
      </c>
      <c r="H170" t="s">
        <v>1331</v>
      </c>
      <c r="I170" s="161">
        <v>4.1166523631454437E-7</v>
      </c>
      <c r="J170" s="159">
        <v>9.8806684460328309E-2</v>
      </c>
      <c r="L170" s="31" t="s">
        <v>1336</v>
      </c>
      <c r="M170" t="s">
        <v>1331</v>
      </c>
      <c r="N170" s="6">
        <v>7.2495833770750688E-8</v>
      </c>
      <c r="O170" s="159">
        <v>1.7400237717915608E-2</v>
      </c>
      <c r="AD170" s="110"/>
      <c r="AI170" s="110"/>
      <c r="AJ170" s="31" t="s">
        <v>412</v>
      </c>
      <c r="AK170" t="s">
        <v>523</v>
      </c>
      <c r="AL170" t="s">
        <v>1331</v>
      </c>
      <c r="AM170" s="32">
        <v>5.870789464080203E-4</v>
      </c>
      <c r="AN170" s="159">
        <v>2.7217667723050638E-2</v>
      </c>
      <c r="AP170" s="31" t="s">
        <v>1336</v>
      </c>
      <c r="AQ170" t="s">
        <v>1331</v>
      </c>
      <c r="AR170" s="32">
        <v>2.8933775134310039E-4</v>
      </c>
      <c r="AS170" s="159">
        <v>1.3414037113703538E-2</v>
      </c>
      <c r="BH170" s="110"/>
    </row>
    <row r="171" spans="5:60" x14ac:dyDescent="0.2">
      <c r="E171" s="110"/>
      <c r="F171" s="31" t="s">
        <v>412</v>
      </c>
      <c r="G171" t="s">
        <v>523</v>
      </c>
      <c r="H171" t="s">
        <v>1332</v>
      </c>
      <c r="I171" s="161">
        <v>4.9821452299439053E-7</v>
      </c>
      <c r="J171" s="159">
        <v>0.11957999079000811</v>
      </c>
      <c r="L171" s="31" t="s">
        <v>1336</v>
      </c>
      <c r="M171" t="s">
        <v>1332</v>
      </c>
      <c r="N171" s="6">
        <v>1.983495581129779E-7</v>
      </c>
      <c r="O171" s="159">
        <v>4.7607280072442061E-2</v>
      </c>
      <c r="AD171" s="110"/>
      <c r="AI171" s="110"/>
      <c r="AJ171" s="31" t="s">
        <v>412</v>
      </c>
      <c r="AK171" t="s">
        <v>523</v>
      </c>
      <c r="AL171" t="s">
        <v>1332</v>
      </c>
      <c r="AM171" s="32">
        <v>9.4296239329390589E-4</v>
      </c>
      <c r="AN171" s="159">
        <v>4.37168412409202E-2</v>
      </c>
      <c r="AP171" s="31" t="s">
        <v>1336</v>
      </c>
      <c r="AQ171" t="s">
        <v>1332</v>
      </c>
      <c r="AR171" s="32">
        <v>6.7526288521252734E-4</v>
      </c>
      <c r="AS171" s="159">
        <v>3.1305978434201208E-2</v>
      </c>
      <c r="BH171" s="110"/>
    </row>
    <row r="172" spans="5:60" x14ac:dyDescent="0.2">
      <c r="E172" s="110"/>
      <c r="F172" s="33" t="s">
        <v>412</v>
      </c>
      <c r="G172" s="34" t="s">
        <v>523</v>
      </c>
      <c r="H172" s="34" t="s">
        <v>1333</v>
      </c>
      <c r="I172" s="35">
        <v>0</v>
      </c>
      <c r="J172" s="162">
        <v>0</v>
      </c>
      <c r="L172" s="33" t="s">
        <v>1336</v>
      </c>
      <c r="M172" s="34" t="s">
        <v>1333</v>
      </c>
      <c r="N172" s="167">
        <v>0</v>
      </c>
      <c r="O172" s="162">
        <v>0</v>
      </c>
      <c r="AD172" s="110"/>
      <c r="AI172" s="110"/>
      <c r="AJ172" s="33" t="s">
        <v>412</v>
      </c>
      <c r="AK172" s="34" t="s">
        <v>523</v>
      </c>
      <c r="AL172" s="34" t="s">
        <v>1333</v>
      </c>
      <c r="AM172" s="35">
        <v>-4.2666898757569885E-4</v>
      </c>
      <c r="AN172" s="162">
        <v>-1.9780874110063542E-2</v>
      </c>
      <c r="AP172" s="33" t="s">
        <v>1336</v>
      </c>
      <c r="AQ172" s="34" t="s">
        <v>1333</v>
      </c>
      <c r="AR172" s="35">
        <v>-6.5437584311759112E-3</v>
      </c>
      <c r="AS172" s="162">
        <v>-0.30337630693346884</v>
      </c>
      <c r="BH172" s="110"/>
    </row>
    <row r="173" spans="5:60" x14ac:dyDescent="0.2">
      <c r="E173" s="110"/>
      <c r="F173" s="29" t="s">
        <v>1337</v>
      </c>
      <c r="G173" s="2" t="s">
        <v>1336</v>
      </c>
      <c r="H173" s="2" t="s">
        <v>1330</v>
      </c>
      <c r="I173" s="136">
        <v>-2.8210743068196954E-7</v>
      </c>
      <c r="J173" s="158">
        <v>-6.7710599361878884E-2</v>
      </c>
      <c r="L173" s="33" t="s">
        <v>1338</v>
      </c>
      <c r="M173" s="34" t="s">
        <v>242</v>
      </c>
      <c r="N173" s="167">
        <v>2.9510764765464419E-6</v>
      </c>
      <c r="O173" s="162">
        <v>0.70830873368580294</v>
      </c>
      <c r="AD173" s="110"/>
      <c r="AI173" s="110"/>
      <c r="AJ173" s="29" t="s">
        <v>1337</v>
      </c>
      <c r="AK173" s="2" t="s">
        <v>1336</v>
      </c>
      <c r="AL173" s="2" t="s">
        <v>1330</v>
      </c>
      <c r="AM173" s="30">
        <v>7.7830772709770336E-3</v>
      </c>
      <c r="AN173" s="158">
        <v>0.36083258021835724</v>
      </c>
      <c r="AP173" s="163" t="s">
        <v>1338</v>
      </c>
      <c r="AQ173" s="164" t="s">
        <v>242</v>
      </c>
      <c r="AR173" s="165">
        <v>1.5296122269690817E-2</v>
      </c>
      <c r="AS173" s="162">
        <v>0.70914614794967246</v>
      </c>
      <c r="BH173" s="110"/>
    </row>
    <row r="174" spans="5:60" x14ac:dyDescent="0.2">
      <c r="E174" s="110"/>
      <c r="F174" s="31" t="s">
        <v>1337</v>
      </c>
      <c r="G174" t="s">
        <v>1336</v>
      </c>
      <c r="H174" t="s">
        <v>1331</v>
      </c>
      <c r="I174" s="161">
        <v>7.2495833770750688E-8</v>
      </c>
      <c r="J174" s="159">
        <v>1.7400237717915608E-2</v>
      </c>
      <c r="AD174" s="110"/>
      <c r="AI174" s="110"/>
      <c r="AJ174" s="31" t="s">
        <v>1337</v>
      </c>
      <c r="AK174" t="s">
        <v>1336</v>
      </c>
      <c r="AL174" t="s">
        <v>1331</v>
      </c>
      <c r="AM174" s="32">
        <v>2.8933775134310039E-4</v>
      </c>
      <c r="AN174" s="159">
        <v>1.3414037113703538E-2</v>
      </c>
      <c r="BH174" s="110"/>
    </row>
    <row r="175" spans="5:60" x14ac:dyDescent="0.2">
      <c r="E175" s="110"/>
      <c r="F175" s="31" t="s">
        <v>1337</v>
      </c>
      <c r="G175" t="s">
        <v>1336</v>
      </c>
      <c r="H175" t="s">
        <v>1332</v>
      </c>
      <c r="I175" s="161">
        <v>1.983495581129779E-7</v>
      </c>
      <c r="J175" s="159">
        <v>4.7607280072442061E-2</v>
      </c>
      <c r="AD175" s="110"/>
      <c r="AI175" s="110"/>
      <c r="AJ175" s="31" t="s">
        <v>1337</v>
      </c>
      <c r="AK175" t="s">
        <v>1336</v>
      </c>
      <c r="AL175" t="s">
        <v>1332</v>
      </c>
      <c r="AM175" s="32">
        <v>6.7526288521252734E-4</v>
      </c>
      <c r="AN175" s="159">
        <v>3.1305978434201208E-2</v>
      </c>
      <c r="BH175" s="110"/>
    </row>
    <row r="176" spans="5:60" x14ac:dyDescent="0.2">
      <c r="E176" s="110"/>
      <c r="F176" s="33" t="s">
        <v>1337</v>
      </c>
      <c r="G176" s="34" t="s">
        <v>1336</v>
      </c>
      <c r="H176" s="34" t="s">
        <v>1333</v>
      </c>
      <c r="I176" s="35">
        <v>0</v>
      </c>
      <c r="J176" s="159">
        <v>0</v>
      </c>
      <c r="AD176" s="110"/>
      <c r="AI176" s="110"/>
      <c r="AJ176" s="33" t="s">
        <v>1337</v>
      </c>
      <c r="AK176" s="34" t="s">
        <v>1336</v>
      </c>
      <c r="AL176" s="34" t="s">
        <v>1333</v>
      </c>
      <c r="AM176" s="35">
        <v>-6.5437584311759112E-3</v>
      </c>
      <c r="AN176" s="159">
        <v>-0.30337630693346884</v>
      </c>
      <c r="BH176" s="110"/>
    </row>
    <row r="177" spans="5:60" x14ac:dyDescent="0.2">
      <c r="E177" s="110"/>
      <c r="F177" s="163" t="s">
        <v>1337</v>
      </c>
      <c r="G177" s="164" t="s">
        <v>1338</v>
      </c>
      <c r="H177" s="164"/>
      <c r="I177" s="116">
        <v>2.9510764765464419E-6</v>
      </c>
      <c r="J177" s="154">
        <v>0.70830873368580294</v>
      </c>
      <c r="AD177" s="110"/>
      <c r="AI177" s="110"/>
      <c r="AJ177" s="163" t="s">
        <v>1337</v>
      </c>
      <c r="AK177" s="164" t="s">
        <v>1338</v>
      </c>
      <c r="AL177" s="164"/>
      <c r="AM177" s="165">
        <v>1.5296122269690817E-2</v>
      </c>
      <c r="AN177" s="154">
        <v>0.70914614794967246</v>
      </c>
      <c r="BH177" s="110"/>
    </row>
    <row r="178" spans="5:60" x14ac:dyDescent="0.2">
      <c r="E178" s="110"/>
      <c r="AD178" s="110"/>
      <c r="AI178" s="110"/>
      <c r="BH178" s="110"/>
    </row>
    <row r="179" spans="5:60" x14ac:dyDescent="0.2">
      <c r="E179" s="110"/>
      <c r="AD179" s="110"/>
      <c r="AI179" s="110"/>
      <c r="BH179" s="110"/>
    </row>
    <row r="180" spans="5:60" ht="22" x14ac:dyDescent="0.3">
      <c r="E180" s="110"/>
      <c r="F180" s="157" t="s">
        <v>1339</v>
      </c>
      <c r="AD180" s="110"/>
      <c r="AI180" s="110"/>
      <c r="AJ180" s="157" t="s">
        <v>1339</v>
      </c>
      <c r="BH180" s="110"/>
    </row>
    <row r="181" spans="5:60" x14ac:dyDescent="0.2">
      <c r="E181" s="110"/>
      <c r="F181" s="168" t="s">
        <v>1326</v>
      </c>
      <c r="G181" s="168" t="s">
        <v>40</v>
      </c>
      <c r="H181" s="169" t="s">
        <v>41</v>
      </c>
      <c r="I181" s="169" t="s">
        <v>1327</v>
      </c>
      <c r="J181" s="168" t="s">
        <v>1328</v>
      </c>
      <c r="L181" s="26" t="s">
        <v>1340</v>
      </c>
      <c r="AD181" s="110"/>
      <c r="AI181" s="110"/>
      <c r="AJ181" s="144" t="s">
        <v>1326</v>
      </c>
      <c r="AK181" s="144" t="s">
        <v>40</v>
      </c>
      <c r="AL181" s="144" t="s">
        <v>41</v>
      </c>
      <c r="AM181" s="144" t="s">
        <v>1323</v>
      </c>
      <c r="AN181" s="144" t="s">
        <v>1328</v>
      </c>
      <c r="AP181" s="26" t="s">
        <v>1340</v>
      </c>
      <c r="BH181" s="110"/>
    </row>
    <row r="182" spans="5:60" x14ac:dyDescent="0.2">
      <c r="E182" s="110"/>
      <c r="F182" s="29" t="s">
        <v>168</v>
      </c>
      <c r="G182" s="2" t="s">
        <v>553</v>
      </c>
      <c r="H182" s="2" t="s">
        <v>524</v>
      </c>
      <c r="I182" s="166">
        <v>8.9593867814625529E-10</v>
      </c>
      <c r="J182" s="158">
        <v>8.9013288538446198E-5</v>
      </c>
      <c r="L182" s="144" t="s">
        <v>40</v>
      </c>
      <c r="M182" s="144" t="s">
        <v>41</v>
      </c>
      <c r="N182" s="147" t="s">
        <v>1327</v>
      </c>
      <c r="O182" s="144" t="s">
        <v>1328</v>
      </c>
      <c r="AD182" s="110"/>
      <c r="AI182" s="110"/>
      <c r="AJ182" s="29" t="s">
        <v>168</v>
      </c>
      <c r="AK182" s="2" t="s">
        <v>553</v>
      </c>
      <c r="AL182" s="2" t="s">
        <v>524</v>
      </c>
      <c r="AM182" s="30">
        <v>4.5183622785316055E-4</v>
      </c>
      <c r="AN182" s="158">
        <v>9.2484926523745663E-3</v>
      </c>
      <c r="AP182" s="144" t="s">
        <v>40</v>
      </c>
      <c r="AQ182" s="144" t="s">
        <v>41</v>
      </c>
      <c r="AR182" s="144" t="s">
        <v>1323</v>
      </c>
      <c r="AS182" s="144" t="s">
        <v>1328</v>
      </c>
      <c r="BH182" s="110"/>
    </row>
    <row r="183" spans="5:60" x14ac:dyDescent="0.2">
      <c r="E183" s="110"/>
      <c r="F183" s="31" t="s">
        <v>168</v>
      </c>
      <c r="G183" t="s">
        <v>553</v>
      </c>
      <c r="H183" t="s">
        <v>1330</v>
      </c>
      <c r="I183" s="6">
        <v>-1.9610086710741482E-6</v>
      </c>
      <c r="J183" s="159">
        <v>-0.19483010938414153</v>
      </c>
      <c r="L183" s="29" t="s">
        <v>553</v>
      </c>
      <c r="M183" s="2" t="s">
        <v>524</v>
      </c>
      <c r="N183" s="166">
        <v>8.9593867814625529E-10</v>
      </c>
      <c r="O183" s="158">
        <v>8.9013288538446198E-5</v>
      </c>
      <c r="AD183" s="110"/>
      <c r="AI183" s="110"/>
      <c r="AJ183" s="31" t="s">
        <v>168</v>
      </c>
      <c r="AK183" t="s">
        <v>553</v>
      </c>
      <c r="AL183" t="s">
        <v>1330</v>
      </c>
      <c r="AM183" s="32">
        <v>3.6274954575834834E-3</v>
      </c>
      <c r="AN183" s="159">
        <v>7.4250055701345394E-2</v>
      </c>
      <c r="AP183" s="29" t="s">
        <v>553</v>
      </c>
      <c r="AQ183" s="2" t="s">
        <v>524</v>
      </c>
      <c r="AR183" s="30">
        <v>4.5183622785316055E-4</v>
      </c>
      <c r="AS183" s="158">
        <v>9.2484926523745663E-3</v>
      </c>
      <c r="BH183" s="110"/>
    </row>
    <row r="184" spans="5:60" x14ac:dyDescent="0.2">
      <c r="E184" s="110"/>
      <c r="F184" s="31" t="s">
        <v>168</v>
      </c>
      <c r="G184" t="s">
        <v>553</v>
      </c>
      <c r="H184" t="s">
        <v>1331</v>
      </c>
      <c r="I184" s="6">
        <v>2.3516284303773503E-6</v>
      </c>
      <c r="J184" s="159">
        <v>0.23363895890899519</v>
      </c>
      <c r="L184" s="31" t="s">
        <v>553</v>
      </c>
      <c r="M184" t="s">
        <v>1330</v>
      </c>
      <c r="N184" s="6">
        <v>-3.001561344669786E-6</v>
      </c>
      <c r="O184" s="159">
        <v>-0.29821108582090178</v>
      </c>
      <c r="AD184" s="110"/>
      <c r="AI184" s="110"/>
      <c r="AJ184" s="31" t="s">
        <v>168</v>
      </c>
      <c r="AK184" t="s">
        <v>553</v>
      </c>
      <c r="AL184" t="s">
        <v>1331</v>
      </c>
      <c r="AM184" s="32">
        <v>5.252157217413447E-3</v>
      </c>
      <c r="AN184" s="159">
        <v>0.10750474273645506</v>
      </c>
      <c r="AP184" s="31" t="s">
        <v>553</v>
      </c>
      <c r="AQ184" t="s">
        <v>1330</v>
      </c>
      <c r="AR184" s="32">
        <v>5.0963058208857723E-3</v>
      </c>
      <c r="AS184" s="159">
        <v>0.1043146698587288</v>
      </c>
      <c r="BH184" s="110"/>
    </row>
    <row r="185" spans="5:60" x14ac:dyDescent="0.2">
      <c r="E185" s="110"/>
      <c r="F185" s="31" t="s">
        <v>168</v>
      </c>
      <c r="G185" t="s">
        <v>553</v>
      </c>
      <c r="H185" t="s">
        <v>1332</v>
      </c>
      <c r="I185" s="6">
        <v>2.4580320080657188E-6</v>
      </c>
      <c r="J185" s="159">
        <v>0.24421036585159356</v>
      </c>
      <c r="L185" s="31" t="s">
        <v>553</v>
      </c>
      <c r="M185" t="s">
        <v>1331</v>
      </c>
      <c r="N185" s="6">
        <v>4.7032436708435503E-6</v>
      </c>
      <c r="O185" s="159">
        <v>0.46727660737409993</v>
      </c>
      <c r="AD185" s="110"/>
      <c r="AI185" s="110"/>
      <c r="AJ185" s="31" t="s">
        <v>168</v>
      </c>
      <c r="AK185" t="s">
        <v>553</v>
      </c>
      <c r="AL185" t="s">
        <v>1332</v>
      </c>
      <c r="AM185" s="32">
        <v>8.2703796009435428E-3</v>
      </c>
      <c r="AN185" s="159">
        <v>0.16928378084046061</v>
      </c>
      <c r="AP185" s="31" t="s">
        <v>553</v>
      </c>
      <c r="AQ185" t="s">
        <v>1331</v>
      </c>
      <c r="AR185" s="32">
        <v>8.3421371756171991E-3</v>
      </c>
      <c r="AS185" s="159">
        <v>0.17075256391098767</v>
      </c>
      <c r="BH185" s="110"/>
    </row>
    <row r="186" spans="5:60" x14ac:dyDescent="0.2">
      <c r="E186" s="110"/>
      <c r="F186" s="33" t="s">
        <v>168</v>
      </c>
      <c r="G186" s="34" t="s">
        <v>553</v>
      </c>
      <c r="H186" s="34" t="s">
        <v>1333</v>
      </c>
      <c r="I186" s="34">
        <v>0</v>
      </c>
      <c r="J186" s="162">
        <v>0</v>
      </c>
      <c r="L186" s="31" t="s">
        <v>553</v>
      </c>
      <c r="M186" t="s">
        <v>1332</v>
      </c>
      <c r="N186" s="6">
        <v>5.3040553346504465E-6</v>
      </c>
      <c r="O186" s="159">
        <v>0.52696844041155799</v>
      </c>
      <c r="AD186" s="110"/>
      <c r="AI186" s="110"/>
      <c r="AJ186" s="33" t="s">
        <v>168</v>
      </c>
      <c r="AK186" s="34" t="s">
        <v>553</v>
      </c>
      <c r="AL186" s="34" t="s">
        <v>1333</v>
      </c>
      <c r="AM186" s="35">
        <v>-3.4577987797558265E-3</v>
      </c>
      <c r="AN186" s="162">
        <v>-7.0776588145460312E-2</v>
      </c>
      <c r="AP186" s="31" t="s">
        <v>553</v>
      </c>
      <c r="AQ186" t="s">
        <v>1332</v>
      </c>
      <c r="AR186" s="32">
        <v>1.3233485354344153E-2</v>
      </c>
      <c r="AS186" s="159">
        <v>0.27087202070200761</v>
      </c>
      <c r="BH186" s="110"/>
    </row>
    <row r="187" spans="5:60" x14ac:dyDescent="0.2">
      <c r="E187" s="110"/>
      <c r="F187" s="29" t="s">
        <v>412</v>
      </c>
      <c r="G187" s="2" t="s">
        <v>553</v>
      </c>
      <c r="H187" s="2" t="s">
        <v>524</v>
      </c>
      <c r="I187" s="2">
        <v>0</v>
      </c>
      <c r="J187" s="158">
        <v>0</v>
      </c>
      <c r="L187" s="33" t="s">
        <v>553</v>
      </c>
      <c r="M187" s="34" t="s">
        <v>1333</v>
      </c>
      <c r="N187" s="34">
        <v>0</v>
      </c>
      <c r="O187" s="162">
        <v>0</v>
      </c>
      <c r="AD187" s="110"/>
      <c r="AI187" s="110"/>
      <c r="AJ187" s="29" t="s">
        <v>412</v>
      </c>
      <c r="AK187" s="2" t="s">
        <v>553</v>
      </c>
      <c r="AL187" s="2" t="s">
        <v>524</v>
      </c>
      <c r="AM187" s="30" t="s">
        <v>1312</v>
      </c>
      <c r="AN187" s="158">
        <v>0</v>
      </c>
      <c r="AP187" s="33" t="s">
        <v>553</v>
      </c>
      <c r="AQ187" s="34" t="s">
        <v>1333</v>
      </c>
      <c r="AR187" s="35">
        <v>-5.7034909962157699E-3</v>
      </c>
      <c r="AS187" s="162">
        <v>-0.11674295091833255</v>
      </c>
      <c r="BH187" s="110"/>
    </row>
    <row r="188" spans="5:60" x14ac:dyDescent="0.2">
      <c r="E188" s="110"/>
      <c r="F188" s="31" t="s">
        <v>412</v>
      </c>
      <c r="G188" t="s">
        <v>553</v>
      </c>
      <c r="H188" t="s">
        <v>1330</v>
      </c>
      <c r="I188" s="6">
        <v>-1.0405526735956376E-6</v>
      </c>
      <c r="J188" s="159">
        <v>-0.10338097643676022</v>
      </c>
      <c r="L188" s="29" t="s">
        <v>554</v>
      </c>
      <c r="M188" s="2" t="str">
        <f t="shared" ref="M188:M191" si="2">H192</f>
        <v>Recycling</v>
      </c>
      <c r="N188" s="166">
        <v>-1.8179812003970204E-6</v>
      </c>
      <c r="O188" s="158">
        <v>-0.18062004587549921</v>
      </c>
      <c r="AD188" s="110"/>
      <c r="AI188" s="110"/>
      <c r="AJ188" s="31" t="s">
        <v>412</v>
      </c>
      <c r="AK188" t="s">
        <v>553</v>
      </c>
      <c r="AL188" t="s">
        <v>1330</v>
      </c>
      <c r="AM188" s="32">
        <v>1.4688103633022892E-3</v>
      </c>
      <c r="AN188" s="159">
        <v>3.0064614157383394E-2</v>
      </c>
      <c r="AP188" s="29" t="s">
        <v>554</v>
      </c>
      <c r="AQ188" s="2" t="str">
        <f t="shared" ref="AQ188:AQ191" si="3">AL192</f>
        <v>Recycling</v>
      </c>
      <c r="AR188" s="30">
        <v>4.0964767903217798E-2</v>
      </c>
      <c r="AS188" s="158">
        <v>0.83849486075796342</v>
      </c>
      <c r="BH188" s="110"/>
    </row>
    <row r="189" spans="5:60" x14ac:dyDescent="0.2">
      <c r="E189" s="110"/>
      <c r="F189" s="31" t="s">
        <v>412</v>
      </c>
      <c r="G189" t="s">
        <v>553</v>
      </c>
      <c r="H189" t="s">
        <v>1331</v>
      </c>
      <c r="I189" s="6">
        <v>2.3516152404661996E-6</v>
      </c>
      <c r="J189" s="159">
        <v>0.23363764846510468</v>
      </c>
      <c r="L189" s="31" t="s">
        <v>554</v>
      </c>
      <c r="M189" t="str">
        <f t="shared" si="2"/>
        <v>Landfill</v>
      </c>
      <c r="N189" s="6">
        <v>3.0716541694508306E-7</v>
      </c>
      <c r="O189" s="159">
        <v>3.0517494728697789E-2</v>
      </c>
      <c r="AD189" s="110"/>
      <c r="AI189" s="110"/>
      <c r="AJ189" s="31" t="s">
        <v>412</v>
      </c>
      <c r="AK189" t="s">
        <v>553</v>
      </c>
      <c r="AL189" t="s">
        <v>1331</v>
      </c>
      <c r="AM189" s="32">
        <v>3.0899799582037521E-3</v>
      </c>
      <c r="AN189" s="159">
        <v>6.324782117453262E-2</v>
      </c>
      <c r="AP189" s="31" t="s">
        <v>554</v>
      </c>
      <c r="AQ189" t="str">
        <f t="shared" si="3"/>
        <v>Landfill</v>
      </c>
      <c r="AR189" s="32">
        <v>2.1189951533222961E-3</v>
      </c>
      <c r="AS189" s="159">
        <v>4.3373040712192397E-2</v>
      </c>
      <c r="BH189" s="110"/>
    </row>
    <row r="190" spans="5:60" x14ac:dyDescent="0.2">
      <c r="E190" s="110"/>
      <c r="F190" s="31" t="s">
        <v>412</v>
      </c>
      <c r="G190" t="s">
        <v>553</v>
      </c>
      <c r="H190" t="s">
        <v>1332</v>
      </c>
      <c r="I190" s="6">
        <v>2.8460233265847281E-6</v>
      </c>
      <c r="J190" s="159">
        <v>0.28275807455996449</v>
      </c>
      <c r="L190" s="31" t="s">
        <v>554</v>
      </c>
      <c r="M190" t="str">
        <f t="shared" si="2"/>
        <v>Incineration</v>
      </c>
      <c r="N190" s="6">
        <v>1.1100406287968515E-6</v>
      </c>
      <c r="O190" s="159">
        <v>0.11028474290777596</v>
      </c>
      <c r="AD190" s="110"/>
      <c r="AI190" s="110"/>
      <c r="AJ190" s="31" t="s">
        <v>412</v>
      </c>
      <c r="AK190" t="s">
        <v>553</v>
      </c>
      <c r="AL190" t="s">
        <v>1332</v>
      </c>
      <c r="AM190" s="32">
        <v>4.9631057534006099E-3</v>
      </c>
      <c r="AN190" s="159">
        <v>0.101588239861547</v>
      </c>
      <c r="AP190" s="31" t="s">
        <v>554</v>
      </c>
      <c r="AQ190" t="str">
        <f t="shared" si="3"/>
        <v>Incineration</v>
      </c>
      <c r="AR190" s="32">
        <v>4.6904878418131358E-3</v>
      </c>
      <c r="AS190" s="159">
        <v>9.6008110166763347E-2</v>
      </c>
      <c r="BH190" s="110"/>
    </row>
    <row r="191" spans="5:60" x14ac:dyDescent="0.2">
      <c r="E191" s="110"/>
      <c r="F191" s="33" t="s">
        <v>412</v>
      </c>
      <c r="G191" s="34" t="s">
        <v>553</v>
      </c>
      <c r="H191" s="34" t="s">
        <v>1333</v>
      </c>
      <c r="I191" s="34">
        <v>0</v>
      </c>
      <c r="J191" s="162">
        <v>0</v>
      </c>
      <c r="L191" s="33" t="s">
        <v>554</v>
      </c>
      <c r="M191" s="34" t="str">
        <f t="shared" si="2"/>
        <v>Revenue</v>
      </c>
      <c r="N191" s="167">
        <v>0</v>
      </c>
      <c r="O191" s="162">
        <v>0</v>
      </c>
      <c r="AD191" s="110"/>
      <c r="AI191" s="110"/>
      <c r="AJ191" s="33" t="s">
        <v>412</v>
      </c>
      <c r="AK191" s="34" t="s">
        <v>553</v>
      </c>
      <c r="AL191" s="34" t="s">
        <v>1333</v>
      </c>
      <c r="AM191" s="35">
        <v>-2.2456922164599438E-3</v>
      </c>
      <c r="AN191" s="162">
        <v>-4.5966362772872256E-2</v>
      </c>
      <c r="AP191" s="33" t="s">
        <v>554</v>
      </c>
      <c r="AQ191" s="34" t="str">
        <f t="shared" si="3"/>
        <v>Revenue</v>
      </c>
      <c r="AR191" s="35">
        <v>-3.4441845559911165E-2</v>
      </c>
      <c r="AS191" s="159">
        <v>-0.70497922910815547</v>
      </c>
      <c r="BH191" s="110"/>
    </row>
    <row r="192" spans="5:60" x14ac:dyDescent="0.2">
      <c r="E192" s="110"/>
      <c r="F192" s="29" t="s">
        <v>168</v>
      </c>
      <c r="G192" s="2" t="s">
        <v>554</v>
      </c>
      <c r="H192" s="2" t="s">
        <v>1330</v>
      </c>
      <c r="I192" s="166">
        <v>-1.8179812003970204E-6</v>
      </c>
      <c r="J192" s="158">
        <v>-0.18062004587549921</v>
      </c>
      <c r="L192" s="33" t="str">
        <f>G196</f>
        <v>LCS5c Transport for EoL of 1 product+packaging</v>
      </c>
      <c r="M192" s="34"/>
      <c r="N192" s="34">
        <v>3.4593654431487966E-6</v>
      </c>
      <c r="O192" s="162">
        <v>0.34369483298573078</v>
      </c>
      <c r="AD192" s="110"/>
      <c r="AI192" s="110"/>
      <c r="AJ192" s="29" t="s">
        <v>168</v>
      </c>
      <c r="AK192" s="2" t="s">
        <v>554</v>
      </c>
      <c r="AL192" s="2" t="s">
        <v>1330</v>
      </c>
      <c r="AM192" s="30">
        <v>4.0964767903217798E-2</v>
      </c>
      <c r="AN192" s="158">
        <v>0.83849486075796342</v>
      </c>
      <c r="AP192" s="163" t="str">
        <f>AK196</f>
        <v>LCS5c Transport for EoL of 1 product+packaging</v>
      </c>
      <c r="AQ192" s="164"/>
      <c r="AR192" s="165">
        <v>1.4102442106514661E-2</v>
      </c>
      <c r="AS192" s="154">
        <v>0.28865842126547009</v>
      </c>
      <c r="BH192" s="110"/>
    </row>
    <row r="193" spans="5:60" x14ac:dyDescent="0.2">
      <c r="E193" s="110"/>
      <c r="F193" s="31" t="s">
        <v>168</v>
      </c>
      <c r="G193" t="s">
        <v>554</v>
      </c>
      <c r="H193" t="s">
        <v>1331</v>
      </c>
      <c r="I193" s="6">
        <v>3.0716541694508306E-7</v>
      </c>
      <c r="J193" s="159">
        <v>3.0517494728697789E-2</v>
      </c>
      <c r="AD193" s="110"/>
      <c r="AI193" s="110"/>
      <c r="AJ193" s="31" t="s">
        <v>168</v>
      </c>
      <c r="AK193" t="s">
        <v>554</v>
      </c>
      <c r="AL193" t="s">
        <v>1331</v>
      </c>
      <c r="AM193" s="32">
        <v>2.1189951533222961E-3</v>
      </c>
      <c r="AN193" s="159">
        <v>4.3373040712192397E-2</v>
      </c>
      <c r="BH193" s="110"/>
    </row>
    <row r="194" spans="5:60" x14ac:dyDescent="0.2">
      <c r="E194" s="110"/>
      <c r="F194" s="31" t="s">
        <v>168</v>
      </c>
      <c r="G194" t="s">
        <v>554</v>
      </c>
      <c r="H194" t="s">
        <v>1332</v>
      </c>
      <c r="I194" s="6">
        <v>1.1100406287968515E-6</v>
      </c>
      <c r="J194" s="159">
        <v>0.11028474290777596</v>
      </c>
      <c r="AD194" s="110"/>
      <c r="AI194" s="110"/>
      <c r="AJ194" s="31" t="s">
        <v>168</v>
      </c>
      <c r="AK194" t="s">
        <v>554</v>
      </c>
      <c r="AL194" t="s">
        <v>1332</v>
      </c>
      <c r="AM194" s="32">
        <v>4.6904878418131358E-3</v>
      </c>
      <c r="AN194" s="159">
        <v>9.6008110166763347E-2</v>
      </c>
      <c r="BH194" s="110"/>
    </row>
    <row r="195" spans="5:60" x14ac:dyDescent="0.2">
      <c r="E195" s="110"/>
      <c r="F195" s="33" t="s">
        <v>168</v>
      </c>
      <c r="G195" s="34" t="s">
        <v>554</v>
      </c>
      <c r="H195" s="34" t="s">
        <v>1333</v>
      </c>
      <c r="I195" s="34">
        <v>0</v>
      </c>
      <c r="J195" s="162">
        <v>0</v>
      </c>
      <c r="AD195" s="110"/>
      <c r="AI195" s="110"/>
      <c r="AJ195" s="33" t="s">
        <v>168</v>
      </c>
      <c r="AK195" s="34" t="s">
        <v>554</v>
      </c>
      <c r="AL195" s="34" t="s">
        <v>1333</v>
      </c>
      <c r="AM195" s="35">
        <v>-3.4441845559911165E-2</v>
      </c>
      <c r="AN195" s="159">
        <v>-0.70497922910815547</v>
      </c>
      <c r="BH195" s="110"/>
    </row>
    <row r="196" spans="5:60" x14ac:dyDescent="0.2">
      <c r="E196" s="110"/>
      <c r="F196" s="33" t="s">
        <v>1337</v>
      </c>
      <c r="G196" s="34" t="s">
        <v>555</v>
      </c>
      <c r="H196" s="34"/>
      <c r="I196" s="6">
        <v>3.4593654431487966E-6</v>
      </c>
      <c r="J196" s="162">
        <v>0.34369483298573078</v>
      </c>
      <c r="AD196" s="110"/>
      <c r="AI196" s="110"/>
      <c r="AJ196" s="163" t="s">
        <v>1337</v>
      </c>
      <c r="AK196" s="164" t="s">
        <v>555</v>
      </c>
      <c r="AL196" s="164"/>
      <c r="AM196" s="165">
        <v>1.4102442106514661E-2</v>
      </c>
      <c r="AN196" s="154">
        <v>0.28865842126547009</v>
      </c>
      <c r="BH196" s="110"/>
    </row>
    <row r="197" spans="5:60" x14ac:dyDescent="0.2"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</row>
    <row r="198" spans="5:60" x14ac:dyDescent="0.2"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</row>
  </sheetData>
  <mergeCells count="21">
    <mergeCell ref="C5:C24"/>
    <mergeCell ref="C27:C50"/>
    <mergeCell ref="E114:AD114"/>
    <mergeCell ref="AI114:BH114"/>
    <mergeCell ref="AN1:AO1"/>
    <mergeCell ref="AP1:AQ1"/>
    <mergeCell ref="E3:L3"/>
    <mergeCell ref="O3:AJ3"/>
    <mergeCell ref="C52:C78"/>
    <mergeCell ref="AX52:AZ52"/>
    <mergeCell ref="BA52:BB52"/>
    <mergeCell ref="AX53:AZ58"/>
    <mergeCell ref="C81:C109"/>
    <mergeCell ref="AS132:AV132"/>
    <mergeCell ref="AW132:BF132"/>
    <mergeCell ref="I132:L132"/>
    <mergeCell ref="M132:N132"/>
    <mergeCell ref="O132:R132"/>
    <mergeCell ref="S132:AB132"/>
    <mergeCell ref="AM132:AP132"/>
    <mergeCell ref="AQ132:AR13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C970-63FC-4F59-A95B-D62B739C6E5E}">
  <sheetPr>
    <tabColor rgb="FFFFC000"/>
  </sheetPr>
  <dimension ref="C1:BI198"/>
  <sheetViews>
    <sheetView showGridLines="0" zoomScale="55" zoomScaleNormal="55" workbookViewId="0"/>
  </sheetViews>
  <sheetFormatPr baseColWidth="10" defaultColWidth="8.83203125" defaultRowHeight="15" x14ac:dyDescent="0.2"/>
  <cols>
    <col min="3" max="3" width="16.6640625" customWidth="1"/>
    <col min="5" max="5" width="14.83203125" customWidth="1"/>
    <col min="6" max="6" width="17.83203125" customWidth="1"/>
    <col min="7" max="7" width="25.83203125" customWidth="1"/>
    <col min="8" max="8" width="12.5" customWidth="1"/>
    <col min="9" max="9" width="13" customWidth="1"/>
    <col min="10" max="10" width="12.5" customWidth="1"/>
    <col min="11" max="11" width="12" customWidth="1"/>
    <col min="12" max="12" width="13.5" customWidth="1"/>
    <col min="13" max="13" width="10.5" customWidth="1"/>
    <col min="14" max="14" width="13.83203125" customWidth="1"/>
    <col min="15" max="15" width="14.5" customWidth="1"/>
    <col min="16" max="16" width="11.5" customWidth="1"/>
    <col min="17" max="17" width="14.83203125" bestFit="1" customWidth="1"/>
    <col min="18" max="18" width="14.83203125" customWidth="1"/>
    <col min="19" max="19" width="18.5" customWidth="1"/>
    <col min="20" max="20" width="16.5" customWidth="1"/>
    <col min="21" max="21" width="14.5" bestFit="1" customWidth="1"/>
    <col min="22" max="22" width="10.5" customWidth="1"/>
    <col min="23" max="23" width="11.5" customWidth="1"/>
    <col min="24" max="24" width="18.5" customWidth="1"/>
    <col min="25" max="29" width="14.83203125" bestFit="1" customWidth="1"/>
    <col min="34" max="34" width="19.5" customWidth="1"/>
    <col min="35" max="35" width="11.5" customWidth="1"/>
    <col min="36" max="36" width="23.5" customWidth="1"/>
    <col min="37" max="38" width="19.5" customWidth="1"/>
    <col min="39" max="39" width="22.5" customWidth="1"/>
    <col min="40" max="40" width="12.5" customWidth="1"/>
    <col min="41" max="41" width="15.5" bestFit="1" customWidth="1"/>
    <col min="42" max="43" width="22.5" customWidth="1"/>
    <col min="45" max="45" width="10" customWidth="1"/>
    <col min="48" max="48" width="15.5" bestFit="1" customWidth="1"/>
    <col min="49" max="49" width="22.5" customWidth="1"/>
    <col min="50" max="51" width="13.5" customWidth="1"/>
    <col min="52" max="52" width="12.5" customWidth="1"/>
    <col min="53" max="53" width="13.1640625" customWidth="1"/>
    <col min="56" max="56" width="11.5" customWidth="1"/>
    <col min="58" max="58" width="15.6640625" customWidth="1"/>
    <col min="59" max="59" width="14.5" customWidth="1"/>
  </cols>
  <sheetData>
    <row r="1" spans="3:61" ht="27" x14ac:dyDescent="0.35">
      <c r="V1" s="73"/>
      <c r="AH1" s="74"/>
      <c r="AJ1" s="75"/>
      <c r="AK1" s="73"/>
      <c r="AL1" s="73"/>
      <c r="AM1" s="73"/>
      <c r="AN1" s="385"/>
      <c r="AO1" s="385"/>
      <c r="AP1" s="386"/>
      <c r="AQ1" s="386"/>
    </row>
    <row r="2" spans="3:61" ht="16" thickBo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AH2" s="76"/>
      <c r="AI2" s="76"/>
      <c r="AJ2" s="76"/>
      <c r="AK2" s="76"/>
      <c r="AL2" s="76"/>
      <c r="AM2" s="76"/>
      <c r="AN2" s="76"/>
      <c r="AO2" s="76"/>
      <c r="AP2" s="77"/>
      <c r="AQ2" s="77"/>
      <c r="AV2" s="76"/>
    </row>
    <row r="3" spans="3:61" ht="33" thickBot="1" x14ac:dyDescent="0.45">
      <c r="E3" s="382" t="s">
        <v>1298</v>
      </c>
      <c r="F3" s="383"/>
      <c r="G3" s="383"/>
      <c r="H3" s="383"/>
      <c r="I3" s="383"/>
      <c r="J3" s="383"/>
      <c r="K3" s="383"/>
      <c r="L3" s="384"/>
      <c r="O3" s="382" t="s">
        <v>1299</v>
      </c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4"/>
      <c r="AP3" s="11"/>
      <c r="AQ3" s="11"/>
      <c r="AV3" s="76"/>
    </row>
    <row r="4" spans="3:61" ht="19" x14ac:dyDescent="0.25">
      <c r="R4" s="78"/>
      <c r="S4" s="73"/>
      <c r="T4" s="79"/>
      <c r="AP4" s="11"/>
      <c r="AQ4" s="11"/>
      <c r="AV4" s="76"/>
    </row>
    <row r="5" spans="3:61" ht="19" x14ac:dyDescent="0.25">
      <c r="C5" s="376" t="s">
        <v>1300</v>
      </c>
      <c r="R5" s="78"/>
      <c r="S5" s="73"/>
      <c r="T5" s="79"/>
      <c r="AP5" s="11"/>
      <c r="AQ5" s="11"/>
      <c r="AV5" s="76"/>
    </row>
    <row r="6" spans="3:61" ht="19" x14ac:dyDescent="0.25">
      <c r="C6" s="377"/>
      <c r="R6" s="78"/>
      <c r="S6" s="73"/>
      <c r="T6" s="79"/>
      <c r="AP6" s="11"/>
      <c r="AQ6" s="11"/>
      <c r="AV6" s="76"/>
    </row>
    <row r="7" spans="3:61" ht="19" x14ac:dyDescent="0.25">
      <c r="C7" s="377"/>
      <c r="R7" s="78"/>
      <c r="S7" s="73"/>
      <c r="T7" s="79"/>
      <c r="AP7" s="11"/>
      <c r="AQ7" s="11"/>
      <c r="AV7" s="76"/>
    </row>
    <row r="8" spans="3:61" ht="19" x14ac:dyDescent="0.25">
      <c r="C8" s="377"/>
      <c r="R8" s="78"/>
      <c r="S8" s="73"/>
      <c r="T8" s="79"/>
      <c r="AP8" s="11"/>
      <c r="AQ8" s="11"/>
      <c r="AV8" s="76"/>
    </row>
    <row r="9" spans="3:61" ht="16" x14ac:dyDescent="0.2">
      <c r="C9" s="377"/>
      <c r="R9" s="78"/>
      <c r="AP9" s="11"/>
      <c r="AQ9" s="11"/>
      <c r="AV9" s="76"/>
    </row>
    <row r="10" spans="3:61" ht="16" x14ac:dyDescent="0.2">
      <c r="C10" s="377"/>
      <c r="R10" s="78"/>
      <c r="AP10" s="11"/>
      <c r="AQ10" s="11"/>
      <c r="BI10" s="80"/>
    </row>
    <row r="11" spans="3:61" ht="19" x14ac:dyDescent="0.2">
      <c r="C11" s="377"/>
      <c r="R11" s="81"/>
      <c r="S11" s="82"/>
      <c r="T11" s="82"/>
      <c r="AP11" s="11"/>
      <c r="AQ11" s="11"/>
      <c r="AV11" s="76"/>
      <c r="BI11" s="80"/>
    </row>
    <row r="12" spans="3:61" ht="19" x14ac:dyDescent="0.25">
      <c r="C12" s="377"/>
      <c r="R12" s="78"/>
      <c r="S12" s="73"/>
      <c r="T12" s="83"/>
      <c r="AP12" s="11"/>
      <c r="AQ12" s="11"/>
      <c r="AV12" s="76"/>
      <c r="BI12" s="80"/>
    </row>
    <row r="13" spans="3:61" ht="19" x14ac:dyDescent="0.25">
      <c r="C13" s="377"/>
      <c r="R13" s="78"/>
      <c r="S13" s="73"/>
      <c r="T13" s="83"/>
      <c r="AP13" s="11"/>
      <c r="AQ13" s="11"/>
      <c r="AV13" s="76"/>
      <c r="BI13" s="80"/>
    </row>
    <row r="14" spans="3:61" ht="19" x14ac:dyDescent="0.25">
      <c r="C14" s="377"/>
      <c r="R14" s="78"/>
      <c r="S14" s="73"/>
      <c r="T14" s="83"/>
      <c r="AP14" s="11"/>
      <c r="AQ14" s="11"/>
      <c r="AV14" s="76"/>
      <c r="BI14" s="80"/>
    </row>
    <row r="15" spans="3:61" ht="19" x14ac:dyDescent="0.25">
      <c r="C15" s="377"/>
      <c r="R15" s="78"/>
      <c r="S15" s="73"/>
      <c r="T15" s="83"/>
      <c r="AP15" s="11"/>
      <c r="AQ15" s="11"/>
      <c r="AU15" s="76"/>
      <c r="AV15" s="76"/>
      <c r="BI15" s="80"/>
    </row>
    <row r="16" spans="3:61" ht="19" x14ac:dyDescent="0.25">
      <c r="C16" s="377"/>
      <c r="R16" s="78"/>
      <c r="S16" s="73"/>
      <c r="T16" s="83"/>
      <c r="AP16" s="11"/>
      <c r="AQ16" s="11"/>
      <c r="AU16" s="76"/>
      <c r="AV16" s="76"/>
      <c r="BI16" s="80"/>
    </row>
    <row r="17" spans="3:61" ht="19" x14ac:dyDescent="0.25">
      <c r="C17" s="377"/>
      <c r="R17" s="78"/>
      <c r="S17" s="73"/>
      <c r="T17" s="83"/>
      <c r="AP17" s="11"/>
      <c r="AQ17" s="11"/>
      <c r="AU17" s="76"/>
      <c r="AV17" s="76"/>
      <c r="BI17" s="80"/>
    </row>
    <row r="18" spans="3:61" ht="16" x14ac:dyDescent="0.2">
      <c r="C18" s="377"/>
      <c r="R18" s="78"/>
      <c r="AP18" s="11"/>
      <c r="AQ18" s="11"/>
      <c r="AU18" s="76"/>
      <c r="AV18" s="76"/>
      <c r="BI18" s="80"/>
    </row>
    <row r="19" spans="3:61" ht="16" x14ac:dyDescent="0.2">
      <c r="C19" s="377"/>
      <c r="R19" s="81"/>
      <c r="AP19" s="11"/>
      <c r="AQ19" s="11"/>
      <c r="AU19" s="76"/>
      <c r="AV19" s="76"/>
      <c r="BI19" s="80"/>
    </row>
    <row r="20" spans="3:61" ht="16" x14ac:dyDescent="0.2">
      <c r="C20" s="377"/>
      <c r="R20" s="78"/>
      <c r="AP20" s="11"/>
      <c r="AQ20" s="11"/>
      <c r="AU20" s="76"/>
      <c r="AV20" s="76"/>
      <c r="BI20" s="80"/>
    </row>
    <row r="21" spans="3:61" ht="16" x14ac:dyDescent="0.2">
      <c r="C21" s="377"/>
      <c r="R21" s="78"/>
      <c r="AP21" s="11"/>
      <c r="AQ21" s="11"/>
      <c r="AU21" s="76"/>
      <c r="AV21" s="76"/>
      <c r="BI21" s="80"/>
    </row>
    <row r="22" spans="3:61" ht="16" x14ac:dyDescent="0.2">
      <c r="C22" s="377"/>
      <c r="R22" s="78"/>
      <c r="AP22" s="11"/>
      <c r="AQ22" s="11"/>
      <c r="AU22" s="76"/>
      <c r="AV22" s="76"/>
      <c r="BI22" s="80"/>
    </row>
    <row r="23" spans="3:61" ht="16" x14ac:dyDescent="0.2">
      <c r="C23" s="377"/>
      <c r="R23" s="78"/>
      <c r="AP23" s="11"/>
      <c r="AQ23" s="11"/>
      <c r="AU23" s="76"/>
      <c r="AV23" s="76"/>
      <c r="BI23" s="80"/>
    </row>
    <row r="24" spans="3:61" ht="16" x14ac:dyDescent="0.2">
      <c r="C24" s="378"/>
      <c r="R24" s="78"/>
      <c r="W24" t="s">
        <v>1301</v>
      </c>
      <c r="AD24" t="s">
        <v>1302</v>
      </c>
      <c r="AP24" s="11"/>
      <c r="AQ24" s="11"/>
    </row>
    <row r="25" spans="3:61" ht="16" x14ac:dyDescent="0.2">
      <c r="O25" t="s">
        <v>1303</v>
      </c>
      <c r="R25" s="78"/>
      <c r="AP25" s="11"/>
      <c r="AQ25" s="11"/>
    </row>
    <row r="26" spans="3:61" ht="16" x14ac:dyDescent="0.2">
      <c r="R26" s="78"/>
      <c r="AP26" s="11"/>
      <c r="AQ26" s="11"/>
    </row>
    <row r="27" spans="3:61" ht="15.5" customHeight="1" x14ac:dyDescent="0.2">
      <c r="C27" s="379" t="s">
        <v>1304</v>
      </c>
      <c r="R27" s="81"/>
      <c r="AP27" s="11"/>
      <c r="AQ27" s="11"/>
    </row>
    <row r="28" spans="3:61" ht="16" x14ac:dyDescent="0.2">
      <c r="C28" s="380"/>
      <c r="R28" s="78"/>
      <c r="AP28" s="11"/>
      <c r="AQ28" s="11"/>
    </row>
    <row r="29" spans="3:61" ht="16" x14ac:dyDescent="0.2">
      <c r="C29" s="380"/>
      <c r="R29" s="78"/>
      <c r="AP29" s="11"/>
      <c r="AQ29" s="11"/>
    </row>
    <row r="30" spans="3:61" ht="16" x14ac:dyDescent="0.2">
      <c r="C30" s="380"/>
      <c r="R30" s="78"/>
      <c r="AP30" s="11"/>
      <c r="AQ30" s="11"/>
    </row>
    <row r="31" spans="3:61" ht="16" x14ac:dyDescent="0.2">
      <c r="C31" s="380"/>
      <c r="R31" s="78"/>
      <c r="AP31" s="11"/>
      <c r="AQ31" s="11"/>
      <c r="BG31" s="26"/>
    </row>
    <row r="32" spans="3:61" ht="16" x14ac:dyDescent="0.2">
      <c r="C32" s="380"/>
      <c r="R32" s="78"/>
      <c r="AP32" s="11"/>
      <c r="AQ32" s="11"/>
    </row>
    <row r="33" spans="3:59" ht="16" x14ac:dyDescent="0.2">
      <c r="C33" s="380"/>
      <c r="R33" s="78"/>
      <c r="AP33" s="11"/>
      <c r="AQ33" s="11"/>
    </row>
    <row r="34" spans="3:59" ht="16" x14ac:dyDescent="0.2">
      <c r="C34" s="380"/>
      <c r="R34" s="78"/>
      <c r="AP34" s="11"/>
      <c r="AQ34" s="11"/>
    </row>
    <row r="35" spans="3:59" ht="16" x14ac:dyDescent="0.2">
      <c r="C35" s="380"/>
      <c r="R35" s="81"/>
      <c r="AP35" s="11"/>
      <c r="AQ35" s="11"/>
      <c r="BG35" s="26"/>
    </row>
    <row r="36" spans="3:59" ht="16" x14ac:dyDescent="0.2">
      <c r="C36" s="380"/>
      <c r="R36" s="78"/>
      <c r="AP36" s="11"/>
      <c r="AQ36" s="11"/>
    </row>
    <row r="37" spans="3:59" ht="16" x14ac:dyDescent="0.2">
      <c r="C37" s="380"/>
      <c r="R37" s="78"/>
      <c r="AP37" s="11"/>
      <c r="AQ37" s="11"/>
      <c r="BG37" s="26"/>
    </row>
    <row r="38" spans="3:59" ht="16" x14ac:dyDescent="0.2">
      <c r="C38" s="380"/>
      <c r="R38" s="78"/>
      <c r="AP38" s="11"/>
      <c r="AQ38" s="11"/>
    </row>
    <row r="39" spans="3:59" ht="16" x14ac:dyDescent="0.2">
      <c r="C39" s="380"/>
      <c r="R39" s="78"/>
      <c r="AP39" s="11"/>
      <c r="AQ39" s="11"/>
    </row>
    <row r="40" spans="3:59" ht="16" x14ac:dyDescent="0.2">
      <c r="C40" s="380"/>
      <c r="R40" s="78"/>
      <c r="AP40" s="11"/>
      <c r="AQ40" s="11"/>
    </row>
    <row r="41" spans="3:59" ht="16" x14ac:dyDescent="0.2">
      <c r="C41" s="380"/>
      <c r="R41" s="78"/>
      <c r="AP41" s="11"/>
      <c r="AQ41" s="11"/>
    </row>
    <row r="42" spans="3:59" ht="16" x14ac:dyDescent="0.2">
      <c r="C42" s="380"/>
      <c r="R42" s="78"/>
      <c r="AP42" s="11"/>
      <c r="AQ42" s="11"/>
    </row>
    <row r="43" spans="3:59" x14ac:dyDescent="0.2">
      <c r="C43" s="380"/>
      <c r="R43" s="6"/>
      <c r="AP43" s="11"/>
      <c r="AQ43" s="11"/>
    </row>
    <row r="44" spans="3:59" ht="16" x14ac:dyDescent="0.2">
      <c r="C44" s="380"/>
      <c r="R44" s="81"/>
      <c r="V44" s="26"/>
      <c r="Z44" s="26"/>
      <c r="AJ44" s="26"/>
      <c r="AP44" s="11"/>
      <c r="AQ44" s="11"/>
    </row>
    <row r="45" spans="3:59" ht="16" x14ac:dyDescent="0.2">
      <c r="C45" s="380"/>
      <c r="R45" s="78"/>
      <c r="AP45" s="11"/>
      <c r="AQ45" s="11"/>
    </row>
    <row r="46" spans="3:59" ht="16" x14ac:dyDescent="0.2">
      <c r="C46" s="380"/>
      <c r="R46" s="78"/>
      <c r="AP46" s="11"/>
      <c r="AQ46" s="11"/>
      <c r="AU46" s="84"/>
    </row>
    <row r="47" spans="3:59" ht="16" x14ac:dyDescent="0.2">
      <c r="C47" s="380"/>
      <c r="R47" s="78"/>
      <c r="AP47" s="11"/>
      <c r="AQ47" s="11"/>
      <c r="AT47" s="84"/>
      <c r="AU47" s="84"/>
    </row>
    <row r="48" spans="3:59" ht="16" x14ac:dyDescent="0.2">
      <c r="C48" s="380"/>
      <c r="R48" s="78"/>
      <c r="AP48" s="11"/>
      <c r="AQ48" s="11"/>
      <c r="AX48" s="84"/>
      <c r="AY48" s="84"/>
    </row>
    <row r="49" spans="3:61" ht="16" x14ac:dyDescent="0.2">
      <c r="C49" s="380"/>
      <c r="R49" s="78"/>
      <c r="AP49" s="11"/>
      <c r="AQ49" s="11"/>
      <c r="AX49" s="84"/>
      <c r="AY49" s="84"/>
    </row>
    <row r="50" spans="3:61" ht="16" x14ac:dyDescent="0.2">
      <c r="C50" s="381"/>
      <c r="R50" s="78"/>
      <c r="AP50" s="11"/>
      <c r="AQ50" s="11"/>
      <c r="AX50" s="84"/>
      <c r="AY50" s="84"/>
    </row>
    <row r="51" spans="3:61" ht="16" x14ac:dyDescent="0.2">
      <c r="R51" s="78"/>
      <c r="AP51" s="11"/>
      <c r="AQ51" s="11"/>
      <c r="AX51" s="84"/>
      <c r="AY51" s="84"/>
    </row>
    <row r="52" spans="3:61" ht="19" x14ac:dyDescent="0.2">
      <c r="C52" s="387" t="s">
        <v>1305</v>
      </c>
      <c r="R52" s="78"/>
      <c r="AP52" s="11"/>
      <c r="AQ52" s="11"/>
      <c r="AX52" s="390"/>
      <c r="AY52" s="390"/>
      <c r="AZ52" s="390"/>
      <c r="BA52" s="391"/>
      <c r="BB52" s="391"/>
    </row>
    <row r="53" spans="3:61" ht="19" x14ac:dyDescent="0.2">
      <c r="C53" s="388"/>
      <c r="Y53" s="26"/>
      <c r="Z53" s="6"/>
      <c r="AA53" s="6"/>
      <c r="AB53" s="6"/>
      <c r="AC53" s="6"/>
      <c r="AD53" s="6"/>
      <c r="AE53" s="6"/>
      <c r="AX53" s="392"/>
      <c r="AY53" s="392"/>
      <c r="AZ53" s="392"/>
      <c r="BA53" s="85"/>
      <c r="BB53" s="86"/>
      <c r="BC53" s="87"/>
      <c r="BD53" s="87"/>
      <c r="BE53" s="87"/>
      <c r="BF53" s="87"/>
      <c r="BG53" s="87"/>
      <c r="BH53" s="87"/>
      <c r="BI53" s="87"/>
    </row>
    <row r="54" spans="3:61" x14ac:dyDescent="0.2">
      <c r="C54" s="388"/>
      <c r="R54" s="26"/>
      <c r="AM54" s="26"/>
      <c r="AP54" s="11"/>
      <c r="AX54" s="392"/>
      <c r="AY54" s="392"/>
      <c r="AZ54" s="392"/>
      <c r="BA54" s="26"/>
      <c r="BB54" s="88"/>
      <c r="BH54" s="89"/>
      <c r="BI54" s="90"/>
    </row>
    <row r="55" spans="3:61" x14ac:dyDescent="0.2">
      <c r="C55" s="388"/>
      <c r="R55" s="6"/>
      <c r="U55" s="91"/>
      <c r="AP55" s="11"/>
      <c r="AX55" s="392"/>
      <c r="AY55" s="392"/>
      <c r="AZ55" s="392"/>
      <c r="BA55" s="26"/>
      <c r="BB55" s="92"/>
    </row>
    <row r="56" spans="3:61" x14ac:dyDescent="0.2">
      <c r="C56" s="388"/>
      <c r="R56" s="6"/>
      <c r="U56" s="91"/>
      <c r="AP56" s="11"/>
      <c r="AX56" s="392"/>
      <c r="AY56" s="392"/>
      <c r="AZ56" s="392"/>
      <c r="BA56" s="26"/>
      <c r="BB56" s="92"/>
    </row>
    <row r="57" spans="3:61" x14ac:dyDescent="0.2">
      <c r="C57" s="388"/>
      <c r="R57" s="93"/>
      <c r="AM57" s="94"/>
      <c r="AN57" s="95"/>
      <c r="AO57" s="95"/>
      <c r="AP57" s="96"/>
      <c r="AX57" s="392"/>
      <c r="AY57" s="392"/>
      <c r="AZ57" s="392"/>
      <c r="BA57" s="94"/>
      <c r="BB57" s="90"/>
    </row>
    <row r="58" spans="3:61" x14ac:dyDescent="0.2">
      <c r="C58" s="388"/>
      <c r="R58" s="93"/>
      <c r="AM58" s="94"/>
      <c r="AN58" s="95"/>
      <c r="AO58" s="95"/>
      <c r="AP58" s="96"/>
      <c r="AX58" s="392"/>
      <c r="AY58" s="392"/>
      <c r="AZ58" s="392"/>
      <c r="BA58" s="94"/>
      <c r="BB58" s="90"/>
    </row>
    <row r="59" spans="3:61" x14ac:dyDescent="0.2">
      <c r="C59" s="388"/>
      <c r="R59" s="93"/>
      <c r="AM59" s="94"/>
      <c r="AN59" s="95"/>
      <c r="AO59" s="95"/>
      <c r="AP59" s="96"/>
      <c r="AX59" s="84"/>
      <c r="AY59" s="84"/>
      <c r="AZ59" s="84"/>
      <c r="BA59" s="94"/>
      <c r="BB59" s="90"/>
    </row>
    <row r="60" spans="3:61" x14ac:dyDescent="0.2">
      <c r="C60" s="388"/>
      <c r="R60" s="93"/>
      <c r="AM60" s="94"/>
      <c r="AN60" s="95"/>
      <c r="AO60" s="95"/>
      <c r="AP60" s="96"/>
      <c r="AX60" s="84"/>
      <c r="AY60" s="84"/>
      <c r="AZ60" s="84"/>
      <c r="BA60" s="94"/>
      <c r="BB60" s="90"/>
    </row>
    <row r="61" spans="3:61" x14ac:dyDescent="0.2">
      <c r="C61" s="388"/>
      <c r="R61" s="93"/>
      <c r="AM61" s="94"/>
      <c r="AN61" s="95"/>
      <c r="AO61" s="95"/>
      <c r="AP61" s="96"/>
      <c r="AX61" s="84"/>
      <c r="AY61" s="84"/>
      <c r="AZ61" s="84"/>
      <c r="BA61" s="94"/>
      <c r="BB61" s="90"/>
    </row>
    <row r="62" spans="3:61" x14ac:dyDescent="0.2">
      <c r="C62" s="388"/>
      <c r="R62" s="93"/>
      <c r="AM62" s="94"/>
      <c r="AN62" s="95"/>
      <c r="AO62" s="95"/>
      <c r="AP62" s="96"/>
      <c r="BA62" s="94"/>
      <c r="BB62" s="90"/>
    </row>
    <row r="63" spans="3:61" x14ac:dyDescent="0.2">
      <c r="C63" s="388"/>
      <c r="R63" s="93"/>
      <c r="AL63" s="97"/>
      <c r="AM63" s="94"/>
      <c r="AN63" s="95"/>
      <c r="AO63" s="95"/>
      <c r="AP63" s="96"/>
      <c r="AZ63" s="97"/>
      <c r="BA63" s="94"/>
      <c r="BB63" s="90"/>
    </row>
    <row r="64" spans="3:61" x14ac:dyDescent="0.2">
      <c r="C64" s="388"/>
      <c r="R64" s="6"/>
      <c r="U64" s="91"/>
      <c r="AP64" s="11"/>
      <c r="BA64" s="26"/>
      <c r="BB64" s="92"/>
    </row>
    <row r="65" spans="3:54" x14ac:dyDescent="0.2">
      <c r="C65" s="388"/>
      <c r="R65" s="93"/>
      <c r="AM65" s="98"/>
      <c r="AN65" s="95"/>
      <c r="AP65" s="96"/>
      <c r="BA65" s="98"/>
      <c r="BB65" s="90"/>
    </row>
    <row r="66" spans="3:54" x14ac:dyDescent="0.2">
      <c r="C66" s="388"/>
      <c r="R66" s="93"/>
      <c r="AM66" s="98"/>
      <c r="AN66" s="95"/>
      <c r="AP66" s="96"/>
      <c r="BA66" s="98"/>
      <c r="BB66" s="90"/>
    </row>
    <row r="67" spans="3:54" x14ac:dyDescent="0.2">
      <c r="C67" s="388"/>
      <c r="R67" s="93"/>
      <c r="AL67" s="97"/>
      <c r="AM67" s="98"/>
      <c r="AN67" s="95"/>
      <c r="AP67" s="96"/>
      <c r="AZ67" s="97"/>
      <c r="BA67" s="98"/>
      <c r="BB67" s="90"/>
    </row>
    <row r="68" spans="3:54" x14ac:dyDescent="0.2">
      <c r="C68" s="388"/>
      <c r="R68" s="6"/>
      <c r="U68" s="91"/>
      <c r="AP68" s="11"/>
      <c r="BA68" s="26"/>
      <c r="BB68" s="92"/>
    </row>
    <row r="69" spans="3:54" x14ac:dyDescent="0.2">
      <c r="C69" s="388"/>
      <c r="R69" s="6"/>
      <c r="U69" s="91"/>
      <c r="AL69" s="97"/>
      <c r="AP69" s="11"/>
      <c r="AZ69" s="97"/>
      <c r="BA69" s="26"/>
      <c r="BB69" s="92"/>
    </row>
    <row r="70" spans="3:54" x14ac:dyDescent="0.2">
      <c r="C70" s="388"/>
      <c r="R70" s="6"/>
      <c r="U70" s="91"/>
      <c r="AP70" s="11"/>
      <c r="BA70" s="76"/>
      <c r="BB70" s="92"/>
    </row>
    <row r="71" spans="3:54" x14ac:dyDescent="0.2">
      <c r="C71" s="388"/>
      <c r="R71" s="95"/>
      <c r="AL71" s="97"/>
      <c r="AN71" s="95"/>
      <c r="AZ71" s="97"/>
      <c r="BB71" s="90"/>
    </row>
    <row r="72" spans="3:54" x14ac:dyDescent="0.2">
      <c r="C72" s="388"/>
      <c r="R72" s="90"/>
      <c r="AN72" s="90"/>
      <c r="BB72" s="90"/>
    </row>
    <row r="73" spans="3:54" x14ac:dyDescent="0.2">
      <c r="C73" s="388"/>
      <c r="BB73" s="90"/>
    </row>
    <row r="74" spans="3:54" x14ac:dyDescent="0.2">
      <c r="C74" s="388"/>
      <c r="BB74" s="90"/>
    </row>
    <row r="75" spans="3:54" x14ac:dyDescent="0.2">
      <c r="C75" s="388"/>
      <c r="BB75" s="90"/>
    </row>
    <row r="76" spans="3:54" x14ac:dyDescent="0.2">
      <c r="C76" s="388"/>
      <c r="BA76" s="76"/>
      <c r="BB76" s="92"/>
    </row>
    <row r="77" spans="3:54" x14ac:dyDescent="0.2">
      <c r="C77" s="388"/>
      <c r="BB77" s="90"/>
    </row>
    <row r="78" spans="3:54" x14ac:dyDescent="0.2">
      <c r="C78" s="389"/>
      <c r="BB78" s="90"/>
    </row>
    <row r="79" spans="3:54" x14ac:dyDescent="0.2">
      <c r="BB79" s="90"/>
    </row>
    <row r="80" spans="3:54" ht="18" x14ac:dyDescent="0.25">
      <c r="AJ80" s="99"/>
      <c r="AK80" s="100"/>
      <c r="AL80" s="100"/>
      <c r="BB80" s="90"/>
    </row>
    <row r="81" spans="3:54" ht="15.5" customHeight="1" x14ac:dyDescent="0.2">
      <c r="C81" s="387" t="s">
        <v>1306</v>
      </c>
      <c r="AJ81" s="101"/>
      <c r="AK81" s="101"/>
      <c r="AL81" s="101"/>
      <c r="BB81" s="90"/>
    </row>
    <row r="82" spans="3:54" ht="15.5" customHeight="1" x14ac:dyDescent="0.2">
      <c r="C82" s="388"/>
      <c r="AJ82" s="102"/>
      <c r="AK82" s="102"/>
      <c r="AL82" s="102"/>
      <c r="BA82" s="76"/>
      <c r="BB82" s="92"/>
    </row>
    <row r="83" spans="3:54" x14ac:dyDescent="0.2">
      <c r="C83" s="388"/>
    </row>
    <row r="84" spans="3:54" x14ac:dyDescent="0.2">
      <c r="C84" s="388"/>
    </row>
    <row r="85" spans="3:54" x14ac:dyDescent="0.2">
      <c r="C85" s="388"/>
    </row>
    <row r="86" spans="3:54" x14ac:dyDescent="0.2">
      <c r="C86" s="388"/>
      <c r="AJ86" s="76"/>
    </row>
    <row r="87" spans="3:54" x14ac:dyDescent="0.2">
      <c r="C87" s="388"/>
      <c r="AJ87" s="26"/>
      <c r="AK87" s="103"/>
      <c r="AL87" s="76"/>
      <c r="AM87" s="103"/>
      <c r="AN87" s="76"/>
      <c r="AO87" s="76"/>
      <c r="AP87" s="104"/>
    </row>
    <row r="88" spans="3:54" x14ac:dyDescent="0.2">
      <c r="C88" s="388"/>
      <c r="AJ88" s="26"/>
      <c r="AK88" s="105"/>
      <c r="AL88" s="26"/>
      <c r="AM88" s="26"/>
      <c r="AN88" s="26"/>
      <c r="AO88" s="26"/>
      <c r="AP88" s="90"/>
    </row>
    <row r="89" spans="3:54" x14ac:dyDescent="0.2">
      <c r="C89" s="388"/>
      <c r="AJ89" s="26"/>
      <c r="AK89" s="105"/>
      <c r="AL89" s="105"/>
      <c r="AM89" s="105"/>
      <c r="AN89" s="105"/>
      <c r="AO89" s="105"/>
      <c r="AP89" s="90"/>
    </row>
    <row r="90" spans="3:54" x14ac:dyDescent="0.2">
      <c r="C90" s="388"/>
      <c r="AJ90" s="26"/>
      <c r="AK90" s="105"/>
      <c r="AL90" s="105"/>
      <c r="AM90" s="105"/>
      <c r="AN90" s="105"/>
      <c r="AO90" s="105"/>
      <c r="AP90" s="90"/>
    </row>
    <row r="91" spans="3:54" x14ac:dyDescent="0.2">
      <c r="C91" s="388"/>
      <c r="AJ91" s="26"/>
      <c r="AK91" s="105"/>
      <c r="AL91" s="105"/>
      <c r="AM91" s="105"/>
      <c r="AN91" s="105"/>
      <c r="AO91" s="105"/>
      <c r="AP91" s="90"/>
      <c r="AZ91" s="90"/>
      <c r="BA91" s="90"/>
    </row>
    <row r="92" spans="3:54" x14ac:dyDescent="0.2">
      <c r="C92" s="388"/>
      <c r="AJ92" s="26"/>
      <c r="AK92" s="105"/>
      <c r="AL92" s="105"/>
      <c r="AM92" s="105"/>
      <c r="AN92" s="105"/>
      <c r="AO92" s="105"/>
      <c r="AP92" s="90"/>
      <c r="AZ92" s="90"/>
      <c r="BA92" s="90"/>
    </row>
    <row r="93" spans="3:54" x14ac:dyDescent="0.2">
      <c r="C93" s="388"/>
      <c r="AJ93" s="26"/>
      <c r="AK93" s="105"/>
      <c r="AL93" s="105"/>
      <c r="AM93" s="105"/>
      <c r="AN93" s="105"/>
      <c r="AO93" s="105"/>
      <c r="AP93" s="90"/>
      <c r="AZ93" s="90"/>
      <c r="BA93" s="90"/>
    </row>
    <row r="94" spans="3:54" x14ac:dyDescent="0.2">
      <c r="C94" s="388"/>
      <c r="AJ94" s="26"/>
      <c r="AK94" s="105"/>
      <c r="AL94" s="105"/>
      <c r="AM94" s="105"/>
      <c r="AN94" s="105"/>
      <c r="AO94" s="105"/>
      <c r="AP94" s="90"/>
      <c r="AV94" s="106"/>
      <c r="AW94" s="106"/>
      <c r="AX94" s="106"/>
      <c r="AZ94" s="90"/>
      <c r="BA94" s="90"/>
    </row>
    <row r="95" spans="3:54" x14ac:dyDescent="0.2">
      <c r="C95" s="388"/>
      <c r="AJ95" s="26"/>
      <c r="AK95" s="105"/>
      <c r="AL95" s="105"/>
      <c r="AM95" s="105"/>
      <c r="AN95" s="105"/>
      <c r="AO95" s="105"/>
      <c r="AP95" s="90"/>
      <c r="AV95" s="106"/>
      <c r="AW95" s="106"/>
      <c r="AX95" s="106"/>
    </row>
    <row r="96" spans="3:54" x14ac:dyDescent="0.2">
      <c r="C96" s="388"/>
      <c r="AJ96" s="107"/>
      <c r="AK96" s="105"/>
      <c r="AL96" s="105"/>
      <c r="AM96" s="105"/>
      <c r="AN96" s="105"/>
      <c r="AO96" s="105"/>
      <c r="AP96" s="90"/>
      <c r="AV96" s="106"/>
      <c r="AW96" s="106"/>
      <c r="AX96" s="106"/>
    </row>
    <row r="97" spans="3:50" x14ac:dyDescent="0.2">
      <c r="C97" s="388"/>
      <c r="AJ97" s="26"/>
      <c r="AK97" s="105"/>
      <c r="AL97" s="105"/>
      <c r="AM97" s="105"/>
      <c r="AN97" s="105"/>
      <c r="AO97" s="105"/>
      <c r="AP97" s="105"/>
      <c r="AS97" s="106"/>
      <c r="AT97" s="106"/>
      <c r="AU97" s="106"/>
      <c r="AW97" s="106"/>
      <c r="AX97" s="106"/>
    </row>
    <row r="98" spans="3:50" x14ac:dyDescent="0.2">
      <c r="C98" s="388"/>
      <c r="AJ98" s="26"/>
      <c r="AK98" s="105"/>
      <c r="AL98" s="105"/>
      <c r="AM98" s="105"/>
      <c r="AN98" s="105"/>
      <c r="AO98" s="105"/>
      <c r="AP98" s="108"/>
    </row>
    <row r="99" spans="3:50" x14ac:dyDescent="0.2">
      <c r="C99" s="388"/>
    </row>
    <row r="100" spans="3:50" x14ac:dyDescent="0.2">
      <c r="C100" s="388"/>
    </row>
    <row r="101" spans="3:50" x14ac:dyDescent="0.2">
      <c r="C101" s="388"/>
    </row>
    <row r="102" spans="3:50" x14ac:dyDescent="0.2">
      <c r="C102" s="388"/>
    </row>
    <row r="103" spans="3:50" x14ac:dyDescent="0.2">
      <c r="C103" s="388"/>
    </row>
    <row r="104" spans="3:50" x14ac:dyDescent="0.2">
      <c r="C104" s="388"/>
    </row>
    <row r="105" spans="3:50" x14ac:dyDescent="0.2">
      <c r="C105" s="388"/>
    </row>
    <row r="106" spans="3:50" x14ac:dyDescent="0.2">
      <c r="C106" s="388"/>
    </row>
    <row r="107" spans="3:50" x14ac:dyDescent="0.2">
      <c r="C107" s="388"/>
    </row>
    <row r="108" spans="3:50" x14ac:dyDescent="0.2">
      <c r="C108" s="388"/>
    </row>
    <row r="109" spans="3:50" x14ac:dyDescent="0.2">
      <c r="C109" s="389"/>
    </row>
    <row r="113" spans="5:60" ht="30" thickBot="1" x14ac:dyDescent="0.4">
      <c r="E113" s="109" t="s">
        <v>1307</v>
      </c>
      <c r="AI113" s="109" t="s">
        <v>1307</v>
      </c>
    </row>
    <row r="114" spans="5:60" ht="33" thickBot="1" x14ac:dyDescent="0.45">
      <c r="E114" s="382" t="s">
        <v>1298</v>
      </c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  <c r="S114" s="383"/>
      <c r="T114" s="383"/>
      <c r="U114" s="383"/>
      <c r="V114" s="383"/>
      <c r="W114" s="383"/>
      <c r="X114" s="383"/>
      <c r="Y114" s="383"/>
      <c r="Z114" s="383"/>
      <c r="AA114" s="383"/>
      <c r="AB114" s="383"/>
      <c r="AC114" s="383"/>
      <c r="AD114" s="384"/>
      <c r="AI114" s="382" t="s">
        <v>1299</v>
      </c>
      <c r="AJ114" s="383"/>
      <c r="AK114" s="383"/>
      <c r="AL114" s="383"/>
      <c r="AM114" s="383"/>
      <c r="AN114" s="383"/>
      <c r="AO114" s="383"/>
      <c r="AP114" s="383"/>
      <c r="AQ114" s="383"/>
      <c r="AR114" s="383"/>
      <c r="AS114" s="383"/>
      <c r="AT114" s="383"/>
      <c r="AU114" s="383"/>
      <c r="AV114" s="383"/>
      <c r="AW114" s="383"/>
      <c r="AX114" s="383"/>
      <c r="AY114" s="383"/>
      <c r="AZ114" s="383"/>
      <c r="BA114" s="383"/>
      <c r="BB114" s="383"/>
      <c r="BC114" s="383"/>
      <c r="BD114" s="383"/>
      <c r="BE114" s="383"/>
      <c r="BF114" s="383"/>
      <c r="BG114" s="383"/>
      <c r="BH114" s="384"/>
    </row>
    <row r="116" spans="5:60" x14ac:dyDescent="0.2"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7" spans="5:60" x14ac:dyDescent="0.2"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  <row r="118" spans="5:60" ht="29" x14ac:dyDescent="0.35">
      <c r="E118" s="110"/>
      <c r="F118" s="109" t="s">
        <v>1308</v>
      </c>
      <c r="AD118" s="110"/>
      <c r="AI118" s="110"/>
      <c r="AJ118" s="109" t="s">
        <v>1308</v>
      </c>
      <c r="BH118" s="110"/>
    </row>
    <row r="119" spans="5:60" x14ac:dyDescent="0.2">
      <c r="E119" s="110"/>
      <c r="F119" t="s">
        <v>1309</v>
      </c>
      <c r="AD119" s="110"/>
      <c r="AI119" s="110"/>
      <c r="AJ119" t="s">
        <v>1309</v>
      </c>
      <c r="BH119" s="110"/>
    </row>
    <row r="120" spans="5:60" ht="75" x14ac:dyDescent="0.2">
      <c r="E120" s="110"/>
      <c r="F120" s="111" t="s">
        <v>1310</v>
      </c>
      <c r="G120" s="112" t="s">
        <v>239</v>
      </c>
      <c r="H120" s="112" t="s">
        <v>256</v>
      </c>
      <c r="I120" s="112" t="s">
        <v>278</v>
      </c>
      <c r="J120" s="112" t="s">
        <v>308</v>
      </c>
      <c r="K120" s="112" t="s">
        <v>338</v>
      </c>
      <c r="L120" s="112" t="s">
        <v>395</v>
      </c>
      <c r="M120" s="112" t="s">
        <v>410</v>
      </c>
      <c r="N120" s="113" t="s">
        <v>1311</v>
      </c>
      <c r="AD120" s="110"/>
      <c r="AI120" s="110"/>
      <c r="AJ120" s="111" t="s">
        <v>1310</v>
      </c>
      <c r="AK120" s="112" t="s">
        <v>239</v>
      </c>
      <c r="AL120" s="112" t="s">
        <v>256</v>
      </c>
      <c r="AM120" s="112" t="s">
        <v>278</v>
      </c>
      <c r="AN120" s="112" t="s">
        <v>308</v>
      </c>
      <c r="AO120" s="112" t="s">
        <v>338</v>
      </c>
      <c r="AP120" s="112" t="s">
        <v>395</v>
      </c>
      <c r="AQ120" s="112" t="s">
        <v>410</v>
      </c>
      <c r="AR120" s="113" t="s">
        <v>1311</v>
      </c>
      <c r="BH120" s="110"/>
    </row>
    <row r="121" spans="5:60" x14ac:dyDescent="0.2">
      <c r="E121" s="110"/>
      <c r="F121" s="114" t="s">
        <v>54</v>
      </c>
      <c r="G121" s="115">
        <v>0</v>
      </c>
      <c r="H121" s="115">
        <v>2.3129763809209082E-7</v>
      </c>
      <c r="I121" s="115">
        <v>2.4497088916585299E-4</v>
      </c>
      <c r="J121" s="115">
        <v>2.8212824993256144E-4</v>
      </c>
      <c r="K121" s="115">
        <v>1.1329014305271186E-4</v>
      </c>
      <c r="L121" s="115">
        <v>3.828888196678282E-5</v>
      </c>
      <c r="M121" s="115">
        <v>3.7253744796598028E-7</v>
      </c>
      <c r="N121" s="116">
        <f>SUM(G121:M121)</f>
        <v>6.7928199920396718E-4</v>
      </c>
      <c r="AD121" s="110"/>
      <c r="AI121" s="110"/>
      <c r="AJ121" s="114" t="s">
        <v>54</v>
      </c>
      <c r="AK121" s="117">
        <v>0</v>
      </c>
      <c r="AL121" s="117">
        <v>2.5093934504708875E-3</v>
      </c>
      <c r="AM121" s="117">
        <v>0.39002430666984156</v>
      </c>
      <c r="AN121" s="117">
        <v>0.36082056156797848</v>
      </c>
      <c r="AO121" s="117">
        <v>0.47392045303807806</v>
      </c>
      <c r="AP121" s="117">
        <v>6.6037829369065812E-2</v>
      </c>
      <c r="AQ121" s="117">
        <v>0</v>
      </c>
      <c r="AR121" s="118">
        <f t="shared" ref="AR121:AR128" si="0">SUM(AK121:AQ121)</f>
        <v>1.2933125440954347</v>
      </c>
      <c r="BH121" s="110"/>
    </row>
    <row r="122" spans="5:60" x14ac:dyDescent="0.2">
      <c r="E122" s="110"/>
      <c r="F122" s="119" t="s">
        <v>64</v>
      </c>
      <c r="G122" s="120">
        <v>0</v>
      </c>
      <c r="H122" s="120">
        <v>2.7322175436672236E-8</v>
      </c>
      <c r="I122" s="120">
        <v>2.3646185912178395E-6</v>
      </c>
      <c r="J122" s="120">
        <v>6.1047849371052579E-7</v>
      </c>
      <c r="K122" s="120">
        <v>4.2241402721896356E-5</v>
      </c>
      <c r="L122" s="120">
        <v>0</v>
      </c>
      <c r="M122" s="120">
        <v>1.2163677375190777E-10</v>
      </c>
      <c r="N122" s="116">
        <f t="shared" ref="N122:N127" si="1">SUM(G122:M122)</f>
        <v>4.5243943619035144E-5</v>
      </c>
      <c r="AD122" s="110"/>
      <c r="AI122" s="110"/>
      <c r="AJ122" s="119" t="s">
        <v>64</v>
      </c>
      <c r="AK122" s="121">
        <v>0</v>
      </c>
      <c r="AL122" s="121">
        <v>6.1097585724560137E-5</v>
      </c>
      <c r="AM122" s="121">
        <v>6.2330056139921781E-3</v>
      </c>
      <c r="AN122" s="121">
        <v>1.2320813885217325E-3</v>
      </c>
      <c r="AO122" s="121">
        <v>0.14618194083112251</v>
      </c>
      <c r="AP122" s="121">
        <v>0</v>
      </c>
      <c r="AQ122" s="121">
        <v>0</v>
      </c>
      <c r="AR122" s="118">
        <f t="shared" si="0"/>
        <v>0.15370812541936099</v>
      </c>
      <c r="BH122" s="110"/>
    </row>
    <row r="123" spans="5:60" x14ac:dyDescent="0.2">
      <c r="E123" s="110"/>
      <c r="F123" s="122" t="s">
        <v>67</v>
      </c>
      <c r="G123" s="123">
        <v>0</v>
      </c>
      <c r="H123" s="123">
        <v>9.2674455272869887E-8</v>
      </c>
      <c r="I123" s="123">
        <v>9.6262316087910802E-7</v>
      </c>
      <c r="J123" s="123">
        <v>1.445203863600936E-5</v>
      </c>
      <c r="K123" s="123">
        <v>2.5410892540976928E-4</v>
      </c>
      <c r="L123" s="123">
        <v>0</v>
      </c>
      <c r="M123" s="123">
        <v>0</v>
      </c>
      <c r="N123" s="116">
        <f t="shared" si="1"/>
        <v>2.696162616619306E-4</v>
      </c>
      <c r="AD123" s="110"/>
      <c r="AI123" s="110"/>
      <c r="AJ123" s="122" t="s">
        <v>67</v>
      </c>
      <c r="AK123" s="124">
        <v>0</v>
      </c>
      <c r="AL123" s="124">
        <v>4.6061049228652515E-4</v>
      </c>
      <c r="AM123" s="124">
        <v>1.2330300902253292E-2</v>
      </c>
      <c r="AN123" s="124">
        <v>3.092391163433603E-2</v>
      </c>
      <c r="AO123" s="124">
        <v>0.81280458366949115</v>
      </c>
      <c r="AP123" s="124">
        <v>0</v>
      </c>
      <c r="AQ123" s="124">
        <v>0</v>
      </c>
      <c r="AR123" s="118">
        <f t="shared" si="0"/>
        <v>0.85651940669836701</v>
      </c>
      <c r="BH123" s="110"/>
    </row>
    <row r="124" spans="5:60" x14ac:dyDescent="0.2">
      <c r="E124" s="110"/>
      <c r="F124" s="125" t="s">
        <v>102</v>
      </c>
      <c r="G124" s="126">
        <v>0</v>
      </c>
      <c r="H124" s="126">
        <v>0</v>
      </c>
      <c r="I124" s="126">
        <v>0</v>
      </c>
      <c r="J124" s="126">
        <v>0</v>
      </c>
      <c r="K124" s="126">
        <v>0</v>
      </c>
      <c r="L124" s="126">
        <v>0</v>
      </c>
      <c r="M124" s="126">
        <v>0</v>
      </c>
      <c r="N124" s="116">
        <f t="shared" si="1"/>
        <v>0</v>
      </c>
      <c r="AD124" s="110"/>
      <c r="AI124" s="110"/>
      <c r="AJ124" s="125" t="s">
        <v>102</v>
      </c>
      <c r="AK124" s="127">
        <v>0</v>
      </c>
      <c r="AL124" s="127">
        <v>0</v>
      </c>
      <c r="AM124" s="127">
        <v>0</v>
      </c>
      <c r="AN124" s="127">
        <v>0</v>
      </c>
      <c r="AO124" s="127">
        <v>0</v>
      </c>
      <c r="AP124" s="127">
        <v>0</v>
      </c>
      <c r="AQ124" s="127" t="s">
        <v>1312</v>
      </c>
      <c r="AR124" s="118">
        <f t="shared" si="0"/>
        <v>0</v>
      </c>
      <c r="BH124" s="110"/>
    </row>
    <row r="125" spans="5:60" x14ac:dyDescent="0.2">
      <c r="E125" s="110"/>
      <c r="F125" s="128" t="s">
        <v>109</v>
      </c>
      <c r="G125" s="129">
        <v>3.9062171944861411E-5</v>
      </c>
      <c r="H125" s="129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1.199974059772296E-6</v>
      </c>
      <c r="N125" s="116">
        <f t="shared" si="1"/>
        <v>4.0262146004633705E-5</v>
      </c>
      <c r="AD125" s="110"/>
      <c r="AI125" s="110"/>
      <c r="AJ125" s="128" t="s">
        <v>109</v>
      </c>
      <c r="AK125" s="130">
        <v>0.89830693949931273</v>
      </c>
      <c r="AL125" s="130">
        <v>0</v>
      </c>
      <c r="AM125" s="130">
        <v>0</v>
      </c>
      <c r="AN125" s="130">
        <v>0</v>
      </c>
      <c r="AO125" s="130">
        <v>0</v>
      </c>
      <c r="AP125" s="130">
        <v>0</v>
      </c>
      <c r="AQ125" s="130">
        <v>3.1021719139997572E-5</v>
      </c>
      <c r="AR125" s="118">
        <f t="shared" si="0"/>
        <v>0.89833796121845277</v>
      </c>
      <c r="BH125" s="110"/>
    </row>
    <row r="126" spans="5:60" x14ac:dyDescent="0.2">
      <c r="E126" s="110"/>
      <c r="F126" s="131" t="s">
        <v>120</v>
      </c>
      <c r="G126" s="132">
        <v>0</v>
      </c>
      <c r="H126" s="132">
        <v>0</v>
      </c>
      <c r="I126" s="132">
        <v>2.0015286627000751E-6</v>
      </c>
      <c r="J126" s="132">
        <v>2.920901197200939E-8</v>
      </c>
      <c r="K126" s="132">
        <v>3.5413279405939216E-5</v>
      </c>
      <c r="L126" s="132">
        <v>0</v>
      </c>
      <c r="M126" s="132">
        <v>0</v>
      </c>
      <c r="N126" s="116">
        <f t="shared" si="1"/>
        <v>3.7444017080611301E-5</v>
      </c>
      <c r="AD126" s="110"/>
      <c r="AI126" s="110"/>
      <c r="AJ126" s="131" t="s">
        <v>120</v>
      </c>
      <c r="AK126" s="133">
        <v>0</v>
      </c>
      <c r="AL126" s="133">
        <v>0</v>
      </c>
      <c r="AM126" s="133">
        <v>0</v>
      </c>
      <c r="AN126" s="133">
        <v>0</v>
      </c>
      <c r="AO126" s="133">
        <v>0</v>
      </c>
      <c r="AP126" s="133">
        <v>0</v>
      </c>
      <c r="AQ126" s="133">
        <v>0</v>
      </c>
      <c r="AR126" s="118">
        <f t="shared" si="0"/>
        <v>0</v>
      </c>
      <c r="BH126" s="110"/>
    </row>
    <row r="127" spans="5:60" x14ac:dyDescent="0.2">
      <c r="E127" s="110"/>
      <c r="F127" s="134" t="s">
        <v>74</v>
      </c>
      <c r="G127" s="135">
        <v>0</v>
      </c>
      <c r="H127" s="135">
        <v>1.4909617515160774E-9</v>
      </c>
      <c r="I127" s="135">
        <v>1.380032472549393E-6</v>
      </c>
      <c r="J127" s="135">
        <v>3.2749409382437704E-8</v>
      </c>
      <c r="K127" s="135">
        <v>2.0939520828331769E-7</v>
      </c>
      <c r="L127" s="135">
        <v>0</v>
      </c>
      <c r="M127" s="135">
        <v>8.5153078531449629E-6</v>
      </c>
      <c r="N127" s="136">
        <f t="shared" si="1"/>
        <v>1.0138975905111627E-5</v>
      </c>
      <c r="AD127" s="110"/>
      <c r="AI127" s="110"/>
      <c r="AJ127" s="134" t="s">
        <v>1313</v>
      </c>
      <c r="AK127" s="137">
        <v>0</v>
      </c>
      <c r="AL127" s="137">
        <v>1.2922735772284198E-3</v>
      </c>
      <c r="AM127" s="137">
        <v>0.62597376285525985</v>
      </c>
      <c r="AN127" s="137">
        <v>0.26248417968174081</v>
      </c>
      <c r="AO127" s="137">
        <v>0.59731249786434282</v>
      </c>
      <c r="AP127" s="137">
        <v>1.5846766748450567</v>
      </c>
      <c r="AQ127" s="137">
        <v>1.8177202973578627E-2</v>
      </c>
      <c r="AR127" s="138">
        <f t="shared" si="0"/>
        <v>3.0899165917972069</v>
      </c>
      <c r="BH127" s="110"/>
    </row>
    <row r="128" spans="5:60" x14ac:dyDescent="0.2">
      <c r="E128" s="110"/>
      <c r="F128" s="139" t="s">
        <v>1314</v>
      </c>
      <c r="G128" s="140">
        <v>3.9062171944861411E-5</v>
      </c>
      <c r="H128" s="140">
        <v>3.5278523055314902E-7</v>
      </c>
      <c r="I128" s="140">
        <v>2.5167969205319935E-4</v>
      </c>
      <c r="J128" s="140">
        <v>2.9725272548363581E-4</v>
      </c>
      <c r="K128" s="140">
        <v>4.4526314579860002E-4</v>
      </c>
      <c r="L128" s="140">
        <v>3.828888196678282E-5</v>
      </c>
      <c r="M128" s="140">
        <v>1.0087940997656991E-5</v>
      </c>
      <c r="N128" s="141">
        <f>SUM(G128:M128)</f>
        <v>1.0819873434752894E-3</v>
      </c>
      <c r="AD128" s="110"/>
      <c r="AI128" s="110"/>
      <c r="AJ128" s="139" t="s">
        <v>1315</v>
      </c>
      <c r="AK128" s="142">
        <v>0.89830693949931273</v>
      </c>
      <c r="AL128" s="142">
        <v>4.3233751057103927E-3</v>
      </c>
      <c r="AM128" s="142">
        <v>1.034561376041347</v>
      </c>
      <c r="AN128" s="142">
        <v>0.65546073427257712</v>
      </c>
      <c r="AO128" s="142">
        <v>2.0302194754030345</v>
      </c>
      <c r="AP128" s="142">
        <v>1.6507145042141225</v>
      </c>
      <c r="AQ128" s="142">
        <v>1.8208224692718624E-2</v>
      </c>
      <c r="AR128" s="143">
        <f t="shared" si="0"/>
        <v>6.2917946292288232</v>
      </c>
      <c r="BH128" s="110"/>
    </row>
    <row r="129" spans="5:60" x14ac:dyDescent="0.2">
      <c r="E129" s="110"/>
      <c r="F129" s="144" t="s">
        <v>1316</v>
      </c>
      <c r="G129" s="145">
        <v>3.6102244800198552E-2</v>
      </c>
      <c r="H129" s="145">
        <v>3.2605301039845849E-4</v>
      </c>
      <c r="I129" s="145">
        <v>0.23260872095307208</v>
      </c>
      <c r="J129" s="145">
        <v>0.27472846819896696</v>
      </c>
      <c r="K129" s="145">
        <v>0.41152343276811076</v>
      </c>
      <c r="L129" s="145">
        <v>3.5387550693338835E-2</v>
      </c>
      <c r="M129" s="145">
        <v>9.3235295759144712E-3</v>
      </c>
      <c r="N129" s="146"/>
      <c r="AD129" s="110"/>
      <c r="AI129" s="110"/>
      <c r="AJ129" s="147" t="s">
        <v>1316</v>
      </c>
      <c r="AK129" s="145">
        <v>0.14277435810224737</v>
      </c>
      <c r="AL129" s="145">
        <v>6.8714498175543649E-4</v>
      </c>
      <c r="AM129" s="145">
        <v>0.16443025194039937</v>
      </c>
      <c r="AN129" s="145">
        <v>0.10417707075618837</v>
      </c>
      <c r="AO129" s="145">
        <v>0.32267732738312149</v>
      </c>
      <c r="AP129" s="145">
        <v>0.26235988322721976</v>
      </c>
      <c r="AQ129" s="145">
        <v>2.8939636090681464E-3</v>
      </c>
      <c r="AR129" s="146"/>
      <c r="BH129" s="110"/>
    </row>
    <row r="130" spans="5:60" x14ac:dyDescent="0.2">
      <c r="E130" s="110"/>
      <c r="F130" s="107"/>
      <c r="G130" s="105"/>
      <c r="H130" s="105"/>
      <c r="I130" s="105"/>
      <c r="J130" s="105"/>
      <c r="K130" s="105"/>
      <c r="L130" s="105"/>
      <c r="M130" s="105"/>
      <c r="N130" s="146"/>
      <c r="AD130" s="110"/>
      <c r="AI130" s="110"/>
      <c r="AJ130" s="107"/>
      <c r="AK130" s="105"/>
      <c r="AL130" s="105"/>
      <c r="AM130" s="105"/>
      <c r="AN130" s="105"/>
      <c r="AO130" s="105"/>
      <c r="AP130" s="105"/>
      <c r="AQ130" s="105"/>
      <c r="AR130" s="146"/>
      <c r="BH130" s="110"/>
    </row>
    <row r="131" spans="5:60" x14ac:dyDescent="0.2">
      <c r="E131" s="110"/>
      <c r="F131" t="s">
        <v>1309</v>
      </c>
      <c r="AD131" s="110"/>
      <c r="AI131" s="110"/>
      <c r="AJ131" t="s">
        <v>1309</v>
      </c>
      <c r="BH131" s="110"/>
    </row>
    <row r="132" spans="5:60" ht="48" x14ac:dyDescent="0.2">
      <c r="E132" s="110"/>
      <c r="F132" s="148" t="s">
        <v>1317</v>
      </c>
      <c r="G132" s="149" t="s">
        <v>239</v>
      </c>
      <c r="H132" s="149" t="s">
        <v>256</v>
      </c>
      <c r="I132" s="373" t="s">
        <v>278</v>
      </c>
      <c r="J132" s="374"/>
      <c r="K132" s="374"/>
      <c r="L132" s="375"/>
      <c r="M132" s="373" t="s">
        <v>308</v>
      </c>
      <c r="N132" s="375"/>
      <c r="O132" s="373" t="s">
        <v>338</v>
      </c>
      <c r="P132" s="374"/>
      <c r="Q132" s="374"/>
      <c r="R132" s="375"/>
      <c r="S132" s="373" t="s">
        <v>395</v>
      </c>
      <c r="T132" s="374"/>
      <c r="U132" s="374"/>
      <c r="V132" s="374"/>
      <c r="W132" s="374"/>
      <c r="X132" s="374"/>
      <c r="Y132" s="374"/>
      <c r="Z132" s="374"/>
      <c r="AA132" s="374"/>
      <c r="AB132" s="375"/>
      <c r="AC132" s="149" t="s">
        <v>410</v>
      </c>
      <c r="AD132" s="110"/>
      <c r="AI132" s="110"/>
      <c r="AJ132" s="148" t="s">
        <v>1317</v>
      </c>
      <c r="AK132" s="149" t="s">
        <v>239</v>
      </c>
      <c r="AL132" s="149" t="s">
        <v>256</v>
      </c>
      <c r="AM132" s="373" t="s">
        <v>278</v>
      </c>
      <c r="AN132" s="374"/>
      <c r="AO132" s="374"/>
      <c r="AP132" s="375"/>
      <c r="AQ132" s="373" t="s">
        <v>308</v>
      </c>
      <c r="AR132" s="375"/>
      <c r="AS132" s="373" t="s">
        <v>338</v>
      </c>
      <c r="AT132" s="374"/>
      <c r="AU132" s="374"/>
      <c r="AV132" s="375"/>
      <c r="AW132" s="373" t="s">
        <v>395</v>
      </c>
      <c r="AX132" s="374"/>
      <c r="AY132" s="374"/>
      <c r="AZ132" s="374"/>
      <c r="BA132" s="374"/>
      <c r="BB132" s="374"/>
      <c r="BC132" s="374"/>
      <c r="BD132" s="374"/>
      <c r="BE132" s="374"/>
      <c r="BF132" s="375"/>
      <c r="BG132" s="149" t="s">
        <v>410</v>
      </c>
      <c r="BH132" s="110"/>
    </row>
    <row r="133" spans="5:60" ht="128" x14ac:dyDescent="0.2">
      <c r="E133" s="110"/>
      <c r="F133" s="148" t="s">
        <v>1318</v>
      </c>
      <c r="G133" s="150" t="s">
        <v>1319</v>
      </c>
      <c r="H133" s="150" t="s">
        <v>257</v>
      </c>
      <c r="I133" s="150" t="s">
        <v>279</v>
      </c>
      <c r="J133" s="150" t="s">
        <v>292</v>
      </c>
      <c r="K133" s="150" t="s">
        <v>1320</v>
      </c>
      <c r="L133" s="150" t="s">
        <v>1321</v>
      </c>
      <c r="M133" s="150" t="s">
        <v>309</v>
      </c>
      <c r="N133" s="150" t="s">
        <v>330</v>
      </c>
      <c r="O133" s="150" t="s">
        <v>339</v>
      </c>
      <c r="P133" s="150" t="s">
        <v>346</v>
      </c>
      <c r="Q133" s="150" t="s">
        <v>381</v>
      </c>
      <c r="R133" s="150" t="s">
        <v>388</v>
      </c>
      <c r="S133" s="150" t="s">
        <v>396</v>
      </c>
      <c r="T133" s="150" t="s">
        <v>399</v>
      </c>
      <c r="U133" s="150" t="s">
        <v>402</v>
      </c>
      <c r="V133" s="150" t="s">
        <v>403</v>
      </c>
      <c r="W133" s="150" t="s">
        <v>404</v>
      </c>
      <c r="X133" s="150" t="s">
        <v>405</v>
      </c>
      <c r="Y133" s="150" t="s">
        <v>406</v>
      </c>
      <c r="Z133" s="150" t="s">
        <v>407</v>
      </c>
      <c r="AA133" s="150" t="s">
        <v>408</v>
      </c>
      <c r="AB133" s="150" t="s">
        <v>409</v>
      </c>
      <c r="AC133" s="150" t="s">
        <v>410</v>
      </c>
      <c r="AD133" s="110"/>
      <c r="AI133" s="110"/>
      <c r="AJ133" s="148" t="s">
        <v>1318</v>
      </c>
      <c r="AK133" s="150" t="s">
        <v>1319</v>
      </c>
      <c r="AL133" s="150" t="s">
        <v>257</v>
      </c>
      <c r="AM133" s="150" t="s">
        <v>279</v>
      </c>
      <c r="AN133" s="150" t="s">
        <v>292</v>
      </c>
      <c r="AO133" s="150" t="s">
        <v>1320</v>
      </c>
      <c r="AP133" s="150" t="s">
        <v>1321</v>
      </c>
      <c r="AQ133" s="150" t="s">
        <v>309</v>
      </c>
      <c r="AR133" s="150" t="s">
        <v>330</v>
      </c>
      <c r="AS133" s="150" t="s">
        <v>339</v>
      </c>
      <c r="AT133" s="150" t="s">
        <v>346</v>
      </c>
      <c r="AU133" s="150" t="s">
        <v>381</v>
      </c>
      <c r="AV133" s="150" t="s">
        <v>388</v>
      </c>
      <c r="AW133" s="150" t="s">
        <v>396</v>
      </c>
      <c r="AX133" s="150" t="s">
        <v>399</v>
      </c>
      <c r="AY133" s="150" t="s">
        <v>402</v>
      </c>
      <c r="AZ133" s="150" t="s">
        <v>403</v>
      </c>
      <c r="BA133" s="150" t="s">
        <v>404</v>
      </c>
      <c r="BB133" s="150" t="s">
        <v>405</v>
      </c>
      <c r="BC133" s="150" t="s">
        <v>406</v>
      </c>
      <c r="BD133" s="150" t="s">
        <v>407</v>
      </c>
      <c r="BE133" s="150" t="s">
        <v>408</v>
      </c>
      <c r="BF133" s="150" t="s">
        <v>409</v>
      </c>
      <c r="BG133" s="150" t="s">
        <v>410</v>
      </c>
      <c r="BH133" s="110"/>
    </row>
    <row r="134" spans="5:60" ht="16" x14ac:dyDescent="0.2">
      <c r="E134" s="110"/>
      <c r="F134" s="76" t="s">
        <v>1322</v>
      </c>
      <c r="G134" s="151">
        <v>3.9062171944861411E-5</v>
      </c>
      <c r="H134" s="151">
        <v>3.5278523055314897E-7</v>
      </c>
      <c r="I134" s="151">
        <v>2.1862793617358298E-4</v>
      </c>
      <c r="J134" s="151">
        <v>3.3051755879616412E-5</v>
      </c>
      <c r="K134" s="151">
        <v>0</v>
      </c>
      <c r="L134" s="151">
        <v>0</v>
      </c>
      <c r="M134" s="151">
        <v>2.9725272548363581E-4</v>
      </c>
      <c r="N134" s="151">
        <v>0</v>
      </c>
      <c r="O134" s="151">
        <v>3.863869559494292E-7</v>
      </c>
      <c r="P134" s="151">
        <v>2.2352507791567294E-4</v>
      </c>
      <c r="Q134" s="151">
        <v>2.2286811255621565E-5</v>
      </c>
      <c r="R134" s="151">
        <v>1.9906486967135605E-4</v>
      </c>
      <c r="S134" s="151">
        <v>0</v>
      </c>
      <c r="T134" s="151">
        <v>1.5418341731590396E-5</v>
      </c>
      <c r="U134" s="151">
        <v>6.4243090548293322E-6</v>
      </c>
      <c r="V134" s="151">
        <v>1.0278894487726931E-6</v>
      </c>
      <c r="W134" s="151">
        <v>1.5418341731590396E-5</v>
      </c>
      <c r="X134" s="151">
        <v>0</v>
      </c>
      <c r="Y134" s="151">
        <v>0</v>
      </c>
      <c r="Z134" s="151">
        <v>0</v>
      </c>
      <c r="AA134" s="151">
        <v>0</v>
      </c>
      <c r="AB134" s="151">
        <v>0</v>
      </c>
      <c r="AC134" s="151">
        <v>1.0087940997656988E-5</v>
      </c>
      <c r="AD134" s="110"/>
      <c r="AI134" s="110"/>
      <c r="AJ134" s="76" t="s">
        <v>1323</v>
      </c>
      <c r="AK134" s="152">
        <v>0.89830693949931273</v>
      </c>
      <c r="AL134" s="152">
        <v>4.3233751057103944E-3</v>
      </c>
      <c r="AM134" s="152">
        <v>0.59985892084902059</v>
      </c>
      <c r="AN134" s="152">
        <v>0.43470245519232625</v>
      </c>
      <c r="AO134" s="152">
        <v>0</v>
      </c>
      <c r="AP134" s="152">
        <v>0</v>
      </c>
      <c r="AQ134" s="152">
        <v>0.65546073427257712</v>
      </c>
      <c r="AR134" s="152">
        <v>0</v>
      </c>
      <c r="AS134" s="152">
        <v>8.1668622211128004E-3</v>
      </c>
      <c r="AT134" s="152">
        <v>1.0187384319099191</v>
      </c>
      <c r="AU134" s="152">
        <v>8.3710630549357845E-2</v>
      </c>
      <c r="AV134" s="152">
        <v>0.91960355072264521</v>
      </c>
      <c r="AW134" s="152">
        <v>3.3163369822711834E-2</v>
      </c>
      <c r="AX134" s="152">
        <v>0.69775762581480105</v>
      </c>
      <c r="AY134" s="152">
        <v>0.30004371060577373</v>
      </c>
      <c r="AZ134" s="152">
        <v>0.29436406844582458</v>
      </c>
      <c r="BA134" s="152">
        <v>0.35854909934772322</v>
      </c>
      <c r="BB134" s="152">
        <v>0</v>
      </c>
      <c r="BC134" s="152">
        <v>0</v>
      </c>
      <c r="BD134" s="152">
        <v>0</v>
      </c>
      <c r="BE134" s="152">
        <v>0</v>
      </c>
      <c r="BF134" s="152">
        <v>0</v>
      </c>
      <c r="BG134" s="152">
        <v>1.8208224692718621E-2</v>
      </c>
      <c r="BH134" s="110"/>
    </row>
    <row r="135" spans="5:60" x14ac:dyDescent="0.2">
      <c r="E135" s="110"/>
      <c r="F135" s="153" t="s">
        <v>1316</v>
      </c>
      <c r="G135" s="154">
        <v>3.6102244800198552E-2</v>
      </c>
      <c r="H135" s="154">
        <v>3.2605301039845844E-4</v>
      </c>
      <c r="I135" s="154">
        <v>0.20206145431550146</v>
      </c>
      <c r="J135" s="154">
        <v>3.0547266637570656E-2</v>
      </c>
      <c r="K135" s="154">
        <v>0</v>
      </c>
      <c r="L135" s="154">
        <v>0</v>
      </c>
      <c r="M135" s="154">
        <v>0.27472846819896696</v>
      </c>
      <c r="N135" s="154">
        <v>0</v>
      </c>
      <c r="O135" s="154">
        <v>3.5710857273835899E-4</v>
      </c>
      <c r="P135" s="154">
        <v>0.20658751626217875</v>
      </c>
      <c r="Q135" s="154">
        <v>2.0598033230257055E-2</v>
      </c>
      <c r="R135" s="154">
        <v>0.18398077470293656</v>
      </c>
      <c r="S135" s="154">
        <v>0</v>
      </c>
      <c r="T135" s="154">
        <v>1.4250020413425032E-2</v>
      </c>
      <c r="U135" s="154">
        <v>5.9375085055937641E-3</v>
      </c>
      <c r="V135" s="154">
        <v>9.5000136089500216E-4</v>
      </c>
      <c r="W135" s="154">
        <v>1.4250020413425032E-2</v>
      </c>
      <c r="X135" s="154">
        <v>0</v>
      </c>
      <c r="Y135" s="154">
        <v>0</v>
      </c>
      <c r="Z135" s="154">
        <v>0</v>
      </c>
      <c r="AA135" s="154">
        <v>0</v>
      </c>
      <c r="AB135" s="154">
        <v>0</v>
      </c>
      <c r="AC135" s="154">
        <v>9.3235295759144694E-3</v>
      </c>
      <c r="AD135" s="110"/>
      <c r="AI135" s="110"/>
      <c r="AJ135" s="153" t="s">
        <v>1316</v>
      </c>
      <c r="AK135" s="154">
        <v>0.14202575568628584</v>
      </c>
      <c r="AL135" s="154">
        <v>6.8354210515843901E-4</v>
      </c>
      <c r="AM135" s="154">
        <v>9.4839984856654069E-2</v>
      </c>
      <c r="AN135" s="154">
        <v>6.8728117286709647E-2</v>
      </c>
      <c r="AO135" s="154">
        <v>0</v>
      </c>
      <c r="AP135" s="154">
        <v>0</v>
      </c>
      <c r="AQ135" s="154">
        <v>0.10363084377332898</v>
      </c>
      <c r="AR135" s="154">
        <v>0</v>
      </c>
      <c r="AS135" s="154">
        <v>1.2912120874695879E-3</v>
      </c>
      <c r="AT135" s="154">
        <v>0.16106643428504741</v>
      </c>
      <c r="AU135" s="154">
        <v>1.323497018666539E-2</v>
      </c>
      <c r="AV135" s="154">
        <v>0.145392831203076</v>
      </c>
      <c r="AW135" s="154">
        <v>5.2432553429896103E-3</v>
      </c>
      <c r="AX135" s="154">
        <v>0.1103181437599165</v>
      </c>
      <c r="AY135" s="154">
        <v>4.7438055818041329E-2</v>
      </c>
      <c r="AZ135" s="154">
        <v>4.6540082715168421E-2</v>
      </c>
      <c r="BA135" s="154">
        <v>5.6687981074576267E-2</v>
      </c>
      <c r="BB135" s="154">
        <v>0</v>
      </c>
      <c r="BC135" s="154">
        <v>0</v>
      </c>
      <c r="BD135" s="154">
        <v>0</v>
      </c>
      <c r="BE135" s="154">
        <v>0</v>
      </c>
      <c r="BF135" s="154">
        <v>0</v>
      </c>
      <c r="BG135" s="154">
        <v>2.8787898189124813E-3</v>
      </c>
      <c r="BH135" s="110"/>
    </row>
    <row r="136" spans="5:60" x14ac:dyDescent="0.2">
      <c r="E136" s="110"/>
      <c r="F136" s="114" t="s">
        <v>54</v>
      </c>
      <c r="G136" s="115"/>
      <c r="H136" s="115">
        <v>2.3129763809209082E-7</v>
      </c>
      <c r="I136" s="115">
        <v>2.1862246800100573E-4</v>
      </c>
      <c r="J136" s="115">
        <v>2.6348421164847263E-5</v>
      </c>
      <c r="K136" s="115">
        <v>0</v>
      </c>
      <c r="L136" s="115">
        <v>0</v>
      </c>
      <c r="M136" s="115">
        <v>2.8212824993256144E-4</v>
      </c>
      <c r="N136" s="115">
        <v>0</v>
      </c>
      <c r="O136" s="115">
        <v>1.157334663330043E-7</v>
      </c>
      <c r="P136" s="115">
        <v>4.3220668407789969E-5</v>
      </c>
      <c r="Q136" s="115">
        <v>2.0935999038619131E-6</v>
      </c>
      <c r="R136" s="115">
        <v>6.7860141274726988E-5</v>
      </c>
      <c r="S136" s="115">
        <v>0</v>
      </c>
      <c r="T136" s="115">
        <v>1.5418341731590396E-5</v>
      </c>
      <c r="U136" s="115">
        <v>6.4243090548293322E-6</v>
      </c>
      <c r="V136" s="115">
        <v>1.0278894487726931E-6</v>
      </c>
      <c r="W136" s="115">
        <v>1.5418341731590396E-5</v>
      </c>
      <c r="X136" s="115">
        <v>0</v>
      </c>
      <c r="Y136" s="115">
        <v>0</v>
      </c>
      <c r="Z136" s="115">
        <v>0</v>
      </c>
      <c r="AA136" s="115">
        <v>0</v>
      </c>
      <c r="AB136" s="115">
        <v>0</v>
      </c>
      <c r="AC136" s="115">
        <v>3.7253744796598028E-7</v>
      </c>
      <c r="AD136" s="110"/>
      <c r="AI136" s="110"/>
      <c r="AJ136" s="114" t="s">
        <v>54</v>
      </c>
      <c r="AK136" s="117"/>
      <c r="AL136" s="117">
        <v>2.5093934504708875E-3</v>
      </c>
      <c r="AM136" s="117">
        <v>0.33796901362570314</v>
      </c>
      <c r="AN136" s="117">
        <v>5.2055293044138397E-2</v>
      </c>
      <c r="AO136" s="117">
        <v>0</v>
      </c>
      <c r="AP136" s="117">
        <v>0</v>
      </c>
      <c r="AQ136" s="117">
        <v>0.36082056156797848</v>
      </c>
      <c r="AR136" s="117">
        <v>0</v>
      </c>
      <c r="AS136" s="117">
        <v>2.3148017062243748E-4</v>
      </c>
      <c r="AT136" s="117">
        <v>5.1964412473657448E-2</v>
      </c>
      <c r="AU136" s="117">
        <v>9.053683336306368E-3</v>
      </c>
      <c r="AV136" s="117">
        <v>0.41267087705749184</v>
      </c>
      <c r="AW136" s="117">
        <v>0</v>
      </c>
      <c r="AX136" s="117">
        <v>2.6592414511033217E-2</v>
      </c>
      <c r="AY136" s="117">
        <v>1.1080172712930507E-2</v>
      </c>
      <c r="AZ136" s="117">
        <v>1.7728276340688812E-3</v>
      </c>
      <c r="BA136" s="117">
        <v>2.6592414511033217E-2</v>
      </c>
      <c r="BB136" s="117">
        <v>0</v>
      </c>
      <c r="BC136" s="117">
        <v>0</v>
      </c>
      <c r="BD136" s="117">
        <v>0</v>
      </c>
      <c r="BE136" s="117">
        <v>0</v>
      </c>
      <c r="BF136" s="117">
        <v>0</v>
      </c>
      <c r="BG136" s="117">
        <v>0</v>
      </c>
      <c r="BH136" s="110"/>
    </row>
    <row r="137" spans="5:60" x14ac:dyDescent="0.2">
      <c r="E137" s="110"/>
      <c r="F137" s="119" t="s">
        <v>64</v>
      </c>
      <c r="G137" s="120"/>
      <c r="H137" s="120">
        <v>2.7322175436672236E-8</v>
      </c>
      <c r="I137" s="120">
        <v>1.8923219880677134E-9</v>
      </c>
      <c r="J137" s="120">
        <v>2.3627262692297714E-6</v>
      </c>
      <c r="K137" s="120">
        <v>0</v>
      </c>
      <c r="L137" s="120">
        <v>0</v>
      </c>
      <c r="M137" s="120">
        <v>6.1047849371052579E-7</v>
      </c>
      <c r="N137" s="120">
        <v>0</v>
      </c>
      <c r="O137" s="120">
        <v>3.6638904165784998E-8</v>
      </c>
      <c r="P137" s="120">
        <v>3.4242883184880652E-5</v>
      </c>
      <c r="Q137" s="120">
        <v>2.3801496909137727E-6</v>
      </c>
      <c r="R137" s="120">
        <v>5.5817309419361457E-6</v>
      </c>
      <c r="S137" s="120">
        <v>0</v>
      </c>
      <c r="T137" s="120">
        <v>0</v>
      </c>
      <c r="U137" s="120">
        <v>0</v>
      </c>
      <c r="V137" s="120">
        <v>0</v>
      </c>
      <c r="W137" s="120">
        <v>0</v>
      </c>
      <c r="X137" s="120">
        <v>0</v>
      </c>
      <c r="Y137" s="120">
        <v>0</v>
      </c>
      <c r="Z137" s="120">
        <v>0</v>
      </c>
      <c r="AA137" s="120">
        <v>0</v>
      </c>
      <c r="AB137" s="120">
        <v>0</v>
      </c>
      <c r="AC137" s="120">
        <v>1.2163677375190777E-10</v>
      </c>
      <c r="AD137" s="110"/>
      <c r="AI137" s="110"/>
      <c r="AJ137" s="119" t="s">
        <v>64</v>
      </c>
      <c r="AK137" s="121"/>
      <c r="AL137" s="121">
        <v>6.1097585724560137E-5</v>
      </c>
      <c r="AM137" s="121">
        <v>9.1821005884917426E-7</v>
      </c>
      <c r="AN137" s="121">
        <v>6.2320874039333294E-3</v>
      </c>
      <c r="AO137" s="121">
        <v>0</v>
      </c>
      <c r="AP137" s="121">
        <v>0</v>
      </c>
      <c r="AQ137" s="121">
        <v>1.2320813885217325E-3</v>
      </c>
      <c r="AR137" s="121">
        <v>0</v>
      </c>
      <c r="AS137" s="121">
        <v>1.4810334587630043E-4</v>
      </c>
      <c r="AT137" s="121">
        <v>0.12414869535133213</v>
      </c>
      <c r="AU137" s="121">
        <v>4.3792411189487708E-3</v>
      </c>
      <c r="AV137" s="121">
        <v>1.7505901014965297E-2</v>
      </c>
      <c r="AW137" s="121">
        <v>0</v>
      </c>
      <c r="AX137" s="121">
        <v>0</v>
      </c>
      <c r="AY137" s="121">
        <v>0</v>
      </c>
      <c r="AZ137" s="121">
        <v>0</v>
      </c>
      <c r="BA137" s="121">
        <v>0</v>
      </c>
      <c r="BB137" s="121">
        <v>0</v>
      </c>
      <c r="BC137" s="121">
        <v>0</v>
      </c>
      <c r="BD137" s="121">
        <v>0</v>
      </c>
      <c r="BE137" s="121">
        <v>0</v>
      </c>
      <c r="BF137" s="121">
        <v>0</v>
      </c>
      <c r="BG137" s="121">
        <v>0</v>
      </c>
      <c r="BH137" s="110"/>
    </row>
    <row r="138" spans="5:60" x14ac:dyDescent="0.2">
      <c r="E138" s="110"/>
      <c r="F138" s="122" t="s">
        <v>67</v>
      </c>
      <c r="G138" s="123"/>
      <c r="H138" s="123">
        <v>9.2674455272869887E-8</v>
      </c>
      <c r="I138" s="123">
        <v>2.8973858552502857E-9</v>
      </c>
      <c r="J138" s="123">
        <v>9.5972577502385764E-7</v>
      </c>
      <c r="K138" s="123">
        <v>0</v>
      </c>
      <c r="L138" s="123">
        <v>0</v>
      </c>
      <c r="M138" s="123">
        <v>1.445203863600936E-5</v>
      </c>
      <c r="N138" s="123">
        <v>0</v>
      </c>
      <c r="O138" s="123">
        <v>2.3401458545063984E-7</v>
      </c>
      <c r="P138" s="123">
        <v>1.1157756085769269E-4</v>
      </c>
      <c r="Q138" s="123">
        <v>1.7813017872052844E-5</v>
      </c>
      <c r="R138" s="123">
        <v>1.2448433209457312E-4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10"/>
      <c r="AI138" s="110"/>
      <c r="AJ138" s="122" t="s">
        <v>67</v>
      </c>
      <c r="AK138" s="124"/>
      <c r="AL138" s="124">
        <v>4.6061049228652515E-4</v>
      </c>
      <c r="AM138" s="124">
        <v>3.4311429788412552E-5</v>
      </c>
      <c r="AN138" s="124">
        <v>1.2295989472464878E-2</v>
      </c>
      <c r="AO138" s="124">
        <v>0</v>
      </c>
      <c r="AP138" s="124">
        <v>0</v>
      </c>
      <c r="AQ138" s="124">
        <v>3.092391163433603E-2</v>
      </c>
      <c r="AR138" s="124">
        <v>0</v>
      </c>
      <c r="AS138" s="124">
        <v>9.2460614386848669E-4</v>
      </c>
      <c r="AT138" s="124">
        <v>0.53636541132281068</v>
      </c>
      <c r="AU138" s="124">
        <v>6.6129688830770583E-2</v>
      </c>
      <c r="AV138" s="124">
        <v>0.20938487737204139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0</v>
      </c>
      <c r="BH138" s="110"/>
    </row>
    <row r="139" spans="5:60" x14ac:dyDescent="0.2">
      <c r="E139" s="110"/>
      <c r="F139" s="125" t="s">
        <v>102</v>
      </c>
      <c r="G139" s="126"/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26">
        <v>0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0</v>
      </c>
      <c r="U139" s="126">
        <v>0</v>
      </c>
      <c r="V139" s="126">
        <v>0</v>
      </c>
      <c r="W139" s="126">
        <v>0</v>
      </c>
      <c r="X139" s="126">
        <v>0</v>
      </c>
      <c r="Y139" s="126">
        <v>0</v>
      </c>
      <c r="Z139" s="126">
        <v>0</v>
      </c>
      <c r="AA139" s="126">
        <v>0</v>
      </c>
      <c r="AB139" s="126">
        <v>0</v>
      </c>
      <c r="AC139" s="126">
        <v>0</v>
      </c>
      <c r="AD139" s="110"/>
      <c r="AI139" s="110"/>
      <c r="AJ139" s="125" t="s">
        <v>102</v>
      </c>
      <c r="AK139" s="127"/>
      <c r="AL139" s="127">
        <v>0</v>
      </c>
      <c r="AM139" s="127">
        <v>0</v>
      </c>
      <c r="AN139" s="127">
        <v>0</v>
      </c>
      <c r="AO139" s="127">
        <v>0</v>
      </c>
      <c r="AP139" s="127">
        <v>0</v>
      </c>
      <c r="AQ139" s="127">
        <v>0</v>
      </c>
      <c r="AR139" s="127">
        <v>0</v>
      </c>
      <c r="AS139" s="127">
        <v>0</v>
      </c>
      <c r="AT139" s="127">
        <v>0</v>
      </c>
      <c r="AU139" s="127">
        <v>0</v>
      </c>
      <c r="AV139" s="127">
        <v>0</v>
      </c>
      <c r="AW139" s="127">
        <v>0</v>
      </c>
      <c r="AX139" s="127">
        <v>0</v>
      </c>
      <c r="AY139" s="127">
        <v>0</v>
      </c>
      <c r="AZ139" s="127">
        <v>0</v>
      </c>
      <c r="BA139" s="127">
        <v>0</v>
      </c>
      <c r="BB139" s="127">
        <v>0</v>
      </c>
      <c r="BC139" s="127">
        <v>0</v>
      </c>
      <c r="BD139" s="127">
        <v>0</v>
      </c>
      <c r="BE139" s="127">
        <v>0</v>
      </c>
      <c r="BF139" s="127">
        <v>0</v>
      </c>
      <c r="BG139" s="127">
        <v>0</v>
      </c>
      <c r="BH139" s="110"/>
    </row>
    <row r="140" spans="5:60" x14ac:dyDescent="0.2">
      <c r="E140" s="110"/>
      <c r="F140" s="128" t="s">
        <v>109</v>
      </c>
      <c r="G140" s="129">
        <v>3.9062171944861411E-5</v>
      </c>
      <c r="H140" s="129">
        <v>0</v>
      </c>
      <c r="I140" s="129">
        <v>0</v>
      </c>
      <c r="J140" s="129">
        <v>0</v>
      </c>
      <c r="K140" s="129">
        <v>0</v>
      </c>
      <c r="L140" s="129">
        <v>0</v>
      </c>
      <c r="M140" s="129">
        <v>0</v>
      </c>
      <c r="N140" s="129">
        <v>0</v>
      </c>
      <c r="O140" s="129">
        <v>0</v>
      </c>
      <c r="P140" s="129">
        <v>0</v>
      </c>
      <c r="Q140" s="129">
        <v>0</v>
      </c>
      <c r="R140" s="129">
        <v>0</v>
      </c>
      <c r="S140" s="129">
        <v>0</v>
      </c>
      <c r="T140" s="129">
        <v>0</v>
      </c>
      <c r="U140" s="129">
        <v>0</v>
      </c>
      <c r="V140" s="129">
        <v>0</v>
      </c>
      <c r="W140" s="129">
        <v>0</v>
      </c>
      <c r="X140" s="129">
        <v>0</v>
      </c>
      <c r="Y140" s="129">
        <v>0</v>
      </c>
      <c r="Z140" s="129">
        <v>0</v>
      </c>
      <c r="AA140" s="129">
        <v>0</v>
      </c>
      <c r="AB140" s="129">
        <v>0</v>
      </c>
      <c r="AC140" s="129">
        <v>1.199974059772296E-6</v>
      </c>
      <c r="AD140" s="110"/>
      <c r="AI140" s="110"/>
      <c r="AJ140" s="128" t="s">
        <v>109</v>
      </c>
      <c r="AK140" s="130">
        <v>0.89830693949931273</v>
      </c>
      <c r="AL140" s="130">
        <v>0</v>
      </c>
      <c r="AM140" s="130">
        <v>0</v>
      </c>
      <c r="AN140" s="130">
        <v>0</v>
      </c>
      <c r="AO140" s="130">
        <v>0</v>
      </c>
      <c r="AP140" s="130">
        <v>0</v>
      </c>
      <c r="AQ140" s="130">
        <v>0</v>
      </c>
      <c r="AR140" s="130">
        <v>0</v>
      </c>
      <c r="AS140" s="130">
        <v>0</v>
      </c>
      <c r="AT140" s="130">
        <v>0</v>
      </c>
      <c r="AU140" s="130">
        <v>0</v>
      </c>
      <c r="AV140" s="130">
        <v>0</v>
      </c>
      <c r="AW140" s="130">
        <v>0</v>
      </c>
      <c r="AX140" s="130">
        <v>0</v>
      </c>
      <c r="AY140" s="130">
        <v>0</v>
      </c>
      <c r="AZ140" s="130">
        <v>0</v>
      </c>
      <c r="BA140" s="130">
        <v>0</v>
      </c>
      <c r="BB140" s="130">
        <v>0</v>
      </c>
      <c r="BC140" s="130">
        <v>0</v>
      </c>
      <c r="BD140" s="130">
        <v>0</v>
      </c>
      <c r="BE140" s="130">
        <v>0</v>
      </c>
      <c r="BF140" s="130">
        <v>0</v>
      </c>
      <c r="BG140" s="130">
        <v>3.1021719139997572E-5</v>
      </c>
      <c r="BH140" s="110"/>
    </row>
    <row r="141" spans="5:60" x14ac:dyDescent="0.2">
      <c r="E141" s="110"/>
      <c r="F141" s="131" t="s">
        <v>120</v>
      </c>
      <c r="G141" s="132"/>
      <c r="H141" s="132">
        <v>0</v>
      </c>
      <c r="I141" s="132">
        <v>0</v>
      </c>
      <c r="J141" s="132">
        <v>2.0015286627000751E-6</v>
      </c>
      <c r="K141" s="132">
        <v>0</v>
      </c>
      <c r="L141" s="132">
        <v>0</v>
      </c>
      <c r="M141" s="132">
        <v>2.920901197200939E-8</v>
      </c>
      <c r="N141" s="132">
        <v>0</v>
      </c>
      <c r="O141" s="132">
        <v>0</v>
      </c>
      <c r="P141" s="132">
        <v>3.4297653308937561E-5</v>
      </c>
      <c r="Q141" s="132">
        <v>0</v>
      </c>
      <c r="R141" s="132">
        <v>1.1156260970016516E-6</v>
      </c>
      <c r="S141" s="132">
        <v>0</v>
      </c>
      <c r="T141" s="132">
        <v>0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0</v>
      </c>
      <c r="AA141" s="132">
        <v>0</v>
      </c>
      <c r="AB141" s="132">
        <v>0</v>
      </c>
      <c r="AC141" s="132">
        <v>0</v>
      </c>
      <c r="AD141" s="110"/>
      <c r="AI141" s="110"/>
      <c r="AJ141" s="131" t="s">
        <v>120</v>
      </c>
      <c r="AK141" s="133"/>
      <c r="AL141" s="133">
        <v>0</v>
      </c>
      <c r="AM141" s="133">
        <v>0</v>
      </c>
      <c r="AN141" s="133">
        <v>0</v>
      </c>
      <c r="AO141" s="133">
        <v>0</v>
      </c>
      <c r="AP141" s="133">
        <v>0</v>
      </c>
      <c r="AQ141" s="133">
        <v>0</v>
      </c>
      <c r="AR141" s="133">
        <v>0</v>
      </c>
      <c r="AS141" s="133">
        <v>0</v>
      </c>
      <c r="AT141" s="133">
        <v>0</v>
      </c>
      <c r="AU141" s="133">
        <v>0</v>
      </c>
      <c r="AV141" s="133">
        <v>0</v>
      </c>
      <c r="AW141" s="133">
        <v>0</v>
      </c>
      <c r="AX141" s="133">
        <v>0</v>
      </c>
      <c r="AY141" s="133">
        <v>0</v>
      </c>
      <c r="AZ141" s="133">
        <v>0</v>
      </c>
      <c r="BA141" s="133">
        <v>0</v>
      </c>
      <c r="BB141" s="133">
        <v>0</v>
      </c>
      <c r="BC141" s="133">
        <v>0</v>
      </c>
      <c r="BD141" s="133">
        <v>0</v>
      </c>
      <c r="BE141" s="133">
        <v>0</v>
      </c>
      <c r="BF141" s="133">
        <v>0</v>
      </c>
      <c r="BG141" s="133">
        <v>0</v>
      </c>
      <c r="BH141" s="110"/>
    </row>
    <row r="142" spans="5:60" x14ac:dyDescent="0.2">
      <c r="E142" s="110"/>
      <c r="F142" s="134" t="s">
        <v>74</v>
      </c>
      <c r="G142" s="135"/>
      <c r="H142" s="135">
        <v>1.4909617515160774E-9</v>
      </c>
      <c r="I142" s="135">
        <v>6.7846473395421091E-10</v>
      </c>
      <c r="J142" s="135">
        <v>1.3793540078154388E-6</v>
      </c>
      <c r="K142" s="135">
        <v>0</v>
      </c>
      <c r="L142" s="135">
        <v>0</v>
      </c>
      <c r="M142" s="135">
        <v>3.2749409382437704E-8</v>
      </c>
      <c r="N142" s="135">
        <v>0</v>
      </c>
      <c r="O142" s="135">
        <v>0</v>
      </c>
      <c r="P142" s="135">
        <v>1.8631215637206313E-7</v>
      </c>
      <c r="Q142" s="135">
        <v>4.3788793038240398E-11</v>
      </c>
      <c r="R142" s="135">
        <v>2.3039263118216365E-8</v>
      </c>
      <c r="S142" s="135">
        <v>0</v>
      </c>
      <c r="T142" s="135">
        <v>0</v>
      </c>
      <c r="U142" s="135">
        <v>0</v>
      </c>
      <c r="V142" s="135">
        <v>0</v>
      </c>
      <c r="W142" s="135">
        <v>0</v>
      </c>
      <c r="X142" s="135">
        <v>0</v>
      </c>
      <c r="Y142" s="135">
        <v>0</v>
      </c>
      <c r="Z142" s="135">
        <v>0</v>
      </c>
      <c r="AA142" s="135">
        <v>0</v>
      </c>
      <c r="AB142" s="135">
        <v>0</v>
      </c>
      <c r="AC142" s="135">
        <v>8.5153078531449629E-6</v>
      </c>
      <c r="AD142" s="110"/>
      <c r="AI142" s="110"/>
      <c r="AJ142" s="134" t="s">
        <v>1313</v>
      </c>
      <c r="AK142" s="137"/>
      <c r="AL142" s="137">
        <v>1.2922735772284198E-3</v>
      </c>
      <c r="AM142" s="137">
        <v>0.26185467758347009</v>
      </c>
      <c r="AN142" s="137">
        <v>0.36411908527178971</v>
      </c>
      <c r="AO142" s="137">
        <v>0</v>
      </c>
      <c r="AP142" s="137">
        <v>0</v>
      </c>
      <c r="AQ142" s="137">
        <v>0.26248417968174081</v>
      </c>
      <c r="AR142" s="137">
        <v>0</v>
      </c>
      <c r="AS142" s="137">
        <v>6.8626725607455752E-3</v>
      </c>
      <c r="AT142" s="137">
        <v>0.30625991276211878</v>
      </c>
      <c r="AU142" s="137">
        <v>4.1480172633321143E-3</v>
      </c>
      <c r="AV142" s="137">
        <v>0.28004189527814632</v>
      </c>
      <c r="AW142" s="137">
        <v>0</v>
      </c>
      <c r="AX142" s="137">
        <v>0.67116521130376783</v>
      </c>
      <c r="AY142" s="137">
        <v>0.28896353789284324</v>
      </c>
      <c r="AZ142" s="137">
        <v>0.29259124081175564</v>
      </c>
      <c r="BA142" s="137">
        <v>0.33195668483669005</v>
      </c>
      <c r="BB142" s="137">
        <v>0</v>
      </c>
      <c r="BC142" s="137">
        <v>0</v>
      </c>
      <c r="BD142" s="137">
        <v>0</v>
      </c>
      <c r="BE142" s="137">
        <v>0</v>
      </c>
      <c r="BF142" s="137">
        <v>0</v>
      </c>
      <c r="BG142" s="137">
        <v>1.8177202973578627E-2</v>
      </c>
      <c r="BH142" s="110"/>
    </row>
    <row r="143" spans="5:60" x14ac:dyDescent="0.2">
      <c r="E143" s="110"/>
      <c r="F143" s="2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110"/>
      <c r="AI143" s="110"/>
      <c r="AJ143" s="26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10"/>
    </row>
    <row r="144" spans="5:60" ht="29" x14ac:dyDescent="0.35">
      <c r="E144" s="110"/>
      <c r="F144" s="155" t="s">
        <v>1324</v>
      </c>
      <c r="G144" s="2"/>
      <c r="H144" s="2"/>
      <c r="I144" s="2"/>
      <c r="J144" s="2"/>
      <c r="K144" s="2"/>
      <c r="L144" s="2"/>
      <c r="M144" s="15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10"/>
      <c r="AI144" s="110"/>
      <c r="AJ144" s="155" t="s">
        <v>1324</v>
      </c>
      <c r="AK144" s="2"/>
      <c r="AL144" s="2"/>
      <c r="AM144" s="2"/>
      <c r="AN144" s="2"/>
      <c r="AO144" s="2"/>
      <c r="AP144" s="2"/>
      <c r="AQ144" s="156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110"/>
    </row>
    <row r="145" spans="5:60" ht="22" x14ac:dyDescent="0.3">
      <c r="E145" s="110"/>
      <c r="F145" s="157" t="s">
        <v>1325</v>
      </c>
      <c r="AD145" s="110"/>
      <c r="AI145" s="110"/>
      <c r="AJ145" s="157" t="s">
        <v>1325</v>
      </c>
      <c r="BH145" s="110"/>
    </row>
    <row r="146" spans="5:60" x14ac:dyDescent="0.2">
      <c r="E146" s="110"/>
      <c r="F146" s="144" t="s">
        <v>1326</v>
      </c>
      <c r="G146" s="144" t="s">
        <v>40</v>
      </c>
      <c r="H146" s="144" t="s">
        <v>41</v>
      </c>
      <c r="I146" s="144" t="s">
        <v>1327</v>
      </c>
      <c r="J146" s="144" t="s">
        <v>1328</v>
      </c>
      <c r="L146" s="26" t="s">
        <v>1329</v>
      </c>
      <c r="AD146" s="110"/>
      <c r="AI146" s="110"/>
      <c r="AJ146" s="144" t="s">
        <v>1326</v>
      </c>
      <c r="AK146" s="144" t="s">
        <v>40</v>
      </c>
      <c r="AL146" s="144" t="s">
        <v>41</v>
      </c>
      <c r="AM146" s="144" t="s">
        <v>1323</v>
      </c>
      <c r="AN146" s="144" t="s">
        <v>1328</v>
      </c>
      <c r="AP146" s="26" t="s">
        <v>1329</v>
      </c>
      <c r="BH146" s="110"/>
    </row>
    <row r="147" spans="5:60" x14ac:dyDescent="0.2">
      <c r="E147" s="110"/>
      <c r="F147" s="29" t="s">
        <v>168</v>
      </c>
      <c r="G147" s="2" t="s">
        <v>410</v>
      </c>
      <c r="H147" s="2" t="s">
        <v>524</v>
      </c>
      <c r="I147" s="2" t="s">
        <v>1312</v>
      </c>
      <c r="J147" s="158">
        <v>0</v>
      </c>
      <c r="L147" s="144" t="s">
        <v>40</v>
      </c>
      <c r="M147" s="144" t="s">
        <v>41</v>
      </c>
      <c r="N147" s="144" t="s">
        <v>1327</v>
      </c>
      <c r="O147" s="144" t="s">
        <v>1328</v>
      </c>
      <c r="AD147" s="110"/>
      <c r="AI147" s="110"/>
      <c r="AJ147" s="29" t="s">
        <v>168</v>
      </c>
      <c r="AK147" s="2" t="s">
        <v>410</v>
      </c>
      <c r="AL147" s="2" t="s">
        <v>524</v>
      </c>
      <c r="AM147" s="30" t="s">
        <v>1312</v>
      </c>
      <c r="AN147" s="159">
        <v>0</v>
      </c>
      <c r="AP147" s="144" t="s">
        <v>40</v>
      </c>
      <c r="AQ147" s="144" t="s">
        <v>41</v>
      </c>
      <c r="AR147" s="144" t="s">
        <v>1323</v>
      </c>
      <c r="AS147" s="144" t="s">
        <v>1328</v>
      </c>
      <c r="BH147" s="110"/>
    </row>
    <row r="148" spans="5:60" x14ac:dyDescent="0.2">
      <c r="E148" s="110"/>
      <c r="F148" s="31" t="s">
        <v>168</v>
      </c>
      <c r="G148" t="s">
        <v>410</v>
      </c>
      <c r="H148" t="s">
        <v>1330</v>
      </c>
      <c r="I148" s="6">
        <v>-2.6833548992261325E-7</v>
      </c>
      <c r="J148" s="159">
        <v>-2.6599629199351632E-2</v>
      </c>
      <c r="L148" s="29" t="s">
        <v>410</v>
      </c>
      <c r="M148" s="2" t="s">
        <v>524</v>
      </c>
      <c r="N148" s="30" t="s">
        <v>1312</v>
      </c>
      <c r="O148" s="160">
        <v>0</v>
      </c>
      <c r="AD148" s="110"/>
      <c r="AI148" s="110"/>
      <c r="AJ148" s="31" t="s">
        <v>168</v>
      </c>
      <c r="AK148" t="s">
        <v>410</v>
      </c>
      <c r="AL148" t="s">
        <v>1330</v>
      </c>
      <c r="AM148" s="32">
        <v>5.3872656956109122E-4</v>
      </c>
      <c r="AN148" s="159">
        <v>2.958699042068199E-2</v>
      </c>
      <c r="AP148" s="29" t="s">
        <v>410</v>
      </c>
      <c r="AQ148" s="2" t="s">
        <v>524</v>
      </c>
      <c r="AR148" s="30" t="s">
        <v>1312</v>
      </c>
      <c r="AS148" s="160">
        <v>0</v>
      </c>
      <c r="BH148" s="110"/>
    </row>
    <row r="149" spans="5:60" x14ac:dyDescent="0.2">
      <c r="E149" s="110"/>
      <c r="F149" s="31" t="s">
        <v>168</v>
      </c>
      <c r="G149" t="s">
        <v>410</v>
      </c>
      <c r="H149" t="s">
        <v>1331</v>
      </c>
      <c r="I149" s="6">
        <v>3.2178611766953917E-7</v>
      </c>
      <c r="J149" s="159">
        <v>3.1898096722044349E-2</v>
      </c>
      <c r="L149" s="31" t="s">
        <v>410</v>
      </c>
      <c r="M149" t="s">
        <v>1330</v>
      </c>
      <c r="N149" s="161">
        <v>-2.3954972011075093E-6</v>
      </c>
      <c r="O149" s="159">
        <v>-0.23746146033802978</v>
      </c>
      <c r="AD149" s="110"/>
      <c r="AI149" s="110"/>
      <c r="AJ149" s="31" t="s">
        <v>168</v>
      </c>
      <c r="AK149" t="s">
        <v>410</v>
      </c>
      <c r="AL149" t="s">
        <v>1331</v>
      </c>
      <c r="AM149" s="32">
        <v>7.8000832078714067E-4</v>
      </c>
      <c r="AN149" s="159">
        <v>4.2838241176750308E-2</v>
      </c>
      <c r="AP149" s="31" t="s">
        <v>410</v>
      </c>
      <c r="AQ149" t="s">
        <v>1330</v>
      </c>
      <c r="AR149" s="32">
        <v>3.797581901431642E-3</v>
      </c>
      <c r="AS149" s="159">
        <v>0.2085640948263493</v>
      </c>
      <c r="BH149" s="110"/>
    </row>
    <row r="150" spans="5:60" x14ac:dyDescent="0.2">
      <c r="E150" s="110"/>
      <c r="F150" s="31" t="s">
        <v>168</v>
      </c>
      <c r="G150" t="s">
        <v>410</v>
      </c>
      <c r="H150" t="s">
        <v>1332</v>
      </c>
      <c r="I150" s="6">
        <v>3.363458983424557E-7</v>
      </c>
      <c r="J150" s="159">
        <v>3.3341382391171299E-2</v>
      </c>
      <c r="L150" s="31" t="s">
        <v>410</v>
      </c>
      <c r="M150" t="s">
        <v>1331</v>
      </c>
      <c r="N150" s="161">
        <v>5.1291024851083916E-6</v>
      </c>
      <c r="O150" s="159">
        <v>0.50843898534891019</v>
      </c>
      <c r="AD150" s="110"/>
      <c r="AI150" s="110"/>
      <c r="AJ150" s="31" t="s">
        <v>168</v>
      </c>
      <c r="AK150" t="s">
        <v>410</v>
      </c>
      <c r="AL150" t="s">
        <v>1332</v>
      </c>
      <c r="AM150" s="32">
        <v>1.2282505335933433E-3</v>
      </c>
      <c r="AN150" s="159">
        <v>6.7455809356554916E-2</v>
      </c>
      <c r="AP150" s="31" t="s">
        <v>410</v>
      </c>
      <c r="AQ150" t="s">
        <v>1331</v>
      </c>
      <c r="AR150" s="32">
        <v>7.635759011111634E-3</v>
      </c>
      <c r="AS150" s="159">
        <v>0.4193576880762645</v>
      </c>
      <c r="BH150" s="110"/>
    </row>
    <row r="151" spans="5:60" x14ac:dyDescent="0.2">
      <c r="E151" s="110"/>
      <c r="F151" s="33" t="s">
        <v>168</v>
      </c>
      <c r="G151" s="34" t="s">
        <v>410</v>
      </c>
      <c r="H151" s="34" t="s">
        <v>1333</v>
      </c>
      <c r="I151">
        <v>0</v>
      </c>
      <c r="J151" s="162">
        <v>0</v>
      </c>
      <c r="L151" s="31" t="s">
        <v>410</v>
      </c>
      <c r="M151" t="s">
        <v>1332</v>
      </c>
      <c r="N151" s="161">
        <v>6.1543616538838107E-6</v>
      </c>
      <c r="O151" s="159">
        <v>0.61007113892847065</v>
      </c>
      <c r="AD151" s="110"/>
      <c r="AI151" s="110"/>
      <c r="AJ151" s="33" t="s">
        <v>168</v>
      </c>
      <c r="AK151" s="34" t="s">
        <v>410</v>
      </c>
      <c r="AL151" s="34" t="s">
        <v>1333</v>
      </c>
      <c r="AM151" s="35">
        <v>-5.1352457821996118E-4</v>
      </c>
      <c r="AN151" s="162">
        <v>-2.8202891104771848E-2</v>
      </c>
      <c r="AP151" s="31" t="s">
        <v>410</v>
      </c>
      <c r="AQ151" t="s">
        <v>1332</v>
      </c>
      <c r="AR151" s="32">
        <v>1.2239912795250656E-2</v>
      </c>
      <c r="AS151" s="159">
        <v>0.67221890117301408</v>
      </c>
      <c r="BH151" s="110"/>
    </row>
    <row r="152" spans="5:60" x14ac:dyDescent="0.2">
      <c r="E152" s="110"/>
      <c r="F152" s="29" t="s">
        <v>412</v>
      </c>
      <c r="G152" s="2" t="s">
        <v>410</v>
      </c>
      <c r="H152" s="2" t="s">
        <v>524</v>
      </c>
      <c r="I152" s="30" t="s">
        <v>1312</v>
      </c>
      <c r="J152" s="158">
        <v>0</v>
      </c>
      <c r="L152" s="33" t="s">
        <v>410</v>
      </c>
      <c r="M152" s="34" t="s">
        <v>1333</v>
      </c>
      <c r="N152" s="35">
        <v>0</v>
      </c>
      <c r="O152" s="159">
        <v>0</v>
      </c>
      <c r="AD152" s="110"/>
      <c r="AI152" s="110"/>
      <c r="AJ152" s="29" t="s">
        <v>412</v>
      </c>
      <c r="AK152" s="2" t="s">
        <v>410</v>
      </c>
      <c r="AL152" s="2" t="s">
        <v>524</v>
      </c>
      <c r="AM152" s="30" t="s">
        <v>1312</v>
      </c>
      <c r="AN152" s="158">
        <v>0</v>
      </c>
      <c r="AP152" s="33" t="s">
        <v>410</v>
      </c>
      <c r="AQ152" s="34" t="s">
        <v>1333</v>
      </c>
      <c r="AR152" s="35">
        <v>-5.4960507342153046E-3</v>
      </c>
      <c r="AS152" s="159">
        <v>-0.30184440421658171</v>
      </c>
      <c r="BH152" s="110"/>
    </row>
    <row r="153" spans="5:60" x14ac:dyDescent="0.2">
      <c r="E153" s="110"/>
      <c r="F153" s="31" t="s">
        <v>412</v>
      </c>
      <c r="G153" t="s">
        <v>410</v>
      </c>
      <c r="H153" t="s">
        <v>1330</v>
      </c>
      <c r="I153" s="161">
        <v>-2.1271617111848961E-6</v>
      </c>
      <c r="J153" s="159">
        <v>-0.21086183113867815</v>
      </c>
      <c r="L153" s="163" t="s">
        <v>410</v>
      </c>
      <c r="M153" s="164" t="s">
        <v>242</v>
      </c>
      <c r="N153" s="116">
        <v>1.1999740597722958E-6</v>
      </c>
      <c r="O153" s="154">
        <v>0.11895133606064907</v>
      </c>
      <c r="AD153" s="110"/>
      <c r="AI153" s="110"/>
      <c r="AJ153" s="31" t="s">
        <v>412</v>
      </c>
      <c r="AK153" t="s">
        <v>410</v>
      </c>
      <c r="AL153" t="s">
        <v>1330</v>
      </c>
      <c r="AM153" s="32">
        <v>3.2588553318705507E-3</v>
      </c>
      <c r="AN153" s="159">
        <v>0.1789771044056673</v>
      </c>
      <c r="AP153" s="163" t="s">
        <v>410</v>
      </c>
      <c r="AQ153" s="164" t="s">
        <v>242</v>
      </c>
      <c r="AR153" s="165">
        <v>3.1021719139997565E-5</v>
      </c>
      <c r="AS153" s="162">
        <v>1.7037201409538291E-3</v>
      </c>
      <c r="BH153" s="110"/>
    </row>
    <row r="154" spans="5:60" x14ac:dyDescent="0.2">
      <c r="E154" s="110"/>
      <c r="F154" s="31" t="s">
        <v>412</v>
      </c>
      <c r="G154" t="s">
        <v>410</v>
      </c>
      <c r="H154" t="s">
        <v>1331</v>
      </c>
      <c r="I154" s="161">
        <v>4.8073163674388523E-6</v>
      </c>
      <c r="J154" s="159">
        <v>0.47654088862686583</v>
      </c>
      <c r="AD154" s="110"/>
      <c r="AI154" s="110"/>
      <c r="AJ154" s="31" t="s">
        <v>412</v>
      </c>
      <c r="AK154" t="s">
        <v>410</v>
      </c>
      <c r="AL154" t="s">
        <v>1331</v>
      </c>
      <c r="AM154" s="32">
        <v>6.8557506903244936E-3</v>
      </c>
      <c r="AN154" s="159">
        <v>0.37651944689951422</v>
      </c>
      <c r="BH154" s="110"/>
    </row>
    <row r="155" spans="5:60" x14ac:dyDescent="0.2">
      <c r="E155" s="110"/>
      <c r="F155" s="31" t="s">
        <v>412</v>
      </c>
      <c r="G155" t="s">
        <v>410</v>
      </c>
      <c r="H155" t="s">
        <v>1332</v>
      </c>
      <c r="I155" s="161">
        <v>5.8180157555413554E-6</v>
      </c>
      <c r="J155" s="159">
        <v>0.57672975653729941</v>
      </c>
      <c r="AD155" s="110"/>
      <c r="AI155" s="110"/>
      <c r="AJ155" s="31" t="s">
        <v>412</v>
      </c>
      <c r="AK155" t="s">
        <v>410</v>
      </c>
      <c r="AL155" t="s">
        <v>1332</v>
      </c>
      <c r="AM155" s="32">
        <v>1.1011662261657312E-2</v>
      </c>
      <c r="AN155" s="159">
        <v>0.60476309181645915</v>
      </c>
      <c r="BH155" s="110"/>
    </row>
    <row r="156" spans="5:60" x14ac:dyDescent="0.2">
      <c r="E156" s="110"/>
      <c r="F156" s="33" t="s">
        <v>412</v>
      </c>
      <c r="G156" s="34" t="s">
        <v>410</v>
      </c>
      <c r="H156" s="34" t="s">
        <v>1333</v>
      </c>
      <c r="I156" s="35">
        <v>0</v>
      </c>
      <c r="J156" s="159">
        <v>0</v>
      </c>
      <c r="AD156" s="110"/>
      <c r="AI156" s="110"/>
      <c r="AJ156" s="33" t="s">
        <v>412</v>
      </c>
      <c r="AK156" s="34" t="s">
        <v>410</v>
      </c>
      <c r="AL156" s="34" t="s">
        <v>1333</v>
      </c>
      <c r="AM156" s="35">
        <v>-4.9825261559953435E-3</v>
      </c>
      <c r="AN156" s="159">
        <v>-0.27364151311180984</v>
      </c>
      <c r="BH156" s="110"/>
    </row>
    <row r="157" spans="5:60" x14ac:dyDescent="0.2">
      <c r="E157" s="110"/>
      <c r="F157" s="163" t="s">
        <v>412</v>
      </c>
      <c r="G157" s="164" t="s">
        <v>410</v>
      </c>
      <c r="H157" s="164" t="s">
        <v>242</v>
      </c>
      <c r="I157" s="116">
        <v>1.1241706163585026E-6</v>
      </c>
      <c r="J157" s="154">
        <v>0.11143707289917744</v>
      </c>
      <c r="AD157" s="110"/>
      <c r="AI157" s="110"/>
      <c r="AJ157" s="163" t="s">
        <v>412</v>
      </c>
      <c r="AK157" s="164" t="s">
        <v>410</v>
      </c>
      <c r="AL157" s="164" t="s">
        <v>242</v>
      </c>
      <c r="AM157" s="165">
        <v>2.9778848309850034E-5</v>
      </c>
      <c r="AN157" s="154">
        <v>1.6354613814579322E-3</v>
      </c>
      <c r="BH157" s="110"/>
    </row>
    <row r="158" spans="5:60" x14ac:dyDescent="0.2">
      <c r="E158" s="110"/>
      <c r="F158" s="163" t="s">
        <v>168</v>
      </c>
      <c r="G158" s="164" t="s">
        <v>410</v>
      </c>
      <c r="H158" s="164" t="s">
        <v>242</v>
      </c>
      <c r="I158" s="116">
        <v>7.5803443413793223E-8</v>
      </c>
      <c r="J158" s="162">
        <v>7.5142631614716262E-3</v>
      </c>
      <c r="AD158" s="110"/>
      <c r="AI158" s="110"/>
      <c r="AJ158" s="163" t="s">
        <v>168</v>
      </c>
      <c r="AK158" s="164" t="s">
        <v>410</v>
      </c>
      <c r="AL158" s="164" t="s">
        <v>242</v>
      </c>
      <c r="AM158" s="165">
        <v>1.2428708301475314E-6</v>
      </c>
      <c r="AN158" s="162">
        <v>6.8258759495896874E-5</v>
      </c>
      <c r="BH158" s="110"/>
    </row>
    <row r="159" spans="5:60" x14ac:dyDescent="0.2">
      <c r="E159" s="110"/>
      <c r="AD159" s="110"/>
      <c r="AI159" s="110"/>
      <c r="BH159" s="110"/>
    </row>
    <row r="160" spans="5:60" x14ac:dyDescent="0.2">
      <c r="E160" s="110"/>
      <c r="AD160" s="110"/>
      <c r="AI160" s="110"/>
      <c r="BH160" s="110"/>
    </row>
    <row r="161" spans="5:60" ht="22" x14ac:dyDescent="0.3">
      <c r="E161" s="110"/>
      <c r="F161" s="157" t="s">
        <v>1334</v>
      </c>
      <c r="AD161" s="110"/>
      <c r="AI161" s="110"/>
      <c r="AJ161" s="157" t="s">
        <v>1334</v>
      </c>
      <c r="BH161" s="110"/>
    </row>
    <row r="162" spans="5:60" x14ac:dyDescent="0.2">
      <c r="E162" s="110"/>
      <c r="F162" s="144" t="s">
        <v>1326</v>
      </c>
      <c r="G162" s="144" t="s">
        <v>40</v>
      </c>
      <c r="H162" s="144" t="s">
        <v>41</v>
      </c>
      <c r="I162" s="144" t="s">
        <v>1327</v>
      </c>
      <c r="J162" s="144" t="s">
        <v>1328</v>
      </c>
      <c r="L162" s="26" t="s">
        <v>1335</v>
      </c>
      <c r="AD162" s="110"/>
      <c r="AI162" s="110"/>
      <c r="AJ162" s="144" t="s">
        <v>1326</v>
      </c>
      <c r="AK162" s="144" t="s">
        <v>40</v>
      </c>
      <c r="AL162" s="144" t="s">
        <v>41</v>
      </c>
      <c r="AM162" s="144" t="s">
        <v>1323</v>
      </c>
      <c r="AN162" s="144" t="s">
        <v>1328</v>
      </c>
      <c r="AP162" s="26" t="s">
        <v>1335</v>
      </c>
      <c r="BH162" s="110"/>
    </row>
    <row r="163" spans="5:60" x14ac:dyDescent="0.2">
      <c r="E163" s="110"/>
      <c r="F163" s="29" t="s">
        <v>168</v>
      </c>
      <c r="G163" s="2" t="s">
        <v>523</v>
      </c>
      <c r="H163" s="2" t="s">
        <v>524</v>
      </c>
      <c r="I163" s="161">
        <v>2.3582022248176075E-10</v>
      </c>
      <c r="J163" s="158">
        <v>5.2698034589192895E-5</v>
      </c>
      <c r="L163" s="144" t="s">
        <v>40</v>
      </c>
      <c r="M163" s="144" t="s">
        <v>41</v>
      </c>
      <c r="N163" s="144" t="s">
        <v>1327</v>
      </c>
      <c r="O163" s="144" t="s">
        <v>1328</v>
      </c>
      <c r="AD163" s="110"/>
      <c r="AI163" s="110"/>
      <c r="AJ163" s="29" t="s">
        <v>168</v>
      </c>
      <c r="AK163" s="2" t="s">
        <v>523</v>
      </c>
      <c r="AL163" s="2" t="s">
        <v>524</v>
      </c>
      <c r="AM163" s="30">
        <v>1.2907636432780609E-4</v>
      </c>
      <c r="AN163" s="158">
        <v>5.891652293869609E-3</v>
      </c>
      <c r="AP163" s="144" t="s">
        <v>40</v>
      </c>
      <c r="AQ163" s="144" t="s">
        <v>41</v>
      </c>
      <c r="AR163" s="144" t="s">
        <v>1323</v>
      </c>
      <c r="AS163" s="144" t="s">
        <v>1328</v>
      </c>
      <c r="BH163" s="110"/>
    </row>
    <row r="164" spans="5:60" x14ac:dyDescent="0.2">
      <c r="E164" s="110"/>
      <c r="F164" s="31" t="s">
        <v>168</v>
      </c>
      <c r="G164" t="s">
        <v>523</v>
      </c>
      <c r="H164" t="s">
        <v>1330</v>
      </c>
      <c r="I164" s="161">
        <v>-5.1615753664993224E-7</v>
      </c>
      <c r="J164" s="159">
        <v>-0.11534416952708336</v>
      </c>
      <c r="L164" s="29" t="s">
        <v>523</v>
      </c>
      <c r="M164" s="2" t="s">
        <v>524</v>
      </c>
      <c r="N164" s="136">
        <v>2.3582022248176075E-10</v>
      </c>
      <c r="O164" s="158">
        <v>5.2698034589192895E-5</v>
      </c>
      <c r="AD164" s="110"/>
      <c r="AI164" s="110"/>
      <c r="AJ164" s="31" t="s">
        <v>168</v>
      </c>
      <c r="AK164" t="s">
        <v>523</v>
      </c>
      <c r="AL164" t="s">
        <v>1330</v>
      </c>
      <c r="AM164" s="32">
        <v>1.0362691090646066E-3</v>
      </c>
      <c r="AN164" s="159">
        <v>4.7300195549213123E-2</v>
      </c>
      <c r="AP164" s="29" t="s">
        <v>523</v>
      </c>
      <c r="AQ164" s="2" t="s">
        <v>524</v>
      </c>
      <c r="AR164" s="30">
        <v>1.2907636432780609E-4</v>
      </c>
      <c r="AS164" s="158">
        <v>5.891652293869609E-3</v>
      </c>
      <c r="BH164" s="110"/>
    </row>
    <row r="165" spans="5:60" x14ac:dyDescent="0.2">
      <c r="E165" s="110"/>
      <c r="F165" s="31" t="s">
        <v>168</v>
      </c>
      <c r="G165" t="s">
        <v>523</v>
      </c>
      <c r="H165" t="s">
        <v>1331</v>
      </c>
      <c r="I165" s="161">
        <v>6.1897265200497635E-7</v>
      </c>
      <c r="J165" s="159">
        <v>0.13831995357245305</v>
      </c>
      <c r="L165" s="31" t="s">
        <v>523</v>
      </c>
      <c r="M165" t="s">
        <v>1330</v>
      </c>
      <c r="N165" s="161">
        <v>-7.9004164164138692E-7</v>
      </c>
      <c r="O165" s="159">
        <v>-0.17654822525383992</v>
      </c>
      <c r="AD165" s="110"/>
      <c r="AI165" s="110"/>
      <c r="AJ165" s="31" t="s">
        <v>168</v>
      </c>
      <c r="AK165" t="s">
        <v>523</v>
      </c>
      <c r="AL165" t="s">
        <v>1331</v>
      </c>
      <c r="AM165" s="32">
        <v>1.500387345483263E-3</v>
      </c>
      <c r="AN165" s="159">
        <v>6.8484734534819139E-2</v>
      </c>
      <c r="AP165" s="31" t="s">
        <v>523</v>
      </c>
      <c r="AQ165" t="s">
        <v>1330</v>
      </c>
      <c r="AR165" s="32">
        <v>1.4558651704138013E-3</v>
      </c>
      <c r="AS165" s="159">
        <v>6.6452533083824677E-2</v>
      </c>
      <c r="BH165" s="110"/>
    </row>
    <row r="166" spans="5:60" x14ac:dyDescent="0.2">
      <c r="E166" s="110"/>
      <c r="F166" s="31" t="s">
        <v>168</v>
      </c>
      <c r="G166" t="s">
        <v>523</v>
      </c>
      <c r="H166" t="s">
        <v>1332</v>
      </c>
      <c r="I166" s="161">
        <v>6.4697916179786005E-7</v>
      </c>
      <c r="J166" s="159">
        <v>0.14457848393196074</v>
      </c>
      <c r="L166" s="31" t="s">
        <v>523</v>
      </c>
      <c r="M166" t="s">
        <v>1331</v>
      </c>
      <c r="N166" s="161">
        <v>1.2379418322904503E-6</v>
      </c>
      <c r="O166" s="159">
        <v>0.27663913133020923</v>
      </c>
      <c r="AD166" s="110"/>
      <c r="AI166" s="110"/>
      <c r="AJ166" s="31" t="s">
        <v>168</v>
      </c>
      <c r="AK166" t="s">
        <v>523</v>
      </c>
      <c r="AL166" t="s">
        <v>1332</v>
      </c>
      <c r="AM166" s="32">
        <v>2.3626049986579826E-3</v>
      </c>
      <c r="AN166" s="159">
        <v>0.10784040310044964</v>
      </c>
      <c r="AP166" s="31" t="s">
        <v>523</v>
      </c>
      <c r="AQ166" t="s">
        <v>1331</v>
      </c>
      <c r="AR166" s="32">
        <v>2.3831040341068771E-3</v>
      </c>
      <c r="AS166" s="159">
        <v>0.108776075482094</v>
      </c>
      <c r="BH166" s="110"/>
    </row>
    <row r="167" spans="5:60" x14ac:dyDescent="0.2">
      <c r="E167" s="110"/>
      <c r="F167" s="33" t="s">
        <v>168</v>
      </c>
      <c r="G167" s="34" t="s">
        <v>523</v>
      </c>
      <c r="H167" s="34" t="s">
        <v>1333</v>
      </c>
      <c r="I167" s="35">
        <v>0</v>
      </c>
      <c r="J167" s="162">
        <v>0</v>
      </c>
      <c r="L167" s="31" t="s">
        <v>523</v>
      </c>
      <c r="M167" t="s">
        <v>1332</v>
      </c>
      <c r="N167" s="161">
        <v>1.3960816064563899E-6</v>
      </c>
      <c r="O167" s="159">
        <v>0.3119781501862719</v>
      </c>
      <c r="AD167" s="110"/>
      <c r="AI167" s="110"/>
      <c r="AJ167" s="33" t="s">
        <v>168</v>
      </c>
      <c r="AK167" s="34" t="s">
        <v>523</v>
      </c>
      <c r="AL167" s="34" t="s">
        <v>1333</v>
      </c>
      <c r="AM167" s="35">
        <v>-9.87791743014137E-4</v>
      </c>
      <c r="AN167" s="162">
        <v>-4.5087460581201028E-2</v>
      </c>
      <c r="AP167" s="31" t="s">
        <v>523</v>
      </c>
      <c r="AQ167" t="s">
        <v>1332</v>
      </c>
      <c r="AR167" s="32">
        <v>3.7804188146664652E-3</v>
      </c>
      <c r="AS167" s="159">
        <v>0.17255609341964862</v>
      </c>
      <c r="BH167" s="110"/>
    </row>
    <row r="168" spans="5:60" x14ac:dyDescent="0.2">
      <c r="E168" s="110"/>
      <c r="F168" s="29" t="s">
        <v>412</v>
      </c>
      <c r="G168" s="2" t="s">
        <v>523</v>
      </c>
      <c r="H168" s="2" t="s">
        <v>524</v>
      </c>
      <c r="I168" s="30">
        <v>0</v>
      </c>
      <c r="J168" s="158">
        <v>0</v>
      </c>
      <c r="L168" s="31" t="s">
        <v>523</v>
      </c>
      <c r="M168" t="s">
        <v>1333</v>
      </c>
      <c r="N168" s="32">
        <v>0</v>
      </c>
      <c r="O168" s="159">
        <v>0</v>
      </c>
      <c r="AD168" s="110"/>
      <c r="AI168" s="110"/>
      <c r="AJ168" s="29" t="s">
        <v>412</v>
      </c>
      <c r="AK168" s="2" t="s">
        <v>523</v>
      </c>
      <c r="AL168" s="2" t="s">
        <v>524</v>
      </c>
      <c r="AM168" s="30" t="s">
        <v>1312</v>
      </c>
      <c r="AN168" s="158">
        <v>0</v>
      </c>
      <c r="AP168" s="33" t="s">
        <v>523</v>
      </c>
      <c r="AQ168" s="34" t="s">
        <v>1333</v>
      </c>
      <c r="AR168" s="35">
        <v>-1.6293201748469727E-3</v>
      </c>
      <c r="AS168" s="159">
        <v>-7.4369835217904912E-2</v>
      </c>
      <c r="BH168" s="110"/>
    </row>
    <row r="169" spans="5:60" x14ac:dyDescent="0.2">
      <c r="E169" s="110"/>
      <c r="F169" s="31" t="s">
        <v>412</v>
      </c>
      <c r="G169" t="s">
        <v>523</v>
      </c>
      <c r="H169" t="s">
        <v>1330</v>
      </c>
      <c r="I169" s="161">
        <v>-2.7388410499145474E-7</v>
      </c>
      <c r="J169" s="159">
        <v>-6.1204055726756579E-2</v>
      </c>
      <c r="L169" s="29" t="s">
        <v>1336</v>
      </c>
      <c r="M169" s="2" t="s">
        <v>1330</v>
      </c>
      <c r="N169" s="166">
        <v>-2.5451191996699573E-7</v>
      </c>
      <c r="O169" s="158">
        <v>-5.6875011907937589E-2</v>
      </c>
      <c r="AD169" s="110"/>
      <c r="AI169" s="110"/>
      <c r="AJ169" s="31" t="s">
        <v>412</v>
      </c>
      <c r="AK169" t="s">
        <v>523</v>
      </c>
      <c r="AL169" t="s">
        <v>1330</v>
      </c>
      <c r="AM169" s="32">
        <v>4.1959606134919482E-4</v>
      </c>
      <c r="AN169" s="159">
        <v>1.9152337534611555E-2</v>
      </c>
      <c r="AP169" s="29" t="s">
        <v>1336</v>
      </c>
      <c r="AQ169" s="2" t="s">
        <v>1330</v>
      </c>
      <c r="AR169" s="30">
        <v>7.0217432227830182E-3</v>
      </c>
      <c r="AS169" s="158">
        <v>0.32050538284770191</v>
      </c>
      <c r="BH169" s="110"/>
    </row>
    <row r="170" spans="5:60" x14ac:dyDescent="0.2">
      <c r="E170" s="110"/>
      <c r="F170" s="31" t="s">
        <v>412</v>
      </c>
      <c r="G170" t="s">
        <v>523</v>
      </c>
      <c r="H170" t="s">
        <v>1331</v>
      </c>
      <c r="I170" s="161">
        <v>6.1896918028547406E-7</v>
      </c>
      <c r="J170" s="159">
        <v>0.13831917775775621</v>
      </c>
      <c r="L170" s="31" t="s">
        <v>1336</v>
      </c>
      <c r="M170" t="s">
        <v>1331</v>
      </c>
      <c r="N170" s="6">
        <v>6.5404352512084291E-8</v>
      </c>
      <c r="O170" s="159">
        <v>1.4615713591874687E-2</v>
      </c>
      <c r="AD170" s="110"/>
      <c r="AI170" s="110"/>
      <c r="AJ170" s="31" t="s">
        <v>412</v>
      </c>
      <c r="AK170" t="s">
        <v>523</v>
      </c>
      <c r="AL170" t="s">
        <v>1331</v>
      </c>
      <c r="AM170" s="32">
        <v>8.8271668862361394E-4</v>
      </c>
      <c r="AN170" s="159">
        <v>4.0291340947274851E-2</v>
      </c>
      <c r="AP170" s="31" t="s">
        <v>1336</v>
      </c>
      <c r="AQ170" t="s">
        <v>1331</v>
      </c>
      <c r="AR170" s="32">
        <v>2.61034976764872E-4</v>
      </c>
      <c r="AS170" s="159">
        <v>1.191486394620779E-2</v>
      </c>
      <c r="BH170" s="110"/>
    </row>
    <row r="171" spans="5:60" x14ac:dyDescent="0.2">
      <c r="E171" s="110"/>
      <c r="F171" s="31" t="s">
        <v>412</v>
      </c>
      <c r="G171" t="s">
        <v>523</v>
      </c>
      <c r="H171" t="s">
        <v>1332</v>
      </c>
      <c r="I171" s="161">
        <v>7.4910244465852982E-7</v>
      </c>
      <c r="J171" s="159">
        <v>0.16739966625431119</v>
      </c>
      <c r="L171" s="31" t="s">
        <v>1336</v>
      </c>
      <c r="M171" t="s">
        <v>1332</v>
      </c>
      <c r="N171" s="6">
        <v>1.789471717845314E-7</v>
      </c>
      <c r="O171" s="159">
        <v>3.9988785308981901E-2</v>
      </c>
      <c r="AD171" s="110"/>
      <c r="AI171" s="110"/>
      <c r="AJ171" s="31" t="s">
        <v>412</v>
      </c>
      <c r="AK171" t="s">
        <v>523</v>
      </c>
      <c r="AL171" t="s">
        <v>1332</v>
      </c>
      <c r="AM171" s="32">
        <v>1.4178138160084823E-3</v>
      </c>
      <c r="AN171" s="159">
        <v>6.4715690319198951E-2</v>
      </c>
      <c r="AP171" s="31" t="s">
        <v>1336</v>
      </c>
      <c r="AQ171" t="s">
        <v>1332</v>
      </c>
      <c r="AR171" s="32">
        <v>6.0920923983615461E-4</v>
      </c>
      <c r="AS171" s="159">
        <v>2.7807174721871462E-2</v>
      </c>
      <c r="BH171" s="110"/>
    </row>
    <row r="172" spans="5:60" x14ac:dyDescent="0.2">
      <c r="E172" s="110"/>
      <c r="F172" s="33" t="s">
        <v>412</v>
      </c>
      <c r="G172" s="34" t="s">
        <v>523</v>
      </c>
      <c r="H172" s="34" t="s">
        <v>1333</v>
      </c>
      <c r="I172" s="35">
        <v>0</v>
      </c>
      <c r="J172" s="162">
        <v>0</v>
      </c>
      <c r="L172" s="33" t="s">
        <v>1336</v>
      </c>
      <c r="M172" s="34" t="s">
        <v>1333</v>
      </c>
      <c r="N172" s="167">
        <v>0</v>
      </c>
      <c r="O172" s="162">
        <v>0</v>
      </c>
      <c r="AD172" s="110"/>
      <c r="AI172" s="110"/>
      <c r="AJ172" s="33" t="s">
        <v>412</v>
      </c>
      <c r="AK172" s="34" t="s">
        <v>523</v>
      </c>
      <c r="AL172" s="34" t="s">
        <v>1333</v>
      </c>
      <c r="AM172" s="35">
        <v>-6.415284318328357E-4</v>
      </c>
      <c r="AN172" s="162">
        <v>-2.9282374636703887E-2</v>
      </c>
      <c r="AP172" s="33" t="s">
        <v>1336</v>
      </c>
      <c r="AQ172" s="34" t="s">
        <v>1333</v>
      </c>
      <c r="AR172" s="35">
        <v>-5.903653505661602E-3</v>
      </c>
      <c r="AS172" s="162">
        <v>-0.26947050995725647</v>
      </c>
      <c r="BH172" s="110"/>
    </row>
    <row r="173" spans="5:60" x14ac:dyDescent="0.2">
      <c r="E173" s="110"/>
      <c r="F173" s="29" t="s">
        <v>1337</v>
      </c>
      <c r="G173" s="2" t="s">
        <v>1336</v>
      </c>
      <c r="H173" s="2" t="s">
        <v>1330</v>
      </c>
      <c r="I173" s="136">
        <v>-2.5451191996699573E-7</v>
      </c>
      <c r="J173" s="158">
        <v>-5.6875011907937589E-2</v>
      </c>
      <c r="L173" s="33" t="s">
        <v>1338</v>
      </c>
      <c r="M173" s="34" t="s">
        <v>242</v>
      </c>
      <c r="N173" s="167">
        <v>2.6408766979866101E-6</v>
      </c>
      <c r="O173" s="162">
        <v>0.59014875870985051</v>
      </c>
      <c r="AD173" s="110"/>
      <c r="AI173" s="110"/>
      <c r="AJ173" s="29" t="s">
        <v>1337</v>
      </c>
      <c r="AK173" s="2" t="s">
        <v>1336</v>
      </c>
      <c r="AL173" s="2" t="s">
        <v>1330</v>
      </c>
      <c r="AM173" s="30">
        <v>7.0217432227830182E-3</v>
      </c>
      <c r="AN173" s="158">
        <v>0.32050538284770191</v>
      </c>
      <c r="AP173" s="163" t="s">
        <v>1338</v>
      </c>
      <c r="AQ173" s="164" t="s">
        <v>242</v>
      </c>
      <c r="AR173" s="165">
        <v>1.3800869107177047E-2</v>
      </c>
      <c r="AS173" s="162">
        <v>0.62993656937994336</v>
      </c>
      <c r="BH173" s="110"/>
    </row>
    <row r="174" spans="5:60" x14ac:dyDescent="0.2">
      <c r="E174" s="110"/>
      <c r="F174" s="31" t="s">
        <v>1337</v>
      </c>
      <c r="G174" t="s">
        <v>1336</v>
      </c>
      <c r="H174" t="s">
        <v>1331</v>
      </c>
      <c r="I174" s="161">
        <v>6.5404352512084291E-8</v>
      </c>
      <c r="J174" s="159">
        <v>1.4615713591874687E-2</v>
      </c>
      <c r="AD174" s="110"/>
      <c r="AI174" s="110"/>
      <c r="AJ174" s="31" t="s">
        <v>1337</v>
      </c>
      <c r="AK174" t="s">
        <v>1336</v>
      </c>
      <c r="AL174" t="s">
        <v>1331</v>
      </c>
      <c r="AM174" s="32">
        <v>2.61034976764872E-4</v>
      </c>
      <c r="AN174" s="159">
        <v>1.191486394620779E-2</v>
      </c>
      <c r="BH174" s="110"/>
    </row>
    <row r="175" spans="5:60" x14ac:dyDescent="0.2">
      <c r="E175" s="110"/>
      <c r="F175" s="31" t="s">
        <v>1337</v>
      </c>
      <c r="G175" t="s">
        <v>1336</v>
      </c>
      <c r="H175" t="s">
        <v>1332</v>
      </c>
      <c r="I175" s="161">
        <v>1.789471717845314E-7</v>
      </c>
      <c r="J175" s="159">
        <v>3.9988785308981901E-2</v>
      </c>
      <c r="AD175" s="110"/>
      <c r="AI175" s="110"/>
      <c r="AJ175" s="31" t="s">
        <v>1337</v>
      </c>
      <c r="AK175" t="s">
        <v>1336</v>
      </c>
      <c r="AL175" t="s">
        <v>1332</v>
      </c>
      <c r="AM175" s="32">
        <v>6.0920923983615461E-4</v>
      </c>
      <c r="AN175" s="159">
        <v>2.7807174721871462E-2</v>
      </c>
      <c r="BH175" s="110"/>
    </row>
    <row r="176" spans="5:60" x14ac:dyDescent="0.2">
      <c r="E176" s="110"/>
      <c r="F176" s="33" t="s">
        <v>1337</v>
      </c>
      <c r="G176" s="34" t="s">
        <v>1336</v>
      </c>
      <c r="H176" s="34" t="s">
        <v>1333</v>
      </c>
      <c r="I176" s="35">
        <v>0</v>
      </c>
      <c r="J176" s="159">
        <v>0</v>
      </c>
      <c r="AD176" s="110"/>
      <c r="AI176" s="110"/>
      <c r="AJ176" s="33" t="s">
        <v>1337</v>
      </c>
      <c r="AK176" s="34" t="s">
        <v>1336</v>
      </c>
      <c r="AL176" s="34" t="s">
        <v>1333</v>
      </c>
      <c r="AM176" s="35">
        <v>-5.903653505661602E-3</v>
      </c>
      <c r="AN176" s="159">
        <v>-0.26947050995725647</v>
      </c>
      <c r="BH176" s="110"/>
    </row>
    <row r="177" spans="5:60" x14ac:dyDescent="0.2">
      <c r="E177" s="110"/>
      <c r="F177" s="163" t="s">
        <v>1337</v>
      </c>
      <c r="G177" s="164" t="s">
        <v>1338</v>
      </c>
      <c r="H177" s="164"/>
      <c r="I177" s="116">
        <v>2.6408766979866101E-6</v>
      </c>
      <c r="J177" s="154">
        <v>0.59014875870985051</v>
      </c>
      <c r="AD177" s="110"/>
      <c r="AI177" s="110"/>
      <c r="AJ177" s="163" t="s">
        <v>1337</v>
      </c>
      <c r="AK177" s="164" t="s">
        <v>1338</v>
      </c>
      <c r="AL177" s="164"/>
      <c r="AM177" s="165">
        <v>1.3800869107177047E-2</v>
      </c>
      <c r="AN177" s="154">
        <v>0.62993656937994336</v>
      </c>
      <c r="BH177" s="110"/>
    </row>
    <row r="178" spans="5:60" x14ac:dyDescent="0.2">
      <c r="E178" s="110"/>
      <c r="AD178" s="110"/>
      <c r="AI178" s="110"/>
      <c r="BH178" s="110"/>
    </row>
    <row r="179" spans="5:60" x14ac:dyDescent="0.2">
      <c r="E179" s="110"/>
      <c r="AD179" s="110"/>
      <c r="AI179" s="110"/>
      <c r="BH179" s="110"/>
    </row>
    <row r="180" spans="5:60" ht="22" x14ac:dyDescent="0.3">
      <c r="E180" s="110"/>
      <c r="F180" s="157" t="s">
        <v>1339</v>
      </c>
      <c r="AD180" s="110"/>
      <c r="AI180" s="110"/>
      <c r="AJ180" s="157" t="s">
        <v>1339</v>
      </c>
      <c r="BH180" s="110"/>
    </row>
    <row r="181" spans="5:60" x14ac:dyDescent="0.2">
      <c r="E181" s="110"/>
      <c r="F181" s="168" t="s">
        <v>1326</v>
      </c>
      <c r="G181" s="168" t="s">
        <v>40</v>
      </c>
      <c r="H181" s="169" t="s">
        <v>41</v>
      </c>
      <c r="I181" s="169" t="s">
        <v>1327</v>
      </c>
      <c r="J181" s="168" t="s">
        <v>1328</v>
      </c>
      <c r="L181" s="26" t="s">
        <v>1340</v>
      </c>
      <c r="AD181" s="110"/>
      <c r="AI181" s="110"/>
      <c r="AJ181" s="144" t="s">
        <v>1326</v>
      </c>
      <c r="AK181" s="144" t="s">
        <v>40</v>
      </c>
      <c r="AL181" s="144" t="s">
        <v>41</v>
      </c>
      <c r="AM181" s="144" t="s">
        <v>1323</v>
      </c>
      <c r="AN181" s="144" t="s">
        <v>1328</v>
      </c>
      <c r="AP181" s="26" t="s">
        <v>1340</v>
      </c>
      <c r="BH181" s="110"/>
    </row>
    <row r="182" spans="5:60" x14ac:dyDescent="0.2">
      <c r="E182" s="110"/>
      <c r="F182" s="29" t="s">
        <v>168</v>
      </c>
      <c r="G182" s="2" t="s">
        <v>553</v>
      </c>
      <c r="H182" s="2" t="s">
        <v>524</v>
      </c>
      <c r="I182" s="166">
        <v>1.3471101766157221E-9</v>
      </c>
      <c r="J182" s="158">
        <v>9.5257258364048444E-5</v>
      </c>
      <c r="L182" s="144" t="s">
        <v>40</v>
      </c>
      <c r="M182" s="144" t="s">
        <v>41</v>
      </c>
      <c r="N182" s="147" t="s">
        <v>1327</v>
      </c>
      <c r="O182" s="144" t="s">
        <v>1328</v>
      </c>
      <c r="AD182" s="110"/>
      <c r="AI182" s="110"/>
      <c r="AJ182" s="29" t="s">
        <v>168</v>
      </c>
      <c r="AK182" s="2" t="s">
        <v>553</v>
      </c>
      <c r="AL182" s="2" t="s">
        <v>524</v>
      </c>
      <c r="AM182" s="30">
        <v>6.7450881437743191E-4</v>
      </c>
      <c r="AN182" s="158">
        <v>1.1926410672324281E-2</v>
      </c>
      <c r="AP182" s="144" t="s">
        <v>40</v>
      </c>
      <c r="AQ182" s="144" t="s">
        <v>41</v>
      </c>
      <c r="AR182" s="144" t="s">
        <v>1323</v>
      </c>
      <c r="AS182" s="144" t="s">
        <v>1328</v>
      </c>
      <c r="BH182" s="110"/>
    </row>
    <row r="183" spans="5:60" x14ac:dyDescent="0.2">
      <c r="E183" s="110"/>
      <c r="F183" s="31" t="s">
        <v>168</v>
      </c>
      <c r="G183" t="s">
        <v>553</v>
      </c>
      <c r="H183" t="s">
        <v>1330</v>
      </c>
      <c r="I183" s="6">
        <v>-2.9485218147981557E-6</v>
      </c>
      <c r="J183" s="159">
        <v>-0.20849675785975566</v>
      </c>
      <c r="L183" s="29" t="s">
        <v>553</v>
      </c>
      <c r="M183" s="2" t="s">
        <v>524</v>
      </c>
      <c r="N183" s="166">
        <v>1.3471101766157221E-9</v>
      </c>
      <c r="O183" s="158">
        <v>9.5257258364048444E-5</v>
      </c>
      <c r="AD183" s="110"/>
      <c r="AI183" s="110"/>
      <c r="AJ183" s="31" t="s">
        <v>168</v>
      </c>
      <c r="AK183" t="s">
        <v>553</v>
      </c>
      <c r="AL183" t="s">
        <v>1330</v>
      </c>
      <c r="AM183" s="32">
        <v>5.4151869846286822E-3</v>
      </c>
      <c r="AN183" s="159">
        <v>9.5749295590328964E-2</v>
      </c>
      <c r="AP183" s="29" t="s">
        <v>553</v>
      </c>
      <c r="AQ183" s="2" t="s">
        <v>524</v>
      </c>
      <c r="AR183" s="30">
        <v>6.7450881437743191E-4</v>
      </c>
      <c r="AS183" s="158">
        <v>1.1926410672324281E-2</v>
      </c>
      <c r="BH183" s="110"/>
    </row>
    <row r="184" spans="5:60" x14ac:dyDescent="0.2">
      <c r="E184" s="110"/>
      <c r="F184" s="31" t="s">
        <v>168</v>
      </c>
      <c r="G184" t="s">
        <v>553</v>
      </c>
      <c r="H184" t="s">
        <v>1331</v>
      </c>
      <c r="I184" s="6">
        <v>3.5358475612803609E-6</v>
      </c>
      <c r="J184" s="159">
        <v>0.25002791199079044</v>
      </c>
      <c r="L184" s="31" t="s">
        <v>553</v>
      </c>
      <c r="M184" t="s">
        <v>1330</v>
      </c>
      <c r="N184" s="6">
        <v>-4.5130698470425656E-6</v>
      </c>
      <c r="O184" s="159">
        <v>-0.31912954700910456</v>
      </c>
      <c r="AD184" s="110"/>
      <c r="AI184" s="110"/>
      <c r="AJ184" s="31" t="s">
        <v>168</v>
      </c>
      <c r="AK184" t="s">
        <v>553</v>
      </c>
      <c r="AL184" t="s">
        <v>1331</v>
      </c>
      <c r="AM184" s="32">
        <v>7.8405097229005561E-3</v>
      </c>
      <c r="AN184" s="159">
        <v>0.13863293828409334</v>
      </c>
      <c r="AP184" s="31" t="s">
        <v>553</v>
      </c>
      <c r="AQ184" t="s">
        <v>1330</v>
      </c>
      <c r="AR184" s="32">
        <v>7.6078521044744551E-3</v>
      </c>
      <c r="AS184" s="159">
        <v>0.13451917395033042</v>
      </c>
      <c r="BH184" s="110"/>
    </row>
    <row r="185" spans="5:60" x14ac:dyDescent="0.2">
      <c r="E185" s="110"/>
      <c r="F185" s="31" t="s">
        <v>168</v>
      </c>
      <c r="G185" t="s">
        <v>553</v>
      </c>
      <c r="H185" t="s">
        <v>1332</v>
      </c>
      <c r="I185" s="6">
        <v>3.6958332230545516E-6</v>
      </c>
      <c r="J185" s="159">
        <v>0.26134086603323819</v>
      </c>
      <c r="L185" s="31" t="s">
        <v>553</v>
      </c>
      <c r="M185" t="s">
        <v>1331</v>
      </c>
      <c r="N185" s="6">
        <v>7.0716752905521574E-6</v>
      </c>
      <c r="O185" s="159">
        <v>0.50005442161465019</v>
      </c>
      <c r="AD185" s="110"/>
      <c r="AI185" s="110"/>
      <c r="AJ185" s="31" t="s">
        <v>168</v>
      </c>
      <c r="AK185" t="s">
        <v>553</v>
      </c>
      <c r="AL185" t="s">
        <v>1332</v>
      </c>
      <c r="AM185" s="32">
        <v>1.2346163488458989E-2</v>
      </c>
      <c r="AN185" s="159">
        <v>0.21830021024547233</v>
      </c>
      <c r="AP185" s="31" t="s">
        <v>553</v>
      </c>
      <c r="AQ185" t="s">
        <v>1331</v>
      </c>
      <c r="AR185" s="32">
        <v>1.2453284417751665E-2</v>
      </c>
      <c r="AS185" s="159">
        <v>0.220194282149521</v>
      </c>
      <c r="BH185" s="110"/>
    </row>
    <row r="186" spans="5:60" x14ac:dyDescent="0.2">
      <c r="E186" s="110"/>
      <c r="F186" s="33" t="s">
        <v>168</v>
      </c>
      <c r="G186" s="34" t="s">
        <v>553</v>
      </c>
      <c r="H186" s="34" t="s">
        <v>1333</v>
      </c>
      <c r="I186" s="34">
        <v>0</v>
      </c>
      <c r="J186" s="162">
        <v>0</v>
      </c>
      <c r="L186" s="31" t="s">
        <v>553</v>
      </c>
      <c r="M186" t="s">
        <v>1332</v>
      </c>
      <c r="N186" s="6">
        <v>7.9750401371489119E-6</v>
      </c>
      <c r="O186" s="159">
        <v>0.56393342726914708</v>
      </c>
      <c r="AD186" s="110"/>
      <c r="AI186" s="110"/>
      <c r="AJ186" s="33" t="s">
        <v>168</v>
      </c>
      <c r="AK186" s="34" t="s">
        <v>553</v>
      </c>
      <c r="AL186" s="34" t="s">
        <v>1333</v>
      </c>
      <c r="AM186" s="35">
        <v>-5.1618608945336649E-3</v>
      </c>
      <c r="AN186" s="162">
        <v>-9.1270079129272014E-2</v>
      </c>
      <c r="AP186" s="31" t="s">
        <v>553</v>
      </c>
      <c r="AQ186" t="s">
        <v>1332</v>
      </c>
      <c r="AR186" s="32">
        <v>1.9755172264187326E-2</v>
      </c>
      <c r="AS186" s="159">
        <v>0.34930351138950433</v>
      </c>
      <c r="BH186" s="110"/>
    </row>
    <row r="187" spans="5:60" x14ac:dyDescent="0.2">
      <c r="E187" s="110"/>
      <c r="F187" s="29" t="s">
        <v>412</v>
      </c>
      <c r="G187" s="2" t="s">
        <v>553</v>
      </c>
      <c r="H187" s="2" t="s">
        <v>524</v>
      </c>
      <c r="I187" s="2">
        <v>0</v>
      </c>
      <c r="J187" s="158">
        <v>0</v>
      </c>
      <c r="L187" s="33" t="s">
        <v>553</v>
      </c>
      <c r="M187" s="34" t="s">
        <v>1333</v>
      </c>
      <c r="N187" s="34">
        <v>0</v>
      </c>
      <c r="O187" s="162">
        <v>0</v>
      </c>
      <c r="AD187" s="110"/>
      <c r="AI187" s="110"/>
      <c r="AJ187" s="29" t="s">
        <v>412</v>
      </c>
      <c r="AK187" s="2" t="s">
        <v>553</v>
      </c>
      <c r="AL187" s="2" t="s">
        <v>524</v>
      </c>
      <c r="AM187" s="30" t="s">
        <v>1312</v>
      </c>
      <c r="AN187" s="158">
        <v>0</v>
      </c>
      <c r="AP187" s="33" t="s">
        <v>553</v>
      </c>
      <c r="AQ187" s="34" t="s">
        <v>1333</v>
      </c>
      <c r="AR187" s="35">
        <v>-8.514268472779668E-3</v>
      </c>
      <c r="AS187" s="162">
        <v>-0.1505460865986144</v>
      </c>
      <c r="BH187" s="110"/>
    </row>
    <row r="188" spans="5:60" x14ac:dyDescent="0.2">
      <c r="E188" s="110"/>
      <c r="F188" s="31" t="s">
        <v>412</v>
      </c>
      <c r="G188" t="s">
        <v>553</v>
      </c>
      <c r="H188" t="s">
        <v>1330</v>
      </c>
      <c r="I188" s="6">
        <v>-1.5645480322444096E-6</v>
      </c>
      <c r="J188" s="159">
        <v>-0.11063278914934889</v>
      </c>
      <c r="L188" s="29" t="s">
        <v>554</v>
      </c>
      <c r="M188" s="2" t="str">
        <f t="shared" ref="M188:M191" si="2">H192</f>
        <v>Recycling</v>
      </c>
      <c r="N188" s="166">
        <v>-1.6401478141090379E-6</v>
      </c>
      <c r="O188" s="158">
        <v>-0.11597862357206581</v>
      </c>
      <c r="AD188" s="110"/>
      <c r="AI188" s="110"/>
      <c r="AJ188" s="31" t="s">
        <v>412</v>
      </c>
      <c r="AK188" t="s">
        <v>553</v>
      </c>
      <c r="AL188" t="s">
        <v>1330</v>
      </c>
      <c r="AM188" s="32">
        <v>2.1926651198457725E-3</v>
      </c>
      <c r="AN188" s="159">
        <v>3.8769878360001432E-2</v>
      </c>
      <c r="AP188" s="29" t="s">
        <v>554</v>
      </c>
      <c r="AQ188" s="2" t="str">
        <f t="shared" ref="AQ188:AQ191" si="3">AL192</f>
        <v>Recycling</v>
      </c>
      <c r="AR188" s="30">
        <v>3.6693222037412515E-2</v>
      </c>
      <c r="AS188" s="158">
        <v>0.64879572450492085</v>
      </c>
      <c r="BH188" s="110"/>
    </row>
    <row r="189" spans="5:60" x14ac:dyDescent="0.2">
      <c r="E189" s="110"/>
      <c r="F189" s="31" t="s">
        <v>412</v>
      </c>
      <c r="G189" t="s">
        <v>553</v>
      </c>
      <c r="H189" t="s">
        <v>1331</v>
      </c>
      <c r="I189" s="6">
        <v>3.5358277292717961E-6</v>
      </c>
      <c r="J189" s="159">
        <v>0.25002650962385975</v>
      </c>
      <c r="L189" s="31" t="s">
        <v>554</v>
      </c>
      <c r="M189" t="str">
        <f t="shared" si="2"/>
        <v>Landfill</v>
      </c>
      <c r="N189" s="6">
        <v>2.7711875516773626E-7</v>
      </c>
      <c r="O189" s="159">
        <v>1.959570443217484E-2</v>
      </c>
      <c r="AD189" s="110"/>
      <c r="AI189" s="110"/>
      <c r="AJ189" s="31" t="s">
        <v>412</v>
      </c>
      <c r="AK189" t="s">
        <v>553</v>
      </c>
      <c r="AL189" t="s">
        <v>1331</v>
      </c>
      <c r="AM189" s="32">
        <v>4.6127746948511099E-3</v>
      </c>
      <c r="AN189" s="159">
        <v>8.1561343865427682E-2</v>
      </c>
      <c r="AP189" s="31" t="s">
        <v>554</v>
      </c>
      <c r="AQ189" t="str">
        <f t="shared" si="3"/>
        <v>Landfill</v>
      </c>
      <c r="AR189" s="32">
        <v>1.8980397946047798E-3</v>
      </c>
      <c r="AS189" s="159">
        <v>3.3560424386394831E-2</v>
      </c>
      <c r="BH189" s="110"/>
    </row>
    <row r="190" spans="5:60" x14ac:dyDescent="0.2">
      <c r="E190" s="110"/>
      <c r="F190" s="31" t="s">
        <v>412</v>
      </c>
      <c r="G190" t="s">
        <v>553</v>
      </c>
      <c r="H190" t="s">
        <v>1332</v>
      </c>
      <c r="I190" s="6">
        <v>4.2792069140943611E-6</v>
      </c>
      <c r="J190" s="159">
        <v>0.30259256123590894</v>
      </c>
      <c r="L190" s="31" t="s">
        <v>554</v>
      </c>
      <c r="M190" t="str">
        <f t="shared" si="2"/>
        <v>Incineration</v>
      </c>
      <c r="N190" s="6">
        <v>1.0014573915812653E-6</v>
      </c>
      <c r="O190" s="159">
        <v>7.0815355081127407E-2</v>
      </c>
      <c r="AD190" s="110"/>
      <c r="AI190" s="110"/>
      <c r="AJ190" s="31" t="s">
        <v>412</v>
      </c>
      <c r="AK190" t="s">
        <v>553</v>
      </c>
      <c r="AL190" t="s">
        <v>1332</v>
      </c>
      <c r="AM190" s="32">
        <v>7.4090087757283391E-3</v>
      </c>
      <c r="AN190" s="159">
        <v>0.13100330114403205</v>
      </c>
      <c r="AP190" s="31" t="s">
        <v>554</v>
      </c>
      <c r="AQ190" t="str">
        <f t="shared" si="3"/>
        <v>Incineration</v>
      </c>
      <c r="AR190" s="32">
        <v>4.201393554823827E-3</v>
      </c>
      <c r="AS190" s="159">
        <v>7.4287457573307389E-2</v>
      </c>
      <c r="BH190" s="110"/>
    </row>
    <row r="191" spans="5:60" x14ac:dyDescent="0.2">
      <c r="E191" s="110"/>
      <c r="F191" s="33" t="s">
        <v>412</v>
      </c>
      <c r="G191" s="34" t="s">
        <v>553</v>
      </c>
      <c r="H191" s="34" t="s">
        <v>1333</v>
      </c>
      <c r="I191" s="34">
        <v>0</v>
      </c>
      <c r="J191" s="162">
        <v>0</v>
      </c>
      <c r="L191" s="33" t="s">
        <v>554</v>
      </c>
      <c r="M191" s="34" t="str">
        <f t="shared" si="2"/>
        <v>Revenue</v>
      </c>
      <c r="N191" s="167">
        <v>0</v>
      </c>
      <c r="O191" s="162">
        <v>0</v>
      </c>
      <c r="AD191" s="110"/>
      <c r="AI191" s="110"/>
      <c r="AJ191" s="33" t="s">
        <v>412</v>
      </c>
      <c r="AK191" s="34" t="s">
        <v>553</v>
      </c>
      <c r="AL191" s="34" t="s">
        <v>1333</v>
      </c>
      <c r="AM191" s="35">
        <v>-3.3524075782460023E-3</v>
      </c>
      <c r="AN191" s="162">
        <v>-5.9276007469342369E-2</v>
      </c>
      <c r="AP191" s="33" t="s">
        <v>554</v>
      </c>
      <c r="AQ191" s="34" t="str">
        <f t="shared" si="3"/>
        <v>Revenue</v>
      </c>
      <c r="AR191" s="35">
        <v>-3.0850468614734183E-2</v>
      </c>
      <c r="AS191" s="159">
        <v>-0.54548636028214614</v>
      </c>
      <c r="BH191" s="110"/>
    </row>
    <row r="192" spans="5:60" x14ac:dyDescent="0.2">
      <c r="E192" s="110"/>
      <c r="F192" s="29" t="s">
        <v>168</v>
      </c>
      <c r="G192" s="2" t="s">
        <v>554</v>
      </c>
      <c r="H192" s="2" t="s">
        <v>1330</v>
      </c>
      <c r="I192" s="166">
        <v>-1.6401478141090379E-6</v>
      </c>
      <c r="J192" s="158">
        <v>-0.11597862357206581</v>
      </c>
      <c r="L192" s="33" t="str">
        <f>G196</f>
        <v>LCS5c Transport for EoL of 1 product+packaging</v>
      </c>
      <c r="M192" s="34"/>
      <c r="N192" s="34">
        <v>3.968390317214752E-6</v>
      </c>
      <c r="O192" s="162">
        <v>0.28061400492570665</v>
      </c>
      <c r="AD192" s="110"/>
      <c r="AI192" s="110"/>
      <c r="AJ192" s="29" t="s">
        <v>168</v>
      </c>
      <c r="AK192" s="2" t="s">
        <v>554</v>
      </c>
      <c r="AL192" s="2" t="s">
        <v>1330</v>
      </c>
      <c r="AM192" s="30">
        <v>3.6693222037412515E-2</v>
      </c>
      <c r="AN192" s="158">
        <v>0.64879572450492085</v>
      </c>
      <c r="AP192" s="163" t="str">
        <f>AK196</f>
        <v>LCS5c Transport for EoL of 1 product+packaging</v>
      </c>
      <c r="AQ192" s="164"/>
      <c r="AR192" s="165">
        <v>1.2637157814212612E-2</v>
      </c>
      <c r="AS192" s="154">
        <v>0.22344546225445772</v>
      </c>
      <c r="BH192" s="110"/>
    </row>
    <row r="193" spans="5:60" x14ac:dyDescent="0.2">
      <c r="E193" s="110"/>
      <c r="F193" s="31" t="s">
        <v>168</v>
      </c>
      <c r="G193" t="s">
        <v>554</v>
      </c>
      <c r="H193" t="s">
        <v>1331</v>
      </c>
      <c r="I193" s="6">
        <v>2.7711875516773626E-7</v>
      </c>
      <c r="J193" s="159">
        <v>1.959570443217484E-2</v>
      </c>
      <c r="AD193" s="110"/>
      <c r="AI193" s="110"/>
      <c r="AJ193" s="31" t="s">
        <v>168</v>
      </c>
      <c r="AK193" t="s">
        <v>554</v>
      </c>
      <c r="AL193" t="s">
        <v>1331</v>
      </c>
      <c r="AM193" s="32">
        <v>1.8980397946047798E-3</v>
      </c>
      <c r="AN193" s="159">
        <v>3.3560424386394831E-2</v>
      </c>
      <c r="BH193" s="110"/>
    </row>
    <row r="194" spans="5:60" x14ac:dyDescent="0.2">
      <c r="E194" s="110"/>
      <c r="F194" s="31" t="s">
        <v>168</v>
      </c>
      <c r="G194" t="s">
        <v>554</v>
      </c>
      <c r="H194" t="s">
        <v>1332</v>
      </c>
      <c r="I194" s="6">
        <v>1.0014573915812653E-6</v>
      </c>
      <c r="J194" s="159">
        <v>7.0815355081127407E-2</v>
      </c>
      <c r="AD194" s="110"/>
      <c r="AI194" s="110"/>
      <c r="AJ194" s="31" t="s">
        <v>168</v>
      </c>
      <c r="AK194" t="s">
        <v>554</v>
      </c>
      <c r="AL194" t="s">
        <v>1332</v>
      </c>
      <c r="AM194" s="32">
        <v>4.201393554823827E-3</v>
      </c>
      <c r="AN194" s="159">
        <v>7.4287457573307389E-2</v>
      </c>
      <c r="BH194" s="110"/>
    </row>
    <row r="195" spans="5:60" x14ac:dyDescent="0.2">
      <c r="E195" s="110"/>
      <c r="F195" s="33" t="s">
        <v>168</v>
      </c>
      <c r="G195" s="34" t="s">
        <v>554</v>
      </c>
      <c r="H195" s="34" t="s">
        <v>1333</v>
      </c>
      <c r="I195" s="34">
        <v>0</v>
      </c>
      <c r="J195" s="162">
        <v>0</v>
      </c>
      <c r="AD195" s="110"/>
      <c r="AI195" s="110"/>
      <c r="AJ195" s="33" t="s">
        <v>168</v>
      </c>
      <c r="AK195" s="34" t="s">
        <v>554</v>
      </c>
      <c r="AL195" s="34" t="s">
        <v>1333</v>
      </c>
      <c r="AM195" s="35">
        <v>-3.0850468614734183E-2</v>
      </c>
      <c r="AN195" s="159">
        <v>-0.54548636028214614</v>
      </c>
      <c r="BH195" s="110"/>
    </row>
    <row r="196" spans="5:60" x14ac:dyDescent="0.2">
      <c r="E196" s="110"/>
      <c r="F196" s="33" t="s">
        <v>1337</v>
      </c>
      <c r="G196" s="34" t="s">
        <v>555</v>
      </c>
      <c r="H196" s="34"/>
      <c r="I196" s="6">
        <v>3.968390317214752E-6</v>
      </c>
      <c r="J196" s="162">
        <v>0.28061400492570665</v>
      </c>
      <c r="AD196" s="110"/>
      <c r="AI196" s="110"/>
      <c r="AJ196" s="163" t="s">
        <v>1337</v>
      </c>
      <c r="AK196" s="164" t="s">
        <v>555</v>
      </c>
      <c r="AL196" s="164"/>
      <c r="AM196" s="165">
        <v>1.2637157814212612E-2</v>
      </c>
      <c r="AN196" s="154">
        <v>0.22344546225445772</v>
      </c>
      <c r="BH196" s="110"/>
    </row>
    <row r="197" spans="5:60" x14ac:dyDescent="0.2"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</row>
    <row r="198" spans="5:60" x14ac:dyDescent="0.2"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</row>
  </sheetData>
  <sheetProtection algorithmName="SHA-512" hashValue="XLrBb/hjexpGdP+VyXT66pvjIsWvG2hrdSdAWRB7lX9SUQVLYvxoVGBrqv7HPfxXBZHiNlDngWtqnUa4Bai7DQ==" saltValue="5p/6vn4qqE0y5xPF6UPf4Q==" spinCount="100000" sheet="1" objects="1" scenarios="1"/>
  <mergeCells count="21">
    <mergeCell ref="C5:C24"/>
    <mergeCell ref="C27:C50"/>
    <mergeCell ref="E114:AD114"/>
    <mergeCell ref="AI114:BH114"/>
    <mergeCell ref="AN1:AO1"/>
    <mergeCell ref="AP1:AQ1"/>
    <mergeCell ref="E3:L3"/>
    <mergeCell ref="O3:AJ3"/>
    <mergeCell ref="C52:C78"/>
    <mergeCell ref="AX52:AZ52"/>
    <mergeCell ref="BA52:BB52"/>
    <mergeCell ref="AX53:AZ58"/>
    <mergeCell ref="C81:C109"/>
    <mergeCell ref="AS132:AV132"/>
    <mergeCell ref="AW132:BF132"/>
    <mergeCell ref="I132:L132"/>
    <mergeCell ref="M132:N132"/>
    <mergeCell ref="O132:R132"/>
    <mergeCell ref="S132:AB132"/>
    <mergeCell ref="AM132:AP132"/>
    <mergeCell ref="AQ132:AR13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6783-4AB3-41AA-B7B4-9416A8DBFD28}">
  <sheetPr>
    <tabColor theme="6" tint="0.79998168889431442"/>
  </sheetPr>
  <dimension ref="B1:C16"/>
  <sheetViews>
    <sheetView showGridLines="0" workbookViewId="0"/>
  </sheetViews>
  <sheetFormatPr baseColWidth="10" defaultColWidth="8.83203125" defaultRowHeight="15" x14ac:dyDescent="0.2"/>
  <cols>
    <col min="2" max="2" width="23" customWidth="1"/>
    <col min="3" max="3" width="129" customWidth="1"/>
  </cols>
  <sheetData>
    <row r="1" spans="2:3" ht="24" x14ac:dyDescent="0.3">
      <c r="B1" s="199" t="s">
        <v>8</v>
      </c>
    </row>
    <row r="2" spans="2:3" ht="16" x14ac:dyDescent="0.2">
      <c r="B2" s="27" t="s">
        <v>1341</v>
      </c>
    </row>
    <row r="3" spans="2:3" x14ac:dyDescent="0.2">
      <c r="B3" s="26" t="s">
        <v>1342</v>
      </c>
    </row>
    <row r="4" spans="2:3" ht="16" x14ac:dyDescent="0.2">
      <c r="B4" s="170" t="s">
        <v>1343</v>
      </c>
    </row>
    <row r="5" spans="2:3" ht="20" x14ac:dyDescent="0.2">
      <c r="B5" s="171" t="s">
        <v>1344</v>
      </c>
      <c r="C5" s="171" t="s">
        <v>1345</v>
      </c>
    </row>
    <row r="6" spans="2:3" ht="22.25" customHeight="1" x14ac:dyDescent="0.2">
      <c r="B6" s="172" t="s">
        <v>1346</v>
      </c>
      <c r="C6" s="173" t="s">
        <v>1347</v>
      </c>
    </row>
    <row r="7" spans="2:3" ht="22.25" customHeight="1" x14ac:dyDescent="0.2">
      <c r="B7" s="172" t="s">
        <v>1348</v>
      </c>
      <c r="C7" s="174" t="s">
        <v>1349</v>
      </c>
    </row>
    <row r="8" spans="2:3" ht="22.25" customHeight="1" x14ac:dyDescent="0.2">
      <c r="B8" s="172" t="s">
        <v>1350</v>
      </c>
      <c r="C8" s="174" t="s">
        <v>1351</v>
      </c>
    </row>
    <row r="9" spans="2:3" ht="22.25" customHeight="1" x14ac:dyDescent="0.2">
      <c r="B9" s="172" t="s">
        <v>1352</v>
      </c>
      <c r="C9" s="174" t="s">
        <v>1353</v>
      </c>
    </row>
    <row r="10" spans="2:3" ht="22.25" customHeight="1" x14ac:dyDescent="0.2">
      <c r="B10" s="172" t="s">
        <v>1354</v>
      </c>
      <c r="C10" s="174" t="s">
        <v>1355</v>
      </c>
    </row>
    <row r="11" spans="2:3" ht="37.25" customHeight="1" x14ac:dyDescent="0.2">
      <c r="B11" s="172" t="s">
        <v>1356</v>
      </c>
      <c r="C11" s="174" t="s">
        <v>1357</v>
      </c>
    </row>
    <row r="12" spans="2:3" ht="35.75" customHeight="1" x14ac:dyDescent="0.2">
      <c r="B12" s="172" t="s">
        <v>1358</v>
      </c>
      <c r="C12" s="174" t="s">
        <v>1359</v>
      </c>
    </row>
    <row r="13" spans="2:3" ht="36.5" customHeight="1" x14ac:dyDescent="0.2">
      <c r="B13" s="172" t="s">
        <v>1360</v>
      </c>
      <c r="C13" s="174" t="s">
        <v>1361</v>
      </c>
    </row>
    <row r="15" spans="2:3" x14ac:dyDescent="0.2">
      <c r="B15" s="393" t="s">
        <v>1362</v>
      </c>
      <c r="C15" s="394"/>
    </row>
    <row r="16" spans="2:3" x14ac:dyDescent="0.2">
      <c r="B16" s="395"/>
      <c r="C16" s="396"/>
    </row>
  </sheetData>
  <sheetProtection algorithmName="SHA-512" hashValue="3LdqXoCMQzoVkoJKJK11lkFbMrInOLMuMuMDD9x4UzdDVNqkGW/Uqi9AXUKOFguMbPnkpM1Up/2j53eEmdu2YQ==" saltValue="46BeOR/qhbG1soDgqY1cjw==" spinCount="100000" sheet="1" objects="1" scenarios="1"/>
  <mergeCells count="1">
    <mergeCell ref="B15:C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0F70-E333-4E1D-BAD6-F4536A605C5B}">
  <sheetPr>
    <tabColor theme="6" tint="0.79998168889431442"/>
  </sheetPr>
  <dimension ref="A1:AB23"/>
  <sheetViews>
    <sheetView zoomScale="85" zoomScaleNormal="85" workbookViewId="0"/>
  </sheetViews>
  <sheetFormatPr baseColWidth="10" defaultColWidth="8.83203125" defaultRowHeight="15" x14ac:dyDescent="0.2"/>
  <cols>
    <col min="1" max="1" width="14.6640625" bestFit="1" customWidth="1"/>
    <col min="2" max="3" width="9.33203125" bestFit="1" customWidth="1"/>
    <col min="4" max="4" width="38" customWidth="1"/>
    <col min="5" max="6" width="9.33203125" bestFit="1" customWidth="1"/>
    <col min="7" max="7" width="8.6640625" customWidth="1"/>
    <col min="8" max="8" width="11.5" customWidth="1"/>
    <col min="9" max="24" width="8.6640625" customWidth="1"/>
    <col min="25" max="27" width="13.6640625" bestFit="1" customWidth="1"/>
    <col min="28" max="28" width="13.6640625" customWidth="1"/>
  </cols>
  <sheetData>
    <row r="1" spans="1:27" x14ac:dyDescent="0.2">
      <c r="G1" s="397" t="s">
        <v>568</v>
      </c>
      <c r="H1" s="397"/>
      <c r="I1" s="397"/>
      <c r="J1" s="397"/>
      <c r="K1" s="397"/>
      <c r="L1" s="397"/>
      <c r="M1" s="397"/>
      <c r="N1" s="397"/>
      <c r="O1" s="397"/>
      <c r="P1" s="398" t="s">
        <v>1363</v>
      </c>
      <c r="Q1" s="398"/>
      <c r="R1" s="398"/>
      <c r="S1" s="398"/>
      <c r="T1" s="398"/>
      <c r="U1" s="398"/>
      <c r="V1" s="398"/>
      <c r="W1" s="398"/>
      <c r="X1" s="398"/>
      <c r="Y1" s="399" t="s">
        <v>564</v>
      </c>
      <c r="Z1" s="399"/>
      <c r="AA1" s="399"/>
    </row>
    <row r="2" spans="1:27" x14ac:dyDescent="0.2">
      <c r="G2" s="144" t="s">
        <v>565</v>
      </c>
      <c r="H2" s="144" t="s">
        <v>566</v>
      </c>
      <c r="I2" s="144" t="s">
        <v>567</v>
      </c>
      <c r="J2" s="144" t="s">
        <v>1364</v>
      </c>
      <c r="K2" s="144" t="s">
        <v>1365</v>
      </c>
      <c r="L2" s="144" t="s">
        <v>1366</v>
      </c>
      <c r="M2" s="144" t="s">
        <v>1367</v>
      </c>
      <c r="N2" s="144" t="s">
        <v>1368</v>
      </c>
      <c r="O2" s="144" t="s">
        <v>1369</v>
      </c>
      <c r="P2" s="144" t="s">
        <v>1370</v>
      </c>
      <c r="Q2" s="144" t="s">
        <v>1371</v>
      </c>
      <c r="R2" s="144" t="s">
        <v>1372</v>
      </c>
      <c r="S2" s="144" t="s">
        <v>1373</v>
      </c>
      <c r="T2" s="144" t="s">
        <v>1374</v>
      </c>
      <c r="U2" s="144" t="s">
        <v>1375</v>
      </c>
      <c r="V2" s="144" t="s">
        <v>1376</v>
      </c>
      <c r="W2" s="144" t="s">
        <v>1377</v>
      </c>
      <c r="X2" s="144" t="s">
        <v>1378</v>
      </c>
      <c r="Y2" s="144" t="s">
        <v>565</v>
      </c>
      <c r="Z2" s="144" t="s">
        <v>566</v>
      </c>
      <c r="AA2" s="144" t="s">
        <v>567</v>
      </c>
    </row>
    <row r="3" spans="1:27" ht="64" x14ac:dyDescent="0.2">
      <c r="G3" s="179" t="s">
        <v>1379</v>
      </c>
      <c r="H3" s="179" t="s">
        <v>1380</v>
      </c>
      <c r="I3" s="179" t="s">
        <v>1381</v>
      </c>
      <c r="J3" s="179" t="s">
        <v>1382</v>
      </c>
      <c r="K3" s="179" t="s">
        <v>1383</v>
      </c>
      <c r="L3" s="179" t="s">
        <v>1384</v>
      </c>
      <c r="M3" s="179" t="s">
        <v>1385</v>
      </c>
      <c r="N3" s="179" t="s">
        <v>1386</v>
      </c>
      <c r="O3" s="179" t="s">
        <v>1387</v>
      </c>
      <c r="P3" s="179" t="s">
        <v>1388</v>
      </c>
      <c r="Q3" s="179" t="s">
        <v>1381</v>
      </c>
      <c r="R3" s="179" t="s">
        <v>1389</v>
      </c>
      <c r="S3" s="179" t="s">
        <v>1382</v>
      </c>
      <c r="T3" s="179" t="s">
        <v>1385</v>
      </c>
      <c r="U3" s="179" t="s">
        <v>1386</v>
      </c>
      <c r="V3" s="179" t="s">
        <v>1390</v>
      </c>
      <c r="W3" s="179" t="s">
        <v>1391</v>
      </c>
      <c r="X3" s="179" t="s">
        <v>1387</v>
      </c>
      <c r="Y3" s="180" t="s">
        <v>568</v>
      </c>
      <c r="Z3" s="180" t="s">
        <v>569</v>
      </c>
      <c r="AA3" s="180" t="s">
        <v>570</v>
      </c>
    </row>
    <row r="4" spans="1:27" x14ac:dyDescent="0.2">
      <c r="A4" s="181" t="s">
        <v>571</v>
      </c>
      <c r="B4" s="182" t="s">
        <v>572</v>
      </c>
      <c r="C4" s="182" t="s">
        <v>573</v>
      </c>
      <c r="D4" s="182" t="s">
        <v>574</v>
      </c>
      <c r="E4" s="182" t="s">
        <v>575</v>
      </c>
      <c r="F4" s="182" t="s">
        <v>46</v>
      </c>
      <c r="G4" s="182" t="s">
        <v>576</v>
      </c>
    </row>
    <row r="5" spans="1:27" x14ac:dyDescent="0.2">
      <c r="A5" s="183" t="s">
        <v>577</v>
      </c>
      <c r="B5" s="184"/>
      <c r="C5" s="184"/>
      <c r="D5" s="184" t="s">
        <v>1392</v>
      </c>
      <c r="E5" s="184"/>
      <c r="F5" s="185" t="s">
        <v>599</v>
      </c>
      <c r="G5" s="186">
        <v>0.48307365439093486</v>
      </c>
      <c r="H5" s="187">
        <v>0.17946175637393769</v>
      </c>
      <c r="I5" s="187">
        <v>7.8611898016997167E-2</v>
      </c>
      <c r="J5" s="187">
        <v>4.9645892351274791E-2</v>
      </c>
      <c r="K5" s="187">
        <v>8.9305949008498586E-2</v>
      </c>
      <c r="L5" s="187">
        <v>2.046742209631728E-2</v>
      </c>
      <c r="M5" s="187">
        <v>2.924929178470255E-2</v>
      </c>
      <c r="N5" s="187">
        <v>3.8951841359773369E-3</v>
      </c>
      <c r="O5" s="187">
        <v>6.6288951841359772E-2</v>
      </c>
      <c r="P5" s="187">
        <v>0.36906300938676861</v>
      </c>
      <c r="Q5" s="187">
        <v>0.17756168849418244</v>
      </c>
      <c r="R5" s="187">
        <v>0.21010623348884266</v>
      </c>
      <c r="S5" s="187">
        <v>0.14091394525321793</v>
      </c>
      <c r="T5" s="187">
        <v>2.2595694452251139E-2</v>
      </c>
      <c r="U5" s="187">
        <v>9.6678095666348149E-3</v>
      </c>
      <c r="V5" s="187">
        <v>0.91230893000804503</v>
      </c>
      <c r="W5" s="187">
        <v>8.7691069991954945E-2</v>
      </c>
      <c r="X5" s="187">
        <v>7.0091619358102417E-2</v>
      </c>
      <c r="Y5" s="152"/>
      <c r="Z5" s="152"/>
      <c r="AA5" s="152"/>
    </row>
    <row r="6" spans="1:27" x14ac:dyDescent="0.2">
      <c r="A6" s="183" t="s">
        <v>1393</v>
      </c>
      <c r="B6" s="184"/>
      <c r="C6" s="184"/>
      <c r="D6" s="184" t="s">
        <v>1394</v>
      </c>
      <c r="E6" s="184"/>
      <c r="F6" s="184" t="s">
        <v>1395</v>
      </c>
      <c r="G6" s="184">
        <v>0.63</v>
      </c>
      <c r="H6" s="183">
        <v>0.85</v>
      </c>
      <c r="I6" s="183">
        <v>1.51</v>
      </c>
      <c r="J6" s="184">
        <v>0.34</v>
      </c>
      <c r="K6" s="183">
        <v>0.8</v>
      </c>
      <c r="L6" s="183">
        <v>0.09</v>
      </c>
      <c r="M6" s="183">
        <v>0.22</v>
      </c>
      <c r="N6" s="183">
        <v>0.03</v>
      </c>
      <c r="O6" s="183">
        <v>0.24</v>
      </c>
      <c r="P6" s="183">
        <v>0.31</v>
      </c>
      <c r="Q6" s="183">
        <v>1.51</v>
      </c>
      <c r="R6" s="183">
        <v>0.8</v>
      </c>
      <c r="S6" s="183">
        <v>0.34</v>
      </c>
      <c r="T6" s="183">
        <v>0.22</v>
      </c>
      <c r="U6" s="183">
        <v>0.03</v>
      </c>
      <c r="V6" s="183"/>
      <c r="W6" s="183"/>
      <c r="X6" s="183">
        <v>0.24</v>
      </c>
      <c r="Y6" s="152"/>
      <c r="Z6" s="152"/>
      <c r="AA6" s="152"/>
    </row>
    <row r="7" spans="1:27" x14ac:dyDescent="0.2">
      <c r="A7" s="188" t="s">
        <v>577</v>
      </c>
      <c r="B7" s="189" t="s">
        <v>578</v>
      </c>
      <c r="C7" s="189" t="s">
        <v>579</v>
      </c>
      <c r="D7" s="189" t="s">
        <v>580</v>
      </c>
      <c r="E7" s="189" t="s">
        <v>581</v>
      </c>
      <c r="F7" s="189" t="s">
        <v>582</v>
      </c>
      <c r="G7" s="190">
        <v>0.17</v>
      </c>
      <c r="H7" s="190">
        <v>0.3</v>
      </c>
      <c r="I7" s="190">
        <v>0.31</v>
      </c>
      <c r="J7" s="190">
        <v>0.25</v>
      </c>
      <c r="K7" s="190">
        <v>0.5</v>
      </c>
      <c r="L7" s="190">
        <v>7.0000000000000007E-2</v>
      </c>
      <c r="M7" s="190">
        <v>0.09</v>
      </c>
      <c r="N7" s="190">
        <v>0.12</v>
      </c>
      <c r="O7" s="190">
        <v>7.0000000000000007E-2</v>
      </c>
      <c r="P7" s="190">
        <v>0.16</v>
      </c>
      <c r="Q7" s="190">
        <v>0.35</v>
      </c>
      <c r="R7" s="190">
        <v>0.6</v>
      </c>
      <c r="S7" s="190">
        <v>0.2</v>
      </c>
      <c r="T7" s="190">
        <v>0.1</v>
      </c>
      <c r="U7" s="190">
        <v>0.13</v>
      </c>
      <c r="V7" s="190">
        <v>0.45</v>
      </c>
      <c r="W7" s="190">
        <v>0.7</v>
      </c>
      <c r="X7" s="190">
        <v>0.06</v>
      </c>
      <c r="Y7" s="191">
        <f>$G$5*G7+$H$5*H7+$I$5*I7+$J$5*J7+$K$5*K7+$L$5*L7+$M$5*M7+$N$5*N7+$O$5*O7</f>
        <v>0.22656798866855526</v>
      </c>
      <c r="Z7" s="191">
        <f t="shared" ref="Z7:Z11" si="0">$P$5*P7+$Q$5*Q7+$R$5*R7+$S$5*S7+$T$5*T7+$U$5*U7+$X$5*X7</f>
        <v>0.28316508346916974</v>
      </c>
      <c r="AA7" s="191">
        <f t="shared" ref="AA7:AA11" si="1">$V$5*V7+$W$5*W7</f>
        <v>0.47192276749798873</v>
      </c>
    </row>
    <row r="8" spans="1:27" x14ac:dyDescent="0.2">
      <c r="A8" s="188" t="s">
        <v>583</v>
      </c>
      <c r="B8" s="189" t="s">
        <v>578</v>
      </c>
      <c r="C8" s="192" t="s">
        <v>584</v>
      </c>
      <c r="D8" s="189" t="s">
        <v>585</v>
      </c>
      <c r="E8" s="189" t="s">
        <v>586</v>
      </c>
      <c r="F8" s="189" t="s">
        <v>587</v>
      </c>
      <c r="G8" s="190">
        <v>60</v>
      </c>
      <c r="H8" s="190">
        <v>85</v>
      </c>
      <c r="I8" s="190">
        <v>70</v>
      </c>
      <c r="J8" s="190">
        <v>70</v>
      </c>
      <c r="K8" s="190">
        <v>100</v>
      </c>
      <c r="L8" s="190">
        <v>50</v>
      </c>
      <c r="M8" s="190">
        <v>60</v>
      </c>
      <c r="N8" s="190">
        <v>30</v>
      </c>
      <c r="O8" s="190">
        <v>100</v>
      </c>
      <c r="P8" s="190">
        <v>60</v>
      </c>
      <c r="Q8" s="190">
        <v>70</v>
      </c>
      <c r="R8" s="190">
        <v>100</v>
      </c>
      <c r="S8" s="190">
        <v>100</v>
      </c>
      <c r="T8" s="190">
        <v>60</v>
      </c>
      <c r="U8" s="190">
        <v>30</v>
      </c>
      <c r="V8" s="190">
        <v>250</v>
      </c>
      <c r="W8" s="190">
        <v>100</v>
      </c>
      <c r="X8" s="190">
        <v>100</v>
      </c>
      <c r="Y8" s="193">
        <f t="shared" ref="Y8:Y11" si="2">$G$5*G8+$H$5*H8+$I$5*I8+$J$5*J8+$K$5*K8+$L$5*L8+$M$5*M8+$N$5*N8+$O$5*O8</f>
        <v>71.671388101983013</v>
      </c>
      <c r="Z8" s="193">
        <f t="shared" si="0"/>
        <v>78.330054521949293</v>
      </c>
      <c r="AA8" s="193">
        <f t="shared" si="1"/>
        <v>236.84633950120676</v>
      </c>
    </row>
    <row r="9" spans="1:27" x14ac:dyDescent="0.2">
      <c r="A9" s="188" t="s">
        <v>583</v>
      </c>
      <c r="B9" s="189" t="s">
        <v>578</v>
      </c>
      <c r="C9" s="192" t="s">
        <v>584</v>
      </c>
      <c r="D9" s="189" t="s">
        <v>588</v>
      </c>
      <c r="E9" s="189" t="s">
        <v>589</v>
      </c>
      <c r="F9" s="189" t="s">
        <v>587</v>
      </c>
      <c r="G9" s="194">
        <v>2</v>
      </c>
      <c r="H9" s="194">
        <v>4</v>
      </c>
      <c r="I9" s="194">
        <v>3</v>
      </c>
      <c r="J9" s="194">
        <v>3</v>
      </c>
      <c r="K9" s="194">
        <v>20</v>
      </c>
      <c r="L9" s="194">
        <v>2</v>
      </c>
      <c r="M9" s="194">
        <v>1.5</v>
      </c>
      <c r="N9" s="194">
        <v>1</v>
      </c>
      <c r="O9" s="194">
        <v>20</v>
      </c>
      <c r="P9" s="194">
        <v>2</v>
      </c>
      <c r="Q9" s="194">
        <v>5</v>
      </c>
      <c r="R9" s="194">
        <v>20</v>
      </c>
      <c r="S9" s="194">
        <v>3</v>
      </c>
      <c r="T9" s="194">
        <v>1.5</v>
      </c>
      <c r="U9" s="194">
        <v>1</v>
      </c>
      <c r="V9" s="194">
        <v>6</v>
      </c>
      <c r="W9" s="194">
        <v>20</v>
      </c>
      <c r="X9" s="194">
        <v>20</v>
      </c>
      <c r="Y9" s="191">
        <f t="shared" si="2"/>
        <v>5.2693696883852699</v>
      </c>
      <c r="Z9" s="191">
        <f t="shared" si="0"/>
        <v>7.6961947051880149</v>
      </c>
      <c r="AA9" s="191">
        <f t="shared" si="1"/>
        <v>7.227674979887369</v>
      </c>
    </row>
    <row r="10" spans="1:27" x14ac:dyDescent="0.2">
      <c r="A10" s="188" t="s">
        <v>590</v>
      </c>
      <c r="B10" s="189" t="s">
        <v>578</v>
      </c>
      <c r="C10" s="192" t="s">
        <v>584</v>
      </c>
      <c r="D10" s="189" t="s">
        <v>591</v>
      </c>
      <c r="E10" s="189" t="s">
        <v>592</v>
      </c>
      <c r="F10" s="195" t="s">
        <v>593</v>
      </c>
      <c r="G10" s="196">
        <f>MAX(G11:X11)</f>
        <v>6</v>
      </c>
      <c r="H10" s="196">
        <f t="shared" ref="H10:X10" si="3">$G$10</f>
        <v>6</v>
      </c>
      <c r="I10" s="196">
        <f t="shared" si="3"/>
        <v>6</v>
      </c>
      <c r="J10" s="196">
        <f t="shared" si="3"/>
        <v>6</v>
      </c>
      <c r="K10" s="196">
        <f t="shared" si="3"/>
        <v>6</v>
      </c>
      <c r="L10" s="196">
        <f t="shared" si="3"/>
        <v>6</v>
      </c>
      <c r="M10" s="196">
        <f t="shared" si="3"/>
        <v>6</v>
      </c>
      <c r="N10" s="196">
        <f t="shared" si="3"/>
        <v>6</v>
      </c>
      <c r="O10" s="196">
        <f t="shared" si="3"/>
        <v>6</v>
      </c>
      <c r="P10" s="196">
        <f t="shared" si="3"/>
        <v>6</v>
      </c>
      <c r="Q10" s="196">
        <f t="shared" si="3"/>
        <v>6</v>
      </c>
      <c r="R10" s="196">
        <f t="shared" si="3"/>
        <v>6</v>
      </c>
      <c r="S10" s="196">
        <f t="shared" si="3"/>
        <v>6</v>
      </c>
      <c r="T10" s="196">
        <f t="shared" si="3"/>
        <v>6</v>
      </c>
      <c r="U10" s="196">
        <f t="shared" si="3"/>
        <v>6</v>
      </c>
      <c r="V10" s="196">
        <f t="shared" si="3"/>
        <v>6</v>
      </c>
      <c r="W10" s="196">
        <f t="shared" si="3"/>
        <v>6</v>
      </c>
      <c r="X10" s="196">
        <f t="shared" si="3"/>
        <v>6</v>
      </c>
      <c r="Y10" s="152">
        <f t="shared" si="2"/>
        <v>6.0000000000000009</v>
      </c>
      <c r="Z10" s="152">
        <f t="shared" si="0"/>
        <v>6.0000000000000009</v>
      </c>
      <c r="AA10" s="152">
        <f t="shared" si="1"/>
        <v>6</v>
      </c>
    </row>
    <row r="11" spans="1:27" x14ac:dyDescent="0.2">
      <c r="A11" s="188" t="s">
        <v>583</v>
      </c>
      <c r="B11" s="189" t="s">
        <v>578</v>
      </c>
      <c r="C11" s="192" t="s">
        <v>584</v>
      </c>
      <c r="D11" s="189" t="s">
        <v>594</v>
      </c>
      <c r="E11" s="189" t="s">
        <v>595</v>
      </c>
      <c r="F11" s="195" t="s">
        <v>593</v>
      </c>
      <c r="G11" s="196">
        <v>3</v>
      </c>
      <c r="H11" s="196">
        <v>5</v>
      </c>
      <c r="I11" s="196">
        <v>4</v>
      </c>
      <c r="J11" s="196">
        <v>6</v>
      </c>
      <c r="K11" s="196">
        <v>6</v>
      </c>
      <c r="L11" s="196">
        <v>2</v>
      </c>
      <c r="M11" s="196">
        <v>3</v>
      </c>
      <c r="N11" s="196">
        <v>2</v>
      </c>
      <c r="O11" s="196">
        <v>3</v>
      </c>
      <c r="P11" s="196">
        <v>4</v>
      </c>
      <c r="Q11" s="196">
        <v>4</v>
      </c>
      <c r="R11" s="196">
        <v>6</v>
      </c>
      <c r="S11" s="196">
        <v>6</v>
      </c>
      <c r="T11" s="196">
        <v>3</v>
      </c>
      <c r="U11" s="196">
        <v>2</v>
      </c>
      <c r="V11" s="196">
        <v>5</v>
      </c>
      <c r="W11" s="196">
        <v>6</v>
      </c>
      <c r="X11" s="196">
        <v>3</v>
      </c>
      <c r="Y11" s="191">
        <f t="shared" si="2"/>
        <v>3.8300283286118981</v>
      </c>
      <c r="Z11" s="191">
        <f t="shared" si="0"/>
        <v>4.5900174245404983</v>
      </c>
      <c r="AA11" s="191">
        <f t="shared" si="1"/>
        <v>5.0876910699919549</v>
      </c>
    </row>
    <row r="12" spans="1:27" ht="16" thickBot="1" x14ac:dyDescent="0.25"/>
    <row r="13" spans="1:27" x14ac:dyDescent="0.2">
      <c r="D13" s="400" t="s">
        <v>1396</v>
      </c>
      <c r="F13" t="s">
        <v>1397</v>
      </c>
      <c r="G13" s="152">
        <v>22</v>
      </c>
      <c r="H13" s="152"/>
      <c r="I13" s="152"/>
      <c r="J13" s="152">
        <v>10</v>
      </c>
      <c r="K13" s="152">
        <v>100</v>
      </c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>
        <v>200</v>
      </c>
      <c r="W13" s="152"/>
      <c r="X13" s="152"/>
    </row>
    <row r="14" spans="1:27" x14ac:dyDescent="0.2">
      <c r="D14" s="401"/>
      <c r="F14" t="s">
        <v>1398</v>
      </c>
      <c r="G14" s="152">
        <v>112.5</v>
      </c>
      <c r="H14" s="152"/>
      <c r="I14" s="152"/>
      <c r="J14" s="152"/>
      <c r="K14" s="152"/>
      <c r="L14" s="152">
        <v>125</v>
      </c>
      <c r="M14" s="152"/>
      <c r="N14" s="152"/>
      <c r="O14" s="152"/>
      <c r="P14" s="152">
        <v>80</v>
      </c>
      <c r="Q14" s="152"/>
      <c r="R14" s="152"/>
      <c r="S14" s="152"/>
      <c r="T14" s="152"/>
      <c r="U14" s="152"/>
      <c r="V14" s="152">
        <v>300</v>
      </c>
      <c r="W14" s="152"/>
      <c r="X14" s="152"/>
    </row>
    <row r="15" spans="1:27" x14ac:dyDescent="0.2">
      <c r="D15" s="401"/>
      <c r="F15" t="s">
        <v>1399</v>
      </c>
      <c r="G15" s="152">
        <v>90.5</v>
      </c>
      <c r="H15" s="152">
        <v>90.5</v>
      </c>
      <c r="I15" s="152">
        <v>90.5</v>
      </c>
      <c r="J15" s="152">
        <v>90.5</v>
      </c>
      <c r="K15" s="152">
        <v>90.5</v>
      </c>
      <c r="L15" s="152">
        <v>90.5</v>
      </c>
      <c r="M15" s="152">
        <v>90.5</v>
      </c>
      <c r="N15" s="152"/>
      <c r="O15" s="152"/>
      <c r="P15" s="152">
        <v>90.5</v>
      </c>
      <c r="Q15" s="152">
        <v>90.5</v>
      </c>
      <c r="R15" s="152">
        <v>90.5</v>
      </c>
      <c r="S15" s="152">
        <v>90.5</v>
      </c>
      <c r="T15" s="152">
        <v>90.5</v>
      </c>
      <c r="U15" s="152"/>
      <c r="V15" s="152"/>
      <c r="W15" s="152"/>
      <c r="X15" s="152"/>
    </row>
    <row r="16" spans="1:27" x14ac:dyDescent="0.2">
      <c r="D16" s="401"/>
      <c r="F16" t="s">
        <v>1400</v>
      </c>
      <c r="G16" s="152">
        <v>45</v>
      </c>
      <c r="H16" s="152">
        <v>85</v>
      </c>
      <c r="I16" s="152">
        <v>70</v>
      </c>
      <c r="J16" s="152">
        <v>70</v>
      </c>
      <c r="K16" s="152">
        <v>100</v>
      </c>
      <c r="L16" s="152">
        <v>50</v>
      </c>
      <c r="M16" s="152">
        <v>60</v>
      </c>
      <c r="N16" s="152">
        <v>30</v>
      </c>
      <c r="O16" s="152">
        <v>100</v>
      </c>
      <c r="P16" s="152">
        <v>40</v>
      </c>
      <c r="Q16" s="152">
        <v>70</v>
      </c>
      <c r="R16" s="152">
        <v>100</v>
      </c>
      <c r="S16" s="152">
        <v>100</v>
      </c>
      <c r="T16" s="152">
        <v>60</v>
      </c>
      <c r="U16" s="152">
        <v>30</v>
      </c>
      <c r="V16" s="152"/>
      <c r="W16" s="152"/>
      <c r="X16" s="152">
        <v>100</v>
      </c>
    </row>
    <row r="17" spans="4:28" x14ac:dyDescent="0.2">
      <c r="D17" s="401"/>
      <c r="F17" t="s">
        <v>1401</v>
      </c>
      <c r="G17" s="144">
        <f t="shared" ref="G17:V17" si="4">AVERAGE(G13:G16)</f>
        <v>67.5</v>
      </c>
      <c r="H17" s="144">
        <f t="shared" si="4"/>
        <v>87.75</v>
      </c>
      <c r="I17" s="144">
        <f t="shared" si="4"/>
        <v>80.25</v>
      </c>
      <c r="J17" s="144">
        <f t="shared" si="4"/>
        <v>56.833333333333336</v>
      </c>
      <c r="K17" s="144">
        <f t="shared" si="4"/>
        <v>96.833333333333329</v>
      </c>
      <c r="L17" s="144">
        <f t="shared" si="4"/>
        <v>88.5</v>
      </c>
      <c r="M17" s="144">
        <f t="shared" si="4"/>
        <v>75.25</v>
      </c>
      <c r="N17" s="144">
        <f t="shared" si="4"/>
        <v>30</v>
      </c>
      <c r="O17" s="144">
        <f t="shared" si="4"/>
        <v>100</v>
      </c>
      <c r="P17" s="144">
        <f t="shared" si="4"/>
        <v>70.166666666666671</v>
      </c>
      <c r="Q17" s="144">
        <f t="shared" si="4"/>
        <v>80.25</v>
      </c>
      <c r="R17" s="144">
        <f t="shared" si="4"/>
        <v>95.25</v>
      </c>
      <c r="S17" s="144">
        <f t="shared" si="4"/>
        <v>95.25</v>
      </c>
      <c r="T17" s="144">
        <f t="shared" si="4"/>
        <v>75.25</v>
      </c>
      <c r="U17" s="144">
        <f t="shared" si="4"/>
        <v>30</v>
      </c>
      <c r="V17" s="144">
        <f t="shared" si="4"/>
        <v>250</v>
      </c>
      <c r="W17" s="144"/>
      <c r="X17" s="144">
        <f>AVERAGE(X13:X16)</f>
        <v>100</v>
      </c>
    </row>
    <row r="18" spans="4:28" x14ac:dyDescent="0.2">
      <c r="D18" s="401"/>
    </row>
    <row r="19" spans="4:28" ht="16" x14ac:dyDescent="0.2">
      <c r="D19" s="401"/>
      <c r="F19" t="s">
        <v>1402</v>
      </c>
      <c r="G19">
        <f t="shared" ref="G19:V19" si="5">MIN(G13:G16)</f>
        <v>22</v>
      </c>
      <c r="H19">
        <f t="shared" si="5"/>
        <v>85</v>
      </c>
      <c r="I19">
        <f t="shared" si="5"/>
        <v>70</v>
      </c>
      <c r="J19">
        <f t="shared" si="5"/>
        <v>10</v>
      </c>
      <c r="K19">
        <f t="shared" si="5"/>
        <v>90.5</v>
      </c>
      <c r="L19">
        <f t="shared" si="5"/>
        <v>50</v>
      </c>
      <c r="M19">
        <f t="shared" si="5"/>
        <v>60</v>
      </c>
      <c r="N19">
        <f t="shared" si="5"/>
        <v>30</v>
      </c>
      <c r="O19">
        <f t="shared" si="5"/>
        <v>100</v>
      </c>
      <c r="P19">
        <f t="shared" si="5"/>
        <v>40</v>
      </c>
      <c r="Q19">
        <f t="shared" si="5"/>
        <v>70</v>
      </c>
      <c r="R19">
        <f t="shared" si="5"/>
        <v>90.5</v>
      </c>
      <c r="S19">
        <f t="shared" si="5"/>
        <v>90.5</v>
      </c>
      <c r="T19">
        <f t="shared" si="5"/>
        <v>60</v>
      </c>
      <c r="U19">
        <f t="shared" si="5"/>
        <v>30</v>
      </c>
      <c r="V19">
        <f t="shared" si="5"/>
        <v>200</v>
      </c>
      <c r="X19">
        <f>MIN(X13:X16)</f>
        <v>100</v>
      </c>
      <c r="Y19" s="197">
        <f>$G$5*G19+$H$5*H19+$I$5*I19+$J$5*J19+$K$5*K19+$L$5*L19+$M$5*M19+$N$5*N19+$O$5*O19</f>
        <v>49.487429178470258</v>
      </c>
      <c r="Z19" s="197">
        <f t="shared" ref="Z19:Z20" si="6">$P$5*P19+$Q$5*Q19+$R$5*R19+$S$5*S19+$T$5*T19+$U$5*U19+$X$5*X19</f>
        <v>67.614102636164361</v>
      </c>
      <c r="AA19" s="197">
        <f t="shared" ref="AA19:AA20" si="7">$V$5*V19+$W$5*W19</f>
        <v>182.461786001609</v>
      </c>
      <c r="AB19" s="198" t="s">
        <v>1403</v>
      </c>
    </row>
    <row r="20" spans="4:28" ht="17" thickBot="1" x14ac:dyDescent="0.25">
      <c r="D20" s="402"/>
      <c r="F20" t="s">
        <v>1404</v>
      </c>
      <c r="G20">
        <f t="shared" ref="G20:V20" si="8">MAX(G13:G16)</f>
        <v>112.5</v>
      </c>
      <c r="H20">
        <f t="shared" si="8"/>
        <v>90.5</v>
      </c>
      <c r="I20">
        <f t="shared" si="8"/>
        <v>90.5</v>
      </c>
      <c r="J20">
        <f t="shared" si="8"/>
        <v>90.5</v>
      </c>
      <c r="K20">
        <f t="shared" si="8"/>
        <v>100</v>
      </c>
      <c r="L20">
        <f t="shared" si="8"/>
        <v>125</v>
      </c>
      <c r="M20">
        <f t="shared" si="8"/>
        <v>90.5</v>
      </c>
      <c r="N20">
        <f t="shared" si="8"/>
        <v>30</v>
      </c>
      <c r="O20">
        <f t="shared" si="8"/>
        <v>100</v>
      </c>
      <c r="P20">
        <f t="shared" si="8"/>
        <v>90.5</v>
      </c>
      <c r="Q20">
        <f t="shared" si="8"/>
        <v>90.5</v>
      </c>
      <c r="R20">
        <f t="shared" si="8"/>
        <v>100</v>
      </c>
      <c r="S20">
        <f t="shared" si="8"/>
        <v>100</v>
      </c>
      <c r="T20">
        <f t="shared" si="8"/>
        <v>90.5</v>
      </c>
      <c r="U20">
        <f t="shared" si="8"/>
        <v>30</v>
      </c>
      <c r="V20">
        <f t="shared" si="8"/>
        <v>300</v>
      </c>
      <c r="X20">
        <f>MAX(X13:X16)</f>
        <v>100</v>
      </c>
      <c r="Y20" s="197">
        <f t="shared" ref="Y20" si="9">$G$5*G20+$H$5*H20+$I$5*I20+$J$5*J20+$K$5*K20+$L$5*L20+$M$5*M20+$N$5*N20+$O$5*O20</f>
        <v>103.07623937677053</v>
      </c>
      <c r="Z20" s="197">
        <f t="shared" si="6"/>
        <v>93.915659603170141</v>
      </c>
      <c r="AA20" s="197">
        <f t="shared" si="7"/>
        <v>273.69267900241351</v>
      </c>
      <c r="AB20" s="198" t="s">
        <v>1405</v>
      </c>
    </row>
    <row r="21" spans="4:28" ht="16" x14ac:dyDescent="0.2">
      <c r="Y21" s="100"/>
      <c r="Z21" s="100"/>
      <c r="AA21" s="100"/>
      <c r="AB21" s="100"/>
    </row>
    <row r="22" spans="4:28" ht="16" x14ac:dyDescent="0.2">
      <c r="Y22" s="27"/>
      <c r="Z22" s="27"/>
      <c r="AA22" s="27"/>
      <c r="AB22" s="27"/>
    </row>
    <row r="23" spans="4:28" ht="16" x14ac:dyDescent="0.2">
      <c r="Y23" s="27"/>
      <c r="Z23" s="27"/>
      <c r="AA23" s="27"/>
      <c r="AB23" s="27"/>
    </row>
  </sheetData>
  <sheetProtection algorithmName="SHA-512" hashValue="AHvWrZFusx9atcWM0esBFcCU4NWwBwLCsxWd1e3suGYqA6XyqXEHU46JVxc5sVZy24TbDLQGiir9MipAVic42w==" saltValue="ouQNuJOrBxMqGMx3Amh3Fw==" spinCount="100000" sheet="1" objects="1" scenarios="1"/>
  <mergeCells count="4">
    <mergeCell ref="G1:O1"/>
    <mergeCell ref="P1:X1"/>
    <mergeCell ref="Y1:AA1"/>
    <mergeCell ref="D13:D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6F24-746D-4054-85C1-9022155995D8}">
  <sheetPr>
    <tabColor theme="6" tint="0.79998168889431442"/>
  </sheetPr>
  <dimension ref="B5:T42"/>
  <sheetViews>
    <sheetView zoomScale="70" zoomScaleNormal="70" workbookViewId="0"/>
  </sheetViews>
  <sheetFormatPr baseColWidth="10" defaultColWidth="8.83203125" defaultRowHeight="15" x14ac:dyDescent="0.2"/>
  <cols>
    <col min="2" max="2" width="30.6640625" customWidth="1"/>
    <col min="3" max="3" width="8.83203125" customWidth="1"/>
    <col min="4" max="4" width="15.33203125" customWidth="1"/>
    <col min="5" max="5" width="16.6640625" customWidth="1"/>
    <col min="6" max="8" width="19.33203125" customWidth="1"/>
    <col min="9" max="9" width="23.1640625" customWidth="1"/>
    <col min="10" max="10" width="24" customWidth="1"/>
    <col min="11" max="11" width="21.33203125" customWidth="1"/>
    <col min="20" max="20" width="7.6640625" customWidth="1"/>
  </cols>
  <sheetData>
    <row r="5" spans="2:20" ht="16" thickBot="1" x14ac:dyDescent="0.25"/>
    <row r="6" spans="2:20" ht="25" thickBot="1" x14ac:dyDescent="0.35">
      <c r="B6" s="175" t="s">
        <v>1406</v>
      </c>
    </row>
    <row r="7" spans="2:20" x14ac:dyDescent="0.2">
      <c r="J7" s="176"/>
      <c r="K7" s="176"/>
    </row>
    <row r="8" spans="2:20" x14ac:dyDescent="0.2">
      <c r="B8" s="104" t="s">
        <v>1407</v>
      </c>
      <c r="C8" s="95" t="s">
        <v>1408</v>
      </c>
      <c r="K8" s="176"/>
    </row>
    <row r="9" spans="2:20" ht="54" customHeight="1" x14ac:dyDescent="0.2">
      <c r="C9" s="104" t="s">
        <v>46</v>
      </c>
      <c r="D9" s="352" t="s">
        <v>1346</v>
      </c>
      <c r="E9" s="352" t="s">
        <v>1348</v>
      </c>
      <c r="F9" s="352" t="s">
        <v>1350</v>
      </c>
      <c r="G9" s="352" t="s">
        <v>1352</v>
      </c>
      <c r="H9" s="352" t="s">
        <v>1354</v>
      </c>
      <c r="I9" s="352" t="s">
        <v>1356</v>
      </c>
      <c r="J9" s="352" t="s">
        <v>1358</v>
      </c>
      <c r="K9" s="352" t="s">
        <v>1360</v>
      </c>
      <c r="L9" s="104"/>
      <c r="M9" s="104"/>
      <c r="N9" s="26"/>
    </row>
    <row r="10" spans="2:20" x14ac:dyDescent="0.2">
      <c r="B10" t="s">
        <v>1314</v>
      </c>
      <c r="C10" t="s">
        <v>1409</v>
      </c>
      <c r="D10">
        <v>2.5145483676978927E-3</v>
      </c>
      <c r="E10">
        <v>0.16591775892961819</v>
      </c>
      <c r="F10">
        <v>2.3043524491397262E-3</v>
      </c>
      <c r="G10">
        <v>1.9809741132022075E-3</v>
      </c>
      <c r="H10">
        <v>1.7438300001813602E-3</v>
      </c>
      <c r="I10">
        <v>3.5508548873699037E-3</v>
      </c>
      <c r="J10">
        <v>1.8100903125669358E-3</v>
      </c>
      <c r="K10" s="353">
        <v>8.9200000000000008E-3</v>
      </c>
      <c r="N10" s="403" t="s">
        <v>1410</v>
      </c>
      <c r="O10" s="354" t="s">
        <v>1411</v>
      </c>
      <c r="P10" s="355">
        <f>E10/$D10</f>
        <v>65.98312486687955</v>
      </c>
      <c r="Q10" s="403" t="s">
        <v>1410</v>
      </c>
      <c r="R10" s="356">
        <v>0.1</v>
      </c>
      <c r="S10" s="357">
        <f>100%-(F10/$D$10)</f>
        <v>8.3591917044969821E-2</v>
      </c>
      <c r="T10" s="358"/>
    </row>
    <row r="11" spans="2:20" x14ac:dyDescent="0.2">
      <c r="B11" t="s">
        <v>1412</v>
      </c>
      <c r="C11" t="s">
        <v>249</v>
      </c>
      <c r="D11">
        <v>7.2506471856794956</v>
      </c>
      <c r="E11">
        <v>519.66394839430586</v>
      </c>
      <c r="F11">
        <v>6.591497441005747</v>
      </c>
      <c r="G11">
        <v>5.5774210000000002</v>
      </c>
      <c r="H11">
        <v>4.833764790070882</v>
      </c>
      <c r="I11">
        <v>10.500382873192681</v>
      </c>
      <c r="J11">
        <v>5.0415489999999998</v>
      </c>
      <c r="K11">
        <v>27.350734126016093</v>
      </c>
      <c r="N11" s="404"/>
      <c r="O11" s="354" t="s">
        <v>1413</v>
      </c>
      <c r="P11" s="355">
        <f>I10/$D10</f>
        <v>1.4121243134490848</v>
      </c>
      <c r="Q11" s="404"/>
      <c r="R11" s="356">
        <v>0.3</v>
      </c>
      <c r="S11" s="357">
        <f>100%-(G10/$D$10)</f>
        <v>0.2121948662233053</v>
      </c>
      <c r="T11" s="358"/>
    </row>
    <row r="12" spans="2:20" x14ac:dyDescent="0.2">
      <c r="B12" t="s">
        <v>1414</v>
      </c>
      <c r="C12" t="s">
        <v>249</v>
      </c>
      <c r="D12">
        <v>12.087920828396603</v>
      </c>
      <c r="E12">
        <v>780.19489071209546</v>
      </c>
      <c r="F12">
        <v>11.09318763780067</v>
      </c>
      <c r="G12">
        <v>9.5598600000000005</v>
      </c>
      <c r="H12">
        <v>8.4320543084335071</v>
      </c>
      <c r="I12">
        <v>16.980068523915126</v>
      </c>
      <c r="J12">
        <v>8.7475439999999995</v>
      </c>
      <c r="K12">
        <v>42.266453228117363</v>
      </c>
      <c r="N12" s="405"/>
      <c r="O12" s="354" t="s">
        <v>1360</v>
      </c>
      <c r="P12" s="355">
        <f>K10/$D10</f>
        <v>3.5473567001482644</v>
      </c>
      <c r="Q12" s="404"/>
      <c r="R12" s="356">
        <v>0.5</v>
      </c>
      <c r="S12" s="357">
        <f>100%-(H10/$D$10)</f>
        <v>0.30650369562075153</v>
      </c>
      <c r="T12" s="358"/>
    </row>
    <row r="13" spans="2:20" x14ac:dyDescent="0.2">
      <c r="B13" t="s">
        <v>1415</v>
      </c>
      <c r="C13" t="s">
        <v>249</v>
      </c>
      <c r="D13">
        <v>11.655322281346695</v>
      </c>
      <c r="E13">
        <v>725.49480078860734</v>
      </c>
      <c r="F13">
        <v>10.730395577147537</v>
      </c>
      <c r="G13">
        <v>9.3044619999999991</v>
      </c>
      <c r="H13">
        <v>8.2554112836832942</v>
      </c>
      <c r="I13">
        <v>16.203308256537081</v>
      </c>
      <c r="J13">
        <v>8.5488959999999992</v>
      </c>
      <c r="K13">
        <v>39.705149713269087</v>
      </c>
      <c r="N13" s="354"/>
      <c r="O13" s="354"/>
      <c r="P13" s="355"/>
      <c r="Q13" s="405"/>
      <c r="R13" s="354" t="s">
        <v>1404</v>
      </c>
      <c r="S13" s="357">
        <f>100%-(J10/$D$10)</f>
        <v>0.28015291500473261</v>
      </c>
      <c r="T13" s="358"/>
    </row>
    <row r="14" spans="2:20" x14ac:dyDescent="0.2">
      <c r="B14" s="26"/>
      <c r="N14" s="403" t="s">
        <v>1416</v>
      </c>
      <c r="O14" s="354" t="s">
        <v>1411</v>
      </c>
      <c r="P14" s="355">
        <f>E13/$D13</f>
        <v>62.245794948947669</v>
      </c>
      <c r="Q14" s="354"/>
      <c r="R14" s="354"/>
      <c r="S14" s="357"/>
      <c r="T14" s="358"/>
    </row>
    <row r="15" spans="2:20" x14ac:dyDescent="0.2">
      <c r="B15" s="104" t="s">
        <v>1417</v>
      </c>
      <c r="C15" s="177" t="s">
        <v>1418</v>
      </c>
      <c r="N15" s="404"/>
      <c r="O15" s="354" t="s">
        <v>1413</v>
      </c>
      <c r="P15" s="355">
        <f>I13/$D13</f>
        <v>1.3902067969814127</v>
      </c>
      <c r="Q15" s="403" t="s">
        <v>1416</v>
      </c>
      <c r="R15" s="356">
        <v>0.1</v>
      </c>
      <c r="S15" s="357">
        <f>100%-(F13/$D$13)</f>
        <v>7.9356596228953857E-2</v>
      </c>
      <c r="T15" s="358"/>
    </row>
    <row r="16" spans="2:20" x14ac:dyDescent="0.2">
      <c r="B16" t="s">
        <v>585</v>
      </c>
      <c r="C16" t="s">
        <v>587</v>
      </c>
      <c r="D16">
        <v>71.671388101982998</v>
      </c>
      <c r="E16">
        <v>1</v>
      </c>
      <c r="F16">
        <v>78.838526912181308</v>
      </c>
      <c r="G16">
        <v>93.172804532577899</v>
      </c>
      <c r="H16">
        <v>107.5070821529745</v>
      </c>
      <c r="I16">
        <v>49.49</v>
      </c>
      <c r="J16">
        <v>103.07623937677053</v>
      </c>
      <c r="K16">
        <v>19</v>
      </c>
      <c r="N16" s="405"/>
      <c r="O16" s="354" t="s">
        <v>1360</v>
      </c>
      <c r="P16" s="355">
        <f>K13/$D13</f>
        <v>3.4066110532879592</v>
      </c>
      <c r="Q16" s="404"/>
      <c r="R16" s="356">
        <v>0.3</v>
      </c>
      <c r="S16" s="357">
        <f>100%-(G13/$D$13)</f>
        <v>0.20169843652534936</v>
      </c>
      <c r="T16" s="358"/>
    </row>
    <row r="17" spans="2:20" x14ac:dyDescent="0.2">
      <c r="B17" t="s">
        <v>594</v>
      </c>
      <c r="C17" t="s">
        <v>593</v>
      </c>
      <c r="D17">
        <v>3.830028328914667</v>
      </c>
      <c r="E17">
        <v>5.3438735182090025E-2</v>
      </c>
      <c r="F17">
        <v>4.2130311618061347</v>
      </c>
      <c r="G17">
        <v>4.9790368275890673</v>
      </c>
      <c r="H17">
        <v>5.7450424933720008</v>
      </c>
      <c r="I17">
        <v>2.6446830041616352</v>
      </c>
      <c r="J17">
        <v>5.5082638596209605</v>
      </c>
      <c r="K17">
        <v>1.0153359684597105</v>
      </c>
      <c r="N17" s="354"/>
      <c r="O17" s="354"/>
      <c r="P17" s="354"/>
      <c r="Q17" s="404"/>
      <c r="R17" s="356">
        <v>0.5</v>
      </c>
      <c r="S17" s="357">
        <f>100%-(H13/$D$13)</f>
        <v>0.29170458916478492</v>
      </c>
      <c r="T17" s="358"/>
    </row>
    <row r="18" spans="2:20" x14ac:dyDescent="0.2">
      <c r="N18" s="354"/>
      <c r="O18" s="354"/>
      <c r="P18" s="354"/>
      <c r="Q18" s="405"/>
      <c r="R18" s="354" t="s">
        <v>1404</v>
      </c>
      <c r="S18" s="357">
        <f>100%-(J13/$D$13)</f>
        <v>0.26652427160407688</v>
      </c>
      <c r="T18" s="358"/>
    </row>
    <row r="42" spans="3:3" x14ac:dyDescent="0.2">
      <c r="C42" s="26" t="s">
        <v>1419</v>
      </c>
    </row>
  </sheetData>
  <sheetProtection algorithmName="SHA-512" hashValue="HGfVqhWoclbansA7odjcued28hf/DdQCItcrjU5/yAAGfAMF5EvtPPuw5lEHVbGaKYvQBioiE5bSJ4JqSc7m/A==" saltValue="gxOS0Nm2wh30bAKTYW1Icw==" spinCount="100000" sheet="1" objects="1" scenarios="1"/>
  <mergeCells count="4">
    <mergeCell ref="N10:N12"/>
    <mergeCell ref="Q10:Q13"/>
    <mergeCell ref="N14:N16"/>
    <mergeCell ref="Q15:Q1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1199-7224-42F5-A51B-D1F945BEEF18}">
  <sheetPr>
    <tabColor theme="6" tint="0.79998168889431442"/>
  </sheetPr>
  <dimension ref="B5:T42"/>
  <sheetViews>
    <sheetView zoomScale="85" zoomScaleNormal="85" workbookViewId="0"/>
  </sheetViews>
  <sheetFormatPr baseColWidth="10" defaultColWidth="8.83203125" defaultRowHeight="15" x14ac:dyDescent="0.2"/>
  <cols>
    <col min="2" max="2" width="30.6640625" customWidth="1"/>
    <col min="3" max="3" width="8.83203125" customWidth="1"/>
    <col min="4" max="4" width="15.33203125" customWidth="1"/>
    <col min="5" max="5" width="16.6640625" customWidth="1"/>
    <col min="6" max="8" width="19.33203125" customWidth="1"/>
    <col min="9" max="9" width="23.1640625" customWidth="1"/>
    <col min="10" max="10" width="24" customWidth="1"/>
    <col min="11" max="11" width="21.33203125" customWidth="1"/>
  </cols>
  <sheetData>
    <row r="5" spans="2:20" ht="16" thickBot="1" x14ac:dyDescent="0.25"/>
    <row r="6" spans="2:20" ht="25" thickBot="1" x14ac:dyDescent="0.35">
      <c r="B6" s="175" t="s">
        <v>1420</v>
      </c>
    </row>
    <row r="7" spans="2:20" x14ac:dyDescent="0.2">
      <c r="K7" s="176"/>
    </row>
    <row r="8" spans="2:20" x14ac:dyDescent="0.2">
      <c r="B8" s="104" t="s">
        <v>1407</v>
      </c>
      <c r="C8" s="95" t="s">
        <v>1408</v>
      </c>
      <c r="K8" s="176"/>
    </row>
    <row r="9" spans="2:20" x14ac:dyDescent="0.2">
      <c r="C9" s="104" t="s">
        <v>46</v>
      </c>
      <c r="D9" s="104" t="s">
        <v>1346</v>
      </c>
      <c r="E9" s="104" t="s">
        <v>1348</v>
      </c>
      <c r="F9" s="104" t="s">
        <v>1350</v>
      </c>
      <c r="G9" s="104" t="s">
        <v>1352</v>
      </c>
      <c r="H9" s="104" t="s">
        <v>1354</v>
      </c>
      <c r="I9" s="104" t="s">
        <v>1356</v>
      </c>
      <c r="J9" s="104" t="s">
        <v>1358</v>
      </c>
      <c r="K9" s="104" t="s">
        <v>1360</v>
      </c>
      <c r="L9" s="104"/>
      <c r="M9" s="104"/>
      <c r="N9" s="26"/>
    </row>
    <row r="10" spans="2:20" x14ac:dyDescent="0.2">
      <c r="B10" t="s">
        <v>1314</v>
      </c>
      <c r="C10" t="s">
        <v>1409</v>
      </c>
      <c r="D10">
        <v>2.7852744742537573E-3</v>
      </c>
      <c r="E10">
        <v>0.20713404179211242</v>
      </c>
      <c r="F10">
        <v>2.5450423832630736E-3</v>
      </c>
      <c r="G10">
        <v>2.1754545515454194E-3</v>
      </c>
      <c r="H10">
        <v>1.9044234749524727E-3</v>
      </c>
      <c r="I10">
        <v>3.2040845987661051E-3</v>
      </c>
      <c r="J10">
        <v>2.3467343242596162E-3</v>
      </c>
      <c r="K10">
        <v>1.1642239272376882E-2</v>
      </c>
      <c r="N10" s="403" t="s">
        <v>1410</v>
      </c>
      <c r="O10" s="354" t="s">
        <v>1411</v>
      </c>
      <c r="P10" s="355">
        <f>E10/$D10</f>
        <v>74.367551100186873</v>
      </c>
      <c r="Q10" s="403" t="s">
        <v>1410</v>
      </c>
      <c r="R10" s="356">
        <v>0.1</v>
      </c>
      <c r="S10" s="357">
        <f>100%-(F10/$D$10)</f>
        <v>8.6250778230769432E-2</v>
      </c>
      <c r="T10" s="358"/>
    </row>
    <row r="11" spans="2:20" x14ac:dyDescent="0.2">
      <c r="B11" t="s">
        <v>1412</v>
      </c>
      <c r="C11" t="s">
        <v>249</v>
      </c>
      <c r="D11">
        <v>8.5635629020121815</v>
      </c>
      <c r="E11">
        <v>670.78435000000002</v>
      </c>
      <c r="F11">
        <v>7.7850571826014958</v>
      </c>
      <c r="G11">
        <v>6.5873559999999998</v>
      </c>
      <c r="H11">
        <v>5.7090419339077645</v>
      </c>
      <c r="I11">
        <v>9.920776</v>
      </c>
      <c r="J11">
        <v>7.1424121574714716</v>
      </c>
      <c r="K11">
        <v>37.265797162590829</v>
      </c>
      <c r="N11" s="404"/>
      <c r="O11" s="354" t="s">
        <v>1413</v>
      </c>
      <c r="P11" s="355">
        <f>I10/$D10</f>
        <v>1.1503658358929085</v>
      </c>
      <c r="Q11" s="404"/>
      <c r="R11" s="356">
        <v>0.3</v>
      </c>
      <c r="S11" s="357">
        <f>100%-(G10/$D$10)</f>
        <v>0.21894428299448776</v>
      </c>
      <c r="T11" s="358"/>
    </row>
    <row r="12" spans="2:20" x14ac:dyDescent="0.2">
      <c r="B12" t="s">
        <v>1414</v>
      </c>
      <c r="C12" t="s">
        <v>249</v>
      </c>
      <c r="D12">
        <v>13.594130942204783</v>
      </c>
      <c r="E12">
        <v>999.41881000000001</v>
      </c>
      <c r="F12">
        <v>12.429668553152782</v>
      </c>
      <c r="G12">
        <v>10.63575</v>
      </c>
      <c r="H12">
        <v>9.3174663286717578</v>
      </c>
      <c r="I12">
        <v>15.62218</v>
      </c>
      <c r="J12">
        <v>11.467551759433412</v>
      </c>
      <c r="K12">
        <v>56.364447640811612</v>
      </c>
      <c r="N12" s="405"/>
      <c r="O12" s="354" t="s">
        <v>1360</v>
      </c>
      <c r="P12" s="355">
        <f>K10/$D10</f>
        <v>4.1799253107707166</v>
      </c>
      <c r="Q12" s="404"/>
      <c r="R12" s="356">
        <v>0.5</v>
      </c>
      <c r="S12" s="357">
        <f>100%-(H10/$D$10)</f>
        <v>0.3162528531545481</v>
      </c>
      <c r="T12" s="358"/>
    </row>
    <row r="13" spans="2:20" x14ac:dyDescent="0.2">
      <c r="B13" t="s">
        <v>1415</v>
      </c>
      <c r="C13" t="s">
        <v>249</v>
      </c>
      <c r="D13">
        <v>13.195104560254276</v>
      </c>
      <c r="E13">
        <v>949.87801000000002</v>
      </c>
      <c r="F13">
        <v>12.088411419109047</v>
      </c>
      <c r="G13">
        <v>10.383369999999999</v>
      </c>
      <c r="H13">
        <v>9.1302582904657701</v>
      </c>
      <c r="I13">
        <v>15.122450000000001</v>
      </c>
      <c r="J13">
        <v>11.1739820124813</v>
      </c>
      <c r="K13">
        <v>53.835512486653869</v>
      </c>
      <c r="N13" s="354"/>
      <c r="O13" s="354"/>
      <c r="P13" s="355"/>
      <c r="Q13" s="405"/>
      <c r="R13" s="354" t="s">
        <v>1404</v>
      </c>
      <c r="S13" s="357">
        <f>100%-(J10/$D$10)</f>
        <v>0.15744952752336439</v>
      </c>
      <c r="T13" s="358"/>
    </row>
    <row r="14" spans="2:20" x14ac:dyDescent="0.2">
      <c r="B14" s="26"/>
      <c r="N14" s="403" t="s">
        <v>1416</v>
      </c>
      <c r="O14" s="354" t="s">
        <v>1411</v>
      </c>
      <c r="P14" s="355">
        <f>E13/$D13</f>
        <v>71.987152937096198</v>
      </c>
      <c r="Q14" s="354"/>
      <c r="R14" s="354"/>
      <c r="S14" s="357"/>
      <c r="T14" s="358"/>
    </row>
    <row r="15" spans="2:20" x14ac:dyDescent="0.2">
      <c r="B15" s="104" t="s">
        <v>1417</v>
      </c>
      <c r="C15" s="177" t="s">
        <v>1418</v>
      </c>
      <c r="N15" s="404"/>
      <c r="O15" s="354" t="s">
        <v>1413</v>
      </c>
      <c r="P15" s="355">
        <f>I13/$D13</f>
        <v>1.1460651888694533</v>
      </c>
      <c r="Q15" s="403" t="s">
        <v>1416</v>
      </c>
      <c r="R15" s="356">
        <v>0.1</v>
      </c>
      <c r="S15" s="357">
        <f>100%-(F13/$D$13)</f>
        <v>8.3871494620721854E-2</v>
      </c>
      <c r="T15" s="358"/>
    </row>
    <row r="16" spans="2:20" x14ac:dyDescent="0.2">
      <c r="B16" t="s">
        <v>585</v>
      </c>
      <c r="C16" t="s">
        <v>587</v>
      </c>
      <c r="D16">
        <v>78.330054521949293</v>
      </c>
      <c r="E16">
        <v>1</v>
      </c>
      <c r="F16">
        <v>86.163059974144232</v>
      </c>
      <c r="G16">
        <v>101.82907087853408</v>
      </c>
      <c r="H16">
        <v>117.49508178292393</v>
      </c>
      <c r="I16">
        <v>67.614102636164361</v>
      </c>
      <c r="J16">
        <v>93.915659603170141</v>
      </c>
      <c r="K16">
        <v>18</v>
      </c>
      <c r="N16" s="405"/>
      <c r="O16" s="354" t="s">
        <v>1360</v>
      </c>
      <c r="P16" s="355">
        <f>K13/$D13</f>
        <v>4.0799610371269717</v>
      </c>
      <c r="Q16" s="404"/>
      <c r="R16" s="356">
        <v>0.3</v>
      </c>
      <c r="S16" s="357">
        <f>100%-(G13/$D$13)</f>
        <v>0.21308922164388611</v>
      </c>
      <c r="T16" s="358"/>
    </row>
    <row r="17" spans="2:20" x14ac:dyDescent="0.2">
      <c r="B17" t="s">
        <v>594</v>
      </c>
      <c r="C17" t="s">
        <v>593</v>
      </c>
      <c r="D17">
        <v>4.5900174245404983</v>
      </c>
      <c r="E17">
        <v>5.8598419893490371E-2</v>
      </c>
      <c r="F17">
        <v>5.0490191676728973</v>
      </c>
      <c r="G17">
        <v>5.9670226527043324</v>
      </c>
      <c r="H17">
        <v>6.8850261377357684</v>
      </c>
      <c r="I17">
        <v>3.9620795769955137</v>
      </c>
      <c r="J17">
        <v>5.5033092560006756</v>
      </c>
      <c r="K17">
        <v>1.0547715580828267</v>
      </c>
      <c r="N17" s="354"/>
      <c r="O17" s="354"/>
      <c r="P17" s="354"/>
      <c r="Q17" s="404"/>
      <c r="R17" s="356">
        <v>0.5</v>
      </c>
      <c r="S17" s="357">
        <f>100%-(H13/$D$13)</f>
        <v>0.3080571473478475</v>
      </c>
      <c r="T17" s="358"/>
    </row>
    <row r="18" spans="2:20" x14ac:dyDescent="0.2">
      <c r="N18" s="354"/>
      <c r="O18" s="354"/>
      <c r="P18" s="354"/>
      <c r="Q18" s="405"/>
      <c r="R18" s="354" t="s">
        <v>1404</v>
      </c>
      <c r="S18" s="357">
        <f>100%-(J13/$D$13)</f>
        <v>0.15317215097036163</v>
      </c>
      <c r="T18" s="358"/>
    </row>
    <row r="19" spans="2:20" x14ac:dyDescent="0.2">
      <c r="S19" s="359"/>
    </row>
    <row r="42" spans="3:3" x14ac:dyDescent="0.2">
      <c r="C42" s="26" t="s">
        <v>1419</v>
      </c>
    </row>
  </sheetData>
  <sheetProtection algorithmName="SHA-512" hashValue="Jyjxv+1wRd/Pb0z0auJLg6iCb7ZEDXQfp0hALwFj8R1FQPEyG88P6FqqLVItP6dVOVYAafrOiW8aTHKLMvT6gw==" saltValue="lOI3CJWbi9UOM9IvQZb5Pg==" spinCount="100000" sheet="1" objects="1" scenarios="1"/>
  <mergeCells count="4">
    <mergeCell ref="N10:N12"/>
    <mergeCell ref="Q10:Q13"/>
    <mergeCell ref="N14:N16"/>
    <mergeCell ref="Q15:Q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1488-422D-474F-ADC6-F88821C60894}">
  <sheetPr>
    <tabColor theme="6" tint="0.79998168889431442"/>
  </sheetPr>
  <dimension ref="B5:T42"/>
  <sheetViews>
    <sheetView zoomScale="85" zoomScaleNormal="85" workbookViewId="0"/>
  </sheetViews>
  <sheetFormatPr baseColWidth="10" defaultColWidth="8.83203125" defaultRowHeight="15" x14ac:dyDescent="0.2"/>
  <cols>
    <col min="2" max="2" width="30.6640625" customWidth="1"/>
    <col min="3" max="3" width="8.83203125" customWidth="1"/>
    <col min="4" max="4" width="15.33203125" customWidth="1"/>
    <col min="5" max="5" width="16.6640625" customWidth="1"/>
    <col min="6" max="8" width="19.33203125" customWidth="1"/>
    <col min="9" max="9" width="23.1640625" customWidth="1"/>
    <col min="10" max="10" width="24" customWidth="1"/>
    <col min="11" max="11" width="21.33203125" customWidth="1"/>
  </cols>
  <sheetData>
    <row r="5" spans="2:20" ht="16" thickBot="1" x14ac:dyDescent="0.25"/>
    <row r="6" spans="2:20" ht="25" thickBot="1" x14ac:dyDescent="0.35">
      <c r="B6" s="175" t="s">
        <v>50</v>
      </c>
      <c r="C6" s="178"/>
    </row>
    <row r="7" spans="2:20" x14ac:dyDescent="0.2">
      <c r="J7" s="176"/>
    </row>
    <row r="8" spans="2:20" x14ac:dyDescent="0.2">
      <c r="B8" s="104" t="s">
        <v>1407</v>
      </c>
      <c r="C8" s="95" t="s">
        <v>1408</v>
      </c>
      <c r="K8" s="176"/>
    </row>
    <row r="9" spans="2:20" x14ac:dyDescent="0.2">
      <c r="C9" s="104" t="s">
        <v>46</v>
      </c>
      <c r="D9" s="104" t="s">
        <v>1346</v>
      </c>
      <c r="E9" s="104" t="s">
        <v>1348</v>
      </c>
      <c r="F9" s="104" t="s">
        <v>1350</v>
      </c>
      <c r="G9" s="104" t="s">
        <v>1352</v>
      </c>
      <c r="H9" s="104" t="s">
        <v>1354</v>
      </c>
      <c r="I9" s="104" t="s">
        <v>1356</v>
      </c>
      <c r="J9" s="104" t="s">
        <v>1358</v>
      </c>
      <c r="K9" s="104" t="s">
        <v>1360</v>
      </c>
      <c r="L9" s="104"/>
      <c r="M9" s="104"/>
      <c r="N9" s="26"/>
    </row>
    <row r="10" spans="2:20" ht="14.5" customHeight="1" x14ac:dyDescent="0.2">
      <c r="B10" t="s">
        <v>1314</v>
      </c>
      <c r="C10" t="s">
        <v>1409</v>
      </c>
      <c r="D10">
        <v>5.1407896544951549E-3</v>
      </c>
      <c r="E10">
        <v>1.0307309505008893</v>
      </c>
      <c r="F10">
        <v>4.7454667104293372E-3</v>
      </c>
      <c r="G10">
        <v>4.1372775664358964E-3</v>
      </c>
      <c r="H10">
        <v>3.6912721941740386E-3</v>
      </c>
      <c r="I10">
        <v>6.4369190228865903E-3</v>
      </c>
      <c r="J10">
        <v>4.5553584400817148E-3</v>
      </c>
      <c r="K10">
        <v>2.2705826917587227E-2</v>
      </c>
      <c r="N10" s="403" t="s">
        <v>1410</v>
      </c>
      <c r="O10" s="354" t="s">
        <v>1411</v>
      </c>
      <c r="P10" s="355">
        <f>E10/$D10</f>
        <v>200.50051057809929</v>
      </c>
      <c r="Q10" s="403" t="s">
        <v>1410</v>
      </c>
      <c r="R10" s="360">
        <v>0.1</v>
      </c>
      <c r="S10" s="357">
        <f>100%-(F10/$D$10)</f>
        <v>7.689926463342911E-2</v>
      </c>
      <c r="T10" s="358"/>
    </row>
    <row r="11" spans="2:20" x14ac:dyDescent="0.2">
      <c r="B11" t="s">
        <v>1412</v>
      </c>
      <c r="C11" t="s">
        <v>249</v>
      </c>
      <c r="D11">
        <v>10.799352746144786</v>
      </c>
      <c r="E11">
        <v>2557.7871666728129</v>
      </c>
      <c r="F11">
        <v>9.8175934046884326</v>
      </c>
      <c r="G11">
        <v>8.3071944193517524</v>
      </c>
      <c r="H11">
        <v>7.1995684967715183</v>
      </c>
      <c r="I11">
        <v>14.018207443449322</v>
      </c>
      <c r="J11">
        <v>9.3454716289662123</v>
      </c>
      <c r="K11">
        <v>54.42100354623004</v>
      </c>
      <c r="N11" s="404"/>
      <c r="O11" s="354" t="s">
        <v>1413</v>
      </c>
      <c r="P11" s="355">
        <f>I10/$D10</f>
        <v>1.2521265127543368</v>
      </c>
      <c r="Q11" s="404"/>
      <c r="R11" s="360">
        <v>0.3</v>
      </c>
      <c r="S11" s="357">
        <f>100%-(G10/$D$10)</f>
        <v>0.1952058254672564</v>
      </c>
      <c r="T11" s="358"/>
    </row>
    <row r="12" spans="2:20" x14ac:dyDescent="0.2">
      <c r="B12" t="s">
        <v>1414</v>
      </c>
      <c r="C12" t="s">
        <v>249</v>
      </c>
      <c r="D12">
        <v>20.654280121604565</v>
      </c>
      <c r="E12">
        <v>3796.7969864297329</v>
      </c>
      <c r="F12">
        <v>19.164974945355937</v>
      </c>
      <c r="G12">
        <v>16.859089378738854</v>
      </c>
      <c r="H12">
        <v>15.151599901897571</v>
      </c>
      <c r="I12">
        <v>25.505187214745931</v>
      </c>
      <c r="J12">
        <v>18.446386278444944</v>
      </c>
      <c r="K12">
        <v>85.6054626458737</v>
      </c>
      <c r="N12" s="405"/>
      <c r="O12" s="354" t="s">
        <v>1360</v>
      </c>
      <c r="P12" s="355">
        <f>K10/$D10</f>
        <v>4.4167975045882377</v>
      </c>
      <c r="Q12" s="404"/>
      <c r="R12" s="360">
        <v>0.5</v>
      </c>
      <c r="S12" s="357">
        <f>100%-(H10/$D$10)</f>
        <v>0.28196397007872998</v>
      </c>
      <c r="T12" s="358"/>
    </row>
    <row r="13" spans="2:20" x14ac:dyDescent="0.2">
      <c r="B13" t="s">
        <v>1415</v>
      </c>
      <c r="C13" t="s">
        <v>249</v>
      </c>
      <c r="D13">
        <v>21.903396704429998</v>
      </c>
      <c r="E13">
        <v>3784.2626235343873</v>
      </c>
      <c r="F13">
        <v>20.419401529673518</v>
      </c>
      <c r="G13">
        <v>18.121683888201336</v>
      </c>
      <c r="H13">
        <v>16.420182739418969</v>
      </c>
      <c r="I13">
        <v>26.73689126957759</v>
      </c>
      <c r="J13">
        <v>19.703366195332563</v>
      </c>
      <c r="K13">
        <v>86.618537018534482</v>
      </c>
      <c r="N13" s="354"/>
      <c r="O13" s="354"/>
      <c r="P13" s="355"/>
      <c r="Q13" s="405"/>
      <c r="R13" s="361" t="s">
        <v>1404</v>
      </c>
      <c r="S13" s="357">
        <f>100%-(J10/$D$10)</f>
        <v>0.11387962818154473</v>
      </c>
      <c r="T13" s="358"/>
    </row>
    <row r="14" spans="2:20" x14ac:dyDescent="0.2">
      <c r="B14" s="26"/>
      <c r="N14" s="403" t="s">
        <v>1416</v>
      </c>
      <c r="O14" s="354" t="s">
        <v>1411</v>
      </c>
      <c r="P14" s="355">
        <f>E13/$D13</f>
        <v>172.77058323876378</v>
      </c>
      <c r="Q14" s="354"/>
      <c r="R14" s="361"/>
      <c r="S14" s="357"/>
      <c r="T14" s="358"/>
    </row>
    <row r="15" spans="2:20" x14ac:dyDescent="0.2">
      <c r="B15" s="104" t="s">
        <v>1417</v>
      </c>
      <c r="C15" s="177" t="s">
        <v>1418</v>
      </c>
      <c r="N15" s="404"/>
      <c r="O15" s="354" t="s">
        <v>1413</v>
      </c>
      <c r="P15" s="355">
        <f>I13/$D13</f>
        <v>1.220673287817958</v>
      </c>
      <c r="Q15" s="403" t="s">
        <v>1416</v>
      </c>
      <c r="R15" s="360">
        <v>0.1</v>
      </c>
      <c r="S15" s="357">
        <f>100%-(F13/$D$13)</f>
        <v>6.7751828393645463E-2</v>
      </c>
      <c r="T15" s="358"/>
    </row>
    <row r="16" spans="2:20" x14ac:dyDescent="0.2">
      <c r="B16" t="s">
        <v>585</v>
      </c>
      <c r="C16" t="s">
        <v>587</v>
      </c>
      <c r="D16">
        <v>236.84633950120701</v>
      </c>
      <c r="E16">
        <v>1</v>
      </c>
      <c r="F16">
        <v>260.53097345132772</v>
      </c>
      <c r="G16">
        <v>307.90024135156915</v>
      </c>
      <c r="H16">
        <v>355.26950925181052</v>
      </c>
      <c r="I16">
        <v>182.461786001609</v>
      </c>
      <c r="J16">
        <v>273.69267900241351</v>
      </c>
      <c r="K16">
        <v>47</v>
      </c>
      <c r="N16" s="405"/>
      <c r="O16" s="354" t="s">
        <v>1360</v>
      </c>
      <c r="P16" s="355">
        <f>K13/$D13</f>
        <v>3.9545709821808477</v>
      </c>
      <c r="Q16" s="404"/>
      <c r="R16" s="360">
        <v>0.3</v>
      </c>
      <c r="S16" s="357">
        <f>100%-(G13/$D$13)</f>
        <v>0.17265417173692543</v>
      </c>
      <c r="T16" s="358"/>
    </row>
    <row r="17" spans="2:20" x14ac:dyDescent="0.2">
      <c r="B17" t="s">
        <v>594</v>
      </c>
      <c r="C17" t="s">
        <v>593</v>
      </c>
      <c r="D17">
        <v>5.0876910704571801</v>
      </c>
      <c r="E17">
        <v>2.1480978262833791E-2</v>
      </c>
      <c r="F17">
        <v>5.596460177502899</v>
      </c>
      <c r="G17">
        <v>6.6139983915943352</v>
      </c>
      <c r="H17">
        <v>7.6315366056857705</v>
      </c>
      <c r="I17">
        <v>3.919457658898394</v>
      </c>
      <c r="J17">
        <v>5.8791864883475915</v>
      </c>
      <c r="K17">
        <v>1.0096059783531883</v>
      </c>
      <c r="N17" s="354"/>
      <c r="O17" s="354"/>
      <c r="P17" s="354"/>
      <c r="Q17" s="404"/>
      <c r="R17" s="360">
        <v>0.5</v>
      </c>
      <c r="S17" s="357">
        <f>100%-(H13/$D$13)</f>
        <v>0.25033623957977436</v>
      </c>
      <c r="T17" s="358"/>
    </row>
    <row r="18" spans="2:20" x14ac:dyDescent="0.2">
      <c r="N18" s="354"/>
      <c r="O18" s="354"/>
      <c r="P18" s="354"/>
      <c r="Q18" s="405"/>
      <c r="R18" s="361" t="s">
        <v>1404</v>
      </c>
      <c r="S18" s="357">
        <f>100%-(J13/$D$13)</f>
        <v>0.10044243542612163</v>
      </c>
      <c r="T18" s="358"/>
    </row>
    <row r="42" spans="3:3" x14ac:dyDescent="0.2">
      <c r="C42" s="26" t="s">
        <v>1419</v>
      </c>
    </row>
  </sheetData>
  <sheetProtection algorithmName="SHA-512" hashValue="wmZHhy4u4tcrqix254tN/wpJehQ2yk0fiP+4vrhpLtqX5nUZb+LvTF5Qs9oOEA8/N/BdyVQZK7KjdVEF2h2Yww==" saltValue="peC/iiQfGFad7FE41bvknA==" spinCount="100000" sheet="1" objects="1" scenarios="1"/>
  <mergeCells count="4">
    <mergeCell ref="N10:N12"/>
    <mergeCell ref="Q10:Q13"/>
    <mergeCell ref="N14:N16"/>
    <mergeCell ref="Q15:Q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BA83-884A-47E6-AD32-B3E9A9D9B7DC}">
  <sheetPr>
    <tabColor theme="0" tint="-0.499984740745262"/>
  </sheetPr>
  <dimension ref="B2:E30"/>
  <sheetViews>
    <sheetView workbookViewId="0">
      <selection activeCell="B8" sqref="B8"/>
    </sheetView>
  </sheetViews>
  <sheetFormatPr baseColWidth="10" defaultColWidth="8.83203125" defaultRowHeight="15" x14ac:dyDescent="0.2"/>
  <cols>
    <col min="2" max="2" width="17.5" customWidth="1"/>
    <col min="3" max="3" width="28.6640625" customWidth="1"/>
    <col min="4" max="4" width="65.6640625" customWidth="1"/>
    <col min="5" max="5" width="61.6640625" customWidth="1"/>
  </cols>
  <sheetData>
    <row r="2" spans="2:5" ht="16" x14ac:dyDescent="0.2">
      <c r="B2" s="27" t="s">
        <v>12</v>
      </c>
    </row>
    <row r="4" spans="2:5" x14ac:dyDescent="0.2">
      <c r="B4" s="26" t="s">
        <v>13</v>
      </c>
    </row>
    <row r="5" spans="2:5" x14ac:dyDescent="0.2">
      <c r="C5" s="28" t="s">
        <v>14</v>
      </c>
      <c r="D5" s="28" t="s">
        <v>15</v>
      </c>
      <c r="E5" s="28" t="s">
        <v>16</v>
      </c>
    </row>
    <row r="6" spans="2:5" x14ac:dyDescent="0.2">
      <c r="C6" s="29" t="s">
        <v>17</v>
      </c>
      <c r="D6" s="2" t="s">
        <v>18</v>
      </c>
      <c r="E6" s="30"/>
    </row>
    <row r="7" spans="2:5" x14ac:dyDescent="0.2">
      <c r="C7" s="31" t="s">
        <v>19</v>
      </c>
      <c r="D7" t="s">
        <v>20</v>
      </c>
      <c r="E7" s="32" t="s">
        <v>21</v>
      </c>
    </row>
    <row r="8" spans="2:5" x14ac:dyDescent="0.2">
      <c r="C8" s="31" t="s">
        <v>22</v>
      </c>
      <c r="D8" t="s">
        <v>23</v>
      </c>
      <c r="E8" s="32"/>
    </row>
    <row r="9" spans="2:5" x14ac:dyDescent="0.2">
      <c r="C9" s="31" t="s">
        <v>24</v>
      </c>
      <c r="D9" t="s">
        <v>25</v>
      </c>
      <c r="E9" s="32" t="s">
        <v>26</v>
      </c>
    </row>
    <row r="10" spans="2:5" x14ac:dyDescent="0.2">
      <c r="C10" s="31" t="s">
        <v>27</v>
      </c>
      <c r="D10" t="s">
        <v>28</v>
      </c>
      <c r="E10" s="32"/>
    </row>
    <row r="11" spans="2:5" x14ac:dyDescent="0.2">
      <c r="C11" s="31" t="s">
        <v>29</v>
      </c>
      <c r="D11" t="s">
        <v>30</v>
      </c>
      <c r="E11" s="32"/>
    </row>
    <row r="12" spans="2:5" x14ac:dyDescent="0.2">
      <c r="C12" s="33" t="s">
        <v>31</v>
      </c>
      <c r="D12" s="34" t="s">
        <v>32</v>
      </c>
      <c r="E12" s="35"/>
    </row>
    <row r="15" spans="2:5" x14ac:dyDescent="0.2">
      <c r="B15" s="26" t="s">
        <v>33</v>
      </c>
    </row>
    <row r="16" spans="2:5" x14ac:dyDescent="0.2">
      <c r="C16" t="s">
        <v>34</v>
      </c>
    </row>
    <row r="17" spans="2:4" x14ac:dyDescent="0.2">
      <c r="C17" t="s">
        <v>35</v>
      </c>
    </row>
    <row r="18" spans="2:4" x14ac:dyDescent="0.2">
      <c r="C18" t="s">
        <v>36</v>
      </c>
    </row>
    <row r="19" spans="2:4" x14ac:dyDescent="0.2">
      <c r="B19" s="26" t="s">
        <v>37</v>
      </c>
    </row>
    <row r="20" spans="2:4" x14ac:dyDescent="0.2">
      <c r="C20" t="s">
        <v>38</v>
      </c>
    </row>
    <row r="23" spans="2:4" x14ac:dyDescent="0.2">
      <c r="B23" s="351"/>
      <c r="C23" s="351"/>
      <c r="D23" s="351"/>
    </row>
    <row r="24" spans="2:4" x14ac:dyDescent="0.2">
      <c r="B24" s="351"/>
      <c r="C24" s="351"/>
      <c r="D24" s="351"/>
    </row>
    <row r="25" spans="2:4" x14ac:dyDescent="0.2">
      <c r="B25" s="351"/>
      <c r="C25" s="351"/>
      <c r="D25" s="351"/>
    </row>
    <row r="26" spans="2:4" x14ac:dyDescent="0.2">
      <c r="B26" s="351"/>
      <c r="C26" s="351"/>
      <c r="D26" s="351"/>
    </row>
    <row r="27" spans="2:4" x14ac:dyDescent="0.2">
      <c r="B27" s="351"/>
      <c r="C27" s="351"/>
      <c r="D27" s="351"/>
    </row>
    <row r="30" spans="2:4" x14ac:dyDescent="0.2">
      <c r="C30" s="350"/>
    </row>
  </sheetData>
  <sheetProtection algorithmName="SHA-512" hashValue="FdCkJoTxylIexI3q8sjfQ8jpeoP+1h7KwXkFvueZ/FNWQ3AM4dPxiBrekjQtMpQMjAx1pXVO1IMF27T0W9W/Xg==" saltValue="KFCNDuz//yrdVMCjwFv10w==" spinCount="100000" sheet="1" objects="1" scenarios="1"/>
  <phoneticPr fontId="15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B61-D995-4464-8C84-402E70A63AC2}">
  <sheetPr>
    <tabColor theme="8" tint="0.79998168889431442"/>
  </sheetPr>
  <dimension ref="B2:M21"/>
  <sheetViews>
    <sheetView showGridLines="0" workbookViewId="0"/>
  </sheetViews>
  <sheetFormatPr baseColWidth="10" defaultColWidth="8.83203125" defaultRowHeight="15" x14ac:dyDescent="0.2"/>
  <cols>
    <col min="2" max="3" width="10.5" customWidth="1"/>
    <col min="4" max="4" width="12.33203125" customWidth="1"/>
    <col min="5" max="13" width="10.5" customWidth="1"/>
  </cols>
  <sheetData>
    <row r="2" spans="2:13" ht="22" x14ac:dyDescent="0.3">
      <c r="B2" s="200" t="s">
        <v>10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2:13" x14ac:dyDescent="0.2">
      <c r="B3" s="147" t="s">
        <v>556</v>
      </c>
    </row>
    <row r="4" spans="2:13" x14ac:dyDescent="0.2">
      <c r="B4" s="169" t="s">
        <v>1421</v>
      </c>
      <c r="C4" s="2"/>
      <c r="D4" s="2"/>
      <c r="E4" s="2"/>
      <c r="F4" s="2"/>
      <c r="G4" s="2"/>
      <c r="H4" s="2"/>
      <c r="I4" s="2"/>
      <c r="J4" s="2"/>
      <c r="K4" s="2"/>
      <c r="L4" s="2"/>
      <c r="M4" s="30"/>
    </row>
    <row r="5" spans="2:13" x14ac:dyDescent="0.2">
      <c r="B5" s="31"/>
      <c r="C5" s="201" t="s">
        <v>1422</v>
      </c>
      <c r="M5" s="32"/>
    </row>
    <row r="6" spans="2:13" x14ac:dyDescent="0.2">
      <c r="B6" s="31"/>
      <c r="C6" s="201" t="s">
        <v>1423</v>
      </c>
      <c r="M6" s="32"/>
    </row>
    <row r="7" spans="2:13" x14ac:dyDescent="0.2">
      <c r="B7" s="33"/>
      <c r="C7" s="202" t="s">
        <v>1424</v>
      </c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2:13" x14ac:dyDescent="0.2">
      <c r="B8" s="169" t="s">
        <v>561</v>
      </c>
      <c r="C8" s="203" t="s">
        <v>1425</v>
      </c>
      <c r="D8" s="2"/>
      <c r="E8" s="363" t="s">
        <v>1426</v>
      </c>
      <c r="F8" s="363"/>
      <c r="G8" s="363"/>
      <c r="H8" s="363"/>
      <c r="I8" s="363"/>
      <c r="J8" s="363"/>
      <c r="K8" s="363"/>
      <c r="L8" s="363"/>
      <c r="M8" s="364"/>
    </row>
    <row r="9" spans="2:13" x14ac:dyDescent="0.2">
      <c r="B9" s="204"/>
      <c r="C9" s="202"/>
      <c r="D9" s="34"/>
      <c r="E9" s="365"/>
      <c r="F9" s="365"/>
      <c r="G9" s="365"/>
      <c r="H9" s="365"/>
      <c r="I9" s="365"/>
      <c r="J9" s="365"/>
      <c r="K9" s="365"/>
      <c r="L9" s="365"/>
      <c r="M9" s="366"/>
    </row>
    <row r="11" spans="2:13" x14ac:dyDescent="0.2">
      <c r="B11" s="169" t="s">
        <v>1427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0"/>
    </row>
    <row r="12" spans="2:13" x14ac:dyDescent="0.2">
      <c r="B12" s="31"/>
      <c r="C12" t="s">
        <v>1428</v>
      </c>
      <c r="M12" s="32"/>
    </row>
    <row r="13" spans="2:13" x14ac:dyDescent="0.2">
      <c r="B13" s="31"/>
      <c r="C13" t="s">
        <v>1429</v>
      </c>
      <c r="M13" s="32"/>
    </row>
    <row r="14" spans="2:13" x14ac:dyDescent="0.2">
      <c r="B14" s="31"/>
      <c r="C14" t="s">
        <v>1430</v>
      </c>
      <c r="M14" s="32"/>
    </row>
    <row r="15" spans="2:13" x14ac:dyDescent="0.2">
      <c r="B15" s="31"/>
      <c r="C15" t="s">
        <v>1431</v>
      </c>
      <c r="M15" s="32"/>
    </row>
    <row r="16" spans="2:13" x14ac:dyDescent="0.2">
      <c r="B16" s="33"/>
      <c r="C16" s="34" t="s">
        <v>1432</v>
      </c>
      <c r="D16" s="34"/>
      <c r="E16" s="34"/>
      <c r="F16" s="34"/>
      <c r="G16" s="34"/>
      <c r="H16" s="34"/>
      <c r="I16" s="34"/>
      <c r="J16" s="34"/>
      <c r="K16" s="34"/>
      <c r="L16" s="34"/>
      <c r="M16" s="35"/>
    </row>
    <row r="18" spans="2:13" x14ac:dyDescent="0.2">
      <c r="B18" s="169" t="s">
        <v>1433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30"/>
    </row>
    <row r="19" spans="2:13" ht="16" thickBot="1" x14ac:dyDescent="0.25">
      <c r="B19" s="205" t="s">
        <v>1434</v>
      </c>
      <c r="M19" s="32"/>
    </row>
    <row r="20" spans="2:13" ht="29.75" customHeight="1" thickBot="1" x14ac:dyDescent="0.25">
      <c r="B20" s="31"/>
      <c r="C20" s="406" t="s">
        <v>1435</v>
      </c>
      <c r="D20" s="407"/>
      <c r="E20" s="206" t="s">
        <v>1436</v>
      </c>
      <c r="M20" s="32"/>
    </row>
    <row r="21" spans="2:13" ht="32" customHeight="1" thickBot="1" x14ac:dyDescent="0.25">
      <c r="B21" s="33"/>
      <c r="C21" s="408" t="s">
        <v>1437</v>
      </c>
      <c r="D21" s="409"/>
      <c r="E21" s="207" t="s">
        <v>1438</v>
      </c>
      <c r="F21" s="34"/>
      <c r="G21" s="34"/>
      <c r="H21" s="34"/>
      <c r="I21" s="34"/>
      <c r="J21" s="34"/>
      <c r="K21" s="34"/>
      <c r="L21" s="34"/>
      <c r="M21" s="35"/>
    </row>
  </sheetData>
  <sheetProtection algorithmName="SHA-512" hashValue="GCfF2VmBvRg8bTULeT8jHHl70em2LRu7aQD8jkjiN5Jodv4MlHscxL1bZY0JnDSqzqt66PwJwCMadKDlX+4ddQ==" saltValue="yIAlEBDjDXIF7RqRNtjlLQ==" spinCount="100000" sheet="1" objects="1" scenarios="1"/>
  <mergeCells count="3">
    <mergeCell ref="E8:M9"/>
    <mergeCell ref="C20:D20"/>
    <mergeCell ref="C21:D21"/>
  </mergeCells>
  <hyperlinks>
    <hyperlink ref="C5" location="'Location sc - Knitted'!A1" display="- Location sc - Knitted" xr:uid="{CE5AB292-9807-40A7-8697-51FF22BA8212}"/>
    <hyperlink ref="C6" location="'Location sc - Other woven'!A1" display="- Location sc - Other woven" xr:uid="{83C0B5EB-3A67-48FF-8102-9150BB5FAD43}"/>
    <hyperlink ref="C7" location="'Location sc - High denim'!A1" display="- Location sc - High denim" xr:uid="{D14424DF-CCC0-445A-BD0E-F49B213A1FCC}"/>
    <hyperlink ref="C8" location="'Location sc - Input data'!A1" display="Location sc - Input data" xr:uid="{0BBFDFFE-BE37-406E-81F4-A3282E1AAB8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BCD9-4820-46A5-B36D-20EBA664F9FE}">
  <sheetPr>
    <tabColor theme="8" tint="0.79998168889431442"/>
  </sheetPr>
  <dimension ref="A1:O363"/>
  <sheetViews>
    <sheetView topLeftCell="D1" zoomScale="85" zoomScaleNormal="85" workbookViewId="0">
      <selection activeCell="D1" sqref="D1"/>
    </sheetView>
  </sheetViews>
  <sheetFormatPr baseColWidth="10" defaultColWidth="8.83203125" defaultRowHeight="15" x14ac:dyDescent="0.2"/>
  <cols>
    <col min="1" max="1" width="14.6640625" bestFit="1" customWidth="1"/>
    <col min="2" max="2" width="11.5" bestFit="1" customWidth="1"/>
    <col min="3" max="3" width="28.33203125" bestFit="1" customWidth="1"/>
    <col min="4" max="4" width="91.6640625" bestFit="1" customWidth="1"/>
    <col min="5" max="5" width="21" bestFit="1" customWidth="1"/>
    <col min="13" max="13" width="11.33203125" customWidth="1"/>
  </cols>
  <sheetData>
    <row r="1" spans="1:15" x14ac:dyDescent="0.2">
      <c r="A1" s="37"/>
      <c r="B1" s="37"/>
      <c r="C1" s="37"/>
      <c r="D1" s="37"/>
      <c r="E1" s="37"/>
      <c r="F1" s="37"/>
      <c r="G1" s="367" t="s">
        <v>564</v>
      </c>
      <c r="H1" s="367"/>
      <c r="I1" s="367"/>
      <c r="J1" s="367"/>
      <c r="K1" s="367"/>
      <c r="L1" s="367"/>
      <c r="M1" s="367"/>
      <c r="N1" s="367"/>
      <c r="O1" s="367"/>
    </row>
    <row r="2" spans="1:15" x14ac:dyDescent="0.2">
      <c r="A2" s="37"/>
      <c r="B2" s="37"/>
      <c r="C2" s="37"/>
      <c r="D2" s="37"/>
      <c r="E2" s="37"/>
      <c r="F2" s="37"/>
      <c r="G2" s="410" t="s">
        <v>565</v>
      </c>
      <c r="H2" s="411"/>
      <c r="I2" s="412"/>
      <c r="J2" s="410" t="s">
        <v>566</v>
      </c>
      <c r="K2" s="411"/>
      <c r="L2" s="412"/>
      <c r="M2" s="410" t="s">
        <v>567</v>
      </c>
      <c r="N2" s="411"/>
      <c r="O2" s="412"/>
    </row>
    <row r="3" spans="1:15" ht="48" x14ac:dyDescent="0.2">
      <c r="A3" s="37"/>
      <c r="B3" s="37"/>
      <c r="C3" s="37"/>
      <c r="D3" s="37"/>
      <c r="E3" s="37"/>
      <c r="F3" s="37"/>
      <c r="G3" s="39" t="s">
        <v>1439</v>
      </c>
      <c r="H3" s="39" t="s">
        <v>1440</v>
      </c>
      <c r="I3" s="39" t="s">
        <v>1441</v>
      </c>
      <c r="J3" s="39" t="s">
        <v>1442</v>
      </c>
      <c r="K3" s="39" t="s">
        <v>1443</v>
      </c>
      <c r="L3" s="39" t="s">
        <v>1444</v>
      </c>
      <c r="M3" s="39" t="s">
        <v>1445</v>
      </c>
      <c r="N3" s="39" t="s">
        <v>1446</v>
      </c>
      <c r="O3" s="39" t="s">
        <v>1447</v>
      </c>
    </row>
    <row r="4" spans="1:15" x14ac:dyDescent="0.2">
      <c r="A4" s="208" t="s">
        <v>571</v>
      </c>
      <c r="B4" s="209" t="s">
        <v>572</v>
      </c>
      <c r="C4" s="209" t="s">
        <v>573</v>
      </c>
      <c r="D4" s="209" t="s">
        <v>574</v>
      </c>
      <c r="E4" s="209" t="s">
        <v>575</v>
      </c>
      <c r="F4" s="209" t="s">
        <v>46</v>
      </c>
      <c r="G4" s="413" t="s">
        <v>576</v>
      </c>
      <c r="H4" s="414"/>
      <c r="I4" s="414"/>
      <c r="J4" s="414"/>
      <c r="K4" s="414"/>
      <c r="L4" s="414"/>
      <c r="M4" s="414"/>
      <c r="N4" s="414"/>
      <c r="O4" s="414"/>
    </row>
    <row r="5" spans="1:15" x14ac:dyDescent="0.2">
      <c r="A5" s="210" t="s">
        <v>577</v>
      </c>
      <c r="B5" s="210" t="s">
        <v>578</v>
      </c>
      <c r="C5" s="210" t="s">
        <v>579</v>
      </c>
      <c r="D5" s="210" t="s">
        <v>580</v>
      </c>
      <c r="E5" s="210" t="s">
        <v>581</v>
      </c>
      <c r="F5" s="210" t="s">
        <v>582</v>
      </c>
      <c r="G5" s="43">
        <v>0.23</v>
      </c>
      <c r="H5" s="190">
        <v>0.22656798866855526</v>
      </c>
      <c r="I5" s="190">
        <v>0.22656798866855526</v>
      </c>
      <c r="J5" s="43">
        <v>0.28000000000000003</v>
      </c>
      <c r="K5" s="190">
        <v>0.28316508346916974</v>
      </c>
      <c r="L5" s="190">
        <v>0.28316508346916974</v>
      </c>
      <c r="M5" s="43">
        <v>0.47</v>
      </c>
      <c r="N5" s="190">
        <v>0.47192276749798873</v>
      </c>
      <c r="O5" s="190">
        <v>0.47192276749798873</v>
      </c>
    </row>
    <row r="6" spans="1:15" x14ac:dyDescent="0.2">
      <c r="A6" s="210" t="s">
        <v>583</v>
      </c>
      <c r="B6" s="210" t="s">
        <v>578</v>
      </c>
      <c r="C6" s="211" t="s">
        <v>584</v>
      </c>
      <c r="D6" s="210" t="s">
        <v>585</v>
      </c>
      <c r="E6" s="210" t="s">
        <v>586</v>
      </c>
      <c r="F6" s="210" t="s">
        <v>587</v>
      </c>
      <c r="G6" s="43">
        <v>72</v>
      </c>
      <c r="H6" s="190">
        <v>71.671388101983013</v>
      </c>
      <c r="I6" s="190">
        <v>71.671388101983013</v>
      </c>
      <c r="J6" s="43">
        <v>78</v>
      </c>
      <c r="K6" s="190">
        <v>78.330054521949293</v>
      </c>
      <c r="L6" s="190">
        <v>78.330054521949293</v>
      </c>
      <c r="M6" s="43">
        <v>237</v>
      </c>
      <c r="N6" s="190">
        <v>236.84633950120676</v>
      </c>
      <c r="O6" s="190">
        <v>236.84633950120676</v>
      </c>
    </row>
    <row r="7" spans="1:15" x14ac:dyDescent="0.2">
      <c r="A7" s="210" t="s">
        <v>583</v>
      </c>
      <c r="B7" s="210" t="s">
        <v>578</v>
      </c>
      <c r="C7" s="211" t="s">
        <v>584</v>
      </c>
      <c r="D7" s="210" t="s">
        <v>588</v>
      </c>
      <c r="E7" s="210" t="s">
        <v>589</v>
      </c>
      <c r="F7" s="210" t="s">
        <v>587</v>
      </c>
      <c r="G7" s="43">
        <v>5.27</v>
      </c>
      <c r="H7" s="190">
        <v>5.2693696883852699</v>
      </c>
      <c r="I7" s="190">
        <v>5.2693696883852699</v>
      </c>
      <c r="J7" s="43">
        <v>7.7</v>
      </c>
      <c r="K7" s="190">
        <v>7.6961947051880149</v>
      </c>
      <c r="L7" s="190">
        <v>7.6961947051880149</v>
      </c>
      <c r="M7" s="43">
        <v>7.23</v>
      </c>
      <c r="N7" s="190">
        <v>7.227674979887369</v>
      </c>
      <c r="O7" s="190">
        <v>7.227674979887369</v>
      </c>
    </row>
    <row r="8" spans="1:15" x14ac:dyDescent="0.2">
      <c r="A8" s="210" t="s">
        <v>590</v>
      </c>
      <c r="B8" s="210" t="s">
        <v>578</v>
      </c>
      <c r="C8" s="211" t="s">
        <v>584</v>
      </c>
      <c r="D8" s="210" t="s">
        <v>591</v>
      </c>
      <c r="E8" s="210" t="s">
        <v>592</v>
      </c>
      <c r="F8" s="212" t="s">
        <v>593</v>
      </c>
      <c r="G8" s="43">
        <v>6</v>
      </c>
      <c r="H8" s="190">
        <v>6.0000000000000009</v>
      </c>
      <c r="I8" s="190">
        <v>6.0000000000000009</v>
      </c>
      <c r="J8" s="43">
        <v>6</v>
      </c>
      <c r="K8" s="190">
        <v>6.0000000000000009</v>
      </c>
      <c r="L8" s="190">
        <v>6.0000000000000009</v>
      </c>
      <c r="M8" s="43">
        <v>6</v>
      </c>
      <c r="N8" s="190">
        <v>6</v>
      </c>
      <c r="O8" s="190">
        <v>6</v>
      </c>
    </row>
    <row r="9" spans="1:15" x14ac:dyDescent="0.2">
      <c r="A9" s="210" t="s">
        <v>583</v>
      </c>
      <c r="B9" s="210" t="s">
        <v>578</v>
      </c>
      <c r="C9" s="211" t="s">
        <v>584</v>
      </c>
      <c r="D9" s="210" t="s">
        <v>594</v>
      </c>
      <c r="E9" s="210" t="s">
        <v>595</v>
      </c>
      <c r="F9" s="212" t="s">
        <v>593</v>
      </c>
      <c r="G9" s="43">
        <v>3.83</v>
      </c>
      <c r="H9" s="190">
        <v>3.8300283286118981</v>
      </c>
      <c r="I9" s="190">
        <v>3.8300283286118981</v>
      </c>
      <c r="J9" s="43">
        <v>4.59</v>
      </c>
      <c r="K9" s="190">
        <v>4.5900174245404983</v>
      </c>
      <c r="L9" s="190">
        <v>4.5900174245404983</v>
      </c>
      <c r="M9" s="43">
        <v>5.09</v>
      </c>
      <c r="N9" s="190">
        <v>5.0876910699919549</v>
      </c>
      <c r="O9" s="190">
        <v>5.0876910699919549</v>
      </c>
    </row>
    <row r="10" spans="1:15" x14ac:dyDescent="0.2">
      <c r="A10" s="210" t="s">
        <v>577</v>
      </c>
      <c r="B10" s="210" t="s">
        <v>578</v>
      </c>
      <c r="C10" s="213" t="s">
        <v>596</v>
      </c>
      <c r="D10" s="210" t="s">
        <v>597</v>
      </c>
      <c r="E10" s="210" t="s">
        <v>598</v>
      </c>
      <c r="F10" s="210" t="s">
        <v>599</v>
      </c>
      <c r="G10" s="47">
        <v>6.0100000000000001E-2</v>
      </c>
      <c r="H10" s="214">
        <v>6.0148846946190007E-2</v>
      </c>
      <c r="I10" s="214">
        <v>6.0148846946190007E-2</v>
      </c>
      <c r="J10" s="47">
        <v>2.9499999999999998E-2</v>
      </c>
      <c r="K10" s="214">
        <v>2.9548554594575033E-2</v>
      </c>
      <c r="L10" s="214">
        <v>2.9548554594575033E-2</v>
      </c>
      <c r="M10" s="47">
        <v>5.7999999999999996E-3</v>
      </c>
      <c r="N10" s="214">
        <v>5.8412664555708045E-3</v>
      </c>
      <c r="O10" s="214">
        <v>5.8412664555708045E-3</v>
      </c>
    </row>
    <row r="11" spans="1:15" x14ac:dyDescent="0.2">
      <c r="A11" s="210" t="s">
        <v>577</v>
      </c>
      <c r="B11" s="210" t="s">
        <v>578</v>
      </c>
      <c r="C11" s="213" t="s">
        <v>596</v>
      </c>
      <c r="D11" s="210" t="s">
        <v>600</v>
      </c>
      <c r="E11" s="210" t="s">
        <v>601</v>
      </c>
      <c r="F11" s="210" t="s">
        <v>599</v>
      </c>
      <c r="G11" s="47">
        <v>8.8999999999999999E-3</v>
      </c>
      <c r="H11" s="214">
        <v>8.9233937656961262E-3</v>
      </c>
      <c r="I11" s="214">
        <v>8.9233937656961262E-3</v>
      </c>
      <c r="J11" s="47">
        <v>1.03E-2</v>
      </c>
      <c r="K11" s="214">
        <v>1.0254308352371551E-2</v>
      </c>
      <c r="L11" s="214">
        <v>1.0254308352371551E-2</v>
      </c>
      <c r="M11" s="47">
        <v>6.3E-3</v>
      </c>
      <c r="N11" s="214">
        <v>6.2514182533650216E-3</v>
      </c>
      <c r="O11" s="214">
        <v>6.2514182533650216E-3</v>
      </c>
    </row>
    <row r="12" spans="1:15" x14ac:dyDescent="0.2">
      <c r="A12" s="210" t="s">
        <v>577</v>
      </c>
      <c r="B12" s="210" t="s">
        <v>578</v>
      </c>
      <c r="C12" s="213" t="s">
        <v>596</v>
      </c>
      <c r="D12" s="210" t="s">
        <v>602</v>
      </c>
      <c r="E12" s="210" t="s">
        <v>603</v>
      </c>
      <c r="F12" s="210" t="s">
        <v>599</v>
      </c>
      <c r="G12" s="47">
        <v>4.0099999999999997E-2</v>
      </c>
      <c r="H12" s="214">
        <v>4.0070992431562612E-2</v>
      </c>
      <c r="I12" s="214">
        <v>4.0070992431562612E-2</v>
      </c>
      <c r="J12" s="47">
        <v>5.5100000000000003E-2</v>
      </c>
      <c r="K12" s="214">
        <v>5.5087923451059929E-2</v>
      </c>
      <c r="L12" s="214">
        <v>5.5087923451059929E-2</v>
      </c>
      <c r="M12" s="47">
        <v>1.15E-2</v>
      </c>
      <c r="N12" s="214">
        <v>1.1520309495691369E-2</v>
      </c>
      <c r="O12" s="214">
        <v>1.1520309495691369E-2</v>
      </c>
    </row>
    <row r="13" spans="1:15" x14ac:dyDescent="0.2">
      <c r="A13" s="210" t="s">
        <v>577</v>
      </c>
      <c r="B13" s="210" t="s">
        <v>578</v>
      </c>
      <c r="C13" s="213" t="s">
        <v>596</v>
      </c>
      <c r="D13" s="210" t="s">
        <v>604</v>
      </c>
      <c r="E13" s="210" t="s">
        <v>605</v>
      </c>
      <c r="F13" s="210" t="s">
        <v>599</v>
      </c>
      <c r="G13" s="47">
        <v>0</v>
      </c>
      <c r="H13" s="214">
        <v>0</v>
      </c>
      <c r="I13" s="214">
        <v>0</v>
      </c>
      <c r="J13" s="47">
        <v>0</v>
      </c>
      <c r="K13" s="214">
        <v>0</v>
      </c>
      <c r="L13" s="214">
        <v>0</v>
      </c>
      <c r="M13" s="47">
        <v>0</v>
      </c>
      <c r="N13" s="214">
        <v>0</v>
      </c>
      <c r="O13" s="214">
        <v>0</v>
      </c>
    </row>
    <row r="14" spans="1:15" x14ac:dyDescent="0.2">
      <c r="A14" s="210" t="s">
        <v>577</v>
      </c>
      <c r="B14" s="210" t="s">
        <v>578</v>
      </c>
      <c r="C14" s="213" t="s">
        <v>596</v>
      </c>
      <c r="D14" s="210" t="s">
        <v>606</v>
      </c>
      <c r="E14" s="210" t="s">
        <v>607</v>
      </c>
      <c r="F14" s="210" t="s">
        <v>599</v>
      </c>
      <c r="G14" s="47">
        <v>0.2316</v>
      </c>
      <c r="H14" s="214">
        <v>0.2315926733445825</v>
      </c>
      <c r="I14" s="214">
        <v>0.2315926733445825</v>
      </c>
      <c r="J14" s="47">
        <v>0.3553</v>
      </c>
      <c r="K14" s="214">
        <v>0.3552693058780213</v>
      </c>
      <c r="L14" s="214">
        <v>0.3552693058780213</v>
      </c>
      <c r="M14" s="47">
        <v>0.13250000000000001</v>
      </c>
      <c r="N14" s="214">
        <v>0.13253423955172053</v>
      </c>
      <c r="O14" s="214">
        <v>0.13253423955172053</v>
      </c>
    </row>
    <row r="15" spans="1:15" x14ac:dyDescent="0.2">
      <c r="A15" s="210" t="s">
        <v>577</v>
      </c>
      <c r="B15" s="210" t="s">
        <v>578</v>
      </c>
      <c r="C15" s="213" t="s">
        <v>596</v>
      </c>
      <c r="D15" s="210" t="s">
        <v>608</v>
      </c>
      <c r="E15" s="210" t="s">
        <v>609</v>
      </c>
      <c r="F15" s="210" t="s">
        <v>599</v>
      </c>
      <c r="G15" s="47">
        <v>0</v>
      </c>
      <c r="H15" s="214">
        <v>0</v>
      </c>
      <c r="I15" s="214">
        <v>0</v>
      </c>
      <c r="J15" s="47">
        <v>0</v>
      </c>
      <c r="K15" s="214">
        <v>0</v>
      </c>
      <c r="L15" s="214">
        <v>0</v>
      </c>
      <c r="M15" s="47">
        <v>0</v>
      </c>
      <c r="N15" s="214">
        <v>0</v>
      </c>
      <c r="O15" s="214">
        <v>0</v>
      </c>
    </row>
    <row r="16" spans="1:15" x14ac:dyDescent="0.2">
      <c r="A16" s="210" t="s">
        <v>577</v>
      </c>
      <c r="B16" s="210" t="s">
        <v>578</v>
      </c>
      <c r="C16" s="213" t="s">
        <v>596</v>
      </c>
      <c r="D16" s="210" t="s">
        <v>610</v>
      </c>
      <c r="E16" s="210" t="s">
        <v>611</v>
      </c>
      <c r="F16" s="210" t="s">
        <v>599</v>
      </c>
      <c r="G16" s="47">
        <v>0</v>
      </c>
      <c r="H16" s="214">
        <v>0</v>
      </c>
      <c r="I16" s="214">
        <v>0</v>
      </c>
      <c r="J16" s="47">
        <v>0</v>
      </c>
      <c r="K16" s="214">
        <v>0</v>
      </c>
      <c r="L16" s="214">
        <v>0</v>
      </c>
      <c r="M16" s="47">
        <v>0</v>
      </c>
      <c r="N16" s="214">
        <v>0</v>
      </c>
      <c r="O16" s="214">
        <v>0</v>
      </c>
    </row>
    <row r="17" spans="1:15" x14ac:dyDescent="0.2">
      <c r="A17" s="210" t="s">
        <v>577</v>
      </c>
      <c r="B17" s="210" t="s">
        <v>578</v>
      </c>
      <c r="C17" s="213" t="s">
        <v>596</v>
      </c>
      <c r="D17" s="210" t="s">
        <v>612</v>
      </c>
      <c r="E17" s="210" t="s">
        <v>613</v>
      </c>
      <c r="F17" s="210" t="s">
        <v>599</v>
      </c>
      <c r="G17" s="47">
        <v>0.15790000000000001</v>
      </c>
      <c r="H17" s="214">
        <v>0.15785891322810902</v>
      </c>
      <c r="I17" s="214">
        <v>0.15785891322810902</v>
      </c>
      <c r="J17" s="47">
        <v>0.1575</v>
      </c>
      <c r="K17" s="214">
        <v>0.1575498253549294</v>
      </c>
      <c r="L17" s="214">
        <v>0.1575498253549294</v>
      </c>
      <c r="M17" s="47">
        <v>0.1008</v>
      </c>
      <c r="N17" s="214">
        <v>0.10078861160819227</v>
      </c>
      <c r="O17" s="214">
        <v>0.10078861160819227</v>
      </c>
    </row>
    <row r="18" spans="1:15" x14ac:dyDescent="0.2">
      <c r="A18" s="210" t="s">
        <v>577</v>
      </c>
      <c r="B18" s="210" t="s">
        <v>578</v>
      </c>
      <c r="C18" s="213" t="s">
        <v>596</v>
      </c>
      <c r="D18" s="210" t="s">
        <v>614</v>
      </c>
      <c r="E18" s="210" t="s">
        <v>615</v>
      </c>
      <c r="F18" s="210" t="s">
        <v>599</v>
      </c>
      <c r="G18" s="47">
        <v>0</v>
      </c>
      <c r="H18" s="214">
        <v>0</v>
      </c>
      <c r="I18" s="214">
        <v>0</v>
      </c>
      <c r="J18" s="47">
        <v>0</v>
      </c>
      <c r="K18" s="214">
        <v>0</v>
      </c>
      <c r="L18" s="214">
        <v>0</v>
      </c>
      <c r="M18" s="47">
        <v>0</v>
      </c>
      <c r="N18" s="214">
        <v>0</v>
      </c>
      <c r="O18" s="214">
        <v>0</v>
      </c>
    </row>
    <row r="19" spans="1:15" x14ac:dyDescent="0.2">
      <c r="A19" s="210" t="s">
        <v>577</v>
      </c>
      <c r="B19" s="210" t="s">
        <v>578</v>
      </c>
      <c r="C19" s="213" t="s">
        <v>596</v>
      </c>
      <c r="D19" s="210" t="s">
        <v>616</v>
      </c>
      <c r="E19" s="210" t="s">
        <v>617</v>
      </c>
      <c r="F19" s="210" t="s">
        <v>599</v>
      </c>
      <c r="G19" s="47">
        <v>4.4999999999999997E-3</v>
      </c>
      <c r="H19" s="214">
        <v>4.5464088085057216E-3</v>
      </c>
      <c r="I19" s="214">
        <v>4.5464088085057216E-3</v>
      </c>
      <c r="J19" s="47">
        <v>8.3999999999999995E-3</v>
      </c>
      <c r="K19" s="214">
        <v>8.4274030573221366E-3</v>
      </c>
      <c r="L19" s="214">
        <v>8.4274030573221366E-3</v>
      </c>
      <c r="M19" s="47">
        <v>1.15E-2</v>
      </c>
      <c r="N19" s="214">
        <v>1.1506139428941338E-2</v>
      </c>
      <c r="O19" s="214">
        <v>1.1506139428941338E-2</v>
      </c>
    </row>
    <row r="20" spans="1:15" x14ac:dyDescent="0.2">
      <c r="A20" s="210" t="s">
        <v>577</v>
      </c>
      <c r="B20" s="210" t="s">
        <v>578</v>
      </c>
      <c r="C20" s="213" t="s">
        <v>596</v>
      </c>
      <c r="D20" s="210" t="s">
        <v>618</v>
      </c>
      <c r="E20" s="210" t="s">
        <v>619</v>
      </c>
      <c r="F20" s="210" t="s">
        <v>599</v>
      </c>
      <c r="G20" s="47">
        <v>0.4551</v>
      </c>
      <c r="H20" s="214">
        <v>0.45508474422714074</v>
      </c>
      <c r="I20" s="214">
        <v>0.45508474422714074</v>
      </c>
      <c r="J20" s="47">
        <v>0.3271</v>
      </c>
      <c r="K20" s="214">
        <v>0.32712741704990617</v>
      </c>
      <c r="L20" s="214">
        <v>0.32712741704990617</v>
      </c>
      <c r="M20" s="47">
        <v>0.71479999999999999</v>
      </c>
      <c r="N20" s="214">
        <v>0.71481071182015932</v>
      </c>
      <c r="O20" s="214">
        <v>0.71481071182015932</v>
      </c>
    </row>
    <row r="21" spans="1:15" x14ac:dyDescent="0.2">
      <c r="A21" s="210" t="s">
        <v>577</v>
      </c>
      <c r="B21" s="210" t="s">
        <v>578</v>
      </c>
      <c r="C21" s="213" t="s">
        <v>596</v>
      </c>
      <c r="D21" s="210" t="s">
        <v>620</v>
      </c>
      <c r="E21" s="210" t="s">
        <v>621</v>
      </c>
      <c r="F21" s="210" t="s">
        <v>599</v>
      </c>
      <c r="G21" s="47">
        <v>0</v>
      </c>
      <c r="H21" s="214">
        <v>0</v>
      </c>
      <c r="I21" s="214">
        <v>0</v>
      </c>
      <c r="J21" s="47">
        <v>0</v>
      </c>
      <c r="K21" s="214">
        <v>0</v>
      </c>
      <c r="L21" s="214">
        <v>0</v>
      </c>
      <c r="M21" s="47">
        <v>0</v>
      </c>
      <c r="N21" s="214">
        <v>0</v>
      </c>
      <c r="O21" s="214">
        <v>0</v>
      </c>
    </row>
    <row r="22" spans="1:15" x14ac:dyDescent="0.2">
      <c r="A22" s="210" t="s">
        <v>577</v>
      </c>
      <c r="B22" s="210" t="s">
        <v>578</v>
      </c>
      <c r="C22" s="213" t="s">
        <v>596</v>
      </c>
      <c r="D22" s="210" t="s">
        <v>622</v>
      </c>
      <c r="E22" s="210" t="s">
        <v>623</v>
      </c>
      <c r="F22" s="210" t="s">
        <v>599</v>
      </c>
      <c r="G22" s="47">
        <v>0</v>
      </c>
      <c r="H22" s="214">
        <v>0</v>
      </c>
      <c r="I22" s="214">
        <v>0</v>
      </c>
      <c r="J22" s="47">
        <v>0</v>
      </c>
      <c r="K22" s="214">
        <v>0</v>
      </c>
      <c r="L22" s="214">
        <v>0</v>
      </c>
      <c r="M22" s="47">
        <v>0</v>
      </c>
      <c r="N22" s="214">
        <v>0</v>
      </c>
      <c r="O22" s="214">
        <v>0</v>
      </c>
    </row>
    <row r="23" spans="1:15" x14ac:dyDescent="0.2">
      <c r="A23" s="210" t="s">
        <v>577</v>
      </c>
      <c r="B23" s="210" t="s">
        <v>578</v>
      </c>
      <c r="C23" s="213" t="s">
        <v>596</v>
      </c>
      <c r="D23" s="210" t="s">
        <v>624</v>
      </c>
      <c r="E23" s="210" t="s">
        <v>625</v>
      </c>
      <c r="F23" s="210" t="s">
        <v>599</v>
      </c>
      <c r="G23" s="47">
        <v>2.8299999999999999E-2</v>
      </c>
      <c r="H23" s="214">
        <v>2.8290613986460079E-2</v>
      </c>
      <c r="I23" s="214">
        <v>2.8290613986460079E-2</v>
      </c>
      <c r="J23" s="47">
        <v>3.0499999999999999E-2</v>
      </c>
      <c r="K23" s="214">
        <v>3.052323623157607E-2</v>
      </c>
      <c r="L23" s="214">
        <v>3.052323623157607E-2</v>
      </c>
      <c r="M23" s="47">
        <v>2.5999999999999999E-3</v>
      </c>
      <c r="N23" s="214">
        <v>2.6121398886899275E-3</v>
      </c>
      <c r="O23" s="214">
        <v>2.6121398886899275E-3</v>
      </c>
    </row>
    <row r="24" spans="1:15" x14ac:dyDescent="0.2">
      <c r="A24" s="210" t="s">
        <v>577</v>
      </c>
      <c r="B24" s="210" t="s">
        <v>578</v>
      </c>
      <c r="C24" s="213" t="s">
        <v>596</v>
      </c>
      <c r="D24" s="210" t="s">
        <v>626</v>
      </c>
      <c r="E24" s="210" t="s">
        <v>627</v>
      </c>
      <c r="F24" s="210" t="s">
        <v>599</v>
      </c>
      <c r="G24" s="47">
        <v>0</v>
      </c>
      <c r="H24" s="214">
        <v>0</v>
      </c>
      <c r="I24" s="214">
        <v>0</v>
      </c>
      <c r="J24" s="47">
        <v>0</v>
      </c>
      <c r="K24" s="214">
        <v>0</v>
      </c>
      <c r="L24" s="214">
        <v>0</v>
      </c>
      <c r="M24" s="47">
        <v>0</v>
      </c>
      <c r="N24" s="214">
        <v>0</v>
      </c>
      <c r="O24" s="214">
        <v>0</v>
      </c>
    </row>
    <row r="25" spans="1:15" x14ac:dyDescent="0.2">
      <c r="A25" s="210" t="s">
        <v>577</v>
      </c>
      <c r="B25" s="210" t="s">
        <v>578</v>
      </c>
      <c r="C25" s="213" t="s">
        <v>596</v>
      </c>
      <c r="D25" s="210" t="s">
        <v>628</v>
      </c>
      <c r="E25" s="210" t="s">
        <v>629</v>
      </c>
      <c r="F25" s="210" t="s">
        <v>599</v>
      </c>
      <c r="G25" s="47">
        <v>0</v>
      </c>
      <c r="H25" s="214">
        <v>0</v>
      </c>
      <c r="I25" s="214">
        <v>0</v>
      </c>
      <c r="J25" s="47">
        <v>0</v>
      </c>
      <c r="K25" s="214">
        <v>0</v>
      </c>
      <c r="L25" s="214">
        <v>0</v>
      </c>
      <c r="M25" s="47">
        <v>0</v>
      </c>
      <c r="N25" s="214">
        <v>0</v>
      </c>
      <c r="O25" s="214">
        <v>0</v>
      </c>
    </row>
    <row r="26" spans="1:15" x14ac:dyDescent="0.2">
      <c r="A26" s="210" t="s">
        <v>577</v>
      </c>
      <c r="B26" s="210" t="s">
        <v>578</v>
      </c>
      <c r="C26" s="213" t="s">
        <v>596</v>
      </c>
      <c r="D26" s="210" t="s">
        <v>630</v>
      </c>
      <c r="E26" s="210" t="s">
        <v>631</v>
      </c>
      <c r="F26" s="210" t="s">
        <v>599</v>
      </c>
      <c r="G26" s="47">
        <v>0</v>
      </c>
      <c r="H26" s="214">
        <v>0</v>
      </c>
      <c r="I26" s="214">
        <v>0</v>
      </c>
      <c r="J26" s="47">
        <v>0</v>
      </c>
      <c r="K26" s="214">
        <v>0</v>
      </c>
      <c r="L26" s="214">
        <v>0</v>
      </c>
      <c r="M26" s="47">
        <v>0</v>
      </c>
      <c r="N26" s="214">
        <v>0</v>
      </c>
      <c r="O26" s="214">
        <v>0</v>
      </c>
    </row>
    <row r="27" spans="1:15" x14ac:dyDescent="0.2">
      <c r="A27" s="210" t="s">
        <v>577</v>
      </c>
      <c r="B27" s="210" t="s">
        <v>578</v>
      </c>
      <c r="C27" s="213" t="s">
        <v>596</v>
      </c>
      <c r="D27" s="210" t="s">
        <v>632</v>
      </c>
      <c r="E27" s="210" t="s">
        <v>633</v>
      </c>
      <c r="F27" s="210" t="s">
        <v>599</v>
      </c>
      <c r="G27" s="47">
        <v>0</v>
      </c>
      <c r="H27" s="214">
        <v>0</v>
      </c>
      <c r="I27" s="214">
        <v>0</v>
      </c>
      <c r="J27" s="47">
        <v>0</v>
      </c>
      <c r="K27" s="214">
        <v>0</v>
      </c>
      <c r="L27" s="214">
        <v>0</v>
      </c>
      <c r="M27" s="47">
        <v>0</v>
      </c>
      <c r="N27" s="214">
        <v>0</v>
      </c>
      <c r="O27" s="214">
        <v>0</v>
      </c>
    </row>
    <row r="28" spans="1:15" x14ac:dyDescent="0.2">
      <c r="A28" s="210" t="s">
        <v>577</v>
      </c>
      <c r="B28" s="210" t="s">
        <v>578</v>
      </c>
      <c r="C28" s="213" t="s">
        <v>596</v>
      </c>
      <c r="D28" s="210" t="s">
        <v>634</v>
      </c>
      <c r="E28" s="210" t="s">
        <v>635</v>
      </c>
      <c r="F28" s="210" t="s">
        <v>599</v>
      </c>
      <c r="G28" s="47">
        <v>0</v>
      </c>
      <c r="H28" s="214">
        <v>0</v>
      </c>
      <c r="I28" s="214">
        <v>0</v>
      </c>
      <c r="J28" s="47">
        <v>0</v>
      </c>
      <c r="K28" s="214">
        <v>0</v>
      </c>
      <c r="L28" s="214">
        <v>0</v>
      </c>
      <c r="M28" s="47">
        <v>0</v>
      </c>
      <c r="N28" s="214">
        <v>0</v>
      </c>
      <c r="O28" s="214">
        <v>0</v>
      </c>
    </row>
    <row r="29" spans="1:15" x14ac:dyDescent="0.2">
      <c r="A29" s="210" t="s">
        <v>577</v>
      </c>
      <c r="B29" s="210" t="s">
        <v>578</v>
      </c>
      <c r="C29" s="213" t="s">
        <v>596</v>
      </c>
      <c r="D29" s="210" t="s">
        <v>636</v>
      </c>
      <c r="E29" s="210" t="s">
        <v>637</v>
      </c>
      <c r="F29" s="210" t="s">
        <v>599</v>
      </c>
      <c r="G29" s="47">
        <v>0</v>
      </c>
      <c r="H29" s="214">
        <v>0</v>
      </c>
      <c r="I29" s="214">
        <v>0</v>
      </c>
      <c r="J29" s="47">
        <v>0</v>
      </c>
      <c r="K29" s="214">
        <v>0</v>
      </c>
      <c r="L29" s="214">
        <v>0</v>
      </c>
      <c r="M29" s="47">
        <v>0</v>
      </c>
      <c r="N29" s="214">
        <v>0</v>
      </c>
      <c r="O29" s="214">
        <v>0</v>
      </c>
    </row>
    <row r="30" spans="1:15" x14ac:dyDescent="0.2">
      <c r="A30" s="210" t="s">
        <v>577</v>
      </c>
      <c r="B30" s="210" t="s">
        <v>578</v>
      </c>
      <c r="C30" s="213" t="s">
        <v>596</v>
      </c>
      <c r="D30" s="210" t="s">
        <v>638</v>
      </c>
      <c r="E30" s="210" t="s">
        <v>639</v>
      </c>
      <c r="F30" s="210" t="s">
        <v>599</v>
      </c>
      <c r="G30" s="47">
        <v>6.1999999999999998E-3</v>
      </c>
      <c r="H30" s="214">
        <v>6.196281792180792E-3</v>
      </c>
      <c r="I30" s="214">
        <v>6.196281792180792E-3</v>
      </c>
      <c r="J30" s="47">
        <v>1.6400000000000001E-2</v>
      </c>
      <c r="K30" s="214">
        <v>1.6414669322508818E-2</v>
      </c>
      <c r="L30" s="214">
        <v>1.6414669322508818E-2</v>
      </c>
      <c r="M30" s="47">
        <v>2.5000000000000001E-3</v>
      </c>
      <c r="N30" s="214">
        <v>2.4597377897964934E-3</v>
      </c>
      <c r="O30" s="214">
        <v>2.4597377897964934E-3</v>
      </c>
    </row>
    <row r="31" spans="1:15" x14ac:dyDescent="0.2">
      <c r="A31" s="210" t="s">
        <v>577</v>
      </c>
      <c r="B31" s="210" t="s">
        <v>578</v>
      </c>
      <c r="C31" s="213" t="s">
        <v>596</v>
      </c>
      <c r="D31" s="210" t="s">
        <v>640</v>
      </c>
      <c r="E31" s="210" t="s">
        <v>641</v>
      </c>
      <c r="F31" s="210" t="s">
        <v>599</v>
      </c>
      <c r="G31" s="47">
        <v>7.1999999999999998E-3</v>
      </c>
      <c r="H31" s="214">
        <v>7.2425133741090119E-3</v>
      </c>
      <c r="I31" s="214">
        <v>7.2425133741090119E-3</v>
      </c>
      <c r="J31" s="47">
        <v>9.7999999999999997E-3</v>
      </c>
      <c r="K31" s="214">
        <v>9.777555997844186E-3</v>
      </c>
      <c r="L31" s="214">
        <v>9.777555997844186E-3</v>
      </c>
      <c r="M31" s="47">
        <v>1.17E-2</v>
      </c>
      <c r="N31" s="214">
        <v>1.1675080484581289E-2</v>
      </c>
      <c r="O31" s="214">
        <v>1.1675080484581289E-2</v>
      </c>
    </row>
    <row r="32" spans="1:15" x14ac:dyDescent="0.2">
      <c r="A32" s="210"/>
      <c r="B32" s="210" t="s">
        <v>578</v>
      </c>
      <c r="C32" s="215" t="s">
        <v>642</v>
      </c>
      <c r="D32" s="210" t="s">
        <v>643</v>
      </c>
      <c r="E32" s="210" t="s">
        <v>644</v>
      </c>
      <c r="F32" s="210" t="s">
        <v>599</v>
      </c>
      <c r="G32" s="47">
        <v>0</v>
      </c>
      <c r="H32" s="214">
        <v>0</v>
      </c>
      <c r="I32" s="214">
        <v>0</v>
      </c>
      <c r="J32" s="47">
        <v>0</v>
      </c>
      <c r="K32" s="214">
        <v>0</v>
      </c>
      <c r="L32" s="214">
        <v>0</v>
      </c>
      <c r="M32" s="47">
        <v>0</v>
      </c>
      <c r="N32" s="214">
        <v>0</v>
      </c>
      <c r="O32" s="214">
        <v>0</v>
      </c>
    </row>
    <row r="33" spans="1:15" x14ac:dyDescent="0.2">
      <c r="A33" s="210"/>
      <c r="B33" s="210" t="s">
        <v>578</v>
      </c>
      <c r="C33" s="215" t="s">
        <v>642</v>
      </c>
      <c r="D33" s="210" t="s">
        <v>645</v>
      </c>
      <c r="E33" s="210" t="s">
        <v>646</v>
      </c>
      <c r="F33" s="210" t="s">
        <v>599</v>
      </c>
      <c r="G33" s="47">
        <v>0.16689999999999999</v>
      </c>
      <c r="H33" s="214">
        <v>0.16689999999999997</v>
      </c>
      <c r="I33" s="214">
        <v>0.16689999999999997</v>
      </c>
      <c r="J33" s="47">
        <v>0.16689999999999999</v>
      </c>
      <c r="K33" s="214">
        <v>0.16689999999999999</v>
      </c>
      <c r="L33" s="214">
        <v>0.16689999999999999</v>
      </c>
      <c r="M33" s="47">
        <v>0.16689999999999999</v>
      </c>
      <c r="N33" s="214">
        <v>0.16689999999999999</v>
      </c>
      <c r="O33" s="214">
        <v>0.16689999999999999</v>
      </c>
    </row>
    <row r="34" spans="1:15" x14ac:dyDescent="0.2">
      <c r="A34" s="210"/>
      <c r="B34" s="210" t="s">
        <v>578</v>
      </c>
      <c r="C34" s="215" t="s">
        <v>642</v>
      </c>
      <c r="D34" s="210" t="s">
        <v>647</v>
      </c>
      <c r="E34" s="210" t="s">
        <v>648</v>
      </c>
      <c r="F34" s="210" t="s">
        <v>599</v>
      </c>
      <c r="G34" s="47">
        <v>0</v>
      </c>
      <c r="H34" s="214">
        <v>0</v>
      </c>
      <c r="I34" s="214">
        <v>0</v>
      </c>
      <c r="J34" s="47">
        <v>0</v>
      </c>
      <c r="K34" s="214">
        <v>0</v>
      </c>
      <c r="L34" s="214">
        <v>0</v>
      </c>
      <c r="M34" s="47">
        <v>0</v>
      </c>
      <c r="N34" s="214">
        <v>0</v>
      </c>
      <c r="O34" s="214">
        <v>0</v>
      </c>
    </row>
    <row r="35" spans="1:15" x14ac:dyDescent="0.2">
      <c r="A35" s="210"/>
      <c r="B35" s="210" t="s">
        <v>578</v>
      </c>
      <c r="C35" s="215" t="s">
        <v>642</v>
      </c>
      <c r="D35" s="210" t="s">
        <v>649</v>
      </c>
      <c r="E35" s="210" t="s">
        <v>650</v>
      </c>
      <c r="F35" s="210" t="s">
        <v>599</v>
      </c>
      <c r="G35" s="47">
        <v>1.4999999999999999E-2</v>
      </c>
      <c r="H35" s="214">
        <v>1.5000000000000003E-2</v>
      </c>
      <c r="I35" s="214">
        <v>1.5000000000000003E-2</v>
      </c>
      <c r="J35" s="47">
        <v>1.4999999999999999E-2</v>
      </c>
      <c r="K35" s="214">
        <v>1.5000000000000001E-2</v>
      </c>
      <c r="L35" s="214">
        <v>1.5000000000000001E-2</v>
      </c>
      <c r="M35" s="47">
        <v>1.4999999999999999E-2</v>
      </c>
      <c r="N35" s="214">
        <v>1.4999999999999999E-2</v>
      </c>
      <c r="O35" s="214">
        <v>1.4999999999999999E-2</v>
      </c>
    </row>
    <row r="36" spans="1:15" x14ac:dyDescent="0.2">
      <c r="A36" s="210"/>
      <c r="B36" s="210" t="s">
        <v>578</v>
      </c>
      <c r="C36" s="215" t="s">
        <v>642</v>
      </c>
      <c r="D36" s="210" t="s">
        <v>651</v>
      </c>
      <c r="E36" s="210" t="s">
        <v>652</v>
      </c>
      <c r="F36" s="210" t="s">
        <v>599</v>
      </c>
      <c r="G36" s="47">
        <v>1.4999999999999999E-2</v>
      </c>
      <c r="H36" s="214">
        <v>1.5000000000000003E-2</v>
      </c>
      <c r="I36" s="214">
        <v>1.5000000000000003E-2</v>
      </c>
      <c r="J36" s="47">
        <v>1.4999999999999999E-2</v>
      </c>
      <c r="K36" s="214">
        <v>1.5000000000000001E-2</v>
      </c>
      <c r="L36" s="214">
        <v>1.5000000000000001E-2</v>
      </c>
      <c r="M36" s="47">
        <v>1.4999999999999999E-2</v>
      </c>
      <c r="N36" s="214">
        <v>1.4999999999999999E-2</v>
      </c>
      <c r="O36" s="214">
        <v>1.4999999999999999E-2</v>
      </c>
    </row>
    <row r="37" spans="1:15" x14ac:dyDescent="0.2">
      <c r="A37" s="210" t="s">
        <v>577</v>
      </c>
      <c r="B37" s="210" t="s">
        <v>578</v>
      </c>
      <c r="C37" s="216" t="s">
        <v>653</v>
      </c>
      <c r="D37" s="210" t="s">
        <v>654</v>
      </c>
      <c r="E37" s="210" t="s">
        <v>655</v>
      </c>
      <c r="F37" s="210" t="s">
        <v>599</v>
      </c>
      <c r="G37" s="47">
        <v>0</v>
      </c>
      <c r="H37" s="214">
        <v>0</v>
      </c>
      <c r="I37" s="214">
        <v>0</v>
      </c>
      <c r="J37" s="47">
        <v>1</v>
      </c>
      <c r="K37" s="214">
        <v>1</v>
      </c>
      <c r="L37" s="214">
        <v>1</v>
      </c>
      <c r="M37" s="47">
        <v>1</v>
      </c>
      <c r="N37" s="214">
        <v>1</v>
      </c>
      <c r="O37" s="214">
        <v>1</v>
      </c>
    </row>
    <row r="38" spans="1:15" x14ac:dyDescent="0.2">
      <c r="A38" s="210" t="s">
        <v>577</v>
      </c>
      <c r="B38" s="210" t="s">
        <v>578</v>
      </c>
      <c r="C38" s="216" t="s">
        <v>653</v>
      </c>
      <c r="D38" s="210" t="s">
        <v>656</v>
      </c>
      <c r="E38" s="210" t="s">
        <v>657</v>
      </c>
      <c r="F38" s="210" t="s">
        <v>599</v>
      </c>
      <c r="G38" s="47">
        <v>1</v>
      </c>
      <c r="H38" s="217">
        <v>1</v>
      </c>
      <c r="I38" s="217">
        <v>1</v>
      </c>
      <c r="J38" s="47">
        <v>0</v>
      </c>
      <c r="K38" s="217">
        <v>0</v>
      </c>
      <c r="L38" s="217">
        <v>0</v>
      </c>
      <c r="M38" s="47">
        <v>0</v>
      </c>
      <c r="N38" s="217">
        <v>0</v>
      </c>
      <c r="O38" s="217">
        <v>0</v>
      </c>
    </row>
    <row r="39" spans="1:15" x14ac:dyDescent="0.2">
      <c r="A39" s="210"/>
      <c r="B39" s="210" t="s">
        <v>578</v>
      </c>
      <c r="C39" s="215" t="s">
        <v>642</v>
      </c>
      <c r="D39" s="210" t="s">
        <v>658</v>
      </c>
      <c r="E39" s="210" t="s">
        <v>659</v>
      </c>
      <c r="F39" s="210" t="s">
        <v>599</v>
      </c>
      <c r="G39" s="47">
        <v>4.82E-2</v>
      </c>
      <c r="H39" s="214">
        <v>4.82E-2</v>
      </c>
      <c r="I39" s="214">
        <v>4.82E-2</v>
      </c>
      <c r="J39" s="47">
        <v>4.82E-2</v>
      </c>
      <c r="K39" s="214">
        <v>4.8200000000000007E-2</v>
      </c>
      <c r="L39" s="214">
        <v>4.8200000000000007E-2</v>
      </c>
      <c r="M39" s="47">
        <v>4.82E-2</v>
      </c>
      <c r="N39" s="214">
        <v>4.82E-2</v>
      </c>
      <c r="O39" s="214">
        <v>4.82E-2</v>
      </c>
    </row>
    <row r="40" spans="1:15" x14ac:dyDescent="0.2">
      <c r="A40" s="210"/>
      <c r="B40" s="210" t="s">
        <v>578</v>
      </c>
      <c r="C40" s="215" t="s">
        <v>642</v>
      </c>
      <c r="D40" s="210" t="s">
        <v>660</v>
      </c>
      <c r="E40" s="210" t="s">
        <v>661</v>
      </c>
      <c r="F40" s="210" t="s">
        <v>599</v>
      </c>
      <c r="G40" s="47">
        <v>2.24E-2</v>
      </c>
      <c r="H40" s="214">
        <v>2.24E-2</v>
      </c>
      <c r="I40" s="214">
        <v>2.24E-2</v>
      </c>
      <c r="J40" s="47">
        <v>2.24E-2</v>
      </c>
      <c r="K40" s="214">
        <v>2.2399999999999996E-2</v>
      </c>
      <c r="L40" s="214">
        <v>2.2399999999999996E-2</v>
      </c>
      <c r="M40" s="47">
        <v>2.24E-2</v>
      </c>
      <c r="N40" s="214">
        <v>2.2399999999999996E-2</v>
      </c>
      <c r="O40" s="214">
        <v>2.2399999999999996E-2</v>
      </c>
    </row>
    <row r="41" spans="1:15" x14ac:dyDescent="0.2">
      <c r="A41" s="210"/>
      <c r="B41" s="210" t="s">
        <v>578</v>
      </c>
      <c r="C41" s="215" t="s">
        <v>642</v>
      </c>
      <c r="D41" s="210" t="s">
        <v>662</v>
      </c>
      <c r="E41" s="210" t="s">
        <v>663</v>
      </c>
      <c r="F41" s="210" t="s">
        <v>599</v>
      </c>
      <c r="G41" s="47">
        <v>0</v>
      </c>
      <c r="H41" s="214">
        <v>0</v>
      </c>
      <c r="I41" s="214">
        <v>0</v>
      </c>
      <c r="J41" s="47">
        <v>0</v>
      </c>
      <c r="K41" s="214">
        <v>0</v>
      </c>
      <c r="L41" s="214">
        <v>0</v>
      </c>
      <c r="M41" s="47">
        <v>0</v>
      </c>
      <c r="N41" s="214">
        <v>0</v>
      </c>
      <c r="O41" s="214">
        <v>0</v>
      </c>
    </row>
    <row r="42" spans="1:15" x14ac:dyDescent="0.2">
      <c r="A42" s="210"/>
      <c r="B42" s="210" t="s">
        <v>578</v>
      </c>
      <c r="C42" s="215" t="s">
        <v>642</v>
      </c>
      <c r="D42" s="210" t="s">
        <v>664</v>
      </c>
      <c r="E42" s="210" t="s">
        <v>665</v>
      </c>
      <c r="F42" s="210" t="s">
        <v>599</v>
      </c>
      <c r="G42" s="47">
        <v>5.2400000000000002E-2</v>
      </c>
      <c r="H42" s="214">
        <v>5.2400000000000009E-2</v>
      </c>
      <c r="I42" s="214">
        <v>5.2400000000000009E-2</v>
      </c>
      <c r="J42" s="47">
        <v>5.2400000000000002E-2</v>
      </c>
      <c r="K42" s="214">
        <v>5.2400000000000009E-2</v>
      </c>
      <c r="L42" s="214">
        <v>5.2400000000000009E-2</v>
      </c>
      <c r="M42" s="47">
        <v>5.2400000000000002E-2</v>
      </c>
      <c r="N42" s="214">
        <v>5.2400000000000002E-2</v>
      </c>
      <c r="O42" s="214">
        <v>5.2400000000000002E-2</v>
      </c>
    </row>
    <row r="43" spans="1:15" x14ac:dyDescent="0.2">
      <c r="A43" s="210"/>
      <c r="B43" s="210" t="s">
        <v>578</v>
      </c>
      <c r="C43" s="215" t="s">
        <v>642</v>
      </c>
      <c r="D43" s="210" t="s">
        <v>666</v>
      </c>
      <c r="E43" s="210" t="s">
        <v>667</v>
      </c>
      <c r="F43" s="210" t="s">
        <v>599</v>
      </c>
      <c r="G43" s="47">
        <v>1.23E-2</v>
      </c>
      <c r="H43" s="214">
        <v>1.23E-2</v>
      </c>
      <c r="I43" s="214">
        <v>1.23E-2</v>
      </c>
      <c r="J43" s="47">
        <v>1.23E-2</v>
      </c>
      <c r="K43" s="214">
        <v>1.23E-2</v>
      </c>
      <c r="L43" s="214">
        <v>1.23E-2</v>
      </c>
      <c r="M43" s="47">
        <v>1.23E-2</v>
      </c>
      <c r="N43" s="214">
        <v>1.2299999999999998E-2</v>
      </c>
      <c r="O43" s="214">
        <v>1.2299999999999998E-2</v>
      </c>
    </row>
    <row r="44" spans="1:15" x14ac:dyDescent="0.2">
      <c r="A44" s="210"/>
      <c r="B44" s="210" t="s">
        <v>578</v>
      </c>
      <c r="C44" s="215" t="s">
        <v>642</v>
      </c>
      <c r="D44" s="210" t="s">
        <v>668</v>
      </c>
      <c r="E44" s="210" t="s">
        <v>669</v>
      </c>
      <c r="F44" s="210" t="s">
        <v>599</v>
      </c>
      <c r="G44" s="47">
        <v>5.0000000000000001E-3</v>
      </c>
      <c r="H44" s="214">
        <v>5.000000000000001E-3</v>
      </c>
      <c r="I44" s="214">
        <v>5.000000000000001E-3</v>
      </c>
      <c r="J44" s="47">
        <v>5.0000000000000001E-3</v>
      </c>
      <c r="K44" s="214">
        <v>4.9999999999999992E-3</v>
      </c>
      <c r="L44" s="214">
        <v>4.9999999999999992E-3</v>
      </c>
      <c r="M44" s="47">
        <v>5.0000000000000001E-3</v>
      </c>
      <c r="N44" s="214">
        <v>5.0000000000000001E-3</v>
      </c>
      <c r="O44" s="214">
        <v>5.0000000000000001E-3</v>
      </c>
    </row>
    <row r="45" spans="1:15" x14ac:dyDescent="0.2">
      <c r="A45" s="210" t="s">
        <v>577</v>
      </c>
      <c r="B45" s="210" t="s">
        <v>578</v>
      </c>
      <c r="C45" s="216" t="s">
        <v>653</v>
      </c>
      <c r="D45" s="210" t="s">
        <v>670</v>
      </c>
      <c r="E45" s="210" t="s">
        <v>671</v>
      </c>
      <c r="F45" s="210" t="s">
        <v>599</v>
      </c>
      <c r="G45" s="47">
        <v>0.1477</v>
      </c>
      <c r="H45" s="214">
        <v>0.14772000356113119</v>
      </c>
      <c r="I45" s="214">
        <v>0.14772000356113119</v>
      </c>
      <c r="J45" s="47">
        <v>8.2000000000000003E-2</v>
      </c>
      <c r="K45" s="214">
        <v>8.2007756730931372E-2</v>
      </c>
      <c r="L45" s="214">
        <v>8.2007756730931372E-2</v>
      </c>
      <c r="M45" s="47">
        <v>3.2199999999999999E-2</v>
      </c>
      <c r="N45" s="214">
        <v>3.2180209171359608E-2</v>
      </c>
      <c r="O45" s="214">
        <v>3.2180209171359608E-2</v>
      </c>
    </row>
    <row r="46" spans="1:15" ht="16" x14ac:dyDescent="0.2">
      <c r="A46" s="210" t="s">
        <v>577</v>
      </c>
      <c r="B46" s="210" t="s">
        <v>578</v>
      </c>
      <c r="C46" s="216" t="s">
        <v>653</v>
      </c>
      <c r="D46" s="210" t="s">
        <v>672</v>
      </c>
      <c r="E46" s="218" t="s">
        <v>673</v>
      </c>
      <c r="F46" s="210" t="s">
        <v>599</v>
      </c>
      <c r="G46" s="47">
        <v>0.17630000000000001</v>
      </c>
      <c r="H46" s="214">
        <v>0.17628922319751081</v>
      </c>
      <c r="I46" s="214">
        <v>0.17628922319751081</v>
      </c>
      <c r="J46" s="47">
        <v>0.23599999999999999</v>
      </c>
      <c r="K46" s="214">
        <v>0.2359620032600753</v>
      </c>
      <c r="L46" s="214">
        <v>0.2359620032600753</v>
      </c>
      <c r="M46" s="47">
        <v>2.4899999999999999E-2</v>
      </c>
      <c r="N46" s="214">
        <v>2.4939662107803698E-2</v>
      </c>
      <c r="O46" s="214">
        <v>2.4939662107803698E-2</v>
      </c>
    </row>
    <row r="47" spans="1:15" x14ac:dyDescent="0.2">
      <c r="A47" s="210" t="s">
        <v>577</v>
      </c>
      <c r="B47" s="210" t="s">
        <v>578</v>
      </c>
      <c r="C47" s="216" t="s">
        <v>653</v>
      </c>
      <c r="D47" s="210" t="s">
        <v>674</v>
      </c>
      <c r="E47" s="210" t="s">
        <v>675</v>
      </c>
      <c r="F47" s="210" t="s">
        <v>599</v>
      </c>
      <c r="G47" s="47">
        <v>0.67600000000000005</v>
      </c>
      <c r="H47" s="214">
        <v>0.67599077324135803</v>
      </c>
      <c r="I47" s="214">
        <v>0.67599077324135803</v>
      </c>
      <c r="J47" s="47">
        <v>0.68200000000000005</v>
      </c>
      <c r="K47" s="214">
        <v>0.68203024000899337</v>
      </c>
      <c r="L47" s="214">
        <v>0.68203024000899337</v>
      </c>
      <c r="M47" s="47">
        <v>0.94289999999999996</v>
      </c>
      <c r="N47" s="214">
        <v>0.94288012872083671</v>
      </c>
      <c r="O47" s="214">
        <v>0.94288012872083671</v>
      </c>
    </row>
    <row r="48" spans="1:15" x14ac:dyDescent="0.2">
      <c r="A48" s="210"/>
      <c r="B48" s="210" t="s">
        <v>578</v>
      </c>
      <c r="C48" s="215" t="s">
        <v>642</v>
      </c>
      <c r="D48" s="210" t="s">
        <v>676</v>
      </c>
      <c r="E48" s="210" t="s">
        <v>677</v>
      </c>
      <c r="F48" s="210" t="s">
        <v>599</v>
      </c>
      <c r="G48" s="47">
        <v>0.19819999999999999</v>
      </c>
      <c r="H48" s="214">
        <v>0.19820000000000002</v>
      </c>
      <c r="I48" s="214">
        <v>0.19820000000000002</v>
      </c>
      <c r="J48" s="47">
        <v>0.19819999999999999</v>
      </c>
      <c r="K48" s="214">
        <v>0.19819999999999999</v>
      </c>
      <c r="L48" s="214">
        <v>0.19819999999999999</v>
      </c>
      <c r="M48" s="47">
        <v>0.19819999999999999</v>
      </c>
      <c r="N48" s="214">
        <v>0.19819999999999999</v>
      </c>
      <c r="O48" s="214">
        <v>0.19819999999999999</v>
      </c>
    </row>
    <row r="49" spans="1:15" x14ac:dyDescent="0.2">
      <c r="A49" s="210"/>
      <c r="B49" s="210" t="s">
        <v>578</v>
      </c>
      <c r="C49" s="216" t="s">
        <v>653</v>
      </c>
      <c r="D49" s="210" t="s">
        <v>678</v>
      </c>
      <c r="E49" s="210" t="s">
        <v>679</v>
      </c>
      <c r="F49" s="210" t="s">
        <v>599</v>
      </c>
      <c r="G49" s="47">
        <v>1</v>
      </c>
      <c r="H49" s="217">
        <v>1</v>
      </c>
      <c r="I49" s="217">
        <v>1</v>
      </c>
      <c r="J49" s="47">
        <v>1</v>
      </c>
      <c r="K49" s="217">
        <v>1</v>
      </c>
      <c r="L49" s="217">
        <v>1</v>
      </c>
      <c r="M49" s="47">
        <v>1</v>
      </c>
      <c r="N49" s="217">
        <v>1</v>
      </c>
      <c r="O49" s="217">
        <v>1</v>
      </c>
    </row>
    <row r="50" spans="1:15" x14ac:dyDescent="0.2">
      <c r="A50" s="210"/>
      <c r="B50" s="210" t="s">
        <v>578</v>
      </c>
      <c r="C50" s="216" t="s">
        <v>653</v>
      </c>
      <c r="D50" s="210" t="s">
        <v>680</v>
      </c>
      <c r="E50" s="210" t="s">
        <v>681</v>
      </c>
      <c r="F50" s="210" t="s">
        <v>599</v>
      </c>
      <c r="G50" s="47">
        <v>1</v>
      </c>
      <c r="H50" s="217">
        <v>1</v>
      </c>
      <c r="I50" s="217">
        <v>1</v>
      </c>
      <c r="J50" s="47">
        <v>1</v>
      </c>
      <c r="K50" s="217">
        <v>1</v>
      </c>
      <c r="L50" s="217">
        <v>1</v>
      </c>
      <c r="M50" s="47">
        <v>1</v>
      </c>
      <c r="N50" s="217">
        <v>1</v>
      </c>
      <c r="O50" s="217">
        <v>1</v>
      </c>
    </row>
    <row r="51" spans="1:15" x14ac:dyDescent="0.2">
      <c r="A51" s="210"/>
      <c r="B51" s="210" t="s">
        <v>578</v>
      </c>
      <c r="C51" s="216" t="s">
        <v>653</v>
      </c>
      <c r="D51" s="210" t="s">
        <v>682</v>
      </c>
      <c r="E51" s="210" t="s">
        <v>683</v>
      </c>
      <c r="F51" s="210" t="s">
        <v>599</v>
      </c>
      <c r="G51" s="47">
        <v>1</v>
      </c>
      <c r="H51" s="217">
        <v>1</v>
      </c>
      <c r="I51" s="217">
        <v>1</v>
      </c>
      <c r="J51" s="47">
        <v>1</v>
      </c>
      <c r="K51" s="217">
        <v>1</v>
      </c>
      <c r="L51" s="217">
        <v>1</v>
      </c>
      <c r="M51" s="47">
        <v>1</v>
      </c>
      <c r="N51" s="217">
        <v>1</v>
      </c>
      <c r="O51" s="217">
        <v>1</v>
      </c>
    </row>
    <row r="52" spans="1:15" x14ac:dyDescent="0.2">
      <c r="A52" s="210"/>
      <c r="B52" s="210" t="s">
        <v>578</v>
      </c>
      <c r="C52" s="216" t="s">
        <v>653</v>
      </c>
      <c r="D52" s="210" t="s">
        <v>684</v>
      </c>
      <c r="E52" s="210" t="s">
        <v>685</v>
      </c>
      <c r="F52" s="210" t="s">
        <v>599</v>
      </c>
      <c r="G52" s="47">
        <v>1</v>
      </c>
      <c r="H52" s="217">
        <v>1</v>
      </c>
      <c r="I52" s="217">
        <v>1</v>
      </c>
      <c r="J52" s="47">
        <v>1</v>
      </c>
      <c r="K52" s="217">
        <v>1</v>
      </c>
      <c r="L52" s="217">
        <v>1</v>
      </c>
      <c r="M52" s="47">
        <v>1</v>
      </c>
      <c r="N52" s="217">
        <v>1</v>
      </c>
      <c r="O52" s="217">
        <v>1</v>
      </c>
    </row>
    <row r="53" spans="1:15" x14ac:dyDescent="0.2">
      <c r="A53" s="210"/>
      <c r="B53" s="210" t="s">
        <v>578</v>
      </c>
      <c r="C53" s="216" t="s">
        <v>653</v>
      </c>
      <c r="D53" s="210" t="s">
        <v>686</v>
      </c>
      <c r="E53" s="210" t="s">
        <v>687</v>
      </c>
      <c r="F53" s="210" t="s">
        <v>599</v>
      </c>
      <c r="G53" s="47">
        <v>1</v>
      </c>
      <c r="H53" s="217">
        <v>1</v>
      </c>
      <c r="I53" s="217">
        <v>1</v>
      </c>
      <c r="J53" s="47">
        <v>1</v>
      </c>
      <c r="K53" s="217">
        <v>1</v>
      </c>
      <c r="L53" s="217">
        <v>1</v>
      </c>
      <c r="M53" s="47">
        <v>1</v>
      </c>
      <c r="N53" s="217">
        <v>1</v>
      </c>
      <c r="O53" s="217">
        <v>1</v>
      </c>
    </row>
    <row r="54" spans="1:15" x14ac:dyDescent="0.2">
      <c r="A54" s="210"/>
      <c r="B54" s="210" t="s">
        <v>578</v>
      </c>
      <c r="C54" s="215" t="s">
        <v>642</v>
      </c>
      <c r="D54" s="210" t="s">
        <v>688</v>
      </c>
      <c r="E54" s="210" t="s">
        <v>689</v>
      </c>
      <c r="F54" s="210" t="s">
        <v>599</v>
      </c>
      <c r="G54" s="47">
        <v>0.05</v>
      </c>
      <c r="H54" s="214">
        <v>0.05</v>
      </c>
      <c r="I54" s="214">
        <v>0.05</v>
      </c>
      <c r="J54" s="47">
        <v>0.05</v>
      </c>
      <c r="K54" s="214">
        <v>0.05</v>
      </c>
      <c r="L54" s="214">
        <v>0.05</v>
      </c>
      <c r="M54" s="47">
        <v>0.05</v>
      </c>
      <c r="N54" s="214">
        <v>4.9999999999999996E-2</v>
      </c>
      <c r="O54" s="214">
        <v>4.9999999999999996E-2</v>
      </c>
    </row>
    <row r="55" spans="1:15" x14ac:dyDescent="0.2">
      <c r="A55" s="210"/>
      <c r="B55" s="210" t="s">
        <v>578</v>
      </c>
      <c r="C55" s="215" t="s">
        <v>642</v>
      </c>
      <c r="D55" s="210" t="s">
        <v>690</v>
      </c>
      <c r="E55" s="210" t="s">
        <v>691</v>
      </c>
      <c r="F55" s="210" t="s">
        <v>599</v>
      </c>
      <c r="G55" s="47">
        <v>0</v>
      </c>
      <c r="H55" s="214">
        <v>0</v>
      </c>
      <c r="I55" s="214">
        <v>0</v>
      </c>
      <c r="J55" s="47">
        <v>0</v>
      </c>
      <c r="K55" s="214">
        <v>0</v>
      </c>
      <c r="L55" s="214">
        <v>0</v>
      </c>
      <c r="M55" s="47">
        <v>0</v>
      </c>
      <c r="N55" s="214">
        <v>0</v>
      </c>
      <c r="O55" s="214">
        <v>0</v>
      </c>
    </row>
    <row r="56" spans="1:15" x14ac:dyDescent="0.2">
      <c r="A56" s="210"/>
      <c r="B56" s="210" t="s">
        <v>578</v>
      </c>
      <c r="C56" s="215" t="s">
        <v>642</v>
      </c>
      <c r="D56" s="210" t="s">
        <v>692</v>
      </c>
      <c r="E56" s="210" t="s">
        <v>693</v>
      </c>
      <c r="F56" s="210" t="s">
        <v>599</v>
      </c>
      <c r="G56" s="47">
        <v>0.01</v>
      </c>
      <c r="H56" s="214">
        <v>1.0000000000000002E-2</v>
      </c>
      <c r="I56" s="214">
        <v>1.0000000000000002E-2</v>
      </c>
      <c r="J56" s="47">
        <v>0.01</v>
      </c>
      <c r="K56" s="214">
        <v>9.9999999999999985E-3</v>
      </c>
      <c r="L56" s="214">
        <v>9.9999999999999985E-3</v>
      </c>
      <c r="M56" s="47">
        <v>0.01</v>
      </c>
      <c r="N56" s="214">
        <v>0.01</v>
      </c>
      <c r="O56" s="214">
        <v>0.01</v>
      </c>
    </row>
    <row r="57" spans="1:15" x14ac:dyDescent="0.2">
      <c r="A57" s="210"/>
      <c r="B57" s="210" t="s">
        <v>578</v>
      </c>
      <c r="C57" s="219" t="s">
        <v>694</v>
      </c>
      <c r="D57" s="210" t="s">
        <v>695</v>
      </c>
      <c r="E57" s="210" t="s">
        <v>696</v>
      </c>
      <c r="F57" s="210"/>
      <c r="G57" s="43">
        <v>1</v>
      </c>
      <c r="H57" s="190">
        <v>1</v>
      </c>
      <c r="I57" s="190">
        <v>1</v>
      </c>
      <c r="J57" s="43">
        <v>1</v>
      </c>
      <c r="K57" s="190">
        <v>1</v>
      </c>
      <c r="L57" s="190">
        <v>1</v>
      </c>
      <c r="M57" s="43">
        <v>1</v>
      </c>
      <c r="N57" s="190">
        <v>1</v>
      </c>
      <c r="O57" s="190">
        <v>1</v>
      </c>
    </row>
    <row r="58" spans="1:15" x14ac:dyDescent="0.2">
      <c r="A58" s="210"/>
      <c r="B58" s="210" t="s">
        <v>578</v>
      </c>
      <c r="C58" s="219" t="s">
        <v>694</v>
      </c>
      <c r="D58" s="210" t="s">
        <v>697</v>
      </c>
      <c r="E58" s="210" t="s">
        <v>698</v>
      </c>
      <c r="F58" s="210"/>
      <c r="G58" s="43">
        <v>1</v>
      </c>
      <c r="H58" s="190">
        <v>1</v>
      </c>
      <c r="I58" s="190">
        <v>1</v>
      </c>
      <c r="J58" s="43">
        <v>1</v>
      </c>
      <c r="K58" s="190">
        <v>1</v>
      </c>
      <c r="L58" s="190">
        <v>1</v>
      </c>
      <c r="M58" s="43">
        <v>1</v>
      </c>
      <c r="N58" s="190">
        <v>1</v>
      </c>
      <c r="O58" s="190">
        <v>1</v>
      </c>
    </row>
    <row r="59" spans="1:15" x14ac:dyDescent="0.2">
      <c r="A59" s="210"/>
      <c r="B59" s="210" t="s">
        <v>578</v>
      </c>
      <c r="C59" s="219" t="s">
        <v>694</v>
      </c>
      <c r="D59" s="210" t="s">
        <v>699</v>
      </c>
      <c r="E59" s="210" t="s">
        <v>700</v>
      </c>
      <c r="F59" s="210"/>
      <c r="G59" s="43">
        <v>1</v>
      </c>
      <c r="H59" s="190">
        <v>1</v>
      </c>
      <c r="I59" s="190">
        <v>1</v>
      </c>
      <c r="J59" s="43">
        <v>1</v>
      </c>
      <c r="K59" s="190">
        <v>1</v>
      </c>
      <c r="L59" s="190">
        <v>1</v>
      </c>
      <c r="M59" s="43">
        <v>1</v>
      </c>
      <c r="N59" s="190">
        <v>1</v>
      </c>
      <c r="O59" s="190">
        <v>1</v>
      </c>
    </row>
    <row r="60" spans="1:15" x14ac:dyDescent="0.2">
      <c r="A60" s="210"/>
      <c r="B60" s="210" t="s">
        <v>578</v>
      </c>
      <c r="C60" s="219" t="s">
        <v>694</v>
      </c>
      <c r="D60" s="210" t="s">
        <v>701</v>
      </c>
      <c r="E60" s="210" t="s">
        <v>702</v>
      </c>
      <c r="F60" s="218"/>
      <c r="G60" s="43">
        <v>1</v>
      </c>
      <c r="H60" s="190">
        <v>1</v>
      </c>
      <c r="I60" s="190">
        <v>1</v>
      </c>
      <c r="J60" s="43">
        <v>1</v>
      </c>
      <c r="K60" s="190">
        <v>1</v>
      </c>
      <c r="L60" s="190">
        <v>1</v>
      </c>
      <c r="M60" s="43">
        <v>1</v>
      </c>
      <c r="N60" s="190">
        <v>1</v>
      </c>
      <c r="O60" s="190">
        <v>1</v>
      </c>
    </row>
    <row r="61" spans="1:15" ht="16" x14ac:dyDescent="0.2">
      <c r="A61" s="210"/>
      <c r="B61" s="210" t="s">
        <v>17</v>
      </c>
      <c r="C61" s="220" t="s">
        <v>703</v>
      </c>
      <c r="D61" s="210" t="s">
        <v>704</v>
      </c>
      <c r="E61" s="210" t="s">
        <v>705</v>
      </c>
      <c r="F61" s="218" t="s">
        <v>599</v>
      </c>
      <c r="G61" s="47">
        <v>0.57709999999999995</v>
      </c>
      <c r="H61" s="221">
        <v>0</v>
      </c>
      <c r="I61" s="221">
        <v>0.7526761904761905</v>
      </c>
      <c r="J61" s="47">
        <v>0.57709999999999995</v>
      </c>
      <c r="K61" s="221">
        <v>0</v>
      </c>
      <c r="L61" s="221">
        <v>0.7526761904761905</v>
      </c>
      <c r="M61" s="47">
        <v>0.57709999999999995</v>
      </c>
      <c r="N61" s="221">
        <v>0</v>
      </c>
      <c r="O61" s="221">
        <v>0.7526761904761905</v>
      </c>
    </row>
    <row r="62" spans="1:15" ht="16" x14ac:dyDescent="0.2">
      <c r="A62" s="210"/>
      <c r="B62" s="210" t="s">
        <v>17</v>
      </c>
      <c r="C62" s="220" t="s">
        <v>703</v>
      </c>
      <c r="D62" s="210" t="s">
        <v>706</v>
      </c>
      <c r="E62" s="210" t="s">
        <v>707</v>
      </c>
      <c r="F62" s="218" t="s">
        <v>599</v>
      </c>
      <c r="G62" s="47">
        <v>0.1072</v>
      </c>
      <c r="H62" s="221">
        <v>0</v>
      </c>
      <c r="I62" s="221">
        <v>0.10717365079365079</v>
      </c>
      <c r="J62" s="47">
        <v>0.1072</v>
      </c>
      <c r="K62" s="221">
        <v>0</v>
      </c>
      <c r="L62" s="221">
        <v>0.10717365079365079</v>
      </c>
      <c r="M62" s="47">
        <v>0.1072</v>
      </c>
      <c r="N62" s="221">
        <v>0</v>
      </c>
      <c r="O62" s="221">
        <v>0.10717365079365079</v>
      </c>
    </row>
    <row r="63" spans="1:15" ht="16" x14ac:dyDescent="0.2">
      <c r="A63" s="210"/>
      <c r="B63" s="210" t="s">
        <v>17</v>
      </c>
      <c r="C63" s="220" t="s">
        <v>703</v>
      </c>
      <c r="D63" s="210" t="s">
        <v>708</v>
      </c>
      <c r="E63" s="210" t="s">
        <v>709</v>
      </c>
      <c r="F63" s="218" t="s">
        <v>599</v>
      </c>
      <c r="G63" s="47">
        <v>8.2400000000000001E-2</v>
      </c>
      <c r="H63" s="221">
        <v>0</v>
      </c>
      <c r="I63" s="221">
        <v>8.2441269841269843E-2</v>
      </c>
      <c r="J63" s="47">
        <v>8.2400000000000001E-2</v>
      </c>
      <c r="K63" s="221">
        <v>0</v>
      </c>
      <c r="L63" s="221">
        <v>8.2441269841269843E-2</v>
      </c>
      <c r="M63" s="47">
        <v>8.2400000000000001E-2</v>
      </c>
      <c r="N63" s="221">
        <v>0</v>
      </c>
      <c r="O63" s="221">
        <v>8.2441269841269843E-2</v>
      </c>
    </row>
    <row r="64" spans="1:15" ht="16" x14ac:dyDescent="0.2">
      <c r="A64" s="210"/>
      <c r="B64" s="210" t="s">
        <v>17</v>
      </c>
      <c r="C64" s="220" t="s">
        <v>703</v>
      </c>
      <c r="D64" s="210" t="s">
        <v>710</v>
      </c>
      <c r="E64" s="210" t="s">
        <v>711</v>
      </c>
      <c r="F64" s="218" t="s">
        <v>599</v>
      </c>
      <c r="G64" s="47">
        <v>5.7700000000000001E-2</v>
      </c>
      <c r="H64" s="221">
        <v>0</v>
      </c>
      <c r="I64" s="221">
        <v>5.7708888888888893E-2</v>
      </c>
      <c r="J64" s="47">
        <v>5.7700000000000001E-2</v>
      </c>
      <c r="K64" s="221">
        <v>0</v>
      </c>
      <c r="L64" s="221">
        <v>5.7708888888888893E-2</v>
      </c>
      <c r="M64" s="47">
        <v>5.7700000000000001E-2</v>
      </c>
      <c r="N64" s="221">
        <v>0</v>
      </c>
      <c r="O64" s="221">
        <v>5.7708888888888893E-2</v>
      </c>
    </row>
    <row r="65" spans="1:15" ht="16" x14ac:dyDescent="0.2">
      <c r="A65" s="210"/>
      <c r="B65" s="210" t="s">
        <v>17</v>
      </c>
      <c r="C65" s="220" t="s">
        <v>703</v>
      </c>
      <c r="D65" s="210" t="s">
        <v>712</v>
      </c>
      <c r="E65" s="210" t="s">
        <v>713</v>
      </c>
      <c r="F65" s="218" t="s">
        <v>599</v>
      </c>
      <c r="G65" s="47">
        <v>0.17560000000000001</v>
      </c>
      <c r="H65" s="221">
        <v>1</v>
      </c>
      <c r="I65" s="221">
        <v>0</v>
      </c>
      <c r="J65" s="47">
        <v>0.17560000000000001</v>
      </c>
      <c r="K65" s="221">
        <v>1</v>
      </c>
      <c r="L65" s="221">
        <v>0</v>
      </c>
      <c r="M65" s="47">
        <v>0.17560000000000001</v>
      </c>
      <c r="N65" s="221">
        <v>1</v>
      </c>
      <c r="O65" s="221">
        <v>0</v>
      </c>
    </row>
    <row r="66" spans="1:15" ht="16" x14ac:dyDescent="0.2">
      <c r="A66" s="210"/>
      <c r="B66" s="210" t="s">
        <v>17</v>
      </c>
      <c r="C66" s="220" t="s">
        <v>703</v>
      </c>
      <c r="D66" s="210" t="s">
        <v>714</v>
      </c>
      <c r="E66" s="210" t="s">
        <v>715</v>
      </c>
      <c r="F66" s="218" t="s">
        <v>599</v>
      </c>
      <c r="G66" s="47">
        <v>0.33779999999999999</v>
      </c>
      <c r="H66" s="221">
        <v>0</v>
      </c>
      <c r="I66" s="221">
        <v>0.35196825396825393</v>
      </c>
      <c r="J66" s="47">
        <v>0.33779999999999999</v>
      </c>
      <c r="K66" s="221">
        <v>0</v>
      </c>
      <c r="L66" s="221">
        <v>0.35196825396825393</v>
      </c>
      <c r="M66" s="47">
        <v>0.33779999999999999</v>
      </c>
      <c r="N66" s="221">
        <v>0</v>
      </c>
      <c r="O66" s="221">
        <v>0.35196825396825393</v>
      </c>
    </row>
    <row r="67" spans="1:15" ht="16" x14ac:dyDescent="0.2">
      <c r="A67" s="210"/>
      <c r="B67" s="210" t="s">
        <v>17</v>
      </c>
      <c r="C67" s="220" t="s">
        <v>703</v>
      </c>
      <c r="D67" s="210" t="s">
        <v>716</v>
      </c>
      <c r="E67" s="210" t="s">
        <v>717</v>
      </c>
      <c r="F67" s="218" t="s">
        <v>599</v>
      </c>
      <c r="G67" s="47">
        <v>0.20710000000000001</v>
      </c>
      <c r="H67" s="221">
        <v>0</v>
      </c>
      <c r="I67" s="221">
        <v>0.20714285714285716</v>
      </c>
      <c r="J67" s="47">
        <v>0.20710000000000001</v>
      </c>
      <c r="K67" s="221">
        <v>0</v>
      </c>
      <c r="L67" s="221">
        <v>0.20714285714285716</v>
      </c>
      <c r="M67" s="47">
        <v>0.20710000000000001</v>
      </c>
      <c r="N67" s="221">
        <v>0</v>
      </c>
      <c r="O67" s="221">
        <v>0.20714285714285716</v>
      </c>
    </row>
    <row r="68" spans="1:15" ht="16" x14ac:dyDescent="0.2">
      <c r="A68" s="210"/>
      <c r="B68" s="210" t="s">
        <v>17</v>
      </c>
      <c r="C68" s="220" t="s">
        <v>703</v>
      </c>
      <c r="D68" s="210" t="s">
        <v>718</v>
      </c>
      <c r="E68" s="210" t="s">
        <v>719</v>
      </c>
      <c r="F68" s="218" t="s">
        <v>599</v>
      </c>
      <c r="G68" s="47">
        <v>6.2100000000000002E-2</v>
      </c>
      <c r="H68" s="221">
        <v>0</v>
      </c>
      <c r="I68" s="221">
        <v>6.2119047619047622E-2</v>
      </c>
      <c r="J68" s="47">
        <v>6.2100000000000002E-2</v>
      </c>
      <c r="K68" s="221">
        <v>0</v>
      </c>
      <c r="L68" s="221">
        <v>6.2119047619047622E-2</v>
      </c>
      <c r="M68" s="47">
        <v>6.2100000000000002E-2</v>
      </c>
      <c r="N68" s="221">
        <v>0</v>
      </c>
      <c r="O68" s="221">
        <v>6.2119047619047622E-2</v>
      </c>
    </row>
    <row r="69" spans="1:15" ht="16" x14ac:dyDescent="0.2">
      <c r="A69" s="210"/>
      <c r="B69" s="210" t="s">
        <v>17</v>
      </c>
      <c r="C69" s="220" t="s">
        <v>703</v>
      </c>
      <c r="D69" s="210" t="s">
        <v>720</v>
      </c>
      <c r="E69" s="210" t="s">
        <v>721</v>
      </c>
      <c r="F69" s="218" t="s">
        <v>599</v>
      </c>
      <c r="G69" s="47">
        <v>0.22739999999999999</v>
      </c>
      <c r="H69" s="221">
        <v>0</v>
      </c>
      <c r="I69" s="221">
        <v>0.22738095238095238</v>
      </c>
      <c r="J69" s="47">
        <v>0.22739999999999999</v>
      </c>
      <c r="K69" s="221">
        <v>0</v>
      </c>
      <c r="L69" s="221">
        <v>0.22738095238095238</v>
      </c>
      <c r="M69" s="47">
        <v>0.22739999999999999</v>
      </c>
      <c r="N69" s="221">
        <v>0</v>
      </c>
      <c r="O69" s="221">
        <v>0.22738095238095238</v>
      </c>
    </row>
    <row r="70" spans="1:15" ht="16" x14ac:dyDescent="0.2">
      <c r="A70" s="210"/>
      <c r="B70" s="210" t="s">
        <v>17</v>
      </c>
      <c r="C70" s="220" t="s">
        <v>703</v>
      </c>
      <c r="D70" s="210" t="s">
        <v>722</v>
      </c>
      <c r="E70" s="210" t="s">
        <v>723</v>
      </c>
      <c r="F70" s="218" t="s">
        <v>599</v>
      </c>
      <c r="G70" s="47">
        <v>0.15140000000000001</v>
      </c>
      <c r="H70" s="221">
        <v>0</v>
      </c>
      <c r="I70" s="221">
        <v>0.15138888888888888</v>
      </c>
      <c r="J70" s="47">
        <v>0.15140000000000001</v>
      </c>
      <c r="K70" s="221">
        <v>0</v>
      </c>
      <c r="L70" s="221">
        <v>0.15138888888888888</v>
      </c>
      <c r="M70" s="47">
        <v>0.15140000000000001</v>
      </c>
      <c r="N70" s="221">
        <v>0</v>
      </c>
      <c r="O70" s="221">
        <v>0.15138888888888888</v>
      </c>
    </row>
    <row r="71" spans="1:15" ht="16" x14ac:dyDescent="0.2">
      <c r="A71" s="210"/>
      <c r="B71" s="210" t="s">
        <v>17</v>
      </c>
      <c r="C71" s="220" t="s">
        <v>703</v>
      </c>
      <c r="D71" s="210" t="s">
        <v>724</v>
      </c>
      <c r="E71" s="210" t="s">
        <v>725</v>
      </c>
      <c r="F71" s="218" t="s">
        <v>599</v>
      </c>
      <c r="G71" s="47">
        <v>1.4200000000000001E-2</v>
      </c>
      <c r="H71" s="222">
        <v>1</v>
      </c>
      <c r="I71" s="222">
        <v>0</v>
      </c>
      <c r="J71" s="47">
        <v>1.4200000000000001E-2</v>
      </c>
      <c r="K71" s="222">
        <v>1</v>
      </c>
      <c r="L71" s="222">
        <v>0</v>
      </c>
      <c r="M71" s="47">
        <v>1.4200000000000001E-2</v>
      </c>
      <c r="N71" s="222">
        <v>1</v>
      </c>
      <c r="O71" s="222">
        <v>0</v>
      </c>
    </row>
    <row r="72" spans="1:15" ht="16" x14ac:dyDescent="0.2">
      <c r="A72" s="210"/>
      <c r="B72" s="210" t="s">
        <v>17</v>
      </c>
      <c r="C72" s="220" t="s">
        <v>703</v>
      </c>
      <c r="D72" s="210" t="s">
        <v>726</v>
      </c>
      <c r="E72" s="210" t="s">
        <v>727</v>
      </c>
      <c r="F72" s="218" t="s">
        <v>599</v>
      </c>
      <c r="G72" s="47">
        <v>0.57999999999999996</v>
      </c>
      <c r="H72" s="221">
        <v>0</v>
      </c>
      <c r="I72" s="221">
        <v>0.57999999999999996</v>
      </c>
      <c r="J72" s="47">
        <v>0.57999999999999996</v>
      </c>
      <c r="K72" s="221">
        <v>0</v>
      </c>
      <c r="L72" s="221">
        <v>0.57999999999999996</v>
      </c>
      <c r="M72" s="47">
        <v>0.57999999999999996</v>
      </c>
      <c r="N72" s="221">
        <v>0</v>
      </c>
      <c r="O72" s="221">
        <v>0.57999999999999996</v>
      </c>
    </row>
    <row r="73" spans="1:15" ht="16" x14ac:dyDescent="0.2">
      <c r="A73" s="210"/>
      <c r="B73" s="210" t="s">
        <v>17</v>
      </c>
      <c r="C73" s="220" t="s">
        <v>703</v>
      </c>
      <c r="D73" s="210" t="s">
        <v>728</v>
      </c>
      <c r="E73" s="210" t="s">
        <v>729</v>
      </c>
      <c r="F73" s="218" t="s">
        <v>599</v>
      </c>
      <c r="G73" s="47">
        <v>0.18</v>
      </c>
      <c r="H73" s="221">
        <v>0</v>
      </c>
      <c r="I73" s="221">
        <v>0.18</v>
      </c>
      <c r="J73" s="47">
        <v>0.18</v>
      </c>
      <c r="K73" s="221">
        <v>0</v>
      </c>
      <c r="L73" s="221">
        <v>0.18</v>
      </c>
      <c r="M73" s="47">
        <v>0.18</v>
      </c>
      <c r="N73" s="221">
        <v>0</v>
      </c>
      <c r="O73" s="221">
        <v>0.18</v>
      </c>
    </row>
    <row r="74" spans="1:15" ht="16" x14ac:dyDescent="0.2">
      <c r="A74" s="210"/>
      <c r="B74" s="210" t="s">
        <v>17</v>
      </c>
      <c r="C74" s="220" t="s">
        <v>703</v>
      </c>
      <c r="D74" s="210" t="s">
        <v>730</v>
      </c>
      <c r="E74" s="210" t="s">
        <v>731</v>
      </c>
      <c r="F74" s="218" t="s">
        <v>599</v>
      </c>
      <c r="G74" s="47">
        <v>0.16</v>
      </c>
      <c r="H74" s="221">
        <v>0</v>
      </c>
      <c r="I74" s="221">
        <v>0.16</v>
      </c>
      <c r="J74" s="47">
        <v>0.16</v>
      </c>
      <c r="K74" s="221">
        <v>0</v>
      </c>
      <c r="L74" s="221">
        <v>0.16</v>
      </c>
      <c r="M74" s="47">
        <v>0.16</v>
      </c>
      <c r="N74" s="221">
        <v>0</v>
      </c>
      <c r="O74" s="221">
        <v>0.16</v>
      </c>
    </row>
    <row r="75" spans="1:15" ht="16" x14ac:dyDescent="0.2">
      <c r="A75" s="210"/>
      <c r="B75" s="210" t="s">
        <v>17</v>
      </c>
      <c r="C75" s="220" t="s">
        <v>703</v>
      </c>
      <c r="D75" s="210" t="s">
        <v>732</v>
      </c>
      <c r="E75" s="210" t="s">
        <v>733</v>
      </c>
      <c r="F75" s="218" t="s">
        <v>599</v>
      </c>
      <c r="G75" s="47">
        <v>0.05</v>
      </c>
      <c r="H75" s="221">
        <v>0</v>
      </c>
      <c r="I75" s="221">
        <v>0.05</v>
      </c>
      <c r="J75" s="47">
        <v>0.05</v>
      </c>
      <c r="K75" s="221">
        <v>0</v>
      </c>
      <c r="L75" s="221">
        <v>0.05</v>
      </c>
      <c r="M75" s="47">
        <v>0.05</v>
      </c>
      <c r="N75" s="221">
        <v>0</v>
      </c>
      <c r="O75" s="221">
        <v>0.05</v>
      </c>
    </row>
    <row r="76" spans="1:15" ht="16" x14ac:dyDescent="0.2">
      <c r="A76" s="210"/>
      <c r="B76" s="210" t="s">
        <v>17</v>
      </c>
      <c r="C76" s="220" t="s">
        <v>703</v>
      </c>
      <c r="D76" s="210" t="s">
        <v>734</v>
      </c>
      <c r="E76" s="210" t="s">
        <v>735</v>
      </c>
      <c r="F76" s="218" t="s">
        <v>599</v>
      </c>
      <c r="G76" s="47">
        <v>0.03</v>
      </c>
      <c r="H76" s="221">
        <v>0</v>
      </c>
      <c r="I76" s="221">
        <v>0.03</v>
      </c>
      <c r="J76" s="47">
        <v>0.03</v>
      </c>
      <c r="K76" s="221">
        <v>0</v>
      </c>
      <c r="L76" s="221">
        <v>0.03</v>
      </c>
      <c r="M76" s="47">
        <v>0.03</v>
      </c>
      <c r="N76" s="221">
        <v>0</v>
      </c>
      <c r="O76" s="221">
        <v>0.03</v>
      </c>
    </row>
    <row r="77" spans="1:15" ht="16" x14ac:dyDescent="0.2">
      <c r="A77" s="210"/>
      <c r="B77" s="210" t="s">
        <v>17</v>
      </c>
      <c r="C77" s="220" t="s">
        <v>703</v>
      </c>
      <c r="D77" s="210" t="s">
        <v>736</v>
      </c>
      <c r="E77" s="210" t="s">
        <v>737</v>
      </c>
      <c r="F77" s="218" t="s">
        <v>599</v>
      </c>
      <c r="G77" s="47">
        <v>0</v>
      </c>
      <c r="H77" s="221">
        <v>1</v>
      </c>
      <c r="I77" s="221">
        <v>0</v>
      </c>
      <c r="J77" s="47">
        <v>0</v>
      </c>
      <c r="K77" s="221">
        <v>1</v>
      </c>
      <c r="L77" s="221">
        <v>0</v>
      </c>
      <c r="M77" s="47">
        <v>0</v>
      </c>
      <c r="N77" s="221">
        <v>1</v>
      </c>
      <c r="O77" s="221">
        <v>0</v>
      </c>
    </row>
    <row r="78" spans="1:15" ht="16" x14ac:dyDescent="0.2">
      <c r="A78" s="210"/>
      <c r="B78" s="210" t="s">
        <v>17</v>
      </c>
      <c r="C78" s="220" t="s">
        <v>703</v>
      </c>
      <c r="D78" s="210" t="s">
        <v>738</v>
      </c>
      <c r="E78" s="210" t="s">
        <v>739</v>
      </c>
      <c r="F78" s="218" t="s">
        <v>599</v>
      </c>
      <c r="G78" s="47">
        <v>0.81</v>
      </c>
      <c r="H78" s="221">
        <v>0</v>
      </c>
      <c r="I78" s="221">
        <v>0.81</v>
      </c>
      <c r="J78" s="47">
        <v>0.81</v>
      </c>
      <c r="K78" s="221">
        <v>0</v>
      </c>
      <c r="L78" s="221">
        <v>0.81</v>
      </c>
      <c r="M78" s="47">
        <v>0.81</v>
      </c>
      <c r="N78" s="221">
        <v>0</v>
      </c>
      <c r="O78" s="221">
        <v>0.81</v>
      </c>
    </row>
    <row r="79" spans="1:15" ht="16" x14ac:dyDescent="0.2">
      <c r="A79" s="210"/>
      <c r="B79" s="210" t="s">
        <v>17</v>
      </c>
      <c r="C79" s="220" t="s">
        <v>703</v>
      </c>
      <c r="D79" s="210" t="s">
        <v>740</v>
      </c>
      <c r="E79" s="210" t="s">
        <v>741</v>
      </c>
      <c r="F79" s="218" t="s">
        <v>599</v>
      </c>
      <c r="G79" s="47">
        <v>0.15</v>
      </c>
      <c r="H79" s="221">
        <v>0</v>
      </c>
      <c r="I79" s="221">
        <v>0.15</v>
      </c>
      <c r="J79" s="47">
        <v>0.15</v>
      </c>
      <c r="K79" s="221">
        <v>0</v>
      </c>
      <c r="L79" s="221">
        <v>0.15</v>
      </c>
      <c r="M79" s="47">
        <v>0.15</v>
      </c>
      <c r="N79" s="221">
        <v>0</v>
      </c>
      <c r="O79" s="221">
        <v>0.15</v>
      </c>
    </row>
    <row r="80" spans="1:15" ht="16" x14ac:dyDescent="0.2">
      <c r="A80" s="210"/>
      <c r="B80" s="210" t="s">
        <v>17</v>
      </c>
      <c r="C80" s="220" t="s">
        <v>703</v>
      </c>
      <c r="D80" s="210" t="s">
        <v>742</v>
      </c>
      <c r="E80" s="210" t="s">
        <v>743</v>
      </c>
      <c r="F80" s="218" t="s">
        <v>599</v>
      </c>
      <c r="G80" s="47">
        <v>0.03</v>
      </c>
      <c r="H80" s="221">
        <v>0</v>
      </c>
      <c r="I80" s="221">
        <v>0.03</v>
      </c>
      <c r="J80" s="47">
        <v>0.03</v>
      </c>
      <c r="K80" s="221">
        <v>0</v>
      </c>
      <c r="L80" s="221">
        <v>0.03</v>
      </c>
      <c r="M80" s="47">
        <v>0.03</v>
      </c>
      <c r="N80" s="221">
        <v>0</v>
      </c>
      <c r="O80" s="221">
        <v>0.03</v>
      </c>
    </row>
    <row r="81" spans="1:15" ht="16" x14ac:dyDescent="0.2">
      <c r="A81" s="210"/>
      <c r="B81" s="210" t="s">
        <v>17</v>
      </c>
      <c r="C81" s="220" t="s">
        <v>703</v>
      </c>
      <c r="D81" s="210" t="s">
        <v>744</v>
      </c>
      <c r="E81" s="210" t="s">
        <v>745</v>
      </c>
      <c r="F81" s="218" t="s">
        <v>599</v>
      </c>
      <c r="G81" s="47">
        <v>0.01</v>
      </c>
      <c r="H81" s="221">
        <v>0</v>
      </c>
      <c r="I81" s="221">
        <v>0.01</v>
      </c>
      <c r="J81" s="47">
        <v>0.01</v>
      </c>
      <c r="K81" s="221">
        <v>0</v>
      </c>
      <c r="L81" s="221">
        <v>0.01</v>
      </c>
      <c r="M81" s="47">
        <v>0.01</v>
      </c>
      <c r="N81" s="221">
        <v>0</v>
      </c>
      <c r="O81" s="221">
        <v>0.01</v>
      </c>
    </row>
    <row r="82" spans="1:15" ht="16" x14ac:dyDescent="0.2">
      <c r="A82" s="210"/>
      <c r="B82" s="210" t="s">
        <v>17</v>
      </c>
      <c r="C82" s="220" t="s">
        <v>703</v>
      </c>
      <c r="D82" s="210" t="s">
        <v>746</v>
      </c>
      <c r="E82" s="210" t="s">
        <v>747</v>
      </c>
      <c r="F82" s="218" t="s">
        <v>599</v>
      </c>
      <c r="G82" s="47">
        <v>0</v>
      </c>
      <c r="H82" s="221">
        <v>1</v>
      </c>
      <c r="I82" s="221">
        <v>0</v>
      </c>
      <c r="J82" s="47">
        <v>0</v>
      </c>
      <c r="K82" s="221">
        <v>1</v>
      </c>
      <c r="L82" s="221">
        <v>0</v>
      </c>
      <c r="M82" s="47">
        <v>0</v>
      </c>
      <c r="N82" s="221">
        <v>1</v>
      </c>
      <c r="O82" s="221">
        <v>0</v>
      </c>
    </row>
    <row r="83" spans="1:15" ht="16" x14ac:dyDescent="0.2">
      <c r="A83" s="210"/>
      <c r="B83" s="210" t="s">
        <v>17</v>
      </c>
      <c r="C83" s="220" t="s">
        <v>703</v>
      </c>
      <c r="D83" s="210" t="s">
        <v>748</v>
      </c>
      <c r="E83" s="210" t="s">
        <v>749</v>
      </c>
      <c r="F83" s="218" t="s">
        <v>599</v>
      </c>
      <c r="G83" s="47">
        <v>0.44169999999999998</v>
      </c>
      <c r="H83" s="221">
        <v>0</v>
      </c>
      <c r="I83" s="221">
        <v>0.4831158129305192</v>
      </c>
      <c r="J83" s="47">
        <v>0.44169999999999998</v>
      </c>
      <c r="K83" s="221">
        <v>0</v>
      </c>
      <c r="L83" s="221">
        <v>0.4831158129305192</v>
      </c>
      <c r="M83" s="47">
        <v>0.44169999999999998</v>
      </c>
      <c r="N83" s="221">
        <v>0</v>
      </c>
      <c r="O83" s="221">
        <v>0.4831158129305192</v>
      </c>
    </row>
    <row r="84" spans="1:15" ht="16" x14ac:dyDescent="0.2">
      <c r="A84" s="210"/>
      <c r="B84" s="210" t="s">
        <v>17</v>
      </c>
      <c r="C84" s="220" t="s">
        <v>703</v>
      </c>
      <c r="D84" s="210" t="s">
        <v>750</v>
      </c>
      <c r="E84" s="210" t="s">
        <v>751</v>
      </c>
      <c r="F84" s="218" t="s">
        <v>599</v>
      </c>
      <c r="G84" s="47">
        <v>0.2205</v>
      </c>
      <c r="H84" s="221">
        <v>0</v>
      </c>
      <c r="I84" s="221">
        <v>0.22047999566700133</v>
      </c>
      <c r="J84" s="47">
        <v>0.2205</v>
      </c>
      <c r="K84" s="221">
        <v>0</v>
      </c>
      <c r="L84" s="221">
        <v>0.22047999566700133</v>
      </c>
      <c r="M84" s="47">
        <v>0.2205</v>
      </c>
      <c r="N84" s="221">
        <v>0</v>
      </c>
      <c r="O84" s="221">
        <v>0.22047999566700133</v>
      </c>
    </row>
    <row r="85" spans="1:15" ht="16" x14ac:dyDescent="0.2">
      <c r="A85" s="210"/>
      <c r="B85" s="210" t="s">
        <v>17</v>
      </c>
      <c r="C85" s="220" t="s">
        <v>703</v>
      </c>
      <c r="D85" s="210" t="s">
        <v>752</v>
      </c>
      <c r="E85" s="210" t="s">
        <v>753</v>
      </c>
      <c r="F85" s="218" t="s">
        <v>599</v>
      </c>
      <c r="G85" s="47">
        <v>2.9100000000000001E-2</v>
      </c>
      <c r="H85" s="221">
        <v>0</v>
      </c>
      <c r="I85" s="221">
        <v>2.9104597427668903E-2</v>
      </c>
      <c r="J85" s="47">
        <v>2.9100000000000001E-2</v>
      </c>
      <c r="K85" s="221">
        <v>0</v>
      </c>
      <c r="L85" s="221">
        <v>2.9104597427668903E-2</v>
      </c>
      <c r="M85" s="47">
        <v>2.9100000000000001E-2</v>
      </c>
      <c r="N85" s="221">
        <v>0</v>
      </c>
      <c r="O85" s="221">
        <v>2.9104597427668903E-2</v>
      </c>
    </row>
    <row r="86" spans="1:15" ht="16" x14ac:dyDescent="0.2">
      <c r="A86" s="210"/>
      <c r="B86" s="210" t="s">
        <v>17</v>
      </c>
      <c r="C86" s="220" t="s">
        <v>703</v>
      </c>
      <c r="D86" s="210" t="s">
        <v>754</v>
      </c>
      <c r="E86" s="210" t="s">
        <v>755</v>
      </c>
      <c r="F86" s="218" t="s">
        <v>599</v>
      </c>
      <c r="G86" s="47">
        <v>9.4200000000000006E-2</v>
      </c>
      <c r="H86" s="221">
        <v>0</v>
      </c>
      <c r="I86" s="221">
        <v>9.4168248017749825E-2</v>
      </c>
      <c r="J86" s="47">
        <v>9.4200000000000006E-2</v>
      </c>
      <c r="K86" s="221">
        <v>0</v>
      </c>
      <c r="L86" s="221">
        <v>9.4168248017749825E-2</v>
      </c>
      <c r="M86" s="47">
        <v>9.4200000000000006E-2</v>
      </c>
      <c r="N86" s="221">
        <v>0</v>
      </c>
      <c r="O86" s="221">
        <v>9.4168248017749825E-2</v>
      </c>
    </row>
    <row r="87" spans="1:15" ht="16" x14ac:dyDescent="0.2">
      <c r="A87" s="210"/>
      <c r="B87" s="210" t="s">
        <v>17</v>
      </c>
      <c r="C87" s="220" t="s">
        <v>703</v>
      </c>
      <c r="D87" s="210" t="s">
        <v>756</v>
      </c>
      <c r="E87" s="210" t="s">
        <v>757</v>
      </c>
      <c r="F87" s="218" t="s">
        <v>599</v>
      </c>
      <c r="G87" s="47">
        <v>0.1731</v>
      </c>
      <c r="H87" s="221">
        <v>0</v>
      </c>
      <c r="I87" s="221">
        <v>0.17313134595706076</v>
      </c>
      <c r="J87" s="47">
        <v>0.1731</v>
      </c>
      <c r="K87" s="221">
        <v>0</v>
      </c>
      <c r="L87" s="221">
        <v>0.17313134595706076</v>
      </c>
      <c r="M87" s="47">
        <v>0.1731</v>
      </c>
      <c r="N87" s="221">
        <v>0</v>
      </c>
      <c r="O87" s="221">
        <v>0.17313134595706076</v>
      </c>
    </row>
    <row r="88" spans="1:15" ht="16" x14ac:dyDescent="0.2">
      <c r="A88" s="210"/>
      <c r="B88" s="210" t="s">
        <v>17</v>
      </c>
      <c r="C88" s="220" t="s">
        <v>703</v>
      </c>
      <c r="D88" s="210" t="s">
        <v>758</v>
      </c>
      <c r="E88" s="210" t="s">
        <v>759</v>
      </c>
      <c r="F88" s="218" t="s">
        <v>599</v>
      </c>
      <c r="G88" s="47">
        <v>4.1399999999999999E-2</v>
      </c>
      <c r="H88" s="221">
        <v>1</v>
      </c>
      <c r="I88" s="221">
        <v>0</v>
      </c>
      <c r="J88" s="47">
        <v>4.1399999999999999E-2</v>
      </c>
      <c r="K88" s="221">
        <v>1</v>
      </c>
      <c r="L88" s="221">
        <v>0</v>
      </c>
      <c r="M88" s="47">
        <v>4.1399999999999999E-2</v>
      </c>
      <c r="N88" s="221">
        <v>1</v>
      </c>
      <c r="O88" s="221">
        <v>0</v>
      </c>
    </row>
    <row r="89" spans="1:15" ht="16" x14ac:dyDescent="0.2">
      <c r="A89" s="210"/>
      <c r="B89" s="210" t="s">
        <v>17</v>
      </c>
      <c r="C89" s="220" t="s">
        <v>703</v>
      </c>
      <c r="D89" s="210" t="s">
        <v>760</v>
      </c>
      <c r="E89" s="210" t="s">
        <v>761</v>
      </c>
      <c r="F89" s="218" t="s">
        <v>599</v>
      </c>
      <c r="G89" s="47">
        <v>0.88</v>
      </c>
      <c r="H89" s="221">
        <v>0</v>
      </c>
      <c r="I89" s="221">
        <v>0.88</v>
      </c>
      <c r="J89" s="47">
        <v>0.88</v>
      </c>
      <c r="K89" s="221">
        <v>0</v>
      </c>
      <c r="L89" s="221">
        <v>0.88</v>
      </c>
      <c r="M89" s="47">
        <v>0.88</v>
      </c>
      <c r="N89" s="221">
        <v>0</v>
      </c>
      <c r="O89" s="221">
        <v>0.88</v>
      </c>
    </row>
    <row r="90" spans="1:15" ht="16" x14ac:dyDescent="0.2">
      <c r="A90" s="210"/>
      <c r="B90" s="210" t="s">
        <v>17</v>
      </c>
      <c r="C90" s="220" t="s">
        <v>703</v>
      </c>
      <c r="D90" s="210" t="s">
        <v>762</v>
      </c>
      <c r="E90" s="210" t="s">
        <v>763</v>
      </c>
      <c r="F90" s="218" t="s">
        <v>599</v>
      </c>
      <c r="G90" s="47">
        <v>0.09</v>
      </c>
      <c r="H90" s="221">
        <v>0</v>
      </c>
      <c r="I90" s="221">
        <v>0.12</v>
      </c>
      <c r="J90" s="47">
        <v>0.09</v>
      </c>
      <c r="K90" s="221">
        <v>0</v>
      </c>
      <c r="L90" s="221">
        <v>0.12</v>
      </c>
      <c r="M90" s="47">
        <v>0.09</v>
      </c>
      <c r="N90" s="221">
        <v>0</v>
      </c>
      <c r="O90" s="221">
        <v>0.12</v>
      </c>
    </row>
    <row r="91" spans="1:15" ht="16" x14ac:dyDescent="0.2">
      <c r="A91" s="210"/>
      <c r="B91" s="210" t="s">
        <v>17</v>
      </c>
      <c r="C91" s="220" t="s">
        <v>703</v>
      </c>
      <c r="D91" s="210" t="s">
        <v>764</v>
      </c>
      <c r="E91" s="210" t="s">
        <v>765</v>
      </c>
      <c r="F91" s="218" t="s">
        <v>599</v>
      </c>
      <c r="G91" s="47">
        <v>0.02</v>
      </c>
      <c r="H91" s="221">
        <v>0</v>
      </c>
      <c r="I91" s="221">
        <v>0.02</v>
      </c>
      <c r="J91" s="47">
        <v>0.02</v>
      </c>
      <c r="K91" s="221">
        <v>0</v>
      </c>
      <c r="L91" s="221">
        <v>0.02</v>
      </c>
      <c r="M91" s="47">
        <v>0.02</v>
      </c>
      <c r="N91" s="221">
        <v>0</v>
      </c>
      <c r="O91" s="221">
        <v>0.02</v>
      </c>
    </row>
    <row r="92" spans="1:15" ht="16" x14ac:dyDescent="0.2">
      <c r="A92" s="210"/>
      <c r="B92" s="210" t="s">
        <v>17</v>
      </c>
      <c r="C92" s="220" t="s">
        <v>703</v>
      </c>
      <c r="D92" s="210" t="s">
        <v>766</v>
      </c>
      <c r="E92" s="210" t="s">
        <v>767</v>
      </c>
      <c r="F92" s="218" t="s">
        <v>599</v>
      </c>
      <c r="G92" s="47">
        <v>0.01</v>
      </c>
      <c r="H92" s="221">
        <v>0</v>
      </c>
      <c r="I92" s="221">
        <v>0.01</v>
      </c>
      <c r="J92" s="47">
        <v>0.01</v>
      </c>
      <c r="K92" s="221">
        <v>0</v>
      </c>
      <c r="L92" s="221">
        <v>0.01</v>
      </c>
      <c r="M92" s="47">
        <v>0.01</v>
      </c>
      <c r="N92" s="221">
        <v>0</v>
      </c>
      <c r="O92" s="221">
        <v>0.01</v>
      </c>
    </row>
    <row r="93" spans="1:15" ht="16" x14ac:dyDescent="0.2">
      <c r="A93" s="210"/>
      <c r="B93" s="210" t="s">
        <v>17</v>
      </c>
      <c r="C93" s="220" t="s">
        <v>703</v>
      </c>
      <c r="D93" s="210" t="s">
        <v>768</v>
      </c>
      <c r="E93" s="210" t="s">
        <v>769</v>
      </c>
      <c r="F93" s="218" t="s">
        <v>599</v>
      </c>
      <c r="G93" s="47">
        <v>0.03</v>
      </c>
      <c r="H93" s="221">
        <v>1</v>
      </c>
      <c r="I93" s="221">
        <v>0</v>
      </c>
      <c r="J93" s="47">
        <v>0.03</v>
      </c>
      <c r="K93" s="221">
        <v>1</v>
      </c>
      <c r="L93" s="221">
        <v>0</v>
      </c>
      <c r="M93" s="47">
        <v>0.03</v>
      </c>
      <c r="N93" s="221">
        <v>1</v>
      </c>
      <c r="O93" s="221">
        <v>0</v>
      </c>
    </row>
    <row r="94" spans="1:15" ht="16" x14ac:dyDescent="0.2">
      <c r="A94" s="210"/>
      <c r="B94" s="210" t="s">
        <v>770</v>
      </c>
      <c r="C94" s="220" t="s">
        <v>703</v>
      </c>
      <c r="D94" s="210" t="s">
        <v>771</v>
      </c>
      <c r="E94" s="210" t="s">
        <v>772</v>
      </c>
      <c r="F94" s="218" t="s">
        <v>599</v>
      </c>
      <c r="G94" s="47">
        <v>0</v>
      </c>
      <c r="H94" s="221">
        <v>0</v>
      </c>
      <c r="I94" s="221">
        <v>0</v>
      </c>
      <c r="J94" s="47">
        <v>0</v>
      </c>
      <c r="K94" s="221">
        <v>0</v>
      </c>
      <c r="L94" s="221">
        <v>0</v>
      </c>
      <c r="M94" s="47">
        <v>0</v>
      </c>
      <c r="N94" s="221">
        <v>0</v>
      </c>
      <c r="O94" s="221">
        <v>0</v>
      </c>
    </row>
    <row r="95" spans="1:15" ht="16" x14ac:dyDescent="0.2">
      <c r="A95" s="210"/>
      <c r="B95" s="210" t="s">
        <v>770</v>
      </c>
      <c r="C95" s="220" t="s">
        <v>703</v>
      </c>
      <c r="D95" s="210" t="s">
        <v>773</v>
      </c>
      <c r="E95" s="210" t="s">
        <v>774</v>
      </c>
      <c r="F95" s="218" t="s">
        <v>599</v>
      </c>
      <c r="G95" s="47">
        <v>0.01</v>
      </c>
      <c r="H95" s="221">
        <v>0</v>
      </c>
      <c r="I95" s="221">
        <v>0.01</v>
      </c>
      <c r="J95" s="47">
        <v>0.01</v>
      </c>
      <c r="K95" s="221">
        <v>0</v>
      </c>
      <c r="L95" s="221">
        <v>0.01</v>
      </c>
      <c r="M95" s="47">
        <v>0.01</v>
      </c>
      <c r="N95" s="221">
        <v>0</v>
      </c>
      <c r="O95" s="221">
        <v>0.01</v>
      </c>
    </row>
    <row r="96" spans="1:15" ht="16" x14ac:dyDescent="0.2">
      <c r="A96" s="210"/>
      <c r="B96" s="210" t="s">
        <v>770</v>
      </c>
      <c r="C96" s="220" t="s">
        <v>703</v>
      </c>
      <c r="D96" s="210" t="s">
        <v>775</v>
      </c>
      <c r="E96" s="210" t="s">
        <v>776</v>
      </c>
      <c r="F96" s="218" t="s">
        <v>599</v>
      </c>
      <c r="G96" s="47">
        <v>0.56999999999999995</v>
      </c>
      <c r="H96" s="221">
        <v>0</v>
      </c>
      <c r="I96" s="221">
        <v>0.56999999999999995</v>
      </c>
      <c r="J96" s="47">
        <v>0.56999999999999995</v>
      </c>
      <c r="K96" s="221">
        <v>0</v>
      </c>
      <c r="L96" s="221">
        <v>0.56999999999999995</v>
      </c>
      <c r="M96" s="47">
        <v>0.56999999999999995</v>
      </c>
      <c r="N96" s="221">
        <v>0</v>
      </c>
      <c r="O96" s="221">
        <v>0.56999999999999995</v>
      </c>
    </row>
    <row r="97" spans="1:15" ht="16" x14ac:dyDescent="0.2">
      <c r="A97" s="210"/>
      <c r="B97" s="210" t="s">
        <v>770</v>
      </c>
      <c r="C97" s="220" t="s">
        <v>703</v>
      </c>
      <c r="D97" s="210" t="s">
        <v>777</v>
      </c>
      <c r="E97" s="210" t="s">
        <v>778</v>
      </c>
      <c r="F97" s="218" t="s">
        <v>599</v>
      </c>
      <c r="G97" s="47">
        <v>7.0000000000000007E-2</v>
      </c>
      <c r="H97" s="221">
        <v>1</v>
      </c>
      <c r="I97" s="221">
        <v>0</v>
      </c>
      <c r="J97" s="47">
        <v>7.0000000000000007E-2</v>
      </c>
      <c r="K97" s="221">
        <v>1</v>
      </c>
      <c r="L97" s="221">
        <v>0</v>
      </c>
      <c r="M97" s="47">
        <v>7.0000000000000007E-2</v>
      </c>
      <c r="N97" s="221">
        <v>1</v>
      </c>
      <c r="O97" s="221">
        <v>0</v>
      </c>
    </row>
    <row r="98" spans="1:15" ht="16" x14ac:dyDescent="0.2">
      <c r="A98" s="210"/>
      <c r="B98" s="210" t="s">
        <v>770</v>
      </c>
      <c r="C98" s="220" t="s">
        <v>703</v>
      </c>
      <c r="D98" s="210" t="s">
        <v>779</v>
      </c>
      <c r="E98" s="210" t="s">
        <v>780</v>
      </c>
      <c r="F98" s="218" t="s">
        <v>599</v>
      </c>
      <c r="G98" s="47">
        <v>0.13</v>
      </c>
      <c r="H98" s="221">
        <v>0</v>
      </c>
      <c r="I98" s="221">
        <v>0.13</v>
      </c>
      <c r="J98" s="47">
        <v>0.13</v>
      </c>
      <c r="K98" s="221">
        <v>0</v>
      </c>
      <c r="L98" s="221">
        <v>0.13</v>
      </c>
      <c r="M98" s="47">
        <v>0.13</v>
      </c>
      <c r="N98" s="221">
        <v>0</v>
      </c>
      <c r="O98" s="221">
        <v>0.13</v>
      </c>
    </row>
    <row r="99" spans="1:15" ht="16" x14ac:dyDescent="0.2">
      <c r="A99" s="210"/>
      <c r="B99" s="210" t="s">
        <v>770</v>
      </c>
      <c r="C99" s="220" t="s">
        <v>703</v>
      </c>
      <c r="D99" s="210" t="s">
        <v>781</v>
      </c>
      <c r="E99" s="210" t="s">
        <v>782</v>
      </c>
      <c r="F99" s="218" t="s">
        <v>599</v>
      </c>
      <c r="G99" s="47">
        <v>0.02</v>
      </c>
      <c r="H99" s="221">
        <v>0</v>
      </c>
      <c r="I99" s="221">
        <v>0.02</v>
      </c>
      <c r="J99" s="47">
        <v>0.02</v>
      </c>
      <c r="K99" s="221">
        <v>0</v>
      </c>
      <c r="L99" s="221">
        <v>0.02</v>
      </c>
      <c r="M99" s="47">
        <v>0.02</v>
      </c>
      <c r="N99" s="221">
        <v>0</v>
      </c>
      <c r="O99" s="221">
        <v>0.02</v>
      </c>
    </row>
    <row r="100" spans="1:15" ht="16" x14ac:dyDescent="0.2">
      <c r="A100" s="210"/>
      <c r="B100" s="210" t="s">
        <v>770</v>
      </c>
      <c r="C100" s="220" t="s">
        <v>703</v>
      </c>
      <c r="D100" s="210" t="s">
        <v>783</v>
      </c>
      <c r="E100" s="210" t="s">
        <v>784</v>
      </c>
      <c r="F100" s="218" t="s">
        <v>599</v>
      </c>
      <c r="G100" s="47">
        <v>0</v>
      </c>
      <c r="H100" s="221">
        <v>0</v>
      </c>
      <c r="I100" s="221">
        <v>0</v>
      </c>
      <c r="J100" s="47">
        <v>0</v>
      </c>
      <c r="K100" s="221">
        <v>0</v>
      </c>
      <c r="L100" s="221">
        <v>0</v>
      </c>
      <c r="M100" s="47">
        <v>0</v>
      </c>
      <c r="N100" s="221">
        <v>0</v>
      </c>
      <c r="O100" s="221">
        <v>0</v>
      </c>
    </row>
    <row r="101" spans="1:15" ht="16" x14ac:dyDescent="0.2">
      <c r="A101" s="210"/>
      <c r="B101" s="210" t="s">
        <v>770</v>
      </c>
      <c r="C101" s="220" t="s">
        <v>703</v>
      </c>
      <c r="D101" s="210" t="s">
        <v>785</v>
      </c>
      <c r="E101" s="210" t="s">
        <v>786</v>
      </c>
      <c r="F101" s="218" t="s">
        <v>599</v>
      </c>
      <c r="G101" s="47">
        <v>7.0000000000000001E-3</v>
      </c>
      <c r="H101" s="221">
        <v>0</v>
      </c>
      <c r="I101" s="221">
        <v>7.0000000000000001E-3</v>
      </c>
      <c r="J101" s="47">
        <v>7.0000000000000001E-3</v>
      </c>
      <c r="K101" s="221">
        <v>0</v>
      </c>
      <c r="L101" s="221">
        <v>7.0000000000000001E-3</v>
      </c>
      <c r="M101" s="47">
        <v>7.0000000000000001E-3</v>
      </c>
      <c r="N101" s="221">
        <v>0</v>
      </c>
      <c r="O101" s="221">
        <v>7.0000000000000001E-3</v>
      </c>
    </row>
    <row r="102" spans="1:15" ht="16" x14ac:dyDescent="0.2">
      <c r="A102" s="210"/>
      <c r="B102" s="210" t="s">
        <v>770</v>
      </c>
      <c r="C102" s="220" t="s">
        <v>703</v>
      </c>
      <c r="D102" s="210" t="s">
        <v>787</v>
      </c>
      <c r="E102" s="210" t="s">
        <v>788</v>
      </c>
      <c r="F102" s="218" t="s">
        <v>599</v>
      </c>
      <c r="G102" s="47">
        <v>0</v>
      </c>
      <c r="H102" s="221">
        <v>0</v>
      </c>
      <c r="I102" s="221">
        <v>0</v>
      </c>
      <c r="J102" s="47">
        <v>0</v>
      </c>
      <c r="K102" s="221">
        <v>0</v>
      </c>
      <c r="L102" s="221">
        <v>0</v>
      </c>
      <c r="M102" s="47">
        <v>0</v>
      </c>
      <c r="N102" s="221">
        <v>0</v>
      </c>
      <c r="O102" s="221">
        <v>0</v>
      </c>
    </row>
    <row r="103" spans="1:15" ht="16" x14ac:dyDescent="0.2">
      <c r="A103" s="210"/>
      <c r="B103" s="210" t="s">
        <v>770</v>
      </c>
      <c r="C103" s="220" t="s">
        <v>703</v>
      </c>
      <c r="D103" s="210" t="s">
        <v>789</v>
      </c>
      <c r="E103" s="210" t="s">
        <v>790</v>
      </c>
      <c r="F103" s="218" t="s">
        <v>599</v>
      </c>
      <c r="G103" s="47">
        <v>0.04</v>
      </c>
      <c r="H103" s="221">
        <v>0</v>
      </c>
      <c r="I103" s="221">
        <v>0.04</v>
      </c>
      <c r="J103" s="47">
        <v>0.04</v>
      </c>
      <c r="K103" s="221">
        <v>0</v>
      </c>
      <c r="L103" s="221">
        <v>0.04</v>
      </c>
      <c r="M103" s="47">
        <v>0.04</v>
      </c>
      <c r="N103" s="221">
        <v>0</v>
      </c>
      <c r="O103" s="221">
        <v>0.04</v>
      </c>
    </row>
    <row r="104" spans="1:15" ht="16" x14ac:dyDescent="0.2">
      <c r="A104" s="210"/>
      <c r="B104" s="210" t="s">
        <v>770</v>
      </c>
      <c r="C104" s="220" t="s">
        <v>703</v>
      </c>
      <c r="D104" s="210" t="s">
        <v>791</v>
      </c>
      <c r="E104" s="210" t="s">
        <v>792</v>
      </c>
      <c r="F104" s="218" t="s">
        <v>599</v>
      </c>
      <c r="G104" s="47">
        <v>0</v>
      </c>
      <c r="H104" s="221">
        <v>0</v>
      </c>
      <c r="I104" s="221">
        <v>0</v>
      </c>
      <c r="J104" s="47">
        <v>0</v>
      </c>
      <c r="K104" s="221">
        <v>0</v>
      </c>
      <c r="L104" s="221">
        <v>0</v>
      </c>
      <c r="M104" s="47">
        <v>0</v>
      </c>
      <c r="N104" s="221">
        <v>0</v>
      </c>
      <c r="O104" s="221">
        <v>0</v>
      </c>
    </row>
    <row r="105" spans="1:15" ht="16" x14ac:dyDescent="0.2">
      <c r="A105" s="210"/>
      <c r="B105" s="210" t="s">
        <v>770</v>
      </c>
      <c r="C105" s="220" t="s">
        <v>703</v>
      </c>
      <c r="D105" s="210" t="s">
        <v>793</v>
      </c>
      <c r="E105" s="210" t="s">
        <v>794</v>
      </c>
      <c r="F105" s="218" t="s">
        <v>599</v>
      </c>
      <c r="G105" s="47">
        <v>0.153</v>
      </c>
      <c r="H105" s="221">
        <v>0</v>
      </c>
      <c r="I105" s="222">
        <v>0.22</v>
      </c>
      <c r="J105" s="47">
        <v>0.153</v>
      </c>
      <c r="K105" s="221">
        <v>0</v>
      </c>
      <c r="L105" s="222">
        <v>0.22</v>
      </c>
      <c r="M105" s="47">
        <v>0.153</v>
      </c>
      <c r="N105" s="221">
        <v>0</v>
      </c>
      <c r="O105" s="222">
        <v>0.22</v>
      </c>
    </row>
    <row r="106" spans="1:15" ht="16" x14ac:dyDescent="0.2">
      <c r="A106" s="210"/>
      <c r="B106" s="210" t="s">
        <v>795</v>
      </c>
      <c r="C106" s="220" t="s">
        <v>703</v>
      </c>
      <c r="D106" s="210" t="s">
        <v>796</v>
      </c>
      <c r="E106" s="210" t="s">
        <v>797</v>
      </c>
      <c r="F106" s="218" t="s">
        <v>599</v>
      </c>
      <c r="G106" s="47">
        <v>0.03</v>
      </c>
      <c r="H106" s="221">
        <v>0</v>
      </c>
      <c r="I106" s="221">
        <v>0.03</v>
      </c>
      <c r="J106" s="47">
        <v>0.03</v>
      </c>
      <c r="K106" s="221">
        <v>0</v>
      </c>
      <c r="L106" s="221">
        <v>0.03</v>
      </c>
      <c r="M106" s="47">
        <v>0.03</v>
      </c>
      <c r="N106" s="221">
        <v>0</v>
      </c>
      <c r="O106" s="221">
        <v>0.03</v>
      </c>
    </row>
    <row r="107" spans="1:15" ht="16" x14ac:dyDescent="0.2">
      <c r="A107" s="210"/>
      <c r="B107" s="210" t="s">
        <v>795</v>
      </c>
      <c r="C107" s="220" t="s">
        <v>703</v>
      </c>
      <c r="D107" s="210" t="s">
        <v>798</v>
      </c>
      <c r="E107" s="210" t="s">
        <v>799</v>
      </c>
      <c r="F107" s="218" t="s">
        <v>599</v>
      </c>
      <c r="G107" s="47">
        <v>0</v>
      </c>
      <c r="H107" s="221">
        <v>0</v>
      </c>
      <c r="I107" s="221">
        <v>0</v>
      </c>
      <c r="J107" s="47">
        <v>0</v>
      </c>
      <c r="K107" s="221">
        <v>0</v>
      </c>
      <c r="L107" s="221">
        <v>0</v>
      </c>
      <c r="M107" s="47">
        <v>0</v>
      </c>
      <c r="N107" s="221">
        <v>0</v>
      </c>
      <c r="O107" s="221">
        <v>0</v>
      </c>
    </row>
    <row r="108" spans="1:15" ht="16" x14ac:dyDescent="0.2">
      <c r="A108" s="210"/>
      <c r="B108" s="210" t="s">
        <v>795</v>
      </c>
      <c r="C108" s="220" t="s">
        <v>703</v>
      </c>
      <c r="D108" s="210" t="s">
        <v>800</v>
      </c>
      <c r="E108" s="210" t="s">
        <v>801</v>
      </c>
      <c r="F108" s="218" t="s">
        <v>599</v>
      </c>
      <c r="G108" s="47">
        <v>0.64</v>
      </c>
      <c r="H108" s="221">
        <v>0</v>
      </c>
      <c r="I108" s="221">
        <v>0.64</v>
      </c>
      <c r="J108" s="47">
        <v>0.64</v>
      </c>
      <c r="K108" s="221">
        <v>0</v>
      </c>
      <c r="L108" s="221">
        <v>0.64</v>
      </c>
      <c r="M108" s="47">
        <v>0.64</v>
      </c>
      <c r="N108" s="221">
        <v>0</v>
      </c>
      <c r="O108" s="221">
        <v>0.64</v>
      </c>
    </row>
    <row r="109" spans="1:15" ht="16" x14ac:dyDescent="0.2">
      <c r="A109" s="210"/>
      <c r="B109" s="210" t="s">
        <v>795</v>
      </c>
      <c r="C109" s="220" t="s">
        <v>703</v>
      </c>
      <c r="D109" s="210" t="s">
        <v>802</v>
      </c>
      <c r="E109" s="210" t="s">
        <v>803</v>
      </c>
      <c r="F109" s="218" t="s">
        <v>599</v>
      </c>
      <c r="G109" s="47">
        <v>0.01</v>
      </c>
      <c r="H109" s="221">
        <v>1</v>
      </c>
      <c r="I109" s="221">
        <v>0</v>
      </c>
      <c r="J109" s="47">
        <v>0.01</v>
      </c>
      <c r="K109" s="221">
        <v>1</v>
      </c>
      <c r="L109" s="221">
        <v>0</v>
      </c>
      <c r="M109" s="47">
        <v>0.01</v>
      </c>
      <c r="N109" s="221">
        <v>1</v>
      </c>
      <c r="O109" s="221">
        <v>0</v>
      </c>
    </row>
    <row r="110" spans="1:15" ht="16" x14ac:dyDescent="0.2">
      <c r="A110" s="210"/>
      <c r="B110" s="210" t="s">
        <v>795</v>
      </c>
      <c r="C110" s="220" t="s">
        <v>703</v>
      </c>
      <c r="D110" s="210" t="s">
        <v>804</v>
      </c>
      <c r="E110" s="210" t="s">
        <v>805</v>
      </c>
      <c r="F110" s="218" t="s">
        <v>599</v>
      </c>
      <c r="G110" s="47">
        <v>0.09</v>
      </c>
      <c r="H110" s="221">
        <v>0</v>
      </c>
      <c r="I110" s="221">
        <v>0.09</v>
      </c>
      <c r="J110" s="47">
        <v>0.09</v>
      </c>
      <c r="K110" s="221">
        <v>0</v>
      </c>
      <c r="L110" s="221">
        <v>0.09</v>
      </c>
      <c r="M110" s="47">
        <v>0.09</v>
      </c>
      <c r="N110" s="221">
        <v>0</v>
      </c>
      <c r="O110" s="221">
        <v>0.09</v>
      </c>
    </row>
    <row r="111" spans="1:15" ht="16" x14ac:dyDescent="0.2">
      <c r="A111" s="210"/>
      <c r="B111" s="210" t="s">
        <v>795</v>
      </c>
      <c r="C111" s="220" t="s">
        <v>703</v>
      </c>
      <c r="D111" s="210" t="s">
        <v>806</v>
      </c>
      <c r="E111" s="210" t="s">
        <v>807</v>
      </c>
      <c r="F111" s="218" t="s">
        <v>599</v>
      </c>
      <c r="G111" s="47">
        <v>0</v>
      </c>
      <c r="H111" s="221">
        <v>0</v>
      </c>
      <c r="I111" s="221">
        <v>0</v>
      </c>
      <c r="J111" s="47">
        <v>0</v>
      </c>
      <c r="K111" s="221">
        <v>0</v>
      </c>
      <c r="L111" s="221">
        <v>0</v>
      </c>
      <c r="M111" s="47">
        <v>0</v>
      </c>
      <c r="N111" s="221">
        <v>0</v>
      </c>
      <c r="O111" s="221">
        <v>0</v>
      </c>
    </row>
    <row r="112" spans="1:15" ht="16" x14ac:dyDescent="0.2">
      <c r="A112" s="210"/>
      <c r="B112" s="210" t="s">
        <v>795</v>
      </c>
      <c r="C112" s="220" t="s">
        <v>703</v>
      </c>
      <c r="D112" s="210" t="s">
        <v>808</v>
      </c>
      <c r="E112" s="210" t="s">
        <v>809</v>
      </c>
      <c r="F112" s="218" t="s">
        <v>599</v>
      </c>
      <c r="G112" s="47">
        <v>0.04</v>
      </c>
      <c r="H112" s="221">
        <v>0</v>
      </c>
      <c r="I112" s="221">
        <v>0.04</v>
      </c>
      <c r="J112" s="47">
        <v>0.04</v>
      </c>
      <c r="K112" s="221">
        <v>0</v>
      </c>
      <c r="L112" s="221">
        <v>0.04</v>
      </c>
      <c r="M112" s="47">
        <v>0.04</v>
      </c>
      <c r="N112" s="221">
        <v>0</v>
      </c>
      <c r="O112" s="221">
        <v>0.04</v>
      </c>
    </row>
    <row r="113" spans="1:15" ht="16" x14ac:dyDescent="0.2">
      <c r="A113" s="210"/>
      <c r="B113" s="210" t="s">
        <v>795</v>
      </c>
      <c r="C113" s="220" t="s">
        <v>703</v>
      </c>
      <c r="D113" s="210" t="s">
        <v>810</v>
      </c>
      <c r="E113" s="210" t="s">
        <v>811</v>
      </c>
      <c r="F113" s="218" t="s">
        <v>599</v>
      </c>
      <c r="G113" s="47">
        <v>0</v>
      </c>
      <c r="H113" s="221">
        <v>0</v>
      </c>
      <c r="I113" s="221">
        <v>0</v>
      </c>
      <c r="J113" s="47">
        <v>0</v>
      </c>
      <c r="K113" s="221">
        <v>0</v>
      </c>
      <c r="L113" s="221">
        <v>0</v>
      </c>
      <c r="M113" s="47">
        <v>0</v>
      </c>
      <c r="N113" s="221">
        <v>0</v>
      </c>
      <c r="O113" s="221">
        <v>0</v>
      </c>
    </row>
    <row r="114" spans="1:15" ht="16" x14ac:dyDescent="0.2">
      <c r="A114" s="210"/>
      <c r="B114" s="210" t="s">
        <v>795</v>
      </c>
      <c r="C114" s="220" t="s">
        <v>703</v>
      </c>
      <c r="D114" s="210" t="s">
        <v>812</v>
      </c>
      <c r="E114" s="210" t="s">
        <v>813</v>
      </c>
      <c r="F114" s="218" t="s">
        <v>599</v>
      </c>
      <c r="G114" s="47">
        <v>0</v>
      </c>
      <c r="H114" s="221">
        <v>0</v>
      </c>
      <c r="I114" s="221">
        <v>0</v>
      </c>
      <c r="J114" s="47">
        <v>0</v>
      </c>
      <c r="K114" s="221">
        <v>0</v>
      </c>
      <c r="L114" s="221">
        <v>0</v>
      </c>
      <c r="M114" s="47">
        <v>0</v>
      </c>
      <c r="N114" s="221">
        <v>0</v>
      </c>
      <c r="O114" s="221">
        <v>0</v>
      </c>
    </row>
    <row r="115" spans="1:15" ht="16" x14ac:dyDescent="0.2">
      <c r="A115" s="210"/>
      <c r="B115" s="210" t="s">
        <v>795</v>
      </c>
      <c r="C115" s="220" t="s">
        <v>703</v>
      </c>
      <c r="D115" s="210" t="s">
        <v>814</v>
      </c>
      <c r="E115" s="210" t="s">
        <v>815</v>
      </c>
      <c r="F115" s="218" t="s">
        <v>599</v>
      </c>
      <c r="G115" s="47">
        <v>0</v>
      </c>
      <c r="H115" s="221">
        <v>0</v>
      </c>
      <c r="I115" s="221">
        <v>0</v>
      </c>
      <c r="J115" s="47">
        <v>0</v>
      </c>
      <c r="K115" s="221">
        <v>0</v>
      </c>
      <c r="L115" s="221">
        <v>0</v>
      </c>
      <c r="M115" s="47">
        <v>0</v>
      </c>
      <c r="N115" s="221">
        <v>0</v>
      </c>
      <c r="O115" s="221">
        <v>0</v>
      </c>
    </row>
    <row r="116" spans="1:15" ht="16" x14ac:dyDescent="0.2">
      <c r="A116" s="210"/>
      <c r="B116" s="210" t="s">
        <v>795</v>
      </c>
      <c r="C116" s="220" t="s">
        <v>703</v>
      </c>
      <c r="D116" s="210" t="s">
        <v>816</v>
      </c>
      <c r="E116" s="210" t="s">
        <v>817</v>
      </c>
      <c r="F116" s="218" t="s">
        <v>599</v>
      </c>
      <c r="G116" s="47">
        <v>0</v>
      </c>
      <c r="H116" s="221">
        <v>0</v>
      </c>
      <c r="I116" s="221">
        <v>0</v>
      </c>
      <c r="J116" s="47">
        <v>0</v>
      </c>
      <c r="K116" s="221">
        <v>0</v>
      </c>
      <c r="L116" s="221">
        <v>0</v>
      </c>
      <c r="M116" s="47">
        <v>0</v>
      </c>
      <c r="N116" s="221">
        <v>0</v>
      </c>
      <c r="O116" s="221">
        <v>0</v>
      </c>
    </row>
    <row r="117" spans="1:15" ht="16" x14ac:dyDescent="0.2">
      <c r="A117" s="210"/>
      <c r="B117" s="210" t="s">
        <v>795</v>
      </c>
      <c r="C117" s="220" t="s">
        <v>703</v>
      </c>
      <c r="D117" s="210" t="s">
        <v>818</v>
      </c>
      <c r="E117" s="210" t="s">
        <v>819</v>
      </c>
      <c r="F117" s="218" t="s">
        <v>599</v>
      </c>
      <c r="G117" s="47">
        <v>0.19</v>
      </c>
      <c r="H117" s="221">
        <v>0</v>
      </c>
      <c r="I117" s="221">
        <v>0.2</v>
      </c>
      <c r="J117" s="47">
        <v>0.19</v>
      </c>
      <c r="K117" s="221">
        <v>0</v>
      </c>
      <c r="L117" s="221">
        <v>0.2</v>
      </c>
      <c r="M117" s="47">
        <v>0.19</v>
      </c>
      <c r="N117" s="221">
        <v>0</v>
      </c>
      <c r="O117" s="221">
        <v>0.2</v>
      </c>
    </row>
    <row r="118" spans="1:15" ht="16" x14ac:dyDescent="0.2">
      <c r="A118" s="210"/>
      <c r="B118" s="210" t="s">
        <v>820</v>
      </c>
      <c r="C118" s="220" t="s">
        <v>703</v>
      </c>
      <c r="D118" s="210" t="s">
        <v>821</v>
      </c>
      <c r="E118" s="210" t="s">
        <v>822</v>
      </c>
      <c r="F118" s="218" t="s">
        <v>599</v>
      </c>
      <c r="G118" s="47">
        <v>0.03</v>
      </c>
      <c r="H118" s="221">
        <v>0</v>
      </c>
      <c r="I118" s="221">
        <v>0.03</v>
      </c>
      <c r="J118" s="47">
        <v>0.03</v>
      </c>
      <c r="K118" s="221">
        <v>0</v>
      </c>
      <c r="L118" s="221">
        <v>0.03</v>
      </c>
      <c r="M118" s="47">
        <v>0.03</v>
      </c>
      <c r="N118" s="221">
        <v>0</v>
      </c>
      <c r="O118" s="221">
        <v>0.03</v>
      </c>
    </row>
    <row r="119" spans="1:15" ht="16" x14ac:dyDescent="0.2">
      <c r="A119" s="210"/>
      <c r="B119" s="210" t="s">
        <v>820</v>
      </c>
      <c r="C119" s="220" t="s">
        <v>703</v>
      </c>
      <c r="D119" s="210" t="s">
        <v>823</v>
      </c>
      <c r="E119" s="210" t="s">
        <v>824</v>
      </c>
      <c r="F119" s="218" t="s">
        <v>599</v>
      </c>
      <c r="G119" s="47">
        <v>0.01</v>
      </c>
      <c r="H119" s="221">
        <v>0</v>
      </c>
      <c r="I119" s="221">
        <v>0.01</v>
      </c>
      <c r="J119" s="47">
        <v>0.01</v>
      </c>
      <c r="K119" s="221">
        <v>0</v>
      </c>
      <c r="L119" s="221">
        <v>0.01</v>
      </c>
      <c r="M119" s="47">
        <v>0.01</v>
      </c>
      <c r="N119" s="221">
        <v>0</v>
      </c>
      <c r="O119" s="221">
        <v>0.01</v>
      </c>
    </row>
    <row r="120" spans="1:15" ht="16" x14ac:dyDescent="0.2">
      <c r="A120" s="210"/>
      <c r="B120" s="210" t="s">
        <v>820</v>
      </c>
      <c r="C120" s="220" t="s">
        <v>703</v>
      </c>
      <c r="D120" s="210" t="s">
        <v>825</v>
      </c>
      <c r="E120" s="210" t="s">
        <v>826</v>
      </c>
      <c r="F120" s="218" t="s">
        <v>599</v>
      </c>
      <c r="G120" s="47">
        <v>0.6</v>
      </c>
      <c r="H120" s="221">
        <v>0</v>
      </c>
      <c r="I120" s="221">
        <v>0.6</v>
      </c>
      <c r="J120" s="47">
        <v>0.6</v>
      </c>
      <c r="K120" s="221">
        <v>0</v>
      </c>
      <c r="L120" s="221">
        <v>0.6</v>
      </c>
      <c r="M120" s="47">
        <v>0.6</v>
      </c>
      <c r="N120" s="221">
        <v>0</v>
      </c>
      <c r="O120" s="221">
        <v>0.6</v>
      </c>
    </row>
    <row r="121" spans="1:15" ht="16" x14ac:dyDescent="0.2">
      <c r="A121" s="210"/>
      <c r="B121" s="210" t="s">
        <v>820</v>
      </c>
      <c r="C121" s="220" t="s">
        <v>703</v>
      </c>
      <c r="D121" s="210" t="s">
        <v>827</v>
      </c>
      <c r="E121" s="210" t="s">
        <v>828</v>
      </c>
      <c r="F121" s="218" t="s">
        <v>599</v>
      </c>
      <c r="G121" s="47">
        <v>0</v>
      </c>
      <c r="H121" s="221">
        <v>1</v>
      </c>
      <c r="I121" s="221">
        <v>0</v>
      </c>
      <c r="J121" s="47">
        <v>0</v>
      </c>
      <c r="K121" s="221">
        <v>1</v>
      </c>
      <c r="L121" s="221">
        <v>0</v>
      </c>
      <c r="M121" s="47">
        <v>0</v>
      </c>
      <c r="N121" s="221">
        <v>1</v>
      </c>
      <c r="O121" s="221">
        <v>0</v>
      </c>
    </row>
    <row r="122" spans="1:15" ht="16" x14ac:dyDescent="0.2">
      <c r="A122" s="210"/>
      <c r="B122" s="210" t="s">
        <v>820</v>
      </c>
      <c r="C122" s="220" t="s">
        <v>703</v>
      </c>
      <c r="D122" s="210" t="s">
        <v>829</v>
      </c>
      <c r="E122" s="210" t="s">
        <v>830</v>
      </c>
      <c r="F122" s="218" t="s">
        <v>599</v>
      </c>
      <c r="G122" s="47">
        <v>0.12</v>
      </c>
      <c r="H122" s="221">
        <v>0</v>
      </c>
      <c r="I122" s="221">
        <v>0.12</v>
      </c>
      <c r="J122" s="47">
        <v>0.12</v>
      </c>
      <c r="K122" s="221">
        <v>0</v>
      </c>
      <c r="L122" s="221">
        <v>0.12</v>
      </c>
      <c r="M122" s="47">
        <v>0.12</v>
      </c>
      <c r="N122" s="221">
        <v>0</v>
      </c>
      <c r="O122" s="221">
        <v>0.12</v>
      </c>
    </row>
    <row r="123" spans="1:15" ht="16" x14ac:dyDescent="0.2">
      <c r="A123" s="210"/>
      <c r="B123" s="210" t="s">
        <v>820</v>
      </c>
      <c r="C123" s="220" t="s">
        <v>703</v>
      </c>
      <c r="D123" s="210" t="s">
        <v>831</v>
      </c>
      <c r="E123" s="210" t="s">
        <v>832</v>
      </c>
      <c r="F123" s="218" t="s">
        <v>599</v>
      </c>
      <c r="G123" s="47">
        <v>0</v>
      </c>
      <c r="H123" s="221">
        <v>0</v>
      </c>
      <c r="I123" s="221">
        <v>0</v>
      </c>
      <c r="J123" s="47">
        <v>0</v>
      </c>
      <c r="K123" s="221">
        <v>0</v>
      </c>
      <c r="L123" s="221">
        <v>0</v>
      </c>
      <c r="M123" s="47">
        <v>0</v>
      </c>
      <c r="N123" s="221">
        <v>0</v>
      </c>
      <c r="O123" s="221">
        <v>0</v>
      </c>
    </row>
    <row r="124" spans="1:15" ht="16" x14ac:dyDescent="0.2">
      <c r="A124" s="210"/>
      <c r="B124" s="210" t="s">
        <v>820</v>
      </c>
      <c r="C124" s="220" t="s">
        <v>703</v>
      </c>
      <c r="D124" s="210" t="s">
        <v>833</v>
      </c>
      <c r="E124" s="210" t="s">
        <v>834</v>
      </c>
      <c r="F124" s="218" t="s">
        <v>599</v>
      </c>
      <c r="G124" s="47">
        <v>0.02</v>
      </c>
      <c r="H124" s="221">
        <v>0</v>
      </c>
      <c r="I124" s="221">
        <v>0.02</v>
      </c>
      <c r="J124" s="47">
        <v>0.02</v>
      </c>
      <c r="K124" s="221">
        <v>0</v>
      </c>
      <c r="L124" s="221">
        <v>0.02</v>
      </c>
      <c r="M124" s="47">
        <v>0.02</v>
      </c>
      <c r="N124" s="221">
        <v>0</v>
      </c>
      <c r="O124" s="221">
        <v>0.02</v>
      </c>
    </row>
    <row r="125" spans="1:15" ht="16" x14ac:dyDescent="0.2">
      <c r="A125" s="210"/>
      <c r="B125" s="210" t="s">
        <v>820</v>
      </c>
      <c r="C125" s="220" t="s">
        <v>703</v>
      </c>
      <c r="D125" s="210" t="s">
        <v>835</v>
      </c>
      <c r="E125" s="210" t="s">
        <v>836</v>
      </c>
      <c r="F125" s="218" t="s">
        <v>599</v>
      </c>
      <c r="G125" s="47">
        <v>0</v>
      </c>
      <c r="H125" s="221">
        <v>0</v>
      </c>
      <c r="I125" s="221">
        <v>0</v>
      </c>
      <c r="J125" s="47">
        <v>0</v>
      </c>
      <c r="K125" s="221">
        <v>0</v>
      </c>
      <c r="L125" s="221">
        <v>0</v>
      </c>
      <c r="M125" s="47">
        <v>0</v>
      </c>
      <c r="N125" s="221">
        <v>0</v>
      </c>
      <c r="O125" s="221">
        <v>0</v>
      </c>
    </row>
    <row r="126" spans="1:15" ht="16" x14ac:dyDescent="0.2">
      <c r="A126" s="210"/>
      <c r="B126" s="210" t="s">
        <v>820</v>
      </c>
      <c r="C126" s="220" t="s">
        <v>703</v>
      </c>
      <c r="D126" s="210" t="s">
        <v>837</v>
      </c>
      <c r="E126" s="210" t="s">
        <v>838</v>
      </c>
      <c r="F126" s="218" t="s">
        <v>599</v>
      </c>
      <c r="G126" s="47">
        <v>0.05</v>
      </c>
      <c r="H126" s="221">
        <v>0</v>
      </c>
      <c r="I126" s="221">
        <v>0.05</v>
      </c>
      <c r="J126" s="47">
        <v>0.05</v>
      </c>
      <c r="K126" s="221">
        <v>0</v>
      </c>
      <c r="L126" s="221">
        <v>0.05</v>
      </c>
      <c r="M126" s="47">
        <v>0.05</v>
      </c>
      <c r="N126" s="221">
        <v>0</v>
      </c>
      <c r="O126" s="221">
        <v>0.05</v>
      </c>
    </row>
    <row r="127" spans="1:15" ht="16" x14ac:dyDescent="0.2">
      <c r="A127" s="210"/>
      <c r="B127" s="210" t="s">
        <v>820</v>
      </c>
      <c r="C127" s="220" t="s">
        <v>703</v>
      </c>
      <c r="D127" s="210" t="s">
        <v>839</v>
      </c>
      <c r="E127" s="210" t="s">
        <v>840</v>
      </c>
      <c r="F127" s="218" t="s">
        <v>599</v>
      </c>
      <c r="G127" s="47">
        <v>0</v>
      </c>
      <c r="H127" s="221">
        <v>0</v>
      </c>
      <c r="I127" s="221">
        <v>0</v>
      </c>
      <c r="J127" s="47">
        <v>0</v>
      </c>
      <c r="K127" s="221">
        <v>0</v>
      </c>
      <c r="L127" s="221">
        <v>0</v>
      </c>
      <c r="M127" s="47">
        <v>0</v>
      </c>
      <c r="N127" s="221">
        <v>0</v>
      </c>
      <c r="O127" s="221">
        <v>0</v>
      </c>
    </row>
    <row r="128" spans="1:15" ht="16" x14ac:dyDescent="0.2">
      <c r="A128" s="210"/>
      <c r="B128" s="210" t="s">
        <v>820</v>
      </c>
      <c r="C128" s="220" t="s">
        <v>703</v>
      </c>
      <c r="D128" s="210" t="s">
        <v>841</v>
      </c>
      <c r="E128" s="210" t="s">
        <v>842</v>
      </c>
      <c r="F128" s="218" t="s">
        <v>599</v>
      </c>
      <c r="G128" s="47">
        <v>0</v>
      </c>
      <c r="H128" s="221">
        <v>0</v>
      </c>
      <c r="I128" s="221">
        <v>0</v>
      </c>
      <c r="J128" s="47">
        <v>0</v>
      </c>
      <c r="K128" s="221">
        <v>0</v>
      </c>
      <c r="L128" s="221">
        <v>0</v>
      </c>
      <c r="M128" s="47">
        <v>0</v>
      </c>
      <c r="N128" s="221">
        <v>0</v>
      </c>
      <c r="O128" s="221">
        <v>0</v>
      </c>
    </row>
    <row r="129" spans="1:15" ht="16" x14ac:dyDescent="0.2">
      <c r="A129" s="210"/>
      <c r="B129" s="210" t="s">
        <v>820</v>
      </c>
      <c r="C129" s="220" t="s">
        <v>703</v>
      </c>
      <c r="D129" s="210" t="s">
        <v>843</v>
      </c>
      <c r="E129" s="210" t="s">
        <v>844</v>
      </c>
      <c r="F129" s="218" t="s">
        <v>599</v>
      </c>
      <c r="G129" s="47">
        <v>0.17</v>
      </c>
      <c r="H129" s="221">
        <v>0</v>
      </c>
      <c r="I129" s="221">
        <v>0.17</v>
      </c>
      <c r="J129" s="47">
        <v>0.17</v>
      </c>
      <c r="K129" s="221">
        <v>0</v>
      </c>
      <c r="L129" s="221">
        <v>0.17</v>
      </c>
      <c r="M129" s="47">
        <v>0.17</v>
      </c>
      <c r="N129" s="221">
        <v>0</v>
      </c>
      <c r="O129" s="221">
        <v>0.17</v>
      </c>
    </row>
    <row r="130" spans="1:15" ht="16" x14ac:dyDescent="0.2">
      <c r="A130" s="210"/>
      <c r="B130" s="210" t="s">
        <v>845</v>
      </c>
      <c r="C130" s="220" t="s">
        <v>703</v>
      </c>
      <c r="D130" s="210" t="s">
        <v>846</v>
      </c>
      <c r="E130" s="210" t="s">
        <v>847</v>
      </c>
      <c r="F130" s="218" t="s">
        <v>599</v>
      </c>
      <c r="G130" s="47">
        <v>0.28000000000000003</v>
      </c>
      <c r="H130" s="221">
        <v>0</v>
      </c>
      <c r="I130" s="221">
        <v>0.28000000000000003</v>
      </c>
      <c r="J130" s="47">
        <v>0.28000000000000003</v>
      </c>
      <c r="K130" s="221">
        <v>0</v>
      </c>
      <c r="L130" s="221">
        <v>0.28000000000000003</v>
      </c>
      <c r="M130" s="47">
        <v>0.28000000000000003</v>
      </c>
      <c r="N130" s="221">
        <v>0</v>
      </c>
      <c r="O130" s="221">
        <v>0.28000000000000003</v>
      </c>
    </row>
    <row r="131" spans="1:15" ht="16" x14ac:dyDescent="0.2">
      <c r="A131" s="210"/>
      <c r="B131" s="210" t="s">
        <v>845</v>
      </c>
      <c r="C131" s="220" t="s">
        <v>703</v>
      </c>
      <c r="D131" s="210" t="s">
        <v>848</v>
      </c>
      <c r="E131" s="210" t="s">
        <v>849</v>
      </c>
      <c r="F131" s="218" t="s">
        <v>599</v>
      </c>
      <c r="G131" s="47">
        <v>0</v>
      </c>
      <c r="H131" s="221">
        <v>0</v>
      </c>
      <c r="I131" s="221">
        <v>0</v>
      </c>
      <c r="J131" s="47">
        <v>0</v>
      </c>
      <c r="K131" s="221">
        <v>0</v>
      </c>
      <c r="L131" s="221">
        <v>0</v>
      </c>
      <c r="M131" s="47">
        <v>0</v>
      </c>
      <c r="N131" s="221">
        <v>0</v>
      </c>
      <c r="O131" s="221">
        <v>0</v>
      </c>
    </row>
    <row r="132" spans="1:15" ht="16" x14ac:dyDescent="0.2">
      <c r="A132" s="210"/>
      <c r="B132" s="210" t="s">
        <v>845</v>
      </c>
      <c r="C132" s="220" t="s">
        <v>703</v>
      </c>
      <c r="D132" s="210" t="s">
        <v>850</v>
      </c>
      <c r="E132" s="210" t="s">
        <v>851</v>
      </c>
      <c r="F132" s="218" t="s">
        <v>599</v>
      </c>
      <c r="G132" s="47">
        <v>0.44</v>
      </c>
      <c r="H132" s="221">
        <v>0</v>
      </c>
      <c r="I132" s="221">
        <v>0.44</v>
      </c>
      <c r="J132" s="47">
        <v>0.44</v>
      </c>
      <c r="K132" s="221">
        <v>0</v>
      </c>
      <c r="L132" s="221">
        <v>0.44</v>
      </c>
      <c r="M132" s="47">
        <v>0.44</v>
      </c>
      <c r="N132" s="221">
        <v>0</v>
      </c>
      <c r="O132" s="221">
        <v>0.44</v>
      </c>
    </row>
    <row r="133" spans="1:15" ht="16" x14ac:dyDescent="0.2">
      <c r="A133" s="210"/>
      <c r="B133" s="210" t="s">
        <v>845</v>
      </c>
      <c r="C133" s="220" t="s">
        <v>703</v>
      </c>
      <c r="D133" s="210" t="s">
        <v>852</v>
      </c>
      <c r="E133" s="210" t="s">
        <v>853</v>
      </c>
      <c r="F133" s="218" t="s">
        <v>599</v>
      </c>
      <c r="G133" s="47">
        <v>0.11</v>
      </c>
      <c r="H133" s="221">
        <v>1</v>
      </c>
      <c r="I133" s="221">
        <v>0</v>
      </c>
      <c r="J133" s="47">
        <v>0.11</v>
      </c>
      <c r="K133" s="221">
        <v>1</v>
      </c>
      <c r="L133" s="221">
        <v>0</v>
      </c>
      <c r="M133" s="47">
        <v>0.11</v>
      </c>
      <c r="N133" s="221">
        <v>1</v>
      </c>
      <c r="O133" s="221">
        <v>0</v>
      </c>
    </row>
    <row r="134" spans="1:15" ht="16" x14ac:dyDescent="0.2">
      <c r="A134" s="210"/>
      <c r="B134" s="210" t="s">
        <v>845</v>
      </c>
      <c r="C134" s="220" t="s">
        <v>703</v>
      </c>
      <c r="D134" s="210" t="s">
        <v>854</v>
      </c>
      <c r="E134" s="210" t="s">
        <v>855</v>
      </c>
      <c r="F134" s="218" t="s">
        <v>599</v>
      </c>
      <c r="G134" s="47">
        <v>0</v>
      </c>
      <c r="H134" s="221">
        <v>0</v>
      </c>
      <c r="I134" s="221">
        <v>0</v>
      </c>
      <c r="J134" s="47">
        <v>0</v>
      </c>
      <c r="K134" s="221">
        <v>0</v>
      </c>
      <c r="L134" s="221">
        <v>0</v>
      </c>
      <c r="M134" s="47">
        <v>0</v>
      </c>
      <c r="N134" s="221">
        <v>0</v>
      </c>
      <c r="O134" s="221">
        <v>0</v>
      </c>
    </row>
    <row r="135" spans="1:15" ht="16" x14ac:dyDescent="0.2">
      <c r="A135" s="210"/>
      <c r="B135" s="210" t="s">
        <v>845</v>
      </c>
      <c r="C135" s="220" t="s">
        <v>703</v>
      </c>
      <c r="D135" s="210" t="s">
        <v>856</v>
      </c>
      <c r="E135" s="210" t="s">
        <v>857</v>
      </c>
      <c r="F135" s="218" t="s">
        <v>599</v>
      </c>
      <c r="G135" s="47">
        <v>0</v>
      </c>
      <c r="H135" s="221">
        <v>0</v>
      </c>
      <c r="I135" s="221">
        <v>0</v>
      </c>
      <c r="J135" s="47">
        <v>0</v>
      </c>
      <c r="K135" s="221">
        <v>0</v>
      </c>
      <c r="L135" s="221">
        <v>0</v>
      </c>
      <c r="M135" s="47">
        <v>0</v>
      </c>
      <c r="N135" s="221">
        <v>0</v>
      </c>
      <c r="O135" s="221">
        <v>0</v>
      </c>
    </row>
    <row r="136" spans="1:15" ht="16" x14ac:dyDescent="0.2">
      <c r="A136" s="210"/>
      <c r="B136" s="210" t="s">
        <v>845</v>
      </c>
      <c r="C136" s="220" t="s">
        <v>703</v>
      </c>
      <c r="D136" s="210" t="s">
        <v>858</v>
      </c>
      <c r="E136" s="210" t="s">
        <v>859</v>
      </c>
      <c r="F136" s="218" t="s">
        <v>599</v>
      </c>
      <c r="G136" s="47">
        <v>0</v>
      </c>
      <c r="H136" s="221">
        <v>0</v>
      </c>
      <c r="I136" s="221">
        <v>0</v>
      </c>
      <c r="J136" s="47">
        <v>0</v>
      </c>
      <c r="K136" s="221">
        <v>0</v>
      </c>
      <c r="L136" s="221">
        <v>0</v>
      </c>
      <c r="M136" s="47">
        <v>0</v>
      </c>
      <c r="N136" s="221">
        <v>0</v>
      </c>
      <c r="O136" s="221">
        <v>0</v>
      </c>
    </row>
    <row r="137" spans="1:15" ht="16" x14ac:dyDescent="0.2">
      <c r="A137" s="210"/>
      <c r="B137" s="210" t="s">
        <v>845</v>
      </c>
      <c r="C137" s="220" t="s">
        <v>703</v>
      </c>
      <c r="D137" s="210" t="s">
        <v>860</v>
      </c>
      <c r="E137" s="210" t="s">
        <v>861</v>
      </c>
      <c r="F137" s="218" t="s">
        <v>599</v>
      </c>
      <c r="G137" s="47">
        <v>0</v>
      </c>
      <c r="H137" s="221">
        <v>0</v>
      </c>
      <c r="I137" s="221">
        <v>0</v>
      </c>
      <c r="J137" s="47">
        <v>0</v>
      </c>
      <c r="K137" s="221">
        <v>0</v>
      </c>
      <c r="L137" s="221">
        <v>0</v>
      </c>
      <c r="M137" s="47">
        <v>0</v>
      </c>
      <c r="N137" s="221">
        <v>0</v>
      </c>
      <c r="O137" s="221">
        <v>0</v>
      </c>
    </row>
    <row r="138" spans="1:15" ht="16" x14ac:dyDescent="0.2">
      <c r="A138" s="210"/>
      <c r="B138" s="210" t="s">
        <v>845</v>
      </c>
      <c r="C138" s="220" t="s">
        <v>703</v>
      </c>
      <c r="D138" s="210" t="s">
        <v>862</v>
      </c>
      <c r="E138" s="210" t="s">
        <v>863</v>
      </c>
      <c r="F138" s="218" t="s">
        <v>599</v>
      </c>
      <c r="G138" s="47">
        <v>0.17</v>
      </c>
      <c r="H138" s="221">
        <v>0</v>
      </c>
      <c r="I138" s="221">
        <v>0.17</v>
      </c>
      <c r="J138" s="47">
        <v>0.17</v>
      </c>
      <c r="K138" s="221">
        <v>0</v>
      </c>
      <c r="L138" s="221">
        <v>0.17</v>
      </c>
      <c r="M138" s="47">
        <v>0.17</v>
      </c>
      <c r="N138" s="221">
        <v>0</v>
      </c>
      <c r="O138" s="221">
        <v>0.17</v>
      </c>
    </row>
    <row r="139" spans="1:15" ht="16" x14ac:dyDescent="0.2">
      <c r="A139" s="210"/>
      <c r="B139" s="210" t="s">
        <v>845</v>
      </c>
      <c r="C139" s="220" t="s">
        <v>703</v>
      </c>
      <c r="D139" s="210" t="s">
        <v>864</v>
      </c>
      <c r="E139" s="210" t="s">
        <v>865</v>
      </c>
      <c r="F139" s="218" t="s">
        <v>599</v>
      </c>
      <c r="G139" s="47">
        <v>0</v>
      </c>
      <c r="H139" s="221">
        <v>0</v>
      </c>
      <c r="I139" s="221">
        <v>0</v>
      </c>
      <c r="J139" s="47">
        <v>0</v>
      </c>
      <c r="K139" s="221">
        <v>0</v>
      </c>
      <c r="L139" s="221">
        <v>0</v>
      </c>
      <c r="M139" s="47">
        <v>0</v>
      </c>
      <c r="N139" s="221">
        <v>0</v>
      </c>
      <c r="O139" s="221">
        <v>0</v>
      </c>
    </row>
    <row r="140" spans="1:15" ht="16" x14ac:dyDescent="0.2">
      <c r="A140" s="210"/>
      <c r="B140" s="210" t="s">
        <v>845</v>
      </c>
      <c r="C140" s="220" t="s">
        <v>703</v>
      </c>
      <c r="D140" s="210" t="s">
        <v>866</v>
      </c>
      <c r="E140" s="210" t="s">
        <v>867</v>
      </c>
      <c r="F140" s="218" t="s">
        <v>599</v>
      </c>
      <c r="G140" s="47">
        <v>0</v>
      </c>
      <c r="H140" s="221">
        <v>0</v>
      </c>
      <c r="I140" s="221">
        <v>0</v>
      </c>
      <c r="J140" s="47">
        <v>0</v>
      </c>
      <c r="K140" s="221">
        <v>0</v>
      </c>
      <c r="L140" s="221">
        <v>0</v>
      </c>
      <c r="M140" s="47">
        <v>0</v>
      </c>
      <c r="N140" s="221">
        <v>0</v>
      </c>
      <c r="O140" s="221">
        <v>0</v>
      </c>
    </row>
    <row r="141" spans="1:15" ht="16" x14ac:dyDescent="0.2">
      <c r="A141" s="210"/>
      <c r="B141" s="210" t="s">
        <v>845</v>
      </c>
      <c r="C141" s="220" t="s">
        <v>703</v>
      </c>
      <c r="D141" s="210" t="s">
        <v>868</v>
      </c>
      <c r="E141" s="210" t="s">
        <v>869</v>
      </c>
      <c r="F141" s="218" t="s">
        <v>599</v>
      </c>
      <c r="G141" s="47">
        <v>0</v>
      </c>
      <c r="H141" s="221">
        <v>0</v>
      </c>
      <c r="I141" s="221">
        <v>0.11</v>
      </c>
      <c r="J141" s="47">
        <v>0</v>
      </c>
      <c r="K141" s="221">
        <v>0</v>
      </c>
      <c r="L141" s="221">
        <v>0.11</v>
      </c>
      <c r="M141" s="47">
        <v>0</v>
      </c>
      <c r="N141" s="221">
        <v>0</v>
      </c>
      <c r="O141" s="221">
        <v>0.11</v>
      </c>
    </row>
    <row r="142" spans="1:15" ht="16" x14ac:dyDescent="0.2">
      <c r="A142" s="210"/>
      <c r="B142" s="210" t="s">
        <v>870</v>
      </c>
      <c r="C142" s="220" t="s">
        <v>703</v>
      </c>
      <c r="D142" s="210" t="s">
        <v>871</v>
      </c>
      <c r="E142" s="210" t="s">
        <v>872</v>
      </c>
      <c r="F142" s="218" t="s">
        <v>599</v>
      </c>
      <c r="G142" s="47">
        <v>7.0000000000000007E-2</v>
      </c>
      <c r="H142" s="221">
        <v>0</v>
      </c>
      <c r="I142" s="221">
        <v>7.0000000000000007E-2</v>
      </c>
      <c r="J142" s="47">
        <v>7.0000000000000007E-2</v>
      </c>
      <c r="K142" s="221">
        <v>0</v>
      </c>
      <c r="L142" s="221">
        <v>7.0000000000000007E-2</v>
      </c>
      <c r="M142" s="47">
        <v>7.0000000000000007E-2</v>
      </c>
      <c r="N142" s="221">
        <v>0</v>
      </c>
      <c r="O142" s="221">
        <v>7.0000000000000007E-2</v>
      </c>
    </row>
    <row r="143" spans="1:15" ht="16" x14ac:dyDescent="0.2">
      <c r="A143" s="210"/>
      <c r="B143" s="210" t="s">
        <v>870</v>
      </c>
      <c r="C143" s="220" t="s">
        <v>703</v>
      </c>
      <c r="D143" s="210" t="s">
        <v>873</v>
      </c>
      <c r="E143" s="210" t="s">
        <v>874</v>
      </c>
      <c r="F143" s="218" t="s">
        <v>599</v>
      </c>
      <c r="G143" s="47">
        <v>0</v>
      </c>
      <c r="H143" s="221">
        <v>0</v>
      </c>
      <c r="I143" s="221">
        <v>0</v>
      </c>
      <c r="J143" s="47">
        <v>0</v>
      </c>
      <c r="K143" s="221">
        <v>0</v>
      </c>
      <c r="L143" s="221">
        <v>0</v>
      </c>
      <c r="M143" s="47">
        <v>0</v>
      </c>
      <c r="N143" s="221">
        <v>0</v>
      </c>
      <c r="O143" s="221">
        <v>0</v>
      </c>
    </row>
    <row r="144" spans="1:15" ht="16" x14ac:dyDescent="0.2">
      <c r="A144" s="210"/>
      <c r="B144" s="210" t="s">
        <v>870</v>
      </c>
      <c r="C144" s="220" t="s">
        <v>703</v>
      </c>
      <c r="D144" s="210" t="s">
        <v>875</v>
      </c>
      <c r="E144" s="210" t="s">
        <v>876</v>
      </c>
      <c r="F144" s="218" t="s">
        <v>599</v>
      </c>
      <c r="G144" s="47">
        <v>0.35</v>
      </c>
      <c r="H144" s="221">
        <v>0</v>
      </c>
      <c r="I144" s="221">
        <v>0.35</v>
      </c>
      <c r="J144" s="47">
        <v>0.35</v>
      </c>
      <c r="K144" s="221">
        <v>0</v>
      </c>
      <c r="L144" s="221">
        <v>0.35</v>
      </c>
      <c r="M144" s="47">
        <v>0.35</v>
      </c>
      <c r="N144" s="221">
        <v>0</v>
      </c>
      <c r="O144" s="221">
        <v>0.35</v>
      </c>
    </row>
    <row r="145" spans="1:15" ht="16" x14ac:dyDescent="0.2">
      <c r="A145" s="210"/>
      <c r="B145" s="210" t="s">
        <v>870</v>
      </c>
      <c r="C145" s="220" t="s">
        <v>703</v>
      </c>
      <c r="D145" s="210" t="s">
        <v>877</v>
      </c>
      <c r="E145" s="210" t="s">
        <v>878</v>
      </c>
      <c r="F145" s="218" t="s">
        <v>599</v>
      </c>
      <c r="G145" s="47">
        <v>0.11</v>
      </c>
      <c r="H145" s="221">
        <v>1</v>
      </c>
      <c r="I145" s="221">
        <v>0</v>
      </c>
      <c r="J145" s="47">
        <v>0.11</v>
      </c>
      <c r="K145" s="221">
        <v>1</v>
      </c>
      <c r="L145" s="221">
        <v>0</v>
      </c>
      <c r="M145" s="47">
        <v>0.11</v>
      </c>
      <c r="N145" s="221">
        <v>1</v>
      </c>
      <c r="O145" s="221">
        <v>0</v>
      </c>
    </row>
    <row r="146" spans="1:15" ht="16" x14ac:dyDescent="0.2">
      <c r="A146" s="210"/>
      <c r="B146" s="210" t="s">
        <v>870</v>
      </c>
      <c r="C146" s="220" t="s">
        <v>703</v>
      </c>
      <c r="D146" s="210" t="s">
        <v>879</v>
      </c>
      <c r="E146" s="210" t="s">
        <v>880</v>
      </c>
      <c r="F146" s="218" t="s">
        <v>599</v>
      </c>
      <c r="G146" s="47">
        <v>7.0000000000000007E-2</v>
      </c>
      <c r="H146" s="221">
        <v>0</v>
      </c>
      <c r="I146" s="221">
        <v>7.0000000000000007E-2</v>
      </c>
      <c r="J146" s="47">
        <v>7.0000000000000007E-2</v>
      </c>
      <c r="K146" s="221">
        <v>0</v>
      </c>
      <c r="L146" s="221">
        <v>7.0000000000000007E-2</v>
      </c>
      <c r="M146" s="47">
        <v>7.0000000000000007E-2</v>
      </c>
      <c r="N146" s="221">
        <v>0</v>
      </c>
      <c r="O146" s="221">
        <v>7.0000000000000007E-2</v>
      </c>
    </row>
    <row r="147" spans="1:15" ht="16" x14ac:dyDescent="0.2">
      <c r="A147" s="210"/>
      <c r="B147" s="210" t="s">
        <v>870</v>
      </c>
      <c r="C147" s="220" t="s">
        <v>703</v>
      </c>
      <c r="D147" s="210" t="s">
        <v>881</v>
      </c>
      <c r="E147" s="210" t="s">
        <v>882</v>
      </c>
      <c r="F147" s="218" t="s">
        <v>599</v>
      </c>
      <c r="G147" s="47">
        <v>0</v>
      </c>
      <c r="H147" s="221">
        <v>0</v>
      </c>
      <c r="I147" s="221">
        <v>0</v>
      </c>
      <c r="J147" s="47">
        <v>0</v>
      </c>
      <c r="K147" s="221">
        <v>0</v>
      </c>
      <c r="L147" s="221">
        <v>0</v>
      </c>
      <c r="M147" s="47">
        <v>0</v>
      </c>
      <c r="N147" s="221">
        <v>0</v>
      </c>
      <c r="O147" s="221">
        <v>0</v>
      </c>
    </row>
    <row r="148" spans="1:15" ht="16" x14ac:dyDescent="0.2">
      <c r="A148" s="210"/>
      <c r="B148" s="210" t="s">
        <v>870</v>
      </c>
      <c r="C148" s="220" t="s">
        <v>703</v>
      </c>
      <c r="D148" s="210" t="s">
        <v>883</v>
      </c>
      <c r="E148" s="210" t="s">
        <v>884</v>
      </c>
      <c r="F148" s="218" t="s">
        <v>599</v>
      </c>
      <c r="G148" s="47">
        <v>0</v>
      </c>
      <c r="H148" s="221">
        <v>0</v>
      </c>
      <c r="I148" s="221">
        <v>0</v>
      </c>
      <c r="J148" s="47">
        <v>0</v>
      </c>
      <c r="K148" s="221">
        <v>0</v>
      </c>
      <c r="L148" s="221">
        <v>0</v>
      </c>
      <c r="M148" s="47">
        <v>0</v>
      </c>
      <c r="N148" s="221">
        <v>0</v>
      </c>
      <c r="O148" s="221">
        <v>0</v>
      </c>
    </row>
    <row r="149" spans="1:15" ht="16" x14ac:dyDescent="0.2">
      <c r="A149" s="210"/>
      <c r="B149" s="210" t="s">
        <v>870</v>
      </c>
      <c r="C149" s="220" t="s">
        <v>703</v>
      </c>
      <c r="D149" s="210" t="s">
        <v>885</v>
      </c>
      <c r="E149" s="210" t="s">
        <v>886</v>
      </c>
      <c r="F149" s="218" t="s">
        <v>599</v>
      </c>
      <c r="G149" s="47">
        <v>0</v>
      </c>
      <c r="H149" s="221">
        <v>0</v>
      </c>
      <c r="I149" s="221">
        <v>0</v>
      </c>
      <c r="J149" s="47">
        <v>0</v>
      </c>
      <c r="K149" s="221">
        <v>0</v>
      </c>
      <c r="L149" s="221">
        <v>0</v>
      </c>
      <c r="M149" s="47">
        <v>0</v>
      </c>
      <c r="N149" s="221">
        <v>0</v>
      </c>
      <c r="O149" s="221">
        <v>0</v>
      </c>
    </row>
    <row r="150" spans="1:15" ht="16" x14ac:dyDescent="0.2">
      <c r="A150" s="210"/>
      <c r="B150" s="210" t="s">
        <v>870</v>
      </c>
      <c r="C150" s="220" t="s">
        <v>703</v>
      </c>
      <c r="D150" s="210" t="s">
        <v>887</v>
      </c>
      <c r="E150" s="210" t="s">
        <v>888</v>
      </c>
      <c r="F150" s="218" t="s">
        <v>599</v>
      </c>
      <c r="G150" s="47">
        <v>0</v>
      </c>
      <c r="H150" s="221">
        <v>0</v>
      </c>
      <c r="I150" s="221">
        <v>0</v>
      </c>
      <c r="J150" s="47">
        <v>0</v>
      </c>
      <c r="K150" s="221">
        <v>0</v>
      </c>
      <c r="L150" s="221">
        <v>0</v>
      </c>
      <c r="M150" s="47">
        <v>0</v>
      </c>
      <c r="N150" s="221">
        <v>0</v>
      </c>
      <c r="O150" s="221">
        <v>0</v>
      </c>
    </row>
    <row r="151" spans="1:15" ht="16" x14ac:dyDescent="0.2">
      <c r="A151" s="210"/>
      <c r="B151" s="210" t="s">
        <v>870</v>
      </c>
      <c r="C151" s="220" t="s">
        <v>703</v>
      </c>
      <c r="D151" s="210" t="s">
        <v>889</v>
      </c>
      <c r="E151" s="210" t="s">
        <v>890</v>
      </c>
      <c r="F151" s="218" t="s">
        <v>599</v>
      </c>
      <c r="G151" s="47">
        <v>0</v>
      </c>
      <c r="H151" s="221">
        <v>0</v>
      </c>
      <c r="I151" s="221">
        <v>0</v>
      </c>
      <c r="J151" s="47">
        <v>0</v>
      </c>
      <c r="K151" s="221">
        <v>0</v>
      </c>
      <c r="L151" s="221">
        <v>0</v>
      </c>
      <c r="M151" s="47">
        <v>0</v>
      </c>
      <c r="N151" s="221">
        <v>0</v>
      </c>
      <c r="O151" s="221">
        <v>0</v>
      </c>
    </row>
    <row r="152" spans="1:15" ht="16" x14ac:dyDescent="0.2">
      <c r="A152" s="210"/>
      <c r="B152" s="210" t="s">
        <v>870</v>
      </c>
      <c r="C152" s="220" t="s">
        <v>703</v>
      </c>
      <c r="D152" s="210" t="s">
        <v>891</v>
      </c>
      <c r="E152" s="210" t="s">
        <v>892</v>
      </c>
      <c r="F152" s="218" t="s">
        <v>599</v>
      </c>
      <c r="G152" s="47">
        <v>0.06</v>
      </c>
      <c r="H152" s="221">
        <v>0</v>
      </c>
      <c r="I152" s="221">
        <v>0.06</v>
      </c>
      <c r="J152" s="47">
        <v>0.06</v>
      </c>
      <c r="K152" s="221">
        <v>0</v>
      </c>
      <c r="L152" s="221">
        <v>0.06</v>
      </c>
      <c r="M152" s="47">
        <v>0.06</v>
      </c>
      <c r="N152" s="221">
        <v>0</v>
      </c>
      <c r="O152" s="221">
        <v>0.06</v>
      </c>
    </row>
    <row r="153" spans="1:15" ht="16" x14ac:dyDescent="0.2">
      <c r="A153" s="210"/>
      <c r="B153" s="210" t="s">
        <v>870</v>
      </c>
      <c r="C153" s="220" t="s">
        <v>703</v>
      </c>
      <c r="D153" s="210" t="s">
        <v>893</v>
      </c>
      <c r="E153" s="210" t="s">
        <v>894</v>
      </c>
      <c r="F153" s="218" t="s">
        <v>599</v>
      </c>
      <c r="G153" s="47">
        <v>0.34</v>
      </c>
      <c r="H153" s="221">
        <v>0</v>
      </c>
      <c r="I153" s="221">
        <v>0.45</v>
      </c>
      <c r="J153" s="47">
        <v>0.34</v>
      </c>
      <c r="K153" s="221">
        <v>0</v>
      </c>
      <c r="L153" s="221">
        <v>0.45</v>
      </c>
      <c r="M153" s="47">
        <v>0.34</v>
      </c>
      <c r="N153" s="221">
        <v>0</v>
      </c>
      <c r="O153" s="221">
        <v>0.45</v>
      </c>
    </row>
    <row r="154" spans="1:15" x14ac:dyDescent="0.2">
      <c r="A154" s="210"/>
      <c r="B154" s="210" t="s">
        <v>578</v>
      </c>
      <c r="C154" s="219" t="s">
        <v>694</v>
      </c>
      <c r="D154" s="210" t="s">
        <v>895</v>
      </c>
      <c r="E154" s="210" t="s">
        <v>896</v>
      </c>
      <c r="F154" s="210" t="s">
        <v>897</v>
      </c>
      <c r="G154" s="43">
        <v>40</v>
      </c>
      <c r="H154" s="223">
        <v>40</v>
      </c>
      <c r="I154" s="223">
        <v>40</v>
      </c>
      <c r="J154" s="43">
        <v>40</v>
      </c>
      <c r="K154" s="223">
        <v>40.000000000000007</v>
      </c>
      <c r="L154" s="223">
        <v>40.000000000000007</v>
      </c>
      <c r="M154" s="43">
        <v>40</v>
      </c>
      <c r="N154" s="223">
        <v>40</v>
      </c>
      <c r="O154" s="223">
        <v>40</v>
      </c>
    </row>
    <row r="155" spans="1:15" x14ac:dyDescent="0.2">
      <c r="A155" s="210"/>
      <c r="B155" s="210" t="s">
        <v>578</v>
      </c>
      <c r="C155" s="219" t="s">
        <v>694</v>
      </c>
      <c r="D155" s="210" t="s">
        <v>898</v>
      </c>
      <c r="E155" s="210" t="s">
        <v>899</v>
      </c>
      <c r="F155" s="210" t="s">
        <v>900</v>
      </c>
      <c r="G155" s="47">
        <v>0.09</v>
      </c>
      <c r="H155" s="224">
        <v>9.0000000000000011E-2</v>
      </c>
      <c r="I155" s="224">
        <v>9.0000000000000011E-2</v>
      </c>
      <c r="J155" s="47">
        <v>0.09</v>
      </c>
      <c r="K155" s="224">
        <v>0.09</v>
      </c>
      <c r="L155" s="224">
        <v>0.09</v>
      </c>
      <c r="M155" s="47">
        <v>0.09</v>
      </c>
      <c r="N155" s="224">
        <v>0.09</v>
      </c>
      <c r="O155" s="224">
        <v>0.09</v>
      </c>
    </row>
    <row r="156" spans="1:15" x14ac:dyDescent="0.2">
      <c r="A156" s="210"/>
      <c r="B156" s="210" t="s">
        <v>578</v>
      </c>
      <c r="C156" s="219" t="s">
        <v>694</v>
      </c>
      <c r="D156" s="210" t="s">
        <v>901</v>
      </c>
      <c r="E156" s="210" t="s">
        <v>902</v>
      </c>
      <c r="F156" s="210" t="s">
        <v>903</v>
      </c>
      <c r="G156" s="43">
        <v>4080</v>
      </c>
      <c r="H156" s="223">
        <v>4079.9999999999991</v>
      </c>
      <c r="I156" s="223">
        <v>4079.9999999999991</v>
      </c>
      <c r="J156" s="43">
        <v>4080</v>
      </c>
      <c r="K156" s="223">
        <v>4080</v>
      </c>
      <c r="L156" s="223">
        <v>4080</v>
      </c>
      <c r="M156" s="43">
        <v>4080</v>
      </c>
      <c r="N156" s="223">
        <v>4080</v>
      </c>
      <c r="O156" s="223">
        <v>4080</v>
      </c>
    </row>
    <row r="157" spans="1:15" x14ac:dyDescent="0.2">
      <c r="A157" s="210"/>
      <c r="B157" s="210" t="s">
        <v>578</v>
      </c>
      <c r="C157" s="219" t="s">
        <v>694</v>
      </c>
      <c r="D157" s="210" t="s">
        <v>904</v>
      </c>
      <c r="E157" s="210" t="s">
        <v>905</v>
      </c>
      <c r="F157" s="210" t="s">
        <v>599</v>
      </c>
      <c r="G157" s="47">
        <v>0.03</v>
      </c>
      <c r="H157" s="225">
        <v>3.0000000000000006E-2</v>
      </c>
      <c r="I157" s="225">
        <v>3.0000000000000006E-2</v>
      </c>
      <c r="J157" s="47">
        <v>0.03</v>
      </c>
      <c r="K157" s="225">
        <v>3.0000000000000002E-2</v>
      </c>
      <c r="L157" s="225">
        <v>3.0000000000000002E-2</v>
      </c>
      <c r="M157" s="47">
        <v>0.03</v>
      </c>
      <c r="N157" s="225">
        <v>0.03</v>
      </c>
      <c r="O157" s="225">
        <v>0.03</v>
      </c>
    </row>
    <row r="158" spans="1:15" x14ac:dyDescent="0.2">
      <c r="A158" s="210"/>
      <c r="B158" s="210" t="s">
        <v>578</v>
      </c>
      <c r="C158" s="219" t="s">
        <v>694</v>
      </c>
      <c r="D158" s="210" t="s">
        <v>906</v>
      </c>
      <c r="E158" s="210" t="s">
        <v>907</v>
      </c>
      <c r="F158" s="210" t="s">
        <v>599</v>
      </c>
      <c r="G158" s="47">
        <v>0.218</v>
      </c>
      <c r="H158" s="225">
        <v>0.218</v>
      </c>
      <c r="I158" s="225">
        <v>0.218</v>
      </c>
      <c r="J158" s="47">
        <v>0.218</v>
      </c>
      <c r="K158" s="225">
        <v>0.21800000000000005</v>
      </c>
      <c r="L158" s="225">
        <v>0.21800000000000005</v>
      </c>
      <c r="M158" s="47">
        <v>0.218</v>
      </c>
      <c r="N158" s="225">
        <v>0.218</v>
      </c>
      <c r="O158" s="225">
        <v>0.218</v>
      </c>
    </row>
    <row r="159" spans="1:15" x14ac:dyDescent="0.2">
      <c r="A159" s="210"/>
      <c r="B159" s="210" t="s">
        <v>578</v>
      </c>
      <c r="C159" s="219" t="s">
        <v>694</v>
      </c>
      <c r="D159" s="210" t="s">
        <v>908</v>
      </c>
      <c r="E159" s="210" t="s">
        <v>909</v>
      </c>
      <c r="F159" s="210" t="s">
        <v>599</v>
      </c>
      <c r="G159" s="47">
        <v>6.9900000000000004E-2</v>
      </c>
      <c r="H159" s="225">
        <v>6.9867953257790369E-2</v>
      </c>
      <c r="I159" s="225">
        <v>6.9867953257790369E-2</v>
      </c>
      <c r="J159" s="47">
        <v>7.1900000000000006E-2</v>
      </c>
      <c r="K159" s="225">
        <v>7.1935225675903533E-2</v>
      </c>
      <c r="L159" s="225">
        <v>7.1935225675903533E-2</v>
      </c>
      <c r="M159" s="47">
        <v>7.1999999999999995E-2</v>
      </c>
      <c r="N159" s="225">
        <v>7.1999999999999995E-2</v>
      </c>
      <c r="O159" s="225">
        <v>7.1999999999999995E-2</v>
      </c>
    </row>
    <row r="160" spans="1:15" x14ac:dyDescent="0.2">
      <c r="A160" s="210"/>
      <c r="B160" s="210" t="s">
        <v>578</v>
      </c>
      <c r="C160" s="219" t="s">
        <v>694</v>
      </c>
      <c r="D160" s="210" t="s">
        <v>910</v>
      </c>
      <c r="E160" s="210" t="s">
        <v>911</v>
      </c>
      <c r="F160" s="210" t="s">
        <v>599</v>
      </c>
      <c r="G160" s="47">
        <v>6.4600000000000005E-2</v>
      </c>
      <c r="H160" s="225">
        <v>6.458970963172804E-2</v>
      </c>
      <c r="I160" s="225">
        <v>6.458970963172804E-2</v>
      </c>
      <c r="J160" s="47">
        <v>4.8399999999999999E-2</v>
      </c>
      <c r="K160" s="225">
        <v>4.8411809341802031E-2</v>
      </c>
      <c r="L160" s="225">
        <v>4.8411809341802031E-2</v>
      </c>
      <c r="M160" s="47">
        <v>2.0899999999999998E-2</v>
      </c>
      <c r="N160" s="225">
        <v>2.0876910699919551E-2</v>
      </c>
      <c r="O160" s="225">
        <v>2.0876910699919551E-2</v>
      </c>
    </row>
    <row r="161" spans="1:15" x14ac:dyDescent="0.2">
      <c r="A161" s="210" t="s">
        <v>912</v>
      </c>
      <c r="B161" s="210" t="s">
        <v>578</v>
      </c>
      <c r="C161" s="210" t="s">
        <v>913</v>
      </c>
      <c r="D161" s="210" t="s">
        <v>914</v>
      </c>
      <c r="E161" s="210" t="s">
        <v>915</v>
      </c>
      <c r="F161" s="210" t="s">
        <v>65</v>
      </c>
      <c r="G161" s="43">
        <v>4.7999999999999996E-3</v>
      </c>
      <c r="H161">
        <v>4.8133144475920684E-3</v>
      </c>
      <c r="I161">
        <v>4.8133144475920684E-3</v>
      </c>
      <c r="J161" s="43">
        <v>7.1999999999999998E-3</v>
      </c>
      <c r="K161">
        <v>7.1660839750435617E-3</v>
      </c>
      <c r="L161">
        <v>7.1660839750435617E-3</v>
      </c>
      <c r="M161" s="43">
        <v>5.0000000000000001E-3</v>
      </c>
      <c r="N161">
        <v>4.9646017699115043E-3</v>
      </c>
      <c r="O161">
        <v>4.9646017699115043E-3</v>
      </c>
    </row>
    <row r="162" spans="1:15" x14ac:dyDescent="0.2">
      <c r="A162" s="210"/>
      <c r="B162" s="210" t="s">
        <v>578</v>
      </c>
      <c r="C162" s="226" t="s">
        <v>916</v>
      </c>
      <c r="D162" s="210" t="s">
        <v>917</v>
      </c>
      <c r="E162" s="210" t="s">
        <v>918</v>
      </c>
      <c r="F162" s="210" t="s">
        <v>201</v>
      </c>
      <c r="G162" s="43">
        <v>0.02</v>
      </c>
      <c r="H162" s="227">
        <v>2.0000000000000004E-2</v>
      </c>
      <c r="I162" s="227">
        <v>2.0000000000000004E-2</v>
      </c>
      <c r="J162" s="43">
        <v>0.02</v>
      </c>
      <c r="K162" s="227">
        <v>1.9999999999999997E-2</v>
      </c>
      <c r="L162" s="227">
        <v>1.9999999999999997E-2</v>
      </c>
      <c r="M162" s="43">
        <v>0.02</v>
      </c>
      <c r="N162" s="227">
        <v>0.02</v>
      </c>
      <c r="O162" s="227">
        <v>0.02</v>
      </c>
    </row>
    <row r="163" spans="1:15" x14ac:dyDescent="0.2">
      <c r="A163" s="210"/>
      <c r="B163" s="210" t="s">
        <v>578</v>
      </c>
      <c r="C163" s="226" t="s">
        <v>916</v>
      </c>
      <c r="D163" s="210" t="s">
        <v>919</v>
      </c>
      <c r="E163" s="210" t="s">
        <v>920</v>
      </c>
      <c r="F163" s="210" t="s">
        <v>201</v>
      </c>
      <c r="G163" s="43">
        <v>2.1999999999999999E-2</v>
      </c>
      <c r="H163" s="227">
        <v>2.1999999999999995E-2</v>
      </c>
      <c r="I163" s="227">
        <v>2.1999999999999995E-2</v>
      </c>
      <c r="J163" s="43">
        <v>2.1999999999999999E-2</v>
      </c>
      <c r="K163" s="227">
        <v>2.1999999999999999E-2</v>
      </c>
      <c r="L163" s="227">
        <v>2.1999999999999999E-2</v>
      </c>
      <c r="M163" s="43">
        <v>2.1999999999999999E-2</v>
      </c>
      <c r="N163" s="227">
        <v>2.1999999999999999E-2</v>
      </c>
      <c r="O163" s="227">
        <v>2.1999999999999999E-2</v>
      </c>
    </row>
    <row r="164" spans="1:15" x14ac:dyDescent="0.2">
      <c r="A164" s="210"/>
      <c r="B164" s="210" t="s">
        <v>578</v>
      </c>
      <c r="C164" s="226" t="s">
        <v>916</v>
      </c>
      <c r="D164" s="210" t="s">
        <v>921</v>
      </c>
      <c r="E164" s="210" t="s">
        <v>922</v>
      </c>
      <c r="F164" s="210" t="s">
        <v>201</v>
      </c>
      <c r="G164" s="43">
        <v>0.06</v>
      </c>
      <c r="H164" s="227">
        <v>6.0000000000000012E-2</v>
      </c>
      <c r="I164" s="227">
        <v>6.0000000000000012E-2</v>
      </c>
      <c r="J164" s="43">
        <v>0.06</v>
      </c>
      <c r="K164" s="227">
        <v>6.0000000000000005E-2</v>
      </c>
      <c r="L164" s="227">
        <v>6.0000000000000005E-2</v>
      </c>
      <c r="M164" s="43">
        <v>0.06</v>
      </c>
      <c r="N164" s="227">
        <v>0.06</v>
      </c>
      <c r="O164" s="227">
        <v>0.06</v>
      </c>
    </row>
    <row r="165" spans="1:15" ht="16" x14ac:dyDescent="0.2">
      <c r="A165" s="210"/>
      <c r="B165" s="210" t="s">
        <v>923</v>
      </c>
      <c r="C165" s="210" t="s">
        <v>924</v>
      </c>
      <c r="D165" s="210" t="s">
        <v>925</v>
      </c>
      <c r="E165" s="210" t="s">
        <v>926</v>
      </c>
      <c r="F165" s="218" t="s">
        <v>599</v>
      </c>
      <c r="G165" s="47">
        <v>0.06</v>
      </c>
      <c r="H165" s="228">
        <v>0</v>
      </c>
      <c r="I165" s="228">
        <v>0.06</v>
      </c>
      <c r="J165" s="47">
        <v>0.06</v>
      </c>
      <c r="K165" s="228">
        <v>0</v>
      </c>
      <c r="L165" s="228">
        <v>0.06</v>
      </c>
      <c r="M165" s="47">
        <v>0.06</v>
      </c>
      <c r="N165" s="228">
        <v>0</v>
      </c>
      <c r="O165" s="228">
        <v>0.06</v>
      </c>
    </row>
    <row r="166" spans="1:15" ht="16" x14ac:dyDescent="0.2">
      <c r="A166" s="210"/>
      <c r="B166" s="210" t="s">
        <v>923</v>
      </c>
      <c r="C166" s="210" t="s">
        <v>924</v>
      </c>
      <c r="D166" s="210" t="s">
        <v>927</v>
      </c>
      <c r="E166" s="210" t="s">
        <v>928</v>
      </c>
      <c r="F166" s="218" t="s">
        <v>599</v>
      </c>
      <c r="G166" s="47">
        <v>7.0000000000000001E-3</v>
      </c>
      <c r="H166" s="228">
        <v>0</v>
      </c>
      <c r="I166" s="228">
        <v>7.0000000000000001E-3</v>
      </c>
      <c r="J166" s="47">
        <v>7.0000000000000001E-3</v>
      </c>
      <c r="K166" s="228">
        <v>0</v>
      </c>
      <c r="L166" s="228">
        <v>7.0000000000000001E-3</v>
      </c>
      <c r="M166" s="47">
        <v>7.0000000000000001E-3</v>
      </c>
      <c r="N166" s="228">
        <v>0</v>
      </c>
      <c r="O166" s="228">
        <v>7.0000000000000001E-3</v>
      </c>
    </row>
    <row r="167" spans="1:15" ht="16" x14ac:dyDescent="0.2">
      <c r="A167" s="210"/>
      <c r="B167" s="210" t="s">
        <v>923</v>
      </c>
      <c r="C167" s="210" t="s">
        <v>924</v>
      </c>
      <c r="D167" s="210" t="s">
        <v>929</v>
      </c>
      <c r="E167" s="210" t="s">
        <v>930</v>
      </c>
      <c r="F167" s="218" t="s">
        <v>599</v>
      </c>
      <c r="G167" s="47">
        <v>0.04</v>
      </c>
      <c r="H167" s="228">
        <v>0</v>
      </c>
      <c r="I167" s="228">
        <v>0.04</v>
      </c>
      <c r="J167" s="47">
        <v>0.04</v>
      </c>
      <c r="K167" s="228">
        <v>0</v>
      </c>
      <c r="L167" s="228">
        <v>0.04</v>
      </c>
      <c r="M167" s="47">
        <v>0.04</v>
      </c>
      <c r="N167" s="228">
        <v>0</v>
      </c>
      <c r="O167" s="228">
        <v>0.04</v>
      </c>
    </row>
    <row r="168" spans="1:15" ht="16" x14ac:dyDescent="0.2">
      <c r="A168" s="210"/>
      <c r="B168" s="210" t="s">
        <v>923</v>
      </c>
      <c r="C168" s="210" t="s">
        <v>924</v>
      </c>
      <c r="D168" s="210" t="s">
        <v>931</v>
      </c>
      <c r="E168" s="210" t="s">
        <v>932</v>
      </c>
      <c r="F168" s="218" t="s">
        <v>599</v>
      </c>
      <c r="G168" s="47">
        <v>0.02</v>
      </c>
      <c r="H168" s="228">
        <v>0</v>
      </c>
      <c r="I168" s="228">
        <v>0.02</v>
      </c>
      <c r="J168" s="47">
        <v>0.02</v>
      </c>
      <c r="K168" s="228">
        <v>0</v>
      </c>
      <c r="L168" s="228">
        <v>0.02</v>
      </c>
      <c r="M168" s="47">
        <v>0.02</v>
      </c>
      <c r="N168" s="228">
        <v>0</v>
      </c>
      <c r="O168" s="228">
        <v>0.02</v>
      </c>
    </row>
    <row r="169" spans="1:15" ht="16" x14ac:dyDescent="0.2">
      <c r="A169" s="210"/>
      <c r="B169" s="210" t="s">
        <v>923</v>
      </c>
      <c r="C169" s="210" t="s">
        <v>924</v>
      </c>
      <c r="D169" s="210" t="s">
        <v>933</v>
      </c>
      <c r="E169" s="210" t="s">
        <v>934</v>
      </c>
      <c r="F169" s="218" t="s">
        <v>599</v>
      </c>
      <c r="G169" s="47">
        <v>0.01</v>
      </c>
      <c r="H169" s="228">
        <v>0</v>
      </c>
      <c r="I169" s="228">
        <v>0.01</v>
      </c>
      <c r="J169" s="47">
        <v>0.01</v>
      </c>
      <c r="K169" s="228">
        <v>0</v>
      </c>
      <c r="L169" s="228">
        <v>0.01</v>
      </c>
      <c r="M169" s="47">
        <v>0.01</v>
      </c>
      <c r="N169" s="228">
        <v>0</v>
      </c>
      <c r="O169" s="228">
        <v>0.01</v>
      </c>
    </row>
    <row r="170" spans="1:15" ht="16" x14ac:dyDescent="0.2">
      <c r="A170" s="210"/>
      <c r="B170" s="210" t="s">
        <v>923</v>
      </c>
      <c r="C170" s="210" t="s">
        <v>924</v>
      </c>
      <c r="D170" s="210" t="s">
        <v>935</v>
      </c>
      <c r="E170" s="210" t="s">
        <v>936</v>
      </c>
      <c r="F170" s="218" t="s">
        <v>599</v>
      </c>
      <c r="G170" s="47">
        <v>0.03</v>
      </c>
      <c r="H170" s="228">
        <v>0</v>
      </c>
      <c r="I170" s="228">
        <v>0.03</v>
      </c>
      <c r="J170" s="47">
        <v>0.03</v>
      </c>
      <c r="K170" s="228">
        <v>0</v>
      </c>
      <c r="L170" s="228">
        <v>0.03</v>
      </c>
      <c r="M170" s="47">
        <v>0.03</v>
      </c>
      <c r="N170" s="228">
        <v>0</v>
      </c>
      <c r="O170" s="228">
        <v>0.03</v>
      </c>
    </row>
    <row r="171" spans="1:15" ht="16" x14ac:dyDescent="0.2">
      <c r="A171" s="210"/>
      <c r="B171" s="210" t="s">
        <v>923</v>
      </c>
      <c r="C171" s="210" t="s">
        <v>924</v>
      </c>
      <c r="D171" s="210" t="s">
        <v>937</v>
      </c>
      <c r="E171" s="210" t="s">
        <v>938</v>
      </c>
      <c r="F171" s="218" t="s">
        <v>599</v>
      </c>
      <c r="G171" s="47">
        <v>0.01</v>
      </c>
      <c r="H171" s="228">
        <v>0</v>
      </c>
      <c r="I171" s="228">
        <v>0.01</v>
      </c>
      <c r="J171" s="47">
        <v>0.01</v>
      </c>
      <c r="K171" s="228">
        <v>0</v>
      </c>
      <c r="L171" s="228">
        <v>0.01</v>
      </c>
      <c r="M171" s="47">
        <v>0.01</v>
      </c>
      <c r="N171" s="228">
        <v>0</v>
      </c>
      <c r="O171" s="228">
        <v>0.01</v>
      </c>
    </row>
    <row r="172" spans="1:15" ht="16" x14ac:dyDescent="0.2">
      <c r="A172" s="210"/>
      <c r="B172" s="210" t="s">
        <v>923</v>
      </c>
      <c r="C172" s="210" t="s">
        <v>924</v>
      </c>
      <c r="D172" s="210" t="s">
        <v>939</v>
      </c>
      <c r="E172" s="210" t="s">
        <v>940</v>
      </c>
      <c r="F172" s="218" t="s">
        <v>599</v>
      </c>
      <c r="G172" s="47">
        <v>0.82299999999999995</v>
      </c>
      <c r="H172" s="228">
        <v>0</v>
      </c>
      <c r="I172" s="228">
        <v>0.82299999999999995</v>
      </c>
      <c r="J172" s="47">
        <v>0.82299999999999995</v>
      </c>
      <c r="K172" s="228">
        <v>0</v>
      </c>
      <c r="L172" s="228">
        <v>0.82299999999999995</v>
      </c>
      <c r="M172" s="47">
        <v>0.82299999999999995</v>
      </c>
      <c r="N172" s="228">
        <v>0</v>
      </c>
      <c r="O172" s="228">
        <v>0.82299999999999995</v>
      </c>
    </row>
    <row r="173" spans="1:15" ht="16" x14ac:dyDescent="0.2">
      <c r="A173" s="210"/>
      <c r="B173" s="210" t="s">
        <v>923</v>
      </c>
      <c r="C173" s="210" t="s">
        <v>924</v>
      </c>
      <c r="D173" s="210" t="s">
        <v>941</v>
      </c>
      <c r="E173" s="210" t="s">
        <v>942</v>
      </c>
      <c r="F173" s="218" t="s">
        <v>599</v>
      </c>
      <c r="G173" s="47">
        <v>0</v>
      </c>
      <c r="H173" s="221">
        <v>1</v>
      </c>
      <c r="I173" s="221">
        <v>0</v>
      </c>
      <c r="J173" s="47">
        <v>0</v>
      </c>
      <c r="K173" s="221">
        <v>1</v>
      </c>
      <c r="L173" s="221">
        <v>0</v>
      </c>
      <c r="M173" s="47">
        <v>0</v>
      </c>
      <c r="N173" s="221">
        <v>1</v>
      </c>
      <c r="O173" s="221">
        <v>0</v>
      </c>
    </row>
    <row r="174" spans="1:15" ht="16" x14ac:dyDescent="0.2">
      <c r="A174" s="210"/>
      <c r="B174" s="210" t="s">
        <v>923</v>
      </c>
      <c r="C174" s="210" t="s">
        <v>924</v>
      </c>
      <c r="D174" s="210" t="s">
        <v>943</v>
      </c>
      <c r="E174" s="210" t="s">
        <v>944</v>
      </c>
      <c r="F174" s="218" t="s">
        <v>599</v>
      </c>
      <c r="G174" s="47">
        <v>0.03</v>
      </c>
      <c r="H174" s="229">
        <v>0</v>
      </c>
      <c r="I174" s="229">
        <v>0.03</v>
      </c>
      <c r="J174" s="47">
        <v>0.03</v>
      </c>
      <c r="K174" s="229">
        <v>0</v>
      </c>
      <c r="L174" s="229">
        <v>0.03</v>
      </c>
      <c r="M174" s="47">
        <v>0.03</v>
      </c>
      <c r="N174" s="229">
        <v>0</v>
      </c>
      <c r="O174" s="229">
        <v>0.03</v>
      </c>
    </row>
    <row r="175" spans="1:15" ht="16" x14ac:dyDescent="0.2">
      <c r="A175" s="210"/>
      <c r="B175" s="210" t="s">
        <v>923</v>
      </c>
      <c r="C175" s="210" t="s">
        <v>924</v>
      </c>
      <c r="D175" s="210" t="s">
        <v>945</v>
      </c>
      <c r="E175" s="210" t="s">
        <v>946</v>
      </c>
      <c r="F175" s="218" t="s">
        <v>599</v>
      </c>
      <c r="G175" s="47">
        <v>5.0000000000000001E-3</v>
      </c>
      <c r="H175" s="229">
        <v>0</v>
      </c>
      <c r="I175" s="229">
        <v>5.0000000000000001E-3</v>
      </c>
      <c r="J175" s="47">
        <v>5.0000000000000001E-3</v>
      </c>
      <c r="K175" s="229">
        <v>0</v>
      </c>
      <c r="L175" s="229">
        <v>5.0000000000000001E-3</v>
      </c>
      <c r="M175" s="47">
        <v>5.0000000000000001E-3</v>
      </c>
      <c r="N175" s="229">
        <v>0</v>
      </c>
      <c r="O175" s="229">
        <v>5.0000000000000001E-3</v>
      </c>
    </row>
    <row r="176" spans="1:15" ht="16" x14ac:dyDescent="0.2">
      <c r="A176" s="210"/>
      <c r="B176" s="210" t="s">
        <v>923</v>
      </c>
      <c r="C176" s="210" t="s">
        <v>924</v>
      </c>
      <c r="D176" s="210" t="s">
        <v>945</v>
      </c>
      <c r="E176" s="210" t="s">
        <v>946</v>
      </c>
      <c r="F176" s="218" t="s">
        <v>599</v>
      </c>
      <c r="G176" s="47">
        <v>5.0000000000000001E-3</v>
      </c>
      <c r="H176" s="229">
        <v>0</v>
      </c>
      <c r="I176" s="229">
        <v>5.0000000000000001E-3</v>
      </c>
      <c r="J176" s="47">
        <v>5.0000000000000001E-3</v>
      </c>
      <c r="K176" s="229">
        <v>0</v>
      </c>
      <c r="L176" s="229">
        <v>5.0000000000000001E-3</v>
      </c>
      <c r="M176" s="47">
        <v>5.0000000000000001E-3</v>
      </c>
      <c r="N176" s="229">
        <v>0</v>
      </c>
      <c r="O176" s="229">
        <v>5.0000000000000001E-3</v>
      </c>
    </row>
    <row r="177" spans="1:15" ht="16" x14ac:dyDescent="0.2">
      <c r="A177" s="210"/>
      <c r="B177" s="210" t="s">
        <v>923</v>
      </c>
      <c r="C177" s="210" t="s">
        <v>924</v>
      </c>
      <c r="D177" s="210" t="s">
        <v>947</v>
      </c>
      <c r="E177" s="210" t="s">
        <v>948</v>
      </c>
      <c r="F177" s="218" t="s">
        <v>599</v>
      </c>
      <c r="G177" s="47">
        <v>0.02</v>
      </c>
      <c r="H177" s="229">
        <v>0</v>
      </c>
      <c r="I177" s="229">
        <v>0.02</v>
      </c>
      <c r="J177" s="47">
        <v>0.02</v>
      </c>
      <c r="K177" s="229">
        <v>0</v>
      </c>
      <c r="L177" s="229">
        <v>0.02</v>
      </c>
      <c r="M177" s="47">
        <v>0.02</v>
      </c>
      <c r="N177" s="229">
        <v>0</v>
      </c>
      <c r="O177" s="229">
        <v>0.02</v>
      </c>
    </row>
    <row r="178" spans="1:15" ht="16" x14ac:dyDescent="0.2">
      <c r="A178" s="210"/>
      <c r="B178" s="210" t="s">
        <v>923</v>
      </c>
      <c r="C178" s="210" t="s">
        <v>924</v>
      </c>
      <c r="D178" s="210" t="s">
        <v>949</v>
      </c>
      <c r="E178" s="210" t="s">
        <v>950</v>
      </c>
      <c r="F178" s="218" t="s">
        <v>599</v>
      </c>
      <c r="G178" s="47">
        <v>0.01</v>
      </c>
      <c r="H178" s="229">
        <v>0</v>
      </c>
      <c r="I178" s="229">
        <v>0.01</v>
      </c>
      <c r="J178" s="47">
        <v>0.01</v>
      </c>
      <c r="K178" s="229">
        <v>0</v>
      </c>
      <c r="L178" s="229">
        <v>0.01</v>
      </c>
      <c r="M178" s="47">
        <v>0.01</v>
      </c>
      <c r="N178" s="229">
        <v>0</v>
      </c>
      <c r="O178" s="229">
        <v>0.01</v>
      </c>
    </row>
    <row r="179" spans="1:15" ht="16" x14ac:dyDescent="0.2">
      <c r="A179" s="210"/>
      <c r="B179" s="210" t="s">
        <v>923</v>
      </c>
      <c r="C179" s="210" t="s">
        <v>924</v>
      </c>
      <c r="D179" s="210" t="s">
        <v>951</v>
      </c>
      <c r="E179" s="210" t="s">
        <v>952</v>
      </c>
      <c r="F179" s="218" t="s">
        <v>599</v>
      </c>
      <c r="G179" s="47">
        <v>0.01</v>
      </c>
      <c r="H179" s="229">
        <v>0</v>
      </c>
      <c r="I179" s="229">
        <v>0.01</v>
      </c>
      <c r="J179" s="47">
        <v>0.01</v>
      </c>
      <c r="K179" s="229">
        <v>0</v>
      </c>
      <c r="L179" s="229">
        <v>0.01</v>
      </c>
      <c r="M179" s="47">
        <v>0.01</v>
      </c>
      <c r="N179" s="229">
        <v>0</v>
      </c>
      <c r="O179" s="229">
        <v>0.01</v>
      </c>
    </row>
    <row r="180" spans="1:15" ht="16" x14ac:dyDescent="0.2">
      <c r="A180" s="210"/>
      <c r="B180" s="210" t="s">
        <v>923</v>
      </c>
      <c r="C180" s="210" t="s">
        <v>924</v>
      </c>
      <c r="D180" s="210" t="s">
        <v>953</v>
      </c>
      <c r="E180" s="210" t="s">
        <v>954</v>
      </c>
      <c r="F180" s="218" t="s">
        <v>599</v>
      </c>
      <c r="G180" s="47">
        <v>0.01</v>
      </c>
      <c r="H180" s="221">
        <v>0</v>
      </c>
      <c r="I180" s="221">
        <v>0.01</v>
      </c>
      <c r="J180" s="47">
        <v>0.01</v>
      </c>
      <c r="K180" s="221">
        <v>0</v>
      </c>
      <c r="L180" s="221">
        <v>0.01</v>
      </c>
      <c r="M180" s="47">
        <v>0.01</v>
      </c>
      <c r="N180" s="221">
        <v>0</v>
      </c>
      <c r="O180" s="221">
        <v>0.01</v>
      </c>
    </row>
    <row r="181" spans="1:15" ht="16" x14ac:dyDescent="0.2">
      <c r="A181" s="210"/>
      <c r="B181" s="210" t="s">
        <v>923</v>
      </c>
      <c r="C181" s="210" t="s">
        <v>924</v>
      </c>
      <c r="D181" s="210" t="s">
        <v>955</v>
      </c>
      <c r="E181" s="210" t="s">
        <v>956</v>
      </c>
      <c r="F181" s="218" t="s">
        <v>599</v>
      </c>
      <c r="G181" s="47">
        <v>0.91</v>
      </c>
      <c r="H181" s="221">
        <v>0</v>
      </c>
      <c r="I181" s="221">
        <v>0.91</v>
      </c>
      <c r="J181" s="47">
        <v>0.91</v>
      </c>
      <c r="K181" s="221">
        <v>0</v>
      </c>
      <c r="L181" s="221">
        <v>0.91</v>
      </c>
      <c r="M181" s="47">
        <v>0.91</v>
      </c>
      <c r="N181" s="221">
        <v>0</v>
      </c>
      <c r="O181" s="221">
        <v>0.91</v>
      </c>
    </row>
    <row r="182" spans="1:15" ht="16" x14ac:dyDescent="0.2">
      <c r="A182" s="210"/>
      <c r="B182" s="210" t="s">
        <v>923</v>
      </c>
      <c r="C182" s="210" t="s">
        <v>924</v>
      </c>
      <c r="D182" s="210" t="s">
        <v>957</v>
      </c>
      <c r="E182" s="210" t="s">
        <v>958</v>
      </c>
      <c r="F182" s="218" t="s">
        <v>599</v>
      </c>
      <c r="G182" s="47">
        <v>0</v>
      </c>
      <c r="H182" s="221">
        <v>1</v>
      </c>
      <c r="I182" s="221">
        <v>0</v>
      </c>
      <c r="J182" s="47">
        <v>0</v>
      </c>
      <c r="K182" s="221">
        <v>1</v>
      </c>
      <c r="L182" s="221">
        <v>0</v>
      </c>
      <c r="M182" s="47">
        <v>0</v>
      </c>
      <c r="N182" s="221">
        <v>1</v>
      </c>
      <c r="O182" s="221">
        <v>0</v>
      </c>
    </row>
    <row r="183" spans="1:15" ht="16" x14ac:dyDescent="0.2">
      <c r="A183" s="210"/>
      <c r="B183" s="210" t="s">
        <v>923</v>
      </c>
      <c r="C183" s="210" t="s">
        <v>924</v>
      </c>
      <c r="D183" s="210" t="s">
        <v>959</v>
      </c>
      <c r="E183" s="210" t="s">
        <v>960</v>
      </c>
      <c r="F183" s="218" t="s">
        <v>599</v>
      </c>
      <c r="G183" s="47">
        <v>0.16</v>
      </c>
      <c r="H183" s="221">
        <v>0</v>
      </c>
      <c r="I183" s="221">
        <v>0.16</v>
      </c>
      <c r="J183" s="47">
        <v>0.16</v>
      </c>
      <c r="K183" s="221">
        <v>0</v>
      </c>
      <c r="L183" s="221">
        <v>0.16</v>
      </c>
      <c r="M183" s="47">
        <v>0.16</v>
      </c>
      <c r="N183" s="221">
        <v>0</v>
      </c>
      <c r="O183" s="221">
        <v>0.16</v>
      </c>
    </row>
    <row r="184" spans="1:15" ht="16" x14ac:dyDescent="0.2">
      <c r="A184" s="210"/>
      <c r="B184" s="210" t="s">
        <v>923</v>
      </c>
      <c r="C184" s="210" t="s">
        <v>924</v>
      </c>
      <c r="D184" s="210" t="s">
        <v>961</v>
      </c>
      <c r="E184" s="210" t="s">
        <v>962</v>
      </c>
      <c r="F184" s="218" t="s">
        <v>599</v>
      </c>
      <c r="G184" s="47">
        <v>0.11</v>
      </c>
      <c r="H184" s="221">
        <v>0</v>
      </c>
      <c r="I184" s="221">
        <v>0.11</v>
      </c>
      <c r="J184" s="47">
        <v>0.11</v>
      </c>
      <c r="K184" s="221">
        <v>0</v>
      </c>
      <c r="L184" s="221">
        <v>0.11</v>
      </c>
      <c r="M184" s="47">
        <v>0.11</v>
      </c>
      <c r="N184" s="221">
        <v>0</v>
      </c>
      <c r="O184" s="221">
        <v>0.11</v>
      </c>
    </row>
    <row r="185" spans="1:15" ht="16" x14ac:dyDescent="0.2">
      <c r="A185" s="210"/>
      <c r="B185" s="210" t="s">
        <v>923</v>
      </c>
      <c r="C185" s="210" t="s">
        <v>924</v>
      </c>
      <c r="D185" s="210" t="s">
        <v>963</v>
      </c>
      <c r="E185" s="210" t="s">
        <v>964</v>
      </c>
      <c r="F185" s="218" t="s">
        <v>599</v>
      </c>
      <c r="G185" s="47">
        <v>0.02</v>
      </c>
      <c r="H185" s="221">
        <v>0</v>
      </c>
      <c r="I185" s="221">
        <v>0.02</v>
      </c>
      <c r="J185" s="47">
        <v>0.02</v>
      </c>
      <c r="K185" s="221">
        <v>0</v>
      </c>
      <c r="L185" s="221">
        <v>0.02</v>
      </c>
      <c r="M185" s="47">
        <v>0.02</v>
      </c>
      <c r="N185" s="221">
        <v>0</v>
      </c>
      <c r="O185" s="221">
        <v>0.02</v>
      </c>
    </row>
    <row r="186" spans="1:15" ht="16" x14ac:dyDescent="0.2">
      <c r="A186" s="210"/>
      <c r="B186" s="210" t="s">
        <v>923</v>
      </c>
      <c r="C186" s="210" t="s">
        <v>924</v>
      </c>
      <c r="D186" s="210" t="s">
        <v>965</v>
      </c>
      <c r="E186" s="210" t="s">
        <v>966</v>
      </c>
      <c r="F186" s="218" t="s">
        <v>599</v>
      </c>
      <c r="G186" s="47">
        <v>0.09</v>
      </c>
      <c r="H186" s="221">
        <v>0</v>
      </c>
      <c r="I186" s="221">
        <v>0.09</v>
      </c>
      <c r="J186" s="47">
        <v>0.09</v>
      </c>
      <c r="K186" s="221">
        <v>0</v>
      </c>
      <c r="L186" s="221">
        <v>0.09</v>
      </c>
      <c r="M186" s="47">
        <v>0.09</v>
      </c>
      <c r="N186" s="221">
        <v>0</v>
      </c>
      <c r="O186" s="221">
        <v>0.09</v>
      </c>
    </row>
    <row r="187" spans="1:15" ht="16" x14ac:dyDescent="0.2">
      <c r="A187" s="210"/>
      <c r="B187" s="210" t="s">
        <v>923</v>
      </c>
      <c r="C187" s="210" t="s">
        <v>924</v>
      </c>
      <c r="D187" s="210" t="s">
        <v>967</v>
      </c>
      <c r="E187" s="210" t="s">
        <v>968</v>
      </c>
      <c r="F187" s="218" t="s">
        <v>599</v>
      </c>
      <c r="G187" s="47">
        <v>0.06</v>
      </c>
      <c r="H187" s="221">
        <v>0</v>
      </c>
      <c r="I187" s="221">
        <v>0.06</v>
      </c>
      <c r="J187" s="47">
        <v>0.06</v>
      </c>
      <c r="K187" s="221">
        <v>0</v>
      </c>
      <c r="L187" s="221">
        <v>0.06</v>
      </c>
      <c r="M187" s="47">
        <v>0.06</v>
      </c>
      <c r="N187" s="221">
        <v>0</v>
      </c>
      <c r="O187" s="221">
        <v>0.06</v>
      </c>
    </row>
    <row r="188" spans="1:15" ht="16" x14ac:dyDescent="0.2">
      <c r="A188" s="210"/>
      <c r="B188" s="210" t="s">
        <v>923</v>
      </c>
      <c r="C188" s="210" t="s">
        <v>924</v>
      </c>
      <c r="D188" s="210" t="s">
        <v>969</v>
      </c>
      <c r="E188" s="210" t="s">
        <v>970</v>
      </c>
      <c r="F188" s="218" t="s">
        <v>599</v>
      </c>
      <c r="G188" s="47">
        <v>0.03</v>
      </c>
      <c r="H188" s="221">
        <v>0</v>
      </c>
      <c r="I188" s="221">
        <v>0.03</v>
      </c>
      <c r="J188" s="47">
        <v>0.03</v>
      </c>
      <c r="K188" s="221">
        <v>0</v>
      </c>
      <c r="L188" s="221">
        <v>0.03</v>
      </c>
      <c r="M188" s="47">
        <v>0.03</v>
      </c>
      <c r="N188" s="221">
        <v>0</v>
      </c>
      <c r="O188" s="221">
        <v>0.03</v>
      </c>
    </row>
    <row r="189" spans="1:15" ht="16" x14ac:dyDescent="0.2">
      <c r="A189" s="210"/>
      <c r="B189" s="210" t="s">
        <v>923</v>
      </c>
      <c r="C189" s="210" t="s">
        <v>924</v>
      </c>
      <c r="D189" s="210" t="s">
        <v>971</v>
      </c>
      <c r="E189" s="210" t="s">
        <v>972</v>
      </c>
      <c r="F189" s="218" t="s">
        <v>599</v>
      </c>
      <c r="G189" s="47">
        <v>0.01</v>
      </c>
      <c r="H189" s="221">
        <v>0</v>
      </c>
      <c r="I189" s="221">
        <v>0.01</v>
      </c>
      <c r="J189" s="47">
        <v>0.01</v>
      </c>
      <c r="K189" s="221">
        <v>0</v>
      </c>
      <c r="L189" s="221">
        <v>0.01</v>
      </c>
      <c r="M189" s="47">
        <v>0.01</v>
      </c>
      <c r="N189" s="221">
        <v>0</v>
      </c>
      <c r="O189" s="221">
        <v>0.01</v>
      </c>
    </row>
    <row r="190" spans="1:15" ht="16" x14ac:dyDescent="0.2">
      <c r="A190" s="210"/>
      <c r="B190" s="210" t="s">
        <v>923</v>
      </c>
      <c r="C190" s="210" t="s">
        <v>924</v>
      </c>
      <c r="D190" s="210" t="s">
        <v>973</v>
      </c>
      <c r="E190" s="210" t="s">
        <v>974</v>
      </c>
      <c r="F190" s="218" t="s">
        <v>599</v>
      </c>
      <c r="G190" s="47">
        <v>0.52</v>
      </c>
      <c r="H190" s="221">
        <v>0</v>
      </c>
      <c r="I190" s="221">
        <v>0.52</v>
      </c>
      <c r="J190" s="47">
        <v>0.52</v>
      </c>
      <c r="K190" s="221">
        <v>0</v>
      </c>
      <c r="L190" s="221">
        <v>0.52</v>
      </c>
      <c r="M190" s="47">
        <v>0.52</v>
      </c>
      <c r="N190" s="221">
        <v>0</v>
      </c>
      <c r="O190" s="221">
        <v>0.52</v>
      </c>
    </row>
    <row r="191" spans="1:15" ht="16" x14ac:dyDescent="0.2">
      <c r="A191" s="210"/>
      <c r="B191" s="210" t="s">
        <v>923</v>
      </c>
      <c r="C191" s="210" t="s">
        <v>924</v>
      </c>
      <c r="D191" s="210" t="s">
        <v>975</v>
      </c>
      <c r="E191" s="210" t="s">
        <v>976</v>
      </c>
      <c r="F191" s="218" t="s">
        <v>599</v>
      </c>
      <c r="G191" s="47">
        <v>0</v>
      </c>
      <c r="H191" s="221">
        <v>1</v>
      </c>
      <c r="I191" s="221">
        <v>0</v>
      </c>
      <c r="J191" s="47">
        <v>0</v>
      </c>
      <c r="K191" s="221">
        <v>1</v>
      </c>
      <c r="L191" s="221">
        <v>0</v>
      </c>
      <c r="M191" s="47">
        <v>0</v>
      </c>
      <c r="N191" s="221">
        <v>1</v>
      </c>
      <c r="O191" s="221">
        <v>0</v>
      </c>
    </row>
    <row r="192" spans="1:15" ht="16" x14ac:dyDescent="0.2">
      <c r="A192" s="210"/>
      <c r="B192" s="210" t="s">
        <v>923</v>
      </c>
      <c r="C192" s="210" t="s">
        <v>924</v>
      </c>
      <c r="D192" s="210" t="s">
        <v>977</v>
      </c>
      <c r="E192" s="210" t="s">
        <v>978</v>
      </c>
      <c r="F192" s="218" t="s">
        <v>599</v>
      </c>
      <c r="G192" s="47">
        <v>7.0000000000000007E-2</v>
      </c>
      <c r="H192" s="221">
        <v>0</v>
      </c>
      <c r="I192" s="221">
        <v>7.0000000000000007E-2</v>
      </c>
      <c r="J192" s="47">
        <v>7.0000000000000007E-2</v>
      </c>
      <c r="K192" s="221">
        <v>0</v>
      </c>
      <c r="L192" s="221">
        <v>7.0000000000000007E-2</v>
      </c>
      <c r="M192" s="47">
        <v>7.0000000000000007E-2</v>
      </c>
      <c r="N192" s="221">
        <v>0</v>
      </c>
      <c r="O192" s="221">
        <v>7.0000000000000007E-2</v>
      </c>
    </row>
    <row r="193" spans="1:15" ht="16" x14ac:dyDescent="0.2">
      <c r="A193" s="210"/>
      <c r="B193" s="210" t="s">
        <v>923</v>
      </c>
      <c r="C193" s="210" t="s">
        <v>924</v>
      </c>
      <c r="D193" s="210" t="s">
        <v>979</v>
      </c>
      <c r="E193" s="210" t="s">
        <v>980</v>
      </c>
      <c r="F193" s="218" t="s">
        <v>599</v>
      </c>
      <c r="G193" s="47">
        <v>0.06</v>
      </c>
      <c r="H193" s="221">
        <v>0</v>
      </c>
      <c r="I193" s="221">
        <v>0.06</v>
      </c>
      <c r="J193" s="47">
        <v>0.06</v>
      </c>
      <c r="K193" s="221">
        <v>0</v>
      </c>
      <c r="L193" s="221">
        <v>0.06</v>
      </c>
      <c r="M193" s="47">
        <v>0.06</v>
      </c>
      <c r="N193" s="221">
        <v>0</v>
      </c>
      <c r="O193" s="221">
        <v>0.06</v>
      </c>
    </row>
    <row r="194" spans="1:15" ht="16" x14ac:dyDescent="0.2">
      <c r="A194" s="210"/>
      <c r="B194" s="210" t="s">
        <v>923</v>
      </c>
      <c r="C194" s="210" t="s">
        <v>924</v>
      </c>
      <c r="D194" s="210" t="s">
        <v>981</v>
      </c>
      <c r="E194" s="210" t="s">
        <v>982</v>
      </c>
      <c r="F194" s="218" t="s">
        <v>599</v>
      </c>
      <c r="G194" s="47">
        <v>0.17</v>
      </c>
      <c r="H194" s="221">
        <v>0</v>
      </c>
      <c r="I194" s="221">
        <v>0.17</v>
      </c>
      <c r="J194" s="47">
        <v>0.17</v>
      </c>
      <c r="K194" s="221">
        <v>0</v>
      </c>
      <c r="L194" s="221">
        <v>0.17</v>
      </c>
      <c r="M194" s="47">
        <v>0.17</v>
      </c>
      <c r="N194" s="221">
        <v>0</v>
      </c>
      <c r="O194" s="221">
        <v>0.17</v>
      </c>
    </row>
    <row r="195" spans="1:15" ht="16" x14ac:dyDescent="0.2">
      <c r="A195" s="210"/>
      <c r="B195" s="210" t="s">
        <v>923</v>
      </c>
      <c r="C195" s="210" t="s">
        <v>924</v>
      </c>
      <c r="D195" s="210" t="s">
        <v>983</v>
      </c>
      <c r="E195" s="210" t="s">
        <v>984</v>
      </c>
      <c r="F195" s="218" t="s">
        <v>599</v>
      </c>
      <c r="G195" s="47">
        <v>0.08</v>
      </c>
      <c r="H195" s="221">
        <v>0</v>
      </c>
      <c r="I195" s="221">
        <v>0.08</v>
      </c>
      <c r="J195" s="47">
        <v>0.08</v>
      </c>
      <c r="K195" s="221">
        <v>0</v>
      </c>
      <c r="L195" s="221">
        <v>0.08</v>
      </c>
      <c r="M195" s="47">
        <v>0.08</v>
      </c>
      <c r="N195" s="221">
        <v>0</v>
      </c>
      <c r="O195" s="221">
        <v>0.08</v>
      </c>
    </row>
    <row r="196" spans="1:15" ht="16" x14ac:dyDescent="0.2">
      <c r="A196" s="210"/>
      <c r="B196" s="210" t="s">
        <v>923</v>
      </c>
      <c r="C196" s="210" t="s">
        <v>924</v>
      </c>
      <c r="D196" s="210" t="s">
        <v>985</v>
      </c>
      <c r="E196" s="210" t="s">
        <v>986</v>
      </c>
      <c r="F196" s="218" t="s">
        <v>599</v>
      </c>
      <c r="G196" s="47">
        <v>0.09</v>
      </c>
      <c r="H196" s="221">
        <v>0</v>
      </c>
      <c r="I196" s="221">
        <v>0.09</v>
      </c>
      <c r="J196" s="47">
        <v>0.09</v>
      </c>
      <c r="K196" s="221">
        <v>0</v>
      </c>
      <c r="L196" s="221">
        <v>0.09</v>
      </c>
      <c r="M196" s="47">
        <v>0.09</v>
      </c>
      <c r="N196" s="221">
        <v>0</v>
      </c>
      <c r="O196" s="221">
        <v>0.09</v>
      </c>
    </row>
    <row r="197" spans="1:15" ht="16" x14ac:dyDescent="0.2">
      <c r="A197" s="210"/>
      <c r="B197" s="210" t="s">
        <v>923</v>
      </c>
      <c r="C197" s="210" t="s">
        <v>924</v>
      </c>
      <c r="D197" s="210" t="s">
        <v>987</v>
      </c>
      <c r="E197" s="210" t="s">
        <v>988</v>
      </c>
      <c r="F197" s="218" t="s">
        <v>599</v>
      </c>
      <c r="G197" s="47">
        <v>0.53</v>
      </c>
      <c r="H197" s="221">
        <v>0</v>
      </c>
      <c r="I197" s="221">
        <v>0.53</v>
      </c>
      <c r="J197" s="47">
        <v>0.53</v>
      </c>
      <c r="K197" s="221">
        <v>0</v>
      </c>
      <c r="L197" s="221">
        <v>0.53</v>
      </c>
      <c r="M197" s="47">
        <v>0.53</v>
      </c>
      <c r="N197" s="221">
        <v>0</v>
      </c>
      <c r="O197" s="221">
        <v>0.53</v>
      </c>
    </row>
    <row r="198" spans="1:15" ht="16" x14ac:dyDescent="0.2">
      <c r="A198" s="210"/>
      <c r="B198" s="210" t="s">
        <v>923</v>
      </c>
      <c r="C198" s="210" t="s">
        <v>924</v>
      </c>
      <c r="D198" s="210" t="s">
        <v>989</v>
      </c>
      <c r="E198" s="210" t="s">
        <v>990</v>
      </c>
      <c r="F198" s="218" t="s">
        <v>599</v>
      </c>
      <c r="G198" s="47">
        <v>0</v>
      </c>
      <c r="H198" s="221">
        <v>1</v>
      </c>
      <c r="I198" s="221">
        <v>0</v>
      </c>
      <c r="J198" s="47">
        <v>0</v>
      </c>
      <c r="K198" s="221">
        <v>1</v>
      </c>
      <c r="L198" s="221">
        <v>0</v>
      </c>
      <c r="M198" s="47">
        <v>0</v>
      </c>
      <c r="N198" s="221">
        <v>1</v>
      </c>
      <c r="O198" s="221">
        <v>0</v>
      </c>
    </row>
    <row r="199" spans="1:15" x14ac:dyDescent="0.2">
      <c r="A199" s="210"/>
      <c r="B199" s="210" t="s">
        <v>991</v>
      </c>
      <c r="C199" s="210" t="s">
        <v>992</v>
      </c>
      <c r="D199" s="210" t="s">
        <v>993</v>
      </c>
      <c r="E199" s="210" t="s">
        <v>994</v>
      </c>
      <c r="F199" s="210" t="s">
        <v>599</v>
      </c>
      <c r="G199" s="47">
        <v>3.7999999999999999E-2</v>
      </c>
      <c r="H199" s="230">
        <v>3.8000000000000006E-2</v>
      </c>
      <c r="I199" s="230">
        <v>3.8000000000000006E-2</v>
      </c>
      <c r="J199" s="47">
        <v>3.7999999999999999E-2</v>
      </c>
      <c r="K199" s="230">
        <v>3.7999999999999999E-2</v>
      </c>
      <c r="L199" s="230">
        <v>3.7999999999999999E-2</v>
      </c>
      <c r="M199" s="47">
        <v>3.7999999999999999E-2</v>
      </c>
      <c r="N199" s="230">
        <v>3.7999999999999999E-2</v>
      </c>
      <c r="O199" s="230">
        <v>3.7999999999999999E-2</v>
      </c>
    </row>
    <row r="200" spans="1:15" x14ac:dyDescent="0.2">
      <c r="A200" s="210"/>
      <c r="B200" s="210" t="s">
        <v>991</v>
      </c>
      <c r="C200" s="210" t="s">
        <v>992</v>
      </c>
      <c r="D200" s="210" t="s">
        <v>995</v>
      </c>
      <c r="E200" s="210" t="s">
        <v>996</v>
      </c>
      <c r="F200" s="210" t="s">
        <v>599</v>
      </c>
      <c r="G200" s="47">
        <v>0.34200000000000003</v>
      </c>
      <c r="H200" s="230">
        <v>0.34199999999999997</v>
      </c>
      <c r="I200" s="230">
        <v>0.34199999999999997</v>
      </c>
      <c r="J200" s="47">
        <v>0.34200000000000003</v>
      </c>
      <c r="K200" s="230">
        <v>0.34200000000000003</v>
      </c>
      <c r="L200" s="230">
        <v>0.34200000000000003</v>
      </c>
      <c r="M200" s="47">
        <v>0.34200000000000003</v>
      </c>
      <c r="N200" s="230">
        <v>0.34200000000000003</v>
      </c>
      <c r="O200" s="230">
        <v>0.34200000000000003</v>
      </c>
    </row>
    <row r="201" spans="1:15" x14ac:dyDescent="0.2">
      <c r="A201" s="210"/>
      <c r="B201" s="210" t="s">
        <v>991</v>
      </c>
      <c r="C201" s="210" t="s">
        <v>992</v>
      </c>
      <c r="D201" s="210" t="s">
        <v>997</v>
      </c>
      <c r="E201" s="210" t="s">
        <v>998</v>
      </c>
      <c r="F201" s="210" t="s">
        <v>599</v>
      </c>
      <c r="G201" s="47">
        <v>0.62</v>
      </c>
      <c r="H201" s="224">
        <v>0.61999999999999988</v>
      </c>
      <c r="I201" s="224">
        <v>0.61999999999999988</v>
      </c>
      <c r="J201" s="47">
        <v>0.62</v>
      </c>
      <c r="K201" s="224">
        <v>0.62</v>
      </c>
      <c r="L201" s="224">
        <v>0.62</v>
      </c>
      <c r="M201" s="47">
        <v>0.62</v>
      </c>
      <c r="N201" s="224">
        <v>0.62</v>
      </c>
      <c r="O201" s="224">
        <v>0.62</v>
      </c>
    </row>
    <row r="202" spans="1:15" x14ac:dyDescent="0.2">
      <c r="A202" s="210"/>
      <c r="B202" s="210" t="s">
        <v>991</v>
      </c>
      <c r="C202" s="210" t="s">
        <v>992</v>
      </c>
      <c r="D202" s="210" t="s">
        <v>999</v>
      </c>
      <c r="E202" s="210" t="s">
        <v>1000</v>
      </c>
      <c r="F202" s="210" t="s">
        <v>599</v>
      </c>
      <c r="G202" s="47">
        <v>0.5</v>
      </c>
      <c r="H202" s="224">
        <v>0.5</v>
      </c>
      <c r="I202" s="224">
        <v>0.5</v>
      </c>
      <c r="J202" s="47">
        <v>0.5</v>
      </c>
      <c r="K202" s="224">
        <v>0.5</v>
      </c>
      <c r="L202" s="224">
        <v>0.5</v>
      </c>
      <c r="M202" s="47">
        <v>0.5</v>
      </c>
      <c r="N202" s="224">
        <v>0.5</v>
      </c>
      <c r="O202" s="224">
        <v>0.5</v>
      </c>
    </row>
    <row r="203" spans="1:15" x14ac:dyDescent="0.2">
      <c r="A203" s="210"/>
      <c r="B203" s="210" t="s">
        <v>991</v>
      </c>
      <c r="C203" s="210" t="s">
        <v>992</v>
      </c>
      <c r="D203" s="210" t="s">
        <v>1001</v>
      </c>
      <c r="E203" s="210" t="s">
        <v>1002</v>
      </c>
      <c r="F203" s="210" t="s">
        <v>599</v>
      </c>
      <c r="G203" s="47">
        <v>7.0000000000000007E-2</v>
      </c>
      <c r="H203" s="224">
        <v>7.0000000000000007E-2</v>
      </c>
      <c r="I203" s="224">
        <v>7.0000000000000007E-2</v>
      </c>
      <c r="J203" s="47">
        <v>7.0000000000000007E-2</v>
      </c>
      <c r="K203" s="224">
        <v>7.0000000000000021E-2</v>
      </c>
      <c r="L203" s="224">
        <v>7.0000000000000021E-2</v>
      </c>
      <c r="M203" s="47">
        <v>7.0000000000000007E-2</v>
      </c>
      <c r="N203" s="224">
        <v>7.0000000000000007E-2</v>
      </c>
      <c r="O203" s="224">
        <v>7.0000000000000007E-2</v>
      </c>
    </row>
    <row r="204" spans="1:15" x14ac:dyDescent="0.2">
      <c r="A204" s="210"/>
      <c r="B204" s="210" t="s">
        <v>991</v>
      </c>
      <c r="C204" s="210" t="s">
        <v>992</v>
      </c>
      <c r="D204" s="210" t="s">
        <v>1003</v>
      </c>
      <c r="E204" s="210" t="s">
        <v>1004</v>
      </c>
      <c r="F204" s="210" t="s">
        <v>599</v>
      </c>
      <c r="G204" s="47">
        <v>0.28000000000000003</v>
      </c>
      <c r="H204" s="224">
        <v>0.28000000000000003</v>
      </c>
      <c r="I204" s="224">
        <v>0.28000000000000003</v>
      </c>
      <c r="J204" s="47">
        <v>0.28000000000000003</v>
      </c>
      <c r="K204" s="224">
        <v>0.28000000000000008</v>
      </c>
      <c r="L204" s="224">
        <v>0.28000000000000008</v>
      </c>
      <c r="M204" s="47">
        <v>0.28000000000000003</v>
      </c>
      <c r="N204" s="224">
        <v>0.28000000000000003</v>
      </c>
      <c r="O204" s="224">
        <v>0.28000000000000003</v>
      </c>
    </row>
    <row r="205" spans="1:15" x14ac:dyDescent="0.2">
      <c r="A205" s="210"/>
      <c r="B205" s="210" t="s">
        <v>991</v>
      </c>
      <c r="C205" s="210" t="s">
        <v>992</v>
      </c>
      <c r="D205" s="210" t="s">
        <v>1005</v>
      </c>
      <c r="E205" s="210" t="s">
        <v>1006</v>
      </c>
      <c r="F205" s="210" t="s">
        <v>599</v>
      </c>
      <c r="G205" s="47">
        <v>7.0000000000000007E-2</v>
      </c>
      <c r="H205" s="224">
        <v>7.0000000000000007E-2</v>
      </c>
      <c r="I205" s="224">
        <v>7.0000000000000007E-2</v>
      </c>
      <c r="J205" s="47">
        <v>7.0000000000000007E-2</v>
      </c>
      <c r="K205" s="224">
        <v>7.0000000000000021E-2</v>
      </c>
      <c r="L205" s="224">
        <v>7.0000000000000021E-2</v>
      </c>
      <c r="M205" s="47">
        <v>7.0000000000000007E-2</v>
      </c>
      <c r="N205" s="224">
        <v>7.0000000000000007E-2</v>
      </c>
      <c r="O205" s="224">
        <v>7.0000000000000007E-2</v>
      </c>
    </row>
    <row r="206" spans="1:15" x14ac:dyDescent="0.2">
      <c r="A206" s="210"/>
      <c r="B206" s="210" t="s">
        <v>991</v>
      </c>
      <c r="C206" s="210" t="s">
        <v>992</v>
      </c>
      <c r="D206" s="210" t="s">
        <v>1007</v>
      </c>
      <c r="E206" s="210" t="s">
        <v>1008</v>
      </c>
      <c r="F206" s="210" t="s">
        <v>599</v>
      </c>
      <c r="G206" s="47">
        <v>0</v>
      </c>
      <c r="H206" s="224">
        <v>0</v>
      </c>
      <c r="I206" s="224">
        <v>0</v>
      </c>
      <c r="J206" s="47">
        <v>0</v>
      </c>
      <c r="K206" s="224">
        <v>0</v>
      </c>
      <c r="L206" s="224">
        <v>0</v>
      </c>
      <c r="M206" s="47">
        <v>0</v>
      </c>
      <c r="N206" s="224">
        <v>0</v>
      </c>
      <c r="O206" s="224">
        <v>0</v>
      </c>
    </row>
    <row r="207" spans="1:15" x14ac:dyDescent="0.2">
      <c r="A207" s="210"/>
      <c r="B207" s="210" t="s">
        <v>991</v>
      </c>
      <c r="C207" s="210" t="s">
        <v>992</v>
      </c>
      <c r="D207" s="210" t="s">
        <v>1009</v>
      </c>
      <c r="E207" s="210" t="s">
        <v>1010</v>
      </c>
      <c r="F207" s="210" t="s">
        <v>431</v>
      </c>
      <c r="G207" s="43">
        <v>10000</v>
      </c>
      <c r="H207" s="223">
        <v>9999.9999999999982</v>
      </c>
      <c r="I207" s="223">
        <v>9999.9999999999982</v>
      </c>
      <c r="J207" s="43">
        <v>10000</v>
      </c>
      <c r="K207" s="223">
        <v>10000</v>
      </c>
      <c r="L207" s="223">
        <v>10000</v>
      </c>
      <c r="M207" s="43">
        <v>10000</v>
      </c>
      <c r="N207" s="223">
        <v>10000</v>
      </c>
      <c r="O207" s="223">
        <v>10000</v>
      </c>
    </row>
    <row r="208" spans="1:15" x14ac:dyDescent="0.2">
      <c r="A208" s="210"/>
      <c r="B208" s="210" t="s">
        <v>991</v>
      </c>
      <c r="C208" s="210" t="s">
        <v>992</v>
      </c>
      <c r="D208" s="210" t="s">
        <v>1011</v>
      </c>
      <c r="E208" s="210" t="s">
        <v>1012</v>
      </c>
      <c r="F208" s="210" t="s">
        <v>431</v>
      </c>
      <c r="G208" s="43">
        <v>250</v>
      </c>
      <c r="H208" s="223">
        <v>250.00000000000003</v>
      </c>
      <c r="I208" s="223">
        <v>250.00000000000003</v>
      </c>
      <c r="J208" s="43">
        <v>250</v>
      </c>
      <c r="K208" s="223">
        <v>250</v>
      </c>
      <c r="L208" s="223">
        <v>250</v>
      </c>
      <c r="M208" s="43">
        <v>250</v>
      </c>
      <c r="N208" s="223">
        <v>250</v>
      </c>
      <c r="O208" s="223">
        <v>250</v>
      </c>
    </row>
    <row r="209" spans="1:15" x14ac:dyDescent="0.2">
      <c r="A209" s="210"/>
      <c r="B209" s="210" t="s">
        <v>991</v>
      </c>
      <c r="C209" s="210" t="s">
        <v>992</v>
      </c>
      <c r="D209" s="210" t="s">
        <v>1013</v>
      </c>
      <c r="E209" s="210" t="s">
        <v>1014</v>
      </c>
      <c r="F209" s="210" t="s">
        <v>431</v>
      </c>
      <c r="G209" s="43">
        <v>1000</v>
      </c>
      <c r="H209" s="223">
        <v>1000.0000000000001</v>
      </c>
      <c r="I209" s="223">
        <v>1000.0000000000001</v>
      </c>
      <c r="J209" s="43">
        <v>1000</v>
      </c>
      <c r="K209" s="223">
        <v>1000</v>
      </c>
      <c r="L209" s="223">
        <v>1000</v>
      </c>
      <c r="M209" s="43">
        <v>1000</v>
      </c>
      <c r="N209" s="223">
        <v>1000</v>
      </c>
      <c r="O209" s="223">
        <v>1000</v>
      </c>
    </row>
    <row r="210" spans="1:15" x14ac:dyDescent="0.2">
      <c r="A210" s="210"/>
      <c r="B210" s="210" t="s">
        <v>991</v>
      </c>
      <c r="C210" s="210" t="s">
        <v>992</v>
      </c>
      <c r="D210" s="210" t="s">
        <v>1015</v>
      </c>
      <c r="E210" s="210" t="s">
        <v>1016</v>
      </c>
      <c r="F210" s="210" t="s">
        <v>431</v>
      </c>
      <c r="G210" s="43">
        <v>18000</v>
      </c>
      <c r="H210" s="223">
        <v>18000.000000000004</v>
      </c>
      <c r="I210" s="223">
        <v>18000.000000000004</v>
      </c>
      <c r="J210" s="43">
        <v>18000</v>
      </c>
      <c r="K210" s="223">
        <v>18000</v>
      </c>
      <c r="L210" s="223">
        <v>18000</v>
      </c>
      <c r="M210" s="43">
        <v>18000</v>
      </c>
      <c r="N210" s="223">
        <v>18000</v>
      </c>
      <c r="O210" s="223">
        <v>18000</v>
      </c>
    </row>
    <row r="211" spans="1:15" x14ac:dyDescent="0.2">
      <c r="A211" s="210"/>
      <c r="B211" s="210" t="s">
        <v>991</v>
      </c>
      <c r="C211" s="210" t="s">
        <v>992</v>
      </c>
      <c r="D211" s="210" t="s">
        <v>1017</v>
      </c>
      <c r="E211" s="210" t="s">
        <v>1018</v>
      </c>
      <c r="F211" s="210" t="s">
        <v>431</v>
      </c>
      <c r="G211" s="43">
        <v>10000</v>
      </c>
      <c r="H211" s="223">
        <v>9999.9999999999982</v>
      </c>
      <c r="I211" s="223">
        <v>9999.9999999999982</v>
      </c>
      <c r="J211" s="43">
        <v>10000</v>
      </c>
      <c r="K211" s="223">
        <v>10000</v>
      </c>
      <c r="L211" s="223">
        <v>10000</v>
      </c>
      <c r="M211" s="43">
        <v>10000</v>
      </c>
      <c r="N211" s="223">
        <v>10000</v>
      </c>
      <c r="O211" s="223">
        <v>10000</v>
      </c>
    </row>
    <row r="212" spans="1:15" x14ac:dyDescent="0.2">
      <c r="A212" s="210"/>
      <c r="B212" s="210" t="s">
        <v>991</v>
      </c>
      <c r="C212" s="210" t="s">
        <v>992</v>
      </c>
      <c r="D212" s="210" t="s">
        <v>1019</v>
      </c>
      <c r="E212" s="210" t="s">
        <v>1020</v>
      </c>
      <c r="F212" s="210" t="s">
        <v>431</v>
      </c>
      <c r="G212" s="43">
        <v>3500</v>
      </c>
      <c r="H212" s="223">
        <v>3500</v>
      </c>
      <c r="I212" s="223">
        <v>3500</v>
      </c>
      <c r="J212" s="43">
        <v>3500</v>
      </c>
      <c r="K212" s="223">
        <v>3500</v>
      </c>
      <c r="L212" s="223">
        <v>3500</v>
      </c>
      <c r="M212" s="43">
        <v>3500</v>
      </c>
      <c r="N212" s="223">
        <v>3500</v>
      </c>
      <c r="O212" s="223">
        <v>3500</v>
      </c>
    </row>
    <row r="213" spans="1:15" x14ac:dyDescent="0.2">
      <c r="A213" s="210"/>
      <c r="B213" s="210" t="s">
        <v>991</v>
      </c>
      <c r="C213" s="210" t="s">
        <v>992</v>
      </c>
      <c r="D213" s="210" t="s">
        <v>1021</v>
      </c>
      <c r="E213" s="210" t="s">
        <v>1022</v>
      </c>
      <c r="F213" s="210" t="s">
        <v>431</v>
      </c>
      <c r="G213" s="43">
        <v>5</v>
      </c>
      <c r="H213" s="223">
        <v>5</v>
      </c>
      <c r="I213" s="223">
        <v>5</v>
      </c>
      <c r="J213" s="43">
        <v>5</v>
      </c>
      <c r="K213" s="223">
        <v>5.0000000000000009</v>
      </c>
      <c r="L213" s="223">
        <v>5.0000000000000009</v>
      </c>
      <c r="M213" s="43">
        <v>5</v>
      </c>
      <c r="N213" s="223">
        <v>5</v>
      </c>
      <c r="O213" s="223">
        <v>5</v>
      </c>
    </row>
    <row r="214" spans="1:15" x14ac:dyDescent="0.2">
      <c r="A214" s="210"/>
      <c r="B214" s="210" t="s">
        <v>991</v>
      </c>
      <c r="C214" s="210" t="s">
        <v>992</v>
      </c>
      <c r="D214" s="210" t="s">
        <v>1023</v>
      </c>
      <c r="E214" s="210" t="s">
        <v>1024</v>
      </c>
      <c r="F214" s="210" t="s">
        <v>599</v>
      </c>
      <c r="G214" s="54">
        <v>0.64</v>
      </c>
      <c r="H214" s="224">
        <v>0.64000000000000012</v>
      </c>
      <c r="I214" s="224">
        <v>0.64000000000000012</v>
      </c>
      <c r="J214" s="54">
        <v>0.64</v>
      </c>
      <c r="K214" s="224">
        <v>0.6399999999999999</v>
      </c>
      <c r="L214" s="224">
        <v>0.6399999999999999</v>
      </c>
      <c r="M214" s="54">
        <v>0.64</v>
      </c>
      <c r="N214" s="224">
        <v>0.64</v>
      </c>
      <c r="O214" s="224">
        <v>0.64</v>
      </c>
    </row>
    <row r="215" spans="1:15" x14ac:dyDescent="0.2">
      <c r="A215" s="210"/>
      <c r="B215" s="210" t="s">
        <v>991</v>
      </c>
      <c r="C215" s="210" t="s">
        <v>992</v>
      </c>
      <c r="D215" s="210" t="s">
        <v>1025</v>
      </c>
      <c r="E215" s="210" t="s">
        <v>1026</v>
      </c>
      <c r="F215" s="210" t="s">
        <v>599</v>
      </c>
      <c r="G215" s="54">
        <v>0.2</v>
      </c>
      <c r="H215" s="224">
        <v>0.2</v>
      </c>
      <c r="I215" s="224">
        <v>0.2</v>
      </c>
      <c r="J215" s="54">
        <v>0.2</v>
      </c>
      <c r="K215" s="224">
        <v>0.2</v>
      </c>
      <c r="L215" s="224">
        <v>0.2</v>
      </c>
      <c r="M215" s="54">
        <v>0.2</v>
      </c>
      <c r="N215" s="224">
        <v>0.19999999999999998</v>
      </c>
      <c r="O215" s="224">
        <v>0.19999999999999998</v>
      </c>
    </row>
    <row r="216" spans="1:15" x14ac:dyDescent="0.2">
      <c r="A216" s="210"/>
      <c r="B216" s="210" t="s">
        <v>991</v>
      </c>
      <c r="C216" s="210" t="s">
        <v>992</v>
      </c>
      <c r="D216" s="210" t="s">
        <v>1027</v>
      </c>
      <c r="E216" s="210" t="s">
        <v>1028</v>
      </c>
      <c r="F216" s="210" t="s">
        <v>599</v>
      </c>
      <c r="G216" s="54">
        <v>0.8</v>
      </c>
      <c r="H216" s="224">
        <v>0.8</v>
      </c>
      <c r="I216" s="224">
        <v>0.8</v>
      </c>
      <c r="J216" s="54">
        <v>0.8</v>
      </c>
      <c r="K216" s="224">
        <v>0.8</v>
      </c>
      <c r="L216" s="224">
        <v>0.8</v>
      </c>
      <c r="M216" s="54">
        <v>0.8</v>
      </c>
      <c r="N216" s="224">
        <v>0.79999999999999993</v>
      </c>
      <c r="O216" s="224">
        <v>0.79999999999999993</v>
      </c>
    </row>
    <row r="217" spans="1:15" x14ac:dyDescent="0.2">
      <c r="A217" s="210"/>
      <c r="B217" s="210" t="s">
        <v>991</v>
      </c>
      <c r="C217" s="210" t="s">
        <v>992</v>
      </c>
      <c r="D217" s="210" t="s">
        <v>1029</v>
      </c>
      <c r="E217" s="210" t="s">
        <v>1030</v>
      </c>
      <c r="F217" s="210" t="s">
        <v>599</v>
      </c>
      <c r="G217" s="54">
        <v>0.1</v>
      </c>
      <c r="H217" s="224">
        <v>0.1</v>
      </c>
      <c r="I217" s="224">
        <v>0.1</v>
      </c>
      <c r="J217" s="54">
        <v>0.1</v>
      </c>
      <c r="K217" s="224">
        <v>0.1</v>
      </c>
      <c r="L217" s="224">
        <v>0.1</v>
      </c>
      <c r="M217" s="54">
        <v>0.1</v>
      </c>
      <c r="N217" s="224">
        <v>9.9999999999999992E-2</v>
      </c>
      <c r="O217" s="224">
        <v>9.9999999999999992E-2</v>
      </c>
    </row>
    <row r="218" spans="1:15" x14ac:dyDescent="0.2">
      <c r="A218" s="210"/>
      <c r="B218" s="210" t="s">
        <v>991</v>
      </c>
      <c r="C218" s="210" t="s">
        <v>992</v>
      </c>
      <c r="D218" s="210" t="s">
        <v>1031</v>
      </c>
      <c r="E218" s="210" t="s">
        <v>1032</v>
      </c>
      <c r="F218" s="210" t="s">
        <v>599</v>
      </c>
      <c r="G218" s="54">
        <v>0.35</v>
      </c>
      <c r="H218" s="224">
        <v>0.35000000000000003</v>
      </c>
      <c r="I218" s="224">
        <v>0.35000000000000003</v>
      </c>
      <c r="J218" s="54">
        <v>0.35</v>
      </c>
      <c r="K218" s="224">
        <v>0.35000000000000003</v>
      </c>
      <c r="L218" s="224">
        <v>0.35000000000000003</v>
      </c>
      <c r="M218" s="54">
        <v>0.35</v>
      </c>
      <c r="N218" s="224">
        <v>0.35</v>
      </c>
      <c r="O218" s="224">
        <v>0.35</v>
      </c>
    </row>
    <row r="219" spans="1:15" x14ac:dyDescent="0.2">
      <c r="A219" s="210"/>
      <c r="B219" s="210" t="s">
        <v>991</v>
      </c>
      <c r="C219" s="210" t="s">
        <v>992</v>
      </c>
      <c r="D219" s="210" t="s">
        <v>1033</v>
      </c>
      <c r="E219" s="210" t="s">
        <v>1034</v>
      </c>
      <c r="F219" s="210" t="s">
        <v>599</v>
      </c>
      <c r="G219" s="54">
        <v>0.62</v>
      </c>
      <c r="H219" s="224">
        <v>0.61999999999999988</v>
      </c>
      <c r="I219" s="224">
        <v>0.61999999999999988</v>
      </c>
      <c r="J219" s="54">
        <v>0.62</v>
      </c>
      <c r="K219" s="224">
        <v>0.62</v>
      </c>
      <c r="L219" s="224">
        <v>0.62</v>
      </c>
      <c r="M219" s="54">
        <v>0.62</v>
      </c>
      <c r="N219" s="224">
        <v>0.62</v>
      </c>
      <c r="O219" s="224">
        <v>0.62</v>
      </c>
    </row>
    <row r="220" spans="1:15" x14ac:dyDescent="0.2">
      <c r="A220" s="210"/>
      <c r="B220" s="210" t="s">
        <v>991</v>
      </c>
      <c r="C220" s="210" t="s">
        <v>992</v>
      </c>
      <c r="D220" s="210" t="s">
        <v>1035</v>
      </c>
      <c r="E220" s="210" t="s">
        <v>1036</v>
      </c>
      <c r="F220" s="210" t="s">
        <v>599</v>
      </c>
      <c r="G220" s="54">
        <v>0.05</v>
      </c>
      <c r="H220" s="224">
        <v>0.05</v>
      </c>
      <c r="I220" s="224">
        <v>0.05</v>
      </c>
      <c r="J220" s="54">
        <v>0.05</v>
      </c>
      <c r="K220" s="224">
        <v>0.05</v>
      </c>
      <c r="L220" s="224">
        <v>0.05</v>
      </c>
      <c r="M220" s="54">
        <v>0.05</v>
      </c>
      <c r="N220" s="224">
        <v>4.9999999999999996E-2</v>
      </c>
      <c r="O220" s="224">
        <v>4.9999999999999996E-2</v>
      </c>
    </row>
    <row r="221" spans="1:15" x14ac:dyDescent="0.2">
      <c r="A221" s="210"/>
      <c r="B221" s="210" t="s">
        <v>1037</v>
      </c>
      <c r="C221" s="210" t="s">
        <v>992</v>
      </c>
      <c r="D221" s="210" t="s">
        <v>1038</v>
      </c>
      <c r="E221" s="210" t="s">
        <v>1039</v>
      </c>
      <c r="F221" s="210"/>
      <c r="G221" s="43">
        <v>4</v>
      </c>
      <c r="H221" s="223">
        <v>4</v>
      </c>
      <c r="I221" s="223">
        <v>4</v>
      </c>
      <c r="J221" s="43">
        <v>4</v>
      </c>
      <c r="K221" s="223">
        <v>4</v>
      </c>
      <c r="L221" s="223">
        <v>4</v>
      </c>
      <c r="M221" s="43">
        <v>4</v>
      </c>
      <c r="N221" s="223">
        <v>4</v>
      </c>
      <c r="O221" s="223">
        <v>4</v>
      </c>
    </row>
    <row r="222" spans="1:15" x14ac:dyDescent="0.2">
      <c r="A222" s="210"/>
      <c r="B222" s="210" t="s">
        <v>1037</v>
      </c>
      <c r="C222" s="210" t="s">
        <v>992</v>
      </c>
      <c r="D222" s="210" t="s">
        <v>1040</v>
      </c>
      <c r="E222" s="210" t="s">
        <v>1041</v>
      </c>
      <c r="F222" s="210" t="s">
        <v>1042</v>
      </c>
      <c r="G222" s="43">
        <v>3.5</v>
      </c>
      <c r="H222" s="223">
        <v>3.5000000000000004</v>
      </c>
      <c r="I222" s="223">
        <v>3.5000000000000004</v>
      </c>
      <c r="J222" s="43">
        <v>3.5</v>
      </c>
      <c r="K222" s="223">
        <v>3.5000000000000004</v>
      </c>
      <c r="L222" s="223">
        <v>3.5000000000000004</v>
      </c>
      <c r="M222" s="43">
        <v>3.5</v>
      </c>
      <c r="N222" s="223">
        <v>3.5</v>
      </c>
      <c r="O222" s="223">
        <v>3.5</v>
      </c>
    </row>
    <row r="223" spans="1:15" x14ac:dyDescent="0.2">
      <c r="A223" s="210"/>
      <c r="B223" s="210" t="s">
        <v>1037</v>
      </c>
      <c r="C223" s="210" t="s">
        <v>992</v>
      </c>
      <c r="D223" s="210" t="s">
        <v>1043</v>
      </c>
      <c r="E223" s="210" t="s">
        <v>1044</v>
      </c>
      <c r="F223" s="210" t="s">
        <v>1042</v>
      </c>
      <c r="G223" s="43">
        <v>156</v>
      </c>
      <c r="H223" s="223">
        <v>156</v>
      </c>
      <c r="I223" s="223">
        <v>156</v>
      </c>
      <c r="J223" s="43">
        <v>156</v>
      </c>
      <c r="K223" s="223">
        <v>156</v>
      </c>
      <c r="L223" s="223">
        <v>156</v>
      </c>
      <c r="M223" s="43">
        <v>156</v>
      </c>
      <c r="N223" s="223">
        <v>155.99999999999997</v>
      </c>
      <c r="O223" s="223">
        <v>155.99999999999997</v>
      </c>
    </row>
    <row r="224" spans="1:15" x14ac:dyDescent="0.2">
      <c r="A224" s="210"/>
      <c r="B224" s="210" t="s">
        <v>1037</v>
      </c>
      <c r="C224" s="210" t="s">
        <v>992</v>
      </c>
      <c r="D224" s="210" t="s">
        <v>1045</v>
      </c>
      <c r="E224" s="210" t="s">
        <v>1046</v>
      </c>
      <c r="F224" s="210" t="s">
        <v>65</v>
      </c>
      <c r="G224" s="43">
        <v>48000</v>
      </c>
      <c r="H224" s="223">
        <v>48000</v>
      </c>
      <c r="I224" s="223">
        <v>48000</v>
      </c>
      <c r="J224" s="43">
        <v>48000</v>
      </c>
      <c r="K224" s="223">
        <v>48000.000000000007</v>
      </c>
      <c r="L224" s="223">
        <v>48000.000000000007</v>
      </c>
      <c r="M224" s="43">
        <v>48000</v>
      </c>
      <c r="N224" s="223">
        <v>48000</v>
      </c>
      <c r="O224" s="223">
        <v>48000</v>
      </c>
    </row>
    <row r="225" spans="1:15" x14ac:dyDescent="0.2">
      <c r="A225" s="210"/>
      <c r="B225" s="210" t="s">
        <v>1037</v>
      </c>
      <c r="C225" s="210" t="s">
        <v>992</v>
      </c>
      <c r="D225" s="210" t="s">
        <v>1047</v>
      </c>
      <c r="E225" s="210" t="s">
        <v>1048</v>
      </c>
      <c r="F225" s="210" t="s">
        <v>65</v>
      </c>
      <c r="G225" s="43">
        <v>2000</v>
      </c>
      <c r="H225" s="223">
        <v>2000.0000000000002</v>
      </c>
      <c r="I225" s="223">
        <v>2000.0000000000002</v>
      </c>
      <c r="J225" s="43">
        <v>2000</v>
      </c>
      <c r="K225" s="223">
        <v>2000</v>
      </c>
      <c r="L225" s="223">
        <v>2000</v>
      </c>
      <c r="M225" s="43">
        <v>2000</v>
      </c>
      <c r="N225" s="223">
        <v>2000</v>
      </c>
      <c r="O225" s="223">
        <v>2000</v>
      </c>
    </row>
    <row r="226" spans="1:15" x14ac:dyDescent="0.2">
      <c r="A226" s="210"/>
      <c r="B226" s="210" t="s">
        <v>1037</v>
      </c>
      <c r="C226" s="210" t="s">
        <v>992</v>
      </c>
      <c r="D226" s="210" t="s">
        <v>1049</v>
      </c>
      <c r="E226" s="210" t="s">
        <v>1050</v>
      </c>
      <c r="F226" s="210" t="s">
        <v>599</v>
      </c>
      <c r="G226" s="54">
        <v>0.5</v>
      </c>
      <c r="H226" s="224">
        <v>0.5</v>
      </c>
      <c r="I226" s="224">
        <v>0.5</v>
      </c>
      <c r="J226" s="54">
        <v>0.5</v>
      </c>
      <c r="K226" s="224">
        <v>0.5</v>
      </c>
      <c r="L226" s="224">
        <v>0.5</v>
      </c>
      <c r="M226" s="54">
        <v>0.5</v>
      </c>
      <c r="N226" s="224">
        <v>0.5</v>
      </c>
      <c r="O226" s="224">
        <v>0.5</v>
      </c>
    </row>
    <row r="227" spans="1:15" x14ac:dyDescent="0.2">
      <c r="A227" s="210"/>
      <c r="B227" s="210" t="s">
        <v>1037</v>
      </c>
      <c r="C227" s="210" t="s">
        <v>992</v>
      </c>
      <c r="D227" s="210" t="s">
        <v>1051</v>
      </c>
      <c r="E227" s="210" t="s">
        <v>1052</v>
      </c>
      <c r="F227" s="210" t="s">
        <v>1053</v>
      </c>
      <c r="G227" s="43">
        <v>2</v>
      </c>
      <c r="H227" s="223">
        <v>2</v>
      </c>
      <c r="I227" s="223">
        <v>2</v>
      </c>
      <c r="J227" s="43">
        <v>2</v>
      </c>
      <c r="K227" s="223">
        <v>2</v>
      </c>
      <c r="L227" s="223">
        <v>2</v>
      </c>
      <c r="M227" s="43">
        <v>2</v>
      </c>
      <c r="N227" s="223">
        <v>2</v>
      </c>
      <c r="O227" s="223">
        <v>2</v>
      </c>
    </row>
    <row r="228" spans="1:15" x14ac:dyDescent="0.2">
      <c r="A228" s="210"/>
      <c r="B228" s="210" t="s">
        <v>1037</v>
      </c>
      <c r="C228" s="210" t="s">
        <v>992</v>
      </c>
      <c r="D228" s="210" t="s">
        <v>1054</v>
      </c>
      <c r="E228" s="210" t="s">
        <v>1055</v>
      </c>
      <c r="F228" s="210" t="s">
        <v>1056</v>
      </c>
      <c r="G228" s="43">
        <v>30</v>
      </c>
      <c r="H228" s="223">
        <v>29.999999999999996</v>
      </c>
      <c r="I228" s="223">
        <v>29.999999999999996</v>
      </c>
      <c r="J228" s="43">
        <v>30</v>
      </c>
      <c r="K228" s="223">
        <v>30</v>
      </c>
      <c r="L228" s="223">
        <v>30</v>
      </c>
      <c r="M228" s="43">
        <v>30</v>
      </c>
      <c r="N228" s="223">
        <v>30</v>
      </c>
      <c r="O228" s="223">
        <v>30</v>
      </c>
    </row>
    <row r="229" spans="1:15" x14ac:dyDescent="0.2">
      <c r="A229" s="210"/>
      <c r="B229" s="210" t="s">
        <v>1037</v>
      </c>
      <c r="C229" s="210" t="s">
        <v>992</v>
      </c>
      <c r="D229" s="210" t="s">
        <v>1057</v>
      </c>
      <c r="E229" s="210" t="s">
        <v>1058</v>
      </c>
      <c r="F229" s="210" t="s">
        <v>1059</v>
      </c>
      <c r="G229" s="43">
        <v>360</v>
      </c>
      <c r="H229" s="223">
        <v>360</v>
      </c>
      <c r="I229" s="223">
        <v>360</v>
      </c>
      <c r="J229" s="43">
        <v>360</v>
      </c>
      <c r="K229" s="223">
        <v>360</v>
      </c>
      <c r="L229" s="223">
        <v>360</v>
      </c>
      <c r="M229" s="43">
        <v>360</v>
      </c>
      <c r="N229" s="223">
        <v>360</v>
      </c>
      <c r="O229" s="223">
        <v>360</v>
      </c>
    </row>
    <row r="230" spans="1:15" x14ac:dyDescent="0.2">
      <c r="A230" s="210"/>
      <c r="B230" s="210" t="s">
        <v>1037</v>
      </c>
      <c r="C230" s="210" t="s">
        <v>992</v>
      </c>
      <c r="D230" s="210" t="s">
        <v>1060</v>
      </c>
      <c r="E230" s="210" t="s">
        <v>1061</v>
      </c>
      <c r="F230" s="210" t="s">
        <v>1056</v>
      </c>
      <c r="G230" s="43">
        <v>150</v>
      </c>
      <c r="H230" s="223">
        <v>150</v>
      </c>
      <c r="I230" s="223">
        <v>150</v>
      </c>
      <c r="J230" s="43">
        <v>150</v>
      </c>
      <c r="K230" s="223">
        <v>149.99999999999997</v>
      </c>
      <c r="L230" s="223">
        <v>149.99999999999997</v>
      </c>
      <c r="M230" s="43">
        <v>150</v>
      </c>
      <c r="N230" s="223">
        <v>150</v>
      </c>
      <c r="O230" s="223">
        <v>150</v>
      </c>
    </row>
    <row r="231" spans="1:15" x14ac:dyDescent="0.2">
      <c r="A231" s="210"/>
      <c r="B231" s="210" t="s">
        <v>1037</v>
      </c>
      <c r="C231" s="210" t="s">
        <v>992</v>
      </c>
      <c r="D231" s="210" t="s">
        <v>1062</v>
      </c>
      <c r="E231" s="210" t="s">
        <v>1063</v>
      </c>
      <c r="F231" s="210" t="s">
        <v>1064</v>
      </c>
      <c r="G231" s="43">
        <v>0.03</v>
      </c>
      <c r="H231" s="231">
        <v>3.0000000000000006E-2</v>
      </c>
      <c r="I231" s="231">
        <v>3.0000000000000006E-2</v>
      </c>
      <c r="J231" s="43">
        <v>0.03</v>
      </c>
      <c r="K231" s="231">
        <v>3.0000000000000002E-2</v>
      </c>
      <c r="L231" s="231">
        <v>3.0000000000000002E-2</v>
      </c>
      <c r="M231" s="43">
        <v>0.03</v>
      </c>
      <c r="N231" s="231">
        <v>0.03</v>
      </c>
      <c r="O231" s="231">
        <v>0.03</v>
      </c>
    </row>
    <row r="232" spans="1:15" x14ac:dyDescent="0.2">
      <c r="A232" s="210" t="s">
        <v>583</v>
      </c>
      <c r="B232" s="210" t="s">
        <v>1065</v>
      </c>
      <c r="C232" s="210" t="s">
        <v>584</v>
      </c>
      <c r="D232" s="210" t="s">
        <v>1066</v>
      </c>
      <c r="E232" s="210" t="s">
        <v>1067</v>
      </c>
      <c r="F232" s="210" t="s">
        <v>599</v>
      </c>
      <c r="G232" s="47">
        <v>0.76529999999999998</v>
      </c>
      <c r="H232" s="224">
        <v>0.76529674220963173</v>
      </c>
      <c r="I232" s="224">
        <v>0.76529674220963173</v>
      </c>
      <c r="J232" s="47">
        <v>0.70779999999999998</v>
      </c>
      <c r="K232" s="224">
        <v>0.70778202461918949</v>
      </c>
      <c r="L232" s="224">
        <v>0.70778202461918949</v>
      </c>
      <c r="M232" s="47">
        <v>0.73680000000000001</v>
      </c>
      <c r="N232" s="224">
        <v>0.7368463395012067</v>
      </c>
      <c r="O232" s="224">
        <v>0.7368463395012067</v>
      </c>
    </row>
    <row r="233" spans="1:15" x14ac:dyDescent="0.2">
      <c r="A233" s="210" t="s">
        <v>583</v>
      </c>
      <c r="B233" s="210" t="s">
        <v>1065</v>
      </c>
      <c r="C233" s="210" t="s">
        <v>584</v>
      </c>
      <c r="D233" s="210" t="s">
        <v>1068</v>
      </c>
      <c r="E233" s="210" t="s">
        <v>1069</v>
      </c>
      <c r="F233" s="210" t="s">
        <v>1070</v>
      </c>
      <c r="G233" s="43">
        <v>38.090000000000003</v>
      </c>
      <c r="H233" s="190">
        <v>38.088526912181301</v>
      </c>
      <c r="I233" s="190">
        <v>38.088526912181301</v>
      </c>
      <c r="J233" s="43">
        <v>39.65</v>
      </c>
      <c r="K233" s="190">
        <v>39.65431959979766</v>
      </c>
      <c r="L233" s="190">
        <v>39.65431959979766</v>
      </c>
      <c r="M233" s="43">
        <v>40</v>
      </c>
      <c r="N233" s="190">
        <v>40</v>
      </c>
      <c r="O233" s="190">
        <v>40</v>
      </c>
    </row>
    <row r="234" spans="1:15" x14ac:dyDescent="0.2">
      <c r="A234" s="210"/>
      <c r="B234" s="210" t="s">
        <v>1065</v>
      </c>
      <c r="C234" s="210" t="s">
        <v>584</v>
      </c>
      <c r="D234" s="210" t="s">
        <v>1071</v>
      </c>
      <c r="E234" s="210" t="s">
        <v>1072</v>
      </c>
      <c r="F234" s="210" t="s">
        <v>68</v>
      </c>
      <c r="G234" s="43">
        <v>4.5</v>
      </c>
      <c r="H234" s="190">
        <v>4.5000000000000009</v>
      </c>
      <c r="I234" s="190">
        <v>4.5000000000000009</v>
      </c>
      <c r="J234" s="43">
        <v>4.5</v>
      </c>
      <c r="K234" s="190">
        <v>4.5000000000000009</v>
      </c>
      <c r="L234" s="190">
        <v>4.5000000000000009</v>
      </c>
      <c r="M234" s="43">
        <v>4.5</v>
      </c>
      <c r="N234" s="190">
        <v>4.4999999999999991</v>
      </c>
      <c r="O234" s="190">
        <v>4.4999999999999991</v>
      </c>
    </row>
    <row r="235" spans="1:15" x14ac:dyDescent="0.2">
      <c r="A235" s="210"/>
      <c r="B235" s="210" t="s">
        <v>1065</v>
      </c>
      <c r="C235" s="210" t="s">
        <v>584</v>
      </c>
      <c r="D235" s="210" t="s">
        <v>1073</v>
      </c>
      <c r="E235" s="210" t="s">
        <v>1074</v>
      </c>
      <c r="F235" s="210" t="s">
        <v>1075</v>
      </c>
      <c r="G235" s="43">
        <v>76.5</v>
      </c>
      <c r="H235" s="190">
        <v>76.5</v>
      </c>
      <c r="I235" s="190">
        <v>76.5</v>
      </c>
      <c r="J235" s="43">
        <v>76.5</v>
      </c>
      <c r="K235" s="190">
        <v>76.500000000000014</v>
      </c>
      <c r="L235" s="190">
        <v>76.500000000000014</v>
      </c>
      <c r="M235" s="43">
        <v>76.5</v>
      </c>
      <c r="N235" s="190">
        <v>76.5</v>
      </c>
      <c r="O235" s="190">
        <v>76.5</v>
      </c>
    </row>
    <row r="236" spans="1:15" x14ac:dyDescent="0.2">
      <c r="A236" s="210"/>
      <c r="B236" s="210" t="s">
        <v>1065</v>
      </c>
      <c r="C236" s="210" t="s">
        <v>584</v>
      </c>
      <c r="D236" s="210" t="s">
        <v>1076</v>
      </c>
      <c r="E236" s="210" t="s">
        <v>1077</v>
      </c>
      <c r="F236" s="210" t="s">
        <v>1078</v>
      </c>
      <c r="G236" s="43">
        <v>50</v>
      </c>
      <c r="H236" s="190">
        <v>50</v>
      </c>
      <c r="I236" s="190">
        <v>50</v>
      </c>
      <c r="J236" s="43">
        <v>50</v>
      </c>
      <c r="K236" s="190">
        <v>50</v>
      </c>
      <c r="L236" s="190">
        <v>50</v>
      </c>
      <c r="M236" s="43">
        <v>50</v>
      </c>
      <c r="N236" s="190">
        <v>50</v>
      </c>
      <c r="O236" s="190">
        <v>50</v>
      </c>
    </row>
    <row r="237" spans="1:15" x14ac:dyDescent="0.2">
      <c r="A237" s="210" t="s">
        <v>583</v>
      </c>
      <c r="B237" s="210" t="s">
        <v>1079</v>
      </c>
      <c r="C237" s="210" t="s">
        <v>584</v>
      </c>
      <c r="D237" s="210" t="s">
        <v>1080</v>
      </c>
      <c r="E237" s="210" t="s">
        <v>1081</v>
      </c>
      <c r="F237" s="210" t="s">
        <v>599</v>
      </c>
      <c r="G237" s="47">
        <v>0.2717</v>
      </c>
      <c r="H237" s="217">
        <v>0.27174362606232294</v>
      </c>
      <c r="I237" s="217">
        <v>0.27174362606232294</v>
      </c>
      <c r="J237" s="47">
        <v>0.1845</v>
      </c>
      <c r="K237" s="217">
        <v>0.18447192400652013</v>
      </c>
      <c r="L237" s="217">
        <v>0.18447192400652013</v>
      </c>
      <c r="M237" s="47">
        <v>0.29559999999999997</v>
      </c>
      <c r="N237" s="217">
        <v>0.29561544650040222</v>
      </c>
      <c r="O237" s="217">
        <v>0.29561544650040222</v>
      </c>
    </row>
    <row r="238" spans="1:15" x14ac:dyDescent="0.2">
      <c r="A238" s="210"/>
      <c r="B238" s="210" t="s">
        <v>1079</v>
      </c>
      <c r="C238" s="210" t="s">
        <v>584</v>
      </c>
      <c r="D238" s="210" t="s">
        <v>1082</v>
      </c>
      <c r="E238" s="210" t="s">
        <v>1083</v>
      </c>
      <c r="F238" s="210" t="s">
        <v>61</v>
      </c>
      <c r="G238" s="43">
        <v>2.3125</v>
      </c>
      <c r="H238" s="190">
        <v>2.3125</v>
      </c>
      <c r="I238" s="190">
        <v>2.3125</v>
      </c>
      <c r="J238" s="43">
        <v>2.3125</v>
      </c>
      <c r="K238" s="190">
        <v>2.3125</v>
      </c>
      <c r="L238" s="190">
        <v>2.3125</v>
      </c>
      <c r="M238" s="43">
        <v>2.3125</v>
      </c>
      <c r="N238" s="190">
        <v>2.3124999999999996</v>
      </c>
      <c r="O238" s="190">
        <v>2.3124999999999996</v>
      </c>
    </row>
    <row r="239" spans="1:15" x14ac:dyDescent="0.2">
      <c r="A239" s="210"/>
      <c r="B239" s="210" t="s">
        <v>1079</v>
      </c>
      <c r="C239" s="210" t="s">
        <v>584</v>
      </c>
      <c r="D239" s="210" t="s">
        <v>1084</v>
      </c>
      <c r="E239" s="210" t="s">
        <v>1085</v>
      </c>
      <c r="F239" s="210" t="s">
        <v>68</v>
      </c>
      <c r="G239" s="43">
        <v>5</v>
      </c>
      <c r="H239" s="190">
        <v>5</v>
      </c>
      <c r="I239" s="190">
        <v>5</v>
      </c>
      <c r="J239" s="43">
        <v>5</v>
      </c>
      <c r="K239" s="190">
        <v>5.0000000000000009</v>
      </c>
      <c r="L239" s="190">
        <v>5.0000000000000009</v>
      </c>
      <c r="M239" s="43">
        <v>5</v>
      </c>
      <c r="N239" s="190">
        <v>5</v>
      </c>
      <c r="O239" s="190">
        <v>5</v>
      </c>
    </row>
    <row r="240" spans="1:15" x14ac:dyDescent="0.2">
      <c r="A240" s="210" t="s">
        <v>583</v>
      </c>
      <c r="B240" s="210" t="s">
        <v>1086</v>
      </c>
      <c r="C240" s="210" t="s">
        <v>584</v>
      </c>
      <c r="D240" s="210" t="s">
        <v>1087</v>
      </c>
      <c r="E240" s="210" t="s">
        <v>1088</v>
      </c>
      <c r="F240" s="210" t="s">
        <v>599</v>
      </c>
      <c r="G240" s="47">
        <v>0.27400000000000002</v>
      </c>
      <c r="H240" s="217">
        <v>0.27404461756373943</v>
      </c>
      <c r="I240" s="217">
        <v>0.27404461756373943</v>
      </c>
      <c r="J240" s="47">
        <v>0.42380000000000001</v>
      </c>
      <c r="K240" s="217">
        <v>0.42382665392614244</v>
      </c>
      <c r="L240" s="217">
        <v>0.42382665392614244</v>
      </c>
      <c r="M240" s="47">
        <v>0.14560000000000001</v>
      </c>
      <c r="N240" s="217">
        <v>0.14561544650040226</v>
      </c>
      <c r="O240" s="217">
        <v>0.14561544650040226</v>
      </c>
    </row>
    <row r="241" spans="1:15" x14ac:dyDescent="0.2">
      <c r="A241" s="210"/>
      <c r="B241" s="210" t="s">
        <v>1086</v>
      </c>
      <c r="C241" s="210" t="s">
        <v>584</v>
      </c>
      <c r="D241" s="210" t="s">
        <v>1089</v>
      </c>
      <c r="E241" s="210" t="s">
        <v>1090</v>
      </c>
      <c r="F241" s="210" t="s">
        <v>1091</v>
      </c>
      <c r="G241" s="43">
        <v>1.1000000000000001</v>
      </c>
      <c r="H241" s="190">
        <v>1.1000000000000001</v>
      </c>
      <c r="I241" s="190">
        <v>1.1000000000000001</v>
      </c>
      <c r="J241" s="43">
        <v>1.1000000000000001</v>
      </c>
      <c r="K241" s="190">
        <v>1.1000000000000001</v>
      </c>
      <c r="L241" s="190">
        <v>1.1000000000000001</v>
      </c>
      <c r="M241" s="43">
        <v>1.1000000000000001</v>
      </c>
      <c r="N241" s="190">
        <v>1.1000000000000001</v>
      </c>
      <c r="O241" s="190">
        <v>1.1000000000000001</v>
      </c>
    </row>
    <row r="242" spans="1:15" x14ac:dyDescent="0.2">
      <c r="A242" s="210" t="s">
        <v>583</v>
      </c>
      <c r="B242" s="210" t="s">
        <v>1086</v>
      </c>
      <c r="C242" s="210" t="s">
        <v>584</v>
      </c>
      <c r="D242" s="210" t="s">
        <v>1092</v>
      </c>
      <c r="E242" s="210" t="s">
        <v>1093</v>
      </c>
      <c r="F242" s="232" t="s">
        <v>1094</v>
      </c>
      <c r="G242" s="43">
        <v>2.4700000000000002</v>
      </c>
      <c r="H242" s="233">
        <v>2.4667209631728046</v>
      </c>
      <c r="I242" s="233">
        <v>2.4667209631728046</v>
      </c>
      <c r="J242" s="43">
        <v>3.94</v>
      </c>
      <c r="K242" s="233">
        <v>3.9395649485695015</v>
      </c>
      <c r="L242" s="233">
        <v>3.9395649485695015</v>
      </c>
      <c r="M242" s="43">
        <v>4.3600000000000003</v>
      </c>
      <c r="N242" s="233">
        <v>4.3613837489943688</v>
      </c>
      <c r="O242" s="233">
        <v>4.3613837489943688</v>
      </c>
    </row>
    <row r="243" spans="1:15" s="4" customFormat="1" x14ac:dyDescent="0.2">
      <c r="A243" s="232"/>
      <c r="B243" s="232" t="s">
        <v>31</v>
      </c>
      <c r="C243" s="232" t="s">
        <v>1095</v>
      </c>
      <c r="D243" s="232" t="s">
        <v>1096</v>
      </c>
      <c r="E243" s="232" t="s">
        <v>1097</v>
      </c>
      <c r="F243" s="232" t="s">
        <v>599</v>
      </c>
      <c r="G243" s="234">
        <v>0</v>
      </c>
      <c r="H243" s="235">
        <v>0</v>
      </c>
      <c r="I243" s="235">
        <v>0</v>
      </c>
      <c r="J243" s="234">
        <v>0</v>
      </c>
      <c r="K243" s="235">
        <v>0</v>
      </c>
      <c r="L243" s="235">
        <v>0</v>
      </c>
      <c r="M243" s="234">
        <v>0</v>
      </c>
      <c r="N243" s="235">
        <v>0</v>
      </c>
      <c r="O243" s="235">
        <v>0</v>
      </c>
    </row>
    <row r="244" spans="1:15" x14ac:dyDescent="0.2">
      <c r="A244" s="210"/>
      <c r="B244" s="210" t="s">
        <v>31</v>
      </c>
      <c r="C244" s="210" t="s">
        <v>1095</v>
      </c>
      <c r="D244" s="210" t="s">
        <v>1098</v>
      </c>
      <c r="E244" s="210" t="s">
        <v>1099</v>
      </c>
      <c r="F244" s="210" t="s">
        <v>599</v>
      </c>
      <c r="G244" s="47">
        <v>5.1900000000000002E-2</v>
      </c>
      <c r="H244" s="214">
        <v>5.1948051948051945E-2</v>
      </c>
      <c r="I244" s="214">
        <v>5.1948051948051945E-2</v>
      </c>
      <c r="J244" s="47">
        <v>5.1900000000000002E-2</v>
      </c>
      <c r="K244" s="214">
        <v>5.1948051948051951E-2</v>
      </c>
      <c r="L244" s="214">
        <v>5.1948051948051951E-2</v>
      </c>
      <c r="M244" s="47">
        <v>5.1900000000000002E-2</v>
      </c>
      <c r="N244" s="214">
        <v>5.1948051948051945E-2</v>
      </c>
      <c r="O244" s="214">
        <v>5.1948051948051945E-2</v>
      </c>
    </row>
    <row r="245" spans="1:15" x14ac:dyDescent="0.2">
      <c r="A245" s="210"/>
      <c r="B245" s="210" t="s">
        <v>31</v>
      </c>
      <c r="C245" s="210" t="s">
        <v>1095</v>
      </c>
      <c r="D245" s="210" t="s">
        <v>1100</v>
      </c>
      <c r="E245" s="210" t="s">
        <v>1101</v>
      </c>
      <c r="F245" s="210" t="s">
        <v>599</v>
      </c>
      <c r="G245" s="47">
        <v>0.1169</v>
      </c>
      <c r="H245" s="214">
        <v>0.11688311688311687</v>
      </c>
      <c r="I245" s="214">
        <v>0.11688311688311687</v>
      </c>
      <c r="J245" s="47">
        <v>0.1169</v>
      </c>
      <c r="K245" s="214">
        <v>0.11688311688311689</v>
      </c>
      <c r="L245" s="214">
        <v>0.11688311688311689</v>
      </c>
      <c r="M245" s="47">
        <v>0.1169</v>
      </c>
      <c r="N245" s="214">
        <v>0.11688311688311687</v>
      </c>
      <c r="O245" s="214">
        <v>0.11688311688311687</v>
      </c>
    </row>
    <row r="246" spans="1:15" x14ac:dyDescent="0.2">
      <c r="A246" s="210"/>
      <c r="B246" s="210" t="s">
        <v>31</v>
      </c>
      <c r="C246" s="210" t="s">
        <v>1095</v>
      </c>
      <c r="D246" s="210" t="s">
        <v>1102</v>
      </c>
      <c r="E246" s="210" t="s">
        <v>1103</v>
      </c>
      <c r="F246" s="210" t="s">
        <v>599</v>
      </c>
      <c r="G246" s="47">
        <v>0</v>
      </c>
      <c r="H246" s="217">
        <v>0</v>
      </c>
      <c r="I246" s="217">
        <v>0</v>
      </c>
      <c r="J246" s="47">
        <v>0</v>
      </c>
      <c r="K246" s="217">
        <v>0</v>
      </c>
      <c r="L246" s="217">
        <v>0</v>
      </c>
      <c r="M246" s="47">
        <v>0</v>
      </c>
      <c r="N246" s="217">
        <v>0</v>
      </c>
      <c r="O246" s="217">
        <v>0</v>
      </c>
    </row>
    <row r="247" spans="1:15" x14ac:dyDescent="0.2">
      <c r="A247" s="210"/>
      <c r="B247" s="210" t="s">
        <v>31</v>
      </c>
      <c r="C247" s="210" t="s">
        <v>1095</v>
      </c>
      <c r="D247" s="210" t="s">
        <v>1104</v>
      </c>
      <c r="E247" s="210" t="s">
        <v>1105</v>
      </c>
      <c r="F247" s="210" t="s">
        <v>599</v>
      </c>
      <c r="G247" s="47">
        <v>2.5999999999999999E-2</v>
      </c>
      <c r="H247" s="236">
        <v>2.6000000000000002E-2</v>
      </c>
      <c r="I247" s="236">
        <v>2.6000000000000002E-2</v>
      </c>
      <c r="J247" s="47">
        <v>2.5999999999999999E-2</v>
      </c>
      <c r="K247" s="236">
        <v>2.6000000000000002E-2</v>
      </c>
      <c r="L247" s="236">
        <v>2.6000000000000002E-2</v>
      </c>
      <c r="M247" s="47">
        <v>2.5999999999999999E-2</v>
      </c>
      <c r="N247" s="236">
        <v>2.5999999999999999E-2</v>
      </c>
      <c r="O247" s="236">
        <v>2.5999999999999999E-2</v>
      </c>
    </row>
    <row r="248" spans="1:15" s="4" customFormat="1" x14ac:dyDescent="0.2">
      <c r="A248" s="232"/>
      <c r="B248" s="232" t="s">
        <v>31</v>
      </c>
      <c r="C248" s="232" t="s">
        <v>1095</v>
      </c>
      <c r="D248" s="232" t="s">
        <v>1106</v>
      </c>
      <c r="E248" s="232" t="s">
        <v>1107</v>
      </c>
      <c r="F248" s="232" t="s">
        <v>599</v>
      </c>
      <c r="G248" s="234">
        <v>0</v>
      </c>
      <c r="H248" s="235">
        <v>0</v>
      </c>
      <c r="I248" s="235">
        <v>0</v>
      </c>
      <c r="J248" s="234">
        <v>0</v>
      </c>
      <c r="K248" s="235">
        <v>0</v>
      </c>
      <c r="L248" s="235">
        <v>0</v>
      </c>
      <c r="M248" s="234">
        <v>0</v>
      </c>
      <c r="N248" s="235">
        <v>0</v>
      </c>
      <c r="O248" s="235">
        <v>0</v>
      </c>
    </row>
    <row r="249" spans="1:15" x14ac:dyDescent="0.2">
      <c r="A249" s="237"/>
      <c r="B249" s="189" t="s">
        <v>31</v>
      </c>
      <c r="C249" s="189" t="s">
        <v>1095</v>
      </c>
      <c r="D249" s="237" t="s">
        <v>1448</v>
      </c>
      <c r="E249" s="189" t="s">
        <v>1109</v>
      </c>
      <c r="F249" s="210" t="s">
        <v>599</v>
      </c>
      <c r="G249" s="58">
        <v>0.36199999999999999</v>
      </c>
      <c r="H249" s="214">
        <v>0.3620000000000001</v>
      </c>
      <c r="I249" s="214">
        <v>0.3620000000000001</v>
      </c>
      <c r="J249" s="58">
        <v>0.36199999999999999</v>
      </c>
      <c r="K249" s="214">
        <v>0.36200000000000004</v>
      </c>
      <c r="L249" s="214">
        <v>0.36200000000000004</v>
      </c>
      <c r="M249" s="58">
        <v>0.36199999999999999</v>
      </c>
      <c r="N249" s="214">
        <v>0.36200000000000004</v>
      </c>
      <c r="O249" s="214">
        <v>0.36200000000000004</v>
      </c>
    </row>
    <row r="250" spans="1:15" x14ac:dyDescent="0.2">
      <c r="A250" s="210"/>
      <c r="B250" s="210" t="s">
        <v>17</v>
      </c>
      <c r="C250" s="238" t="s">
        <v>1111</v>
      </c>
      <c r="D250" s="210" t="s">
        <v>1112</v>
      </c>
      <c r="E250" s="210" t="s">
        <v>1113</v>
      </c>
      <c r="F250" s="210" t="s">
        <v>599</v>
      </c>
      <c r="G250" s="239">
        <v>0</v>
      </c>
      <c r="H250" s="240">
        <v>0</v>
      </c>
      <c r="I250" s="240">
        <v>0</v>
      </c>
      <c r="J250" s="239">
        <v>0</v>
      </c>
      <c r="K250" s="240">
        <v>0</v>
      </c>
      <c r="L250" s="240">
        <v>0</v>
      </c>
      <c r="M250" s="239">
        <v>0</v>
      </c>
      <c r="N250" s="240">
        <v>0</v>
      </c>
      <c r="O250" s="240">
        <v>0</v>
      </c>
    </row>
    <row r="251" spans="1:15" x14ac:dyDescent="0.2">
      <c r="A251" s="210"/>
      <c r="B251" s="210" t="s">
        <v>17</v>
      </c>
      <c r="C251" s="238" t="s">
        <v>1111</v>
      </c>
      <c r="D251" s="210" t="s">
        <v>1114</v>
      </c>
      <c r="E251" s="210" t="s">
        <v>1115</v>
      </c>
      <c r="F251" s="210" t="s">
        <v>599</v>
      </c>
      <c r="G251" s="239">
        <v>0</v>
      </c>
      <c r="H251" s="240">
        <v>0</v>
      </c>
      <c r="I251" s="240">
        <v>0</v>
      </c>
      <c r="J251" s="239">
        <v>0</v>
      </c>
      <c r="K251" s="240">
        <v>0</v>
      </c>
      <c r="L251" s="240">
        <v>0</v>
      </c>
      <c r="M251" s="239">
        <v>0</v>
      </c>
      <c r="N251" s="240">
        <v>0</v>
      </c>
      <c r="O251" s="240">
        <v>0</v>
      </c>
    </row>
    <row r="252" spans="1:15" x14ac:dyDescent="0.2">
      <c r="A252" s="210"/>
      <c r="B252" s="210" t="s">
        <v>17</v>
      </c>
      <c r="C252" s="238" t="s">
        <v>1111</v>
      </c>
      <c r="D252" s="210" t="s">
        <v>1116</v>
      </c>
      <c r="E252" s="210" t="s">
        <v>1117</v>
      </c>
      <c r="F252" s="210" t="s">
        <v>599</v>
      </c>
      <c r="G252" s="239">
        <v>0</v>
      </c>
      <c r="H252" s="240">
        <v>0</v>
      </c>
      <c r="I252" s="240">
        <v>0</v>
      </c>
      <c r="J252" s="239">
        <v>0</v>
      </c>
      <c r="K252" s="240">
        <v>0</v>
      </c>
      <c r="L252" s="240">
        <v>0</v>
      </c>
      <c r="M252" s="239">
        <v>0</v>
      </c>
      <c r="N252" s="240">
        <v>0</v>
      </c>
      <c r="O252" s="240">
        <v>0</v>
      </c>
    </row>
    <row r="253" spans="1:15" x14ac:dyDescent="0.2">
      <c r="A253" s="210"/>
      <c r="B253" s="210" t="s">
        <v>17</v>
      </c>
      <c r="C253" s="238" t="s">
        <v>1111</v>
      </c>
      <c r="D253" s="210" t="s">
        <v>1118</v>
      </c>
      <c r="E253" s="210" t="s">
        <v>1119</v>
      </c>
      <c r="F253" s="210" t="s">
        <v>599</v>
      </c>
      <c r="G253" s="239">
        <v>0</v>
      </c>
      <c r="H253" s="240">
        <v>0</v>
      </c>
      <c r="I253" s="240">
        <v>0</v>
      </c>
      <c r="J253" s="239">
        <v>0</v>
      </c>
      <c r="K253" s="240">
        <v>0</v>
      </c>
      <c r="L253" s="240">
        <v>0</v>
      </c>
      <c r="M253" s="239">
        <v>0</v>
      </c>
      <c r="N253" s="240">
        <v>0</v>
      </c>
      <c r="O253" s="240">
        <v>0</v>
      </c>
    </row>
    <row r="254" spans="1:15" x14ac:dyDescent="0.2">
      <c r="A254" s="210"/>
      <c r="B254" s="210" t="s">
        <v>795</v>
      </c>
      <c r="C254" s="238" t="s">
        <v>1111</v>
      </c>
      <c r="D254" s="210" t="s">
        <v>1120</v>
      </c>
      <c r="E254" s="210" t="s">
        <v>1121</v>
      </c>
      <c r="F254" s="210" t="s">
        <v>599</v>
      </c>
      <c r="G254" s="239">
        <v>0</v>
      </c>
      <c r="H254" s="240">
        <v>0</v>
      </c>
      <c r="I254" s="240">
        <v>0</v>
      </c>
      <c r="J254" s="239">
        <v>0</v>
      </c>
      <c r="K254" s="240">
        <v>0</v>
      </c>
      <c r="L254" s="240">
        <v>0</v>
      </c>
      <c r="M254" s="239">
        <v>0</v>
      </c>
      <c r="N254" s="240">
        <v>0</v>
      </c>
      <c r="O254" s="240">
        <v>0</v>
      </c>
    </row>
    <row r="255" spans="1:15" x14ac:dyDescent="0.2">
      <c r="A255" s="210"/>
      <c r="B255" s="210" t="s">
        <v>795</v>
      </c>
      <c r="C255" s="238" t="s">
        <v>1111</v>
      </c>
      <c r="D255" s="210" t="s">
        <v>1122</v>
      </c>
      <c r="E255" s="210" t="s">
        <v>1123</v>
      </c>
      <c r="F255" s="210" t="s">
        <v>599</v>
      </c>
      <c r="G255" s="239">
        <v>0</v>
      </c>
      <c r="H255" s="240">
        <v>0</v>
      </c>
      <c r="I255" s="240">
        <v>0</v>
      </c>
      <c r="J255" s="239">
        <v>0</v>
      </c>
      <c r="K255" s="240">
        <v>0</v>
      </c>
      <c r="L255" s="240">
        <v>0</v>
      </c>
      <c r="M255" s="239">
        <v>0</v>
      </c>
      <c r="N255" s="240">
        <v>0</v>
      </c>
      <c r="O255" s="240">
        <v>0</v>
      </c>
    </row>
    <row r="256" spans="1:15" x14ac:dyDescent="0.2">
      <c r="A256" s="210"/>
      <c r="B256" s="210" t="s">
        <v>820</v>
      </c>
      <c r="C256" s="238" t="s">
        <v>1111</v>
      </c>
      <c r="D256" s="210" t="s">
        <v>1124</v>
      </c>
      <c r="E256" s="210" t="s">
        <v>1125</v>
      </c>
      <c r="F256" s="210" t="s">
        <v>599</v>
      </c>
      <c r="G256" s="239">
        <v>0</v>
      </c>
      <c r="H256" s="240">
        <v>0</v>
      </c>
      <c r="I256" s="240">
        <v>0</v>
      </c>
      <c r="J256" s="239">
        <v>0</v>
      </c>
      <c r="K256" s="240">
        <v>0</v>
      </c>
      <c r="L256" s="240">
        <v>0</v>
      </c>
      <c r="M256" s="239">
        <v>0</v>
      </c>
      <c r="N256" s="240">
        <v>0</v>
      </c>
      <c r="O256" s="240">
        <v>0</v>
      </c>
    </row>
    <row r="257" spans="1:15" x14ac:dyDescent="0.2">
      <c r="A257" s="210"/>
      <c r="B257" s="210" t="s">
        <v>820</v>
      </c>
      <c r="C257" s="238" t="s">
        <v>1111</v>
      </c>
      <c r="D257" s="210" t="s">
        <v>1126</v>
      </c>
      <c r="E257" s="210" t="s">
        <v>1127</v>
      </c>
      <c r="F257" s="210" t="s">
        <v>599</v>
      </c>
      <c r="G257" s="239">
        <v>0</v>
      </c>
      <c r="H257" s="240">
        <v>0</v>
      </c>
      <c r="I257" s="240">
        <v>0</v>
      </c>
      <c r="J257" s="239">
        <v>0</v>
      </c>
      <c r="K257" s="240">
        <v>0</v>
      </c>
      <c r="L257" s="240">
        <v>0</v>
      </c>
      <c r="M257" s="239">
        <v>0</v>
      </c>
      <c r="N257" s="240">
        <v>0</v>
      </c>
      <c r="O257" s="240">
        <v>0</v>
      </c>
    </row>
    <row r="258" spans="1:15" x14ac:dyDescent="0.2">
      <c r="A258" s="210"/>
      <c r="B258" s="210" t="s">
        <v>820</v>
      </c>
      <c r="C258" s="238" t="s">
        <v>1128</v>
      </c>
      <c r="D258" s="210" t="s">
        <v>1129</v>
      </c>
      <c r="E258" s="210" t="s">
        <v>1130</v>
      </c>
      <c r="F258" s="210" t="s">
        <v>599</v>
      </c>
      <c r="G258" s="239">
        <v>0</v>
      </c>
      <c r="H258" s="240">
        <v>0</v>
      </c>
      <c r="I258" s="240">
        <v>0</v>
      </c>
      <c r="J258" s="239">
        <v>0</v>
      </c>
      <c r="K258" s="240">
        <v>0</v>
      </c>
      <c r="L258" s="240">
        <v>0</v>
      </c>
      <c r="M258" s="239">
        <v>0</v>
      </c>
      <c r="N258" s="240">
        <v>0</v>
      </c>
      <c r="O258" s="240">
        <v>0</v>
      </c>
    </row>
    <row r="259" spans="1:15" x14ac:dyDescent="0.2">
      <c r="A259" s="210"/>
      <c r="B259" s="210" t="s">
        <v>820</v>
      </c>
      <c r="C259" s="238" t="s">
        <v>1128</v>
      </c>
      <c r="D259" s="210" t="s">
        <v>1131</v>
      </c>
      <c r="E259" s="210" t="s">
        <v>1132</v>
      </c>
      <c r="F259" s="210" t="s">
        <v>599</v>
      </c>
      <c r="G259" s="239">
        <v>0</v>
      </c>
      <c r="H259" s="240">
        <v>0</v>
      </c>
      <c r="I259" s="240">
        <v>0</v>
      </c>
      <c r="J259" s="239">
        <v>0</v>
      </c>
      <c r="K259" s="240">
        <v>0</v>
      </c>
      <c r="L259" s="240">
        <v>0</v>
      </c>
      <c r="M259" s="239">
        <v>0</v>
      </c>
      <c r="N259" s="240">
        <v>0</v>
      </c>
      <c r="O259" s="240">
        <v>0</v>
      </c>
    </row>
    <row r="260" spans="1:15" x14ac:dyDescent="0.2">
      <c r="A260" s="210"/>
      <c r="B260" s="210" t="s">
        <v>820</v>
      </c>
      <c r="C260" s="238" t="s">
        <v>1128</v>
      </c>
      <c r="D260" s="210" t="s">
        <v>1133</v>
      </c>
      <c r="E260" s="210" t="s">
        <v>1134</v>
      </c>
      <c r="F260" s="210" t="s">
        <v>599</v>
      </c>
      <c r="G260" s="239">
        <v>0</v>
      </c>
      <c r="H260" s="240">
        <v>0</v>
      </c>
      <c r="I260" s="240">
        <v>0</v>
      </c>
      <c r="J260" s="239">
        <v>0</v>
      </c>
      <c r="K260" s="240">
        <v>0</v>
      </c>
      <c r="L260" s="240">
        <v>0</v>
      </c>
      <c r="M260" s="239">
        <v>0</v>
      </c>
      <c r="N260" s="240">
        <v>0</v>
      </c>
      <c r="O260" s="240">
        <v>0</v>
      </c>
    </row>
    <row r="261" spans="1:15" x14ac:dyDescent="0.2">
      <c r="A261" s="210"/>
      <c r="B261" s="210" t="s">
        <v>820</v>
      </c>
      <c r="C261" s="238" t="s">
        <v>1128</v>
      </c>
      <c r="D261" s="210" t="s">
        <v>1135</v>
      </c>
      <c r="E261" s="210" t="s">
        <v>1136</v>
      </c>
      <c r="F261" s="210" t="s">
        <v>599</v>
      </c>
      <c r="G261" s="239">
        <v>0</v>
      </c>
      <c r="H261" s="240">
        <v>0</v>
      </c>
      <c r="I261" s="240">
        <v>0</v>
      </c>
      <c r="J261" s="239">
        <v>0</v>
      </c>
      <c r="K261" s="240">
        <v>0</v>
      </c>
      <c r="L261" s="240">
        <v>0</v>
      </c>
      <c r="M261" s="239">
        <v>0</v>
      </c>
      <c r="N261" s="240">
        <v>0</v>
      </c>
      <c r="O261" s="240">
        <v>0</v>
      </c>
    </row>
    <row r="262" spans="1:15" x14ac:dyDescent="0.2">
      <c r="A262" s="210"/>
      <c r="B262" s="210" t="s">
        <v>820</v>
      </c>
      <c r="C262" s="238" t="s">
        <v>1128</v>
      </c>
      <c r="D262" s="210" t="s">
        <v>1137</v>
      </c>
      <c r="E262" s="210" t="s">
        <v>1138</v>
      </c>
      <c r="F262" s="210" t="s">
        <v>599</v>
      </c>
      <c r="G262" s="239">
        <v>0</v>
      </c>
      <c r="H262" s="240">
        <v>0</v>
      </c>
      <c r="I262" s="240">
        <v>0</v>
      </c>
      <c r="J262" s="239">
        <v>0</v>
      </c>
      <c r="K262" s="240">
        <v>0</v>
      </c>
      <c r="L262" s="240">
        <v>0</v>
      </c>
      <c r="M262" s="239">
        <v>0</v>
      </c>
      <c r="N262" s="240">
        <v>0</v>
      </c>
      <c r="O262" s="240">
        <v>0</v>
      </c>
    </row>
    <row r="263" spans="1:15" x14ac:dyDescent="0.2">
      <c r="A263" s="210"/>
      <c r="B263" s="210" t="s">
        <v>845</v>
      </c>
      <c r="C263" s="238" t="s">
        <v>1139</v>
      </c>
      <c r="D263" s="210" t="s">
        <v>1140</v>
      </c>
      <c r="E263" s="210" t="s">
        <v>1141</v>
      </c>
      <c r="F263" s="210" t="s">
        <v>599</v>
      </c>
      <c r="G263" s="239">
        <v>0</v>
      </c>
      <c r="H263" s="240">
        <v>0</v>
      </c>
      <c r="I263" s="240">
        <v>0</v>
      </c>
      <c r="J263" s="239">
        <v>0</v>
      </c>
      <c r="K263" s="240">
        <v>0</v>
      </c>
      <c r="L263" s="240">
        <v>0</v>
      </c>
      <c r="M263" s="239">
        <v>0</v>
      </c>
      <c r="N263" s="240">
        <v>0</v>
      </c>
      <c r="O263" s="240">
        <v>0</v>
      </c>
    </row>
    <row r="264" spans="1:15" x14ac:dyDescent="0.2">
      <c r="A264" s="210"/>
      <c r="B264" s="210" t="s">
        <v>845</v>
      </c>
      <c r="C264" s="238" t="s">
        <v>1139</v>
      </c>
      <c r="D264" s="210" t="s">
        <v>1142</v>
      </c>
      <c r="E264" s="210" t="s">
        <v>1143</v>
      </c>
      <c r="F264" s="210" t="s">
        <v>599</v>
      </c>
      <c r="G264" s="239">
        <v>0</v>
      </c>
      <c r="H264" s="240">
        <v>0</v>
      </c>
      <c r="I264" s="240">
        <v>0</v>
      </c>
      <c r="J264" s="239">
        <v>0</v>
      </c>
      <c r="K264" s="240">
        <v>0</v>
      </c>
      <c r="L264" s="240">
        <v>0</v>
      </c>
      <c r="M264" s="239">
        <v>0</v>
      </c>
      <c r="N264" s="240">
        <v>0</v>
      </c>
      <c r="O264" s="240">
        <v>0</v>
      </c>
    </row>
    <row r="265" spans="1:15" x14ac:dyDescent="0.2">
      <c r="A265" s="210"/>
      <c r="B265" s="210" t="s">
        <v>845</v>
      </c>
      <c r="C265" s="238" t="s">
        <v>1139</v>
      </c>
      <c r="D265" s="210" t="s">
        <v>1144</v>
      </c>
      <c r="E265" s="210" t="s">
        <v>1145</v>
      </c>
      <c r="F265" s="210" t="s">
        <v>599</v>
      </c>
      <c r="G265" s="239">
        <v>0</v>
      </c>
      <c r="H265" s="240">
        <v>0</v>
      </c>
      <c r="I265" s="240">
        <v>0</v>
      </c>
      <c r="J265" s="239">
        <v>0</v>
      </c>
      <c r="K265" s="240">
        <v>0</v>
      </c>
      <c r="L265" s="240">
        <v>0</v>
      </c>
      <c r="M265" s="239">
        <v>0</v>
      </c>
      <c r="N265" s="240">
        <v>0</v>
      </c>
      <c r="O265" s="240">
        <v>0</v>
      </c>
    </row>
    <row r="266" spans="1:15" x14ac:dyDescent="0.2">
      <c r="A266" s="210"/>
      <c r="B266" s="210" t="s">
        <v>845</v>
      </c>
      <c r="C266" s="238" t="s">
        <v>1139</v>
      </c>
      <c r="D266" s="210" t="s">
        <v>1146</v>
      </c>
      <c r="E266" s="210" t="s">
        <v>1147</v>
      </c>
      <c r="F266" s="210" t="s">
        <v>599</v>
      </c>
      <c r="G266" s="239">
        <v>0</v>
      </c>
      <c r="H266" s="240">
        <v>0</v>
      </c>
      <c r="I266" s="240">
        <v>0</v>
      </c>
      <c r="J266" s="239">
        <v>0</v>
      </c>
      <c r="K266" s="240">
        <v>0</v>
      </c>
      <c r="L266" s="240">
        <v>0</v>
      </c>
      <c r="M266" s="239">
        <v>0</v>
      </c>
      <c r="N266" s="240">
        <v>0</v>
      </c>
      <c r="O266" s="240">
        <v>0</v>
      </c>
    </row>
    <row r="267" spans="1:15" x14ac:dyDescent="0.2">
      <c r="A267" s="210"/>
      <c r="B267" s="210" t="s">
        <v>845</v>
      </c>
      <c r="C267" s="238" t="s">
        <v>1139</v>
      </c>
      <c r="D267" s="210" t="s">
        <v>1148</v>
      </c>
      <c r="E267" s="210" t="s">
        <v>1149</v>
      </c>
      <c r="F267" s="210" t="s">
        <v>599</v>
      </c>
      <c r="G267" s="239">
        <v>0</v>
      </c>
      <c r="H267" s="240">
        <v>0</v>
      </c>
      <c r="I267" s="240">
        <v>0</v>
      </c>
      <c r="J267" s="239">
        <v>0</v>
      </c>
      <c r="K267" s="240">
        <v>0</v>
      </c>
      <c r="L267" s="240">
        <v>0</v>
      </c>
      <c r="M267" s="239">
        <v>0</v>
      </c>
      <c r="N267" s="240">
        <v>0</v>
      </c>
      <c r="O267" s="240">
        <v>0</v>
      </c>
    </row>
    <row r="268" spans="1:15" x14ac:dyDescent="0.2">
      <c r="A268" s="210"/>
      <c r="B268" s="210" t="s">
        <v>845</v>
      </c>
      <c r="C268" s="238" t="s">
        <v>1139</v>
      </c>
      <c r="D268" s="210" t="s">
        <v>1150</v>
      </c>
      <c r="E268" s="210" t="s">
        <v>1151</v>
      </c>
      <c r="F268" s="210" t="s">
        <v>599</v>
      </c>
      <c r="G268" s="239">
        <v>0</v>
      </c>
      <c r="H268" s="240">
        <v>0</v>
      </c>
      <c r="I268" s="240">
        <v>0</v>
      </c>
      <c r="J268" s="239">
        <v>0</v>
      </c>
      <c r="K268" s="240">
        <v>0</v>
      </c>
      <c r="L268" s="240">
        <v>0</v>
      </c>
      <c r="M268" s="239">
        <v>0</v>
      </c>
      <c r="N268" s="240">
        <v>0</v>
      </c>
      <c r="O268" s="240">
        <v>0</v>
      </c>
    </row>
    <row r="269" spans="1:15" x14ac:dyDescent="0.2">
      <c r="A269" s="210"/>
      <c r="B269" s="210" t="s">
        <v>845</v>
      </c>
      <c r="C269" s="238" t="s">
        <v>1139</v>
      </c>
      <c r="D269" s="210" t="s">
        <v>1152</v>
      </c>
      <c r="E269" s="210" t="s">
        <v>1153</v>
      </c>
      <c r="F269" s="210" t="s">
        <v>599</v>
      </c>
      <c r="G269" s="239">
        <v>0</v>
      </c>
      <c r="H269" s="240">
        <v>0</v>
      </c>
      <c r="I269" s="240">
        <v>0</v>
      </c>
      <c r="J269" s="239">
        <v>0</v>
      </c>
      <c r="K269" s="240">
        <v>0</v>
      </c>
      <c r="L269" s="240">
        <v>0</v>
      </c>
      <c r="M269" s="239">
        <v>0</v>
      </c>
      <c r="N269" s="240">
        <v>0</v>
      </c>
      <c r="O269" s="240">
        <v>0</v>
      </c>
    </row>
    <row r="270" spans="1:15" x14ac:dyDescent="0.2">
      <c r="A270" s="210"/>
      <c r="B270" s="210" t="s">
        <v>845</v>
      </c>
      <c r="C270" s="238" t="s">
        <v>1139</v>
      </c>
      <c r="D270" s="210" t="s">
        <v>1154</v>
      </c>
      <c r="E270" s="210" t="s">
        <v>1155</v>
      </c>
      <c r="F270" s="210" t="s">
        <v>599</v>
      </c>
      <c r="G270" s="239">
        <v>0</v>
      </c>
      <c r="H270" s="240">
        <v>0</v>
      </c>
      <c r="I270" s="240">
        <v>0</v>
      </c>
      <c r="J270" s="239">
        <v>0</v>
      </c>
      <c r="K270" s="240">
        <v>0</v>
      </c>
      <c r="L270" s="240">
        <v>0</v>
      </c>
      <c r="M270" s="239">
        <v>0</v>
      </c>
      <c r="N270" s="240">
        <v>0</v>
      </c>
      <c r="O270" s="240">
        <v>0</v>
      </c>
    </row>
    <row r="271" spans="1:15" x14ac:dyDescent="0.2">
      <c r="A271" s="210"/>
      <c r="B271" s="210" t="s">
        <v>845</v>
      </c>
      <c r="C271" s="238" t="s">
        <v>1139</v>
      </c>
      <c r="D271" s="210" t="s">
        <v>1156</v>
      </c>
      <c r="E271" s="210" t="s">
        <v>1157</v>
      </c>
      <c r="F271" s="210" t="s">
        <v>599</v>
      </c>
      <c r="G271" s="239">
        <v>0</v>
      </c>
      <c r="H271" s="240">
        <v>0</v>
      </c>
      <c r="I271" s="240">
        <v>0</v>
      </c>
      <c r="J271" s="239">
        <v>0</v>
      </c>
      <c r="K271" s="240">
        <v>0</v>
      </c>
      <c r="L271" s="240">
        <v>0</v>
      </c>
      <c r="M271" s="239">
        <v>0</v>
      </c>
      <c r="N271" s="240">
        <v>0</v>
      </c>
      <c r="O271" s="240">
        <v>0</v>
      </c>
    </row>
    <row r="272" spans="1:15" x14ac:dyDescent="0.2">
      <c r="A272" s="210"/>
      <c r="B272" s="210" t="s">
        <v>845</v>
      </c>
      <c r="C272" s="238" t="s">
        <v>1139</v>
      </c>
      <c r="D272" s="210" t="s">
        <v>1158</v>
      </c>
      <c r="E272" s="210" t="s">
        <v>1159</v>
      </c>
      <c r="F272" s="210" t="s">
        <v>599</v>
      </c>
      <c r="G272" s="239">
        <v>0</v>
      </c>
      <c r="H272" s="240">
        <v>0</v>
      </c>
      <c r="I272" s="240">
        <v>0</v>
      </c>
      <c r="J272" s="239">
        <v>0</v>
      </c>
      <c r="K272" s="240">
        <v>0</v>
      </c>
      <c r="L272" s="240">
        <v>0</v>
      </c>
      <c r="M272" s="239">
        <v>0</v>
      </c>
      <c r="N272" s="240">
        <v>0</v>
      </c>
      <c r="O272" s="240">
        <v>0</v>
      </c>
    </row>
    <row r="273" spans="1:15" x14ac:dyDescent="0.2">
      <c r="A273" s="37"/>
      <c r="B273" s="210" t="s">
        <v>578</v>
      </c>
      <c r="C273" s="238" t="s">
        <v>1160</v>
      </c>
      <c r="D273" s="210" t="s">
        <v>1161</v>
      </c>
      <c r="E273" s="210" t="s">
        <v>1162</v>
      </c>
      <c r="F273" s="210" t="s">
        <v>599</v>
      </c>
      <c r="G273" s="241">
        <v>0</v>
      </c>
      <c r="H273" s="240">
        <v>0</v>
      </c>
      <c r="I273" s="240">
        <v>0</v>
      </c>
      <c r="J273" s="241">
        <v>0</v>
      </c>
      <c r="K273" s="240">
        <v>0</v>
      </c>
      <c r="L273" s="240">
        <v>0</v>
      </c>
      <c r="M273" s="241">
        <v>0</v>
      </c>
      <c r="N273" s="240">
        <v>0</v>
      </c>
      <c r="O273" s="240">
        <v>0</v>
      </c>
    </row>
    <row r="274" spans="1:15" x14ac:dyDescent="0.2">
      <c r="B274" s="210" t="s">
        <v>578</v>
      </c>
      <c r="C274" s="219" t="s">
        <v>694</v>
      </c>
      <c r="D274" s="210" t="s">
        <v>1163</v>
      </c>
      <c r="E274" s="210" t="s">
        <v>1164</v>
      </c>
      <c r="F274" s="212" t="s">
        <v>1165</v>
      </c>
      <c r="G274" s="63">
        <v>2.4900000000000002</v>
      </c>
      <c r="H274" s="188">
        <v>2.4883765780910787</v>
      </c>
      <c r="I274" s="188">
        <v>2.4883765780910787</v>
      </c>
      <c r="J274" s="63">
        <v>2.4900000000000002</v>
      </c>
      <c r="K274" s="188">
        <v>2.4883765780910787</v>
      </c>
      <c r="L274" s="188">
        <v>2.4883765780910787</v>
      </c>
      <c r="M274" s="64">
        <v>2.488376578</v>
      </c>
      <c r="N274" s="188">
        <v>2.4883765780910787</v>
      </c>
      <c r="O274" s="188">
        <v>2.4883765780910787</v>
      </c>
    </row>
    <row r="275" spans="1:15" x14ac:dyDescent="0.2">
      <c r="B275" s="210" t="s">
        <v>578</v>
      </c>
      <c r="C275" s="219" t="s">
        <v>694</v>
      </c>
      <c r="D275" s="210" t="s">
        <v>1163</v>
      </c>
      <c r="E275" s="210" t="s">
        <v>1166</v>
      </c>
      <c r="F275" s="212" t="s">
        <v>1165</v>
      </c>
      <c r="G275" s="63">
        <v>2.08</v>
      </c>
      <c r="H275" s="188">
        <v>2.079704019512195</v>
      </c>
      <c r="I275" s="188">
        <v>2.079704019512195</v>
      </c>
      <c r="J275" s="63">
        <v>2.08</v>
      </c>
      <c r="K275" s="188">
        <v>2.079704019512195</v>
      </c>
      <c r="L275" s="188">
        <v>2.079704019512195</v>
      </c>
      <c r="M275" s="64">
        <v>2.0797040199999999</v>
      </c>
      <c r="N275" s="188">
        <v>2.079704019512195</v>
      </c>
      <c r="O275" s="188">
        <v>2.079704019512195</v>
      </c>
    </row>
    <row r="276" spans="1:15" x14ac:dyDescent="0.2">
      <c r="B276" s="210" t="s">
        <v>578</v>
      </c>
      <c r="C276" s="219" t="s">
        <v>694</v>
      </c>
      <c r="D276" s="210" t="s">
        <v>1167</v>
      </c>
      <c r="E276" s="210" t="s">
        <v>1168</v>
      </c>
      <c r="F276" s="212" t="s">
        <v>1165</v>
      </c>
      <c r="G276" s="65">
        <v>4.18</v>
      </c>
      <c r="H276">
        <v>4.18</v>
      </c>
      <c r="I276">
        <v>4.18</v>
      </c>
      <c r="J276" s="65">
        <v>4.18</v>
      </c>
      <c r="K276">
        <v>4.18</v>
      </c>
      <c r="L276">
        <v>4.18</v>
      </c>
      <c r="M276" s="66">
        <v>4.18</v>
      </c>
      <c r="N276">
        <v>4.18</v>
      </c>
      <c r="O276">
        <v>4.18</v>
      </c>
    </row>
    <row r="277" spans="1:15" x14ac:dyDescent="0.2">
      <c r="B277" s="210" t="s">
        <v>578</v>
      </c>
      <c r="C277" s="219" t="s">
        <v>694</v>
      </c>
      <c r="D277" s="210" t="s">
        <v>1169</v>
      </c>
      <c r="E277" s="210" t="s">
        <v>1170</v>
      </c>
      <c r="F277" s="212" t="s">
        <v>1165</v>
      </c>
      <c r="G277" s="63">
        <v>4.5599999999999996</v>
      </c>
      <c r="H277" s="188">
        <v>4.5615213844020941</v>
      </c>
      <c r="I277" s="188">
        <v>4.5615213844020941</v>
      </c>
      <c r="J277" s="63">
        <v>4.5599999999999996</v>
      </c>
      <c r="K277" s="188">
        <v>4.5615213844020941</v>
      </c>
      <c r="L277" s="188">
        <v>4.5615213844020941</v>
      </c>
      <c r="M277" s="64">
        <v>4.5615213839999997</v>
      </c>
      <c r="N277" s="188">
        <v>4.5615213844020941</v>
      </c>
      <c r="O277" s="188">
        <v>4.5615213844020941</v>
      </c>
    </row>
    <row r="278" spans="1:15" x14ac:dyDescent="0.2">
      <c r="B278" s="210" t="s">
        <v>578</v>
      </c>
      <c r="C278" s="219" t="s">
        <v>694</v>
      </c>
      <c r="D278" s="210" t="s">
        <v>1169</v>
      </c>
      <c r="E278" s="210" t="s">
        <v>1171</v>
      </c>
      <c r="F278" s="212" t="s">
        <v>1165</v>
      </c>
      <c r="G278" s="63">
        <v>2.48</v>
      </c>
      <c r="H278" s="188">
        <v>2.4825675234493199</v>
      </c>
      <c r="I278" s="188">
        <v>2.4825675234493199</v>
      </c>
      <c r="J278" s="63">
        <v>2.48</v>
      </c>
      <c r="K278" s="188">
        <v>2.4825675234493199</v>
      </c>
      <c r="L278" s="188">
        <v>2.4825675234493199</v>
      </c>
      <c r="M278" s="64">
        <v>2.4825675230000002</v>
      </c>
      <c r="N278" s="188">
        <v>2.4825675234493199</v>
      </c>
      <c r="O278" s="188">
        <v>2.4825675234493199</v>
      </c>
    </row>
    <row r="279" spans="1:15" x14ac:dyDescent="0.2">
      <c r="B279" s="210" t="s">
        <v>578</v>
      </c>
      <c r="C279" s="219" t="s">
        <v>694</v>
      </c>
      <c r="D279" s="210" t="s">
        <v>1169</v>
      </c>
      <c r="E279" s="210" t="s">
        <v>1172</v>
      </c>
      <c r="F279" s="212" t="s">
        <v>1165</v>
      </c>
      <c r="G279" s="63">
        <v>1.65</v>
      </c>
      <c r="H279" s="188">
        <v>1.6532562661146588</v>
      </c>
      <c r="I279" s="188">
        <v>1.6532562661146588</v>
      </c>
      <c r="J279" s="63">
        <v>1.65</v>
      </c>
      <c r="K279" s="188">
        <v>1.6532562661146588</v>
      </c>
      <c r="L279" s="188">
        <v>1.6532562661146588</v>
      </c>
      <c r="M279" s="64">
        <v>1.6532562660000001</v>
      </c>
      <c r="N279" s="188">
        <v>1.6532562661146588</v>
      </c>
      <c r="O279" s="188">
        <v>1.6532562661146588</v>
      </c>
    </row>
    <row r="280" spans="1:15" x14ac:dyDescent="0.2">
      <c r="B280" s="210" t="s">
        <v>578</v>
      </c>
      <c r="C280" s="219" t="s">
        <v>694</v>
      </c>
      <c r="D280" s="210" t="s">
        <v>1169</v>
      </c>
      <c r="E280" s="210" t="s">
        <v>1173</v>
      </c>
      <c r="F280" s="212" t="s">
        <v>1165</v>
      </c>
      <c r="G280" s="63">
        <v>4.0999999999999996</v>
      </c>
      <c r="H280" s="188">
        <v>4.1041662130637633</v>
      </c>
      <c r="I280" s="188">
        <v>4.1041662130637633</v>
      </c>
      <c r="J280" s="63">
        <v>4.0999999999999996</v>
      </c>
      <c r="K280" s="188">
        <v>4.1041662130637633</v>
      </c>
      <c r="L280" s="188">
        <v>4.1041662130637633</v>
      </c>
      <c r="M280" s="64">
        <v>4.1041662130000001</v>
      </c>
      <c r="N280" s="188">
        <v>4.1041662130637633</v>
      </c>
      <c r="O280" s="188">
        <v>4.1041662130637633</v>
      </c>
    </row>
    <row r="281" spans="1:15" x14ac:dyDescent="0.2">
      <c r="B281" s="210" t="s">
        <v>578</v>
      </c>
      <c r="C281" s="219" t="s">
        <v>694</v>
      </c>
      <c r="D281" s="210" t="s">
        <v>1169</v>
      </c>
      <c r="E281" s="210" t="s">
        <v>1174</v>
      </c>
      <c r="F281" s="212" t="s">
        <v>1165</v>
      </c>
      <c r="G281" s="63">
        <v>5.18</v>
      </c>
      <c r="H281" s="188">
        <v>5.1830134978307321</v>
      </c>
      <c r="I281" s="188">
        <v>5.1830134978307321</v>
      </c>
      <c r="J281" s="63">
        <v>5.18</v>
      </c>
      <c r="K281" s="188">
        <v>5.1830134978307321</v>
      </c>
      <c r="L281" s="188">
        <v>5.1830134978307321</v>
      </c>
      <c r="M281" s="64">
        <v>5.1830134980000002</v>
      </c>
      <c r="N281" s="188">
        <v>5.1830134978307321</v>
      </c>
      <c r="O281" s="188">
        <v>5.1830134978307321</v>
      </c>
    </row>
    <row r="282" spans="1:15" x14ac:dyDescent="0.2">
      <c r="B282" s="210" t="s">
        <v>578</v>
      </c>
      <c r="C282" s="219" t="s">
        <v>694</v>
      </c>
      <c r="D282" s="210" t="s">
        <v>1175</v>
      </c>
      <c r="E282" s="210" t="s">
        <v>1176</v>
      </c>
      <c r="F282" s="212" t="s">
        <v>1165</v>
      </c>
      <c r="G282" s="63">
        <v>1.35</v>
      </c>
      <c r="H282" s="188">
        <v>1.3494343871179013</v>
      </c>
      <c r="I282" s="188">
        <v>1.3494343871179013</v>
      </c>
      <c r="J282" s="63">
        <v>1.35</v>
      </c>
      <c r="K282" s="188">
        <v>1.3494343871179013</v>
      </c>
      <c r="L282" s="188">
        <v>1.3494343871179013</v>
      </c>
      <c r="M282" s="64">
        <v>1.3494343870000001</v>
      </c>
      <c r="N282" s="188">
        <v>1.3494343871179013</v>
      </c>
      <c r="O282" s="188">
        <v>1.3494343871179013</v>
      </c>
    </row>
    <row r="283" spans="1:15" x14ac:dyDescent="0.2">
      <c r="B283" s="210" t="s">
        <v>578</v>
      </c>
      <c r="C283" s="219" t="s">
        <v>694</v>
      </c>
      <c r="D283" s="210" t="s">
        <v>1175</v>
      </c>
      <c r="E283" s="210" t="s">
        <v>1177</v>
      </c>
      <c r="F283" s="212" t="s">
        <v>1165</v>
      </c>
      <c r="G283" s="63">
        <v>1.07</v>
      </c>
      <c r="H283" s="188">
        <v>1.0651396986172612</v>
      </c>
      <c r="I283" s="188">
        <v>1.0651396986172612</v>
      </c>
      <c r="J283" s="63">
        <v>1.07</v>
      </c>
      <c r="K283" s="188">
        <v>1.0651396986172612</v>
      </c>
      <c r="L283" s="188">
        <v>1.0651396986172612</v>
      </c>
      <c r="M283" s="64">
        <v>1.0651396989999999</v>
      </c>
      <c r="N283" s="188">
        <v>1.0651396986172612</v>
      </c>
      <c r="O283" s="188">
        <v>1.0651396986172612</v>
      </c>
    </row>
    <row r="284" spans="1:15" x14ac:dyDescent="0.2">
      <c r="B284" s="210" t="s">
        <v>578</v>
      </c>
      <c r="C284" s="219" t="s">
        <v>694</v>
      </c>
      <c r="D284" s="210" t="s">
        <v>1175</v>
      </c>
      <c r="E284" s="210" t="s">
        <v>1178</v>
      </c>
      <c r="F284" s="212" t="s">
        <v>1165</v>
      </c>
      <c r="G284" s="63">
        <v>1.29</v>
      </c>
      <c r="H284" s="188">
        <v>1.290406872725492</v>
      </c>
      <c r="I284" s="188">
        <v>1.290406872725492</v>
      </c>
      <c r="J284" s="63">
        <v>1.29</v>
      </c>
      <c r="K284" s="188">
        <v>1.290406872725492</v>
      </c>
      <c r="L284" s="188">
        <v>1.290406872725492</v>
      </c>
      <c r="M284" s="64">
        <v>1.290406873</v>
      </c>
      <c r="N284" s="188">
        <v>1.290406872725492</v>
      </c>
      <c r="O284" s="188">
        <v>1.290406872725492</v>
      </c>
    </row>
    <row r="285" spans="1:15" x14ac:dyDescent="0.2">
      <c r="B285" s="210" t="s">
        <v>578</v>
      </c>
      <c r="C285" s="219" t="s">
        <v>694</v>
      </c>
      <c r="D285" s="210" t="s">
        <v>1175</v>
      </c>
      <c r="E285" s="210" t="s">
        <v>1179</v>
      </c>
      <c r="F285" s="212" t="s">
        <v>1165</v>
      </c>
      <c r="G285" s="63">
        <v>1.39</v>
      </c>
      <c r="H285" s="188">
        <v>1.3949822903542111</v>
      </c>
      <c r="I285" s="188">
        <v>1.3949822903542111</v>
      </c>
      <c r="J285" s="63">
        <v>1.39</v>
      </c>
      <c r="K285" s="188">
        <v>1.3949822903542111</v>
      </c>
      <c r="L285" s="188">
        <v>1.3949822903542111</v>
      </c>
      <c r="M285" s="64">
        <v>1.39498229</v>
      </c>
      <c r="N285" s="188">
        <v>1.3949822903542111</v>
      </c>
      <c r="O285" s="188">
        <v>1.3949822903542111</v>
      </c>
    </row>
    <row r="286" spans="1:15" x14ac:dyDescent="0.2">
      <c r="B286" s="210" t="s">
        <v>578</v>
      </c>
      <c r="C286" s="219" t="s">
        <v>694</v>
      </c>
      <c r="D286" s="210" t="s">
        <v>1175</v>
      </c>
      <c r="E286" s="210" t="s">
        <v>1180</v>
      </c>
      <c r="F286" s="212" t="s">
        <v>1165</v>
      </c>
      <c r="G286" s="63">
        <v>1.3</v>
      </c>
      <c r="H286" s="188">
        <v>1.2957115256163119</v>
      </c>
      <c r="I286" s="188">
        <v>1.2957115256163119</v>
      </c>
      <c r="J286" s="63">
        <v>1.3</v>
      </c>
      <c r="K286" s="188">
        <v>1.2957115256163119</v>
      </c>
      <c r="L286" s="188">
        <v>1.2957115256163119</v>
      </c>
      <c r="M286" s="64">
        <v>1.2957115260000001</v>
      </c>
      <c r="N286" s="188">
        <v>1.2957115256163119</v>
      </c>
      <c r="O286" s="188">
        <v>1.2957115256163119</v>
      </c>
    </row>
    <row r="287" spans="1:15" x14ac:dyDescent="0.2">
      <c r="B287" s="210" t="s">
        <v>578</v>
      </c>
      <c r="C287" s="219" t="s">
        <v>694</v>
      </c>
      <c r="D287" s="210" t="s">
        <v>1181</v>
      </c>
      <c r="E287" s="210" t="s">
        <v>1182</v>
      </c>
      <c r="F287" s="212" t="s">
        <v>1165</v>
      </c>
      <c r="G287" s="65">
        <v>2.2799999999999998</v>
      </c>
      <c r="H287" s="152">
        <v>2.2755210949600344</v>
      </c>
      <c r="I287" s="152">
        <v>2.2755210949600344</v>
      </c>
      <c r="J287" s="65">
        <v>2.2799999999999998</v>
      </c>
      <c r="K287" s="152">
        <v>2.2755210949600344</v>
      </c>
      <c r="L287" s="152">
        <v>2.2755210949600344</v>
      </c>
      <c r="M287" s="66">
        <v>2.2755210950000002</v>
      </c>
      <c r="N287" s="152">
        <v>2.2755210949600344</v>
      </c>
      <c r="O287" s="152">
        <v>2.2755210949600344</v>
      </c>
    </row>
    <row r="288" spans="1:15" x14ac:dyDescent="0.2">
      <c r="B288" s="210" t="s">
        <v>578</v>
      </c>
      <c r="C288" s="219" t="s">
        <v>694</v>
      </c>
      <c r="D288" s="210" t="s">
        <v>1181</v>
      </c>
      <c r="E288" s="210" t="s">
        <v>1183</v>
      </c>
      <c r="F288" s="212" t="s">
        <v>1165</v>
      </c>
      <c r="G288" s="65">
        <v>1.84</v>
      </c>
      <c r="H288" s="152">
        <v>1.8382370211800305</v>
      </c>
      <c r="I288" s="152">
        <v>1.8382370211800305</v>
      </c>
      <c r="J288" s="65">
        <v>1.84</v>
      </c>
      <c r="K288" s="152">
        <v>1.8382370211800305</v>
      </c>
      <c r="L288" s="152">
        <v>1.8382370211800305</v>
      </c>
      <c r="M288" s="66">
        <v>1.8382370210000001</v>
      </c>
      <c r="N288" s="152">
        <v>1.8382370211800305</v>
      </c>
      <c r="O288" s="152">
        <v>1.8382370211800305</v>
      </c>
    </row>
    <row r="289" spans="2:15" x14ac:dyDescent="0.2">
      <c r="B289" s="210" t="s">
        <v>578</v>
      </c>
      <c r="C289" s="219" t="s">
        <v>694</v>
      </c>
      <c r="D289" s="210" t="s">
        <v>1181</v>
      </c>
      <c r="E289" s="210" t="s">
        <v>1184</v>
      </c>
      <c r="F289" s="212" t="s">
        <v>1165</v>
      </c>
      <c r="G289" s="65">
        <v>2.2200000000000002</v>
      </c>
      <c r="H289" s="152">
        <v>2.220283332017611</v>
      </c>
      <c r="I289" s="152">
        <v>2.220283332017611</v>
      </c>
      <c r="J289" s="65">
        <v>2.2200000000000002</v>
      </c>
      <c r="K289" s="152">
        <v>2.220283332017611</v>
      </c>
      <c r="L289" s="152">
        <v>2.220283332017611</v>
      </c>
      <c r="M289" s="66">
        <v>2.2202833320000002</v>
      </c>
      <c r="N289" s="152">
        <v>2.220283332017611</v>
      </c>
      <c r="O289" s="152">
        <v>2.220283332017611</v>
      </c>
    </row>
    <row r="290" spans="2:15" x14ac:dyDescent="0.2">
      <c r="B290" s="210" t="s">
        <v>578</v>
      </c>
      <c r="C290" s="219" t="s">
        <v>694</v>
      </c>
      <c r="D290" s="210" t="s">
        <v>1181</v>
      </c>
      <c r="E290" s="210" t="s">
        <v>1185</v>
      </c>
      <c r="F290" s="212" t="s">
        <v>1165</v>
      </c>
      <c r="G290" s="65">
        <v>1.65</v>
      </c>
      <c r="H290" s="152">
        <v>1.6466016127744509</v>
      </c>
      <c r="I290" s="152">
        <v>1.6466016127744509</v>
      </c>
      <c r="J290" s="65">
        <v>1.65</v>
      </c>
      <c r="K290" s="152">
        <v>1.6466016127744509</v>
      </c>
      <c r="L290" s="152">
        <v>1.6466016127744509</v>
      </c>
      <c r="M290" s="66">
        <v>1.6466016130000001</v>
      </c>
      <c r="N290" s="152">
        <v>1.6466016127744509</v>
      </c>
      <c r="O290" s="152">
        <v>1.6466016127744509</v>
      </c>
    </row>
    <row r="291" spans="2:15" x14ac:dyDescent="0.2">
      <c r="B291" s="210" t="s">
        <v>578</v>
      </c>
      <c r="C291" s="219" t="s">
        <v>694</v>
      </c>
      <c r="D291" s="210" t="s">
        <v>1181</v>
      </c>
      <c r="E291" s="210" t="s">
        <v>1186</v>
      </c>
      <c r="F291" s="212" t="s">
        <v>1165</v>
      </c>
      <c r="G291" s="65">
        <v>2.0099999999999998</v>
      </c>
      <c r="H291" s="152">
        <v>2.0062133600378345</v>
      </c>
      <c r="I291" s="152">
        <v>2.0062133600378345</v>
      </c>
      <c r="J291" s="65">
        <v>2.0099999999999998</v>
      </c>
      <c r="K291" s="152">
        <v>2.0062133600378345</v>
      </c>
      <c r="L291" s="152">
        <v>2.0062133600378345</v>
      </c>
      <c r="M291" s="66">
        <v>2.0062133599999998</v>
      </c>
      <c r="N291" s="152">
        <v>2.0062133600378345</v>
      </c>
      <c r="O291" s="152">
        <v>2.0062133600378345</v>
      </c>
    </row>
    <row r="292" spans="2:15" x14ac:dyDescent="0.2">
      <c r="B292" s="210" t="s">
        <v>578</v>
      </c>
      <c r="C292" s="219" t="s">
        <v>694</v>
      </c>
      <c r="D292" s="210" t="s">
        <v>1181</v>
      </c>
      <c r="E292" s="210" t="s">
        <v>1187</v>
      </c>
      <c r="F292" s="212" t="s">
        <v>1165</v>
      </c>
      <c r="G292" s="65">
        <v>2.83</v>
      </c>
      <c r="H292" s="152">
        <v>2.827898724384271</v>
      </c>
      <c r="I292" s="152">
        <v>2.827898724384271</v>
      </c>
      <c r="J292" s="65">
        <v>2.83</v>
      </c>
      <c r="K292" s="152">
        <v>2.827898724384271</v>
      </c>
      <c r="L292" s="152">
        <v>2.827898724384271</v>
      </c>
      <c r="M292" s="66">
        <v>2.8278987240000002</v>
      </c>
      <c r="N292" s="152">
        <v>2.827898724384271</v>
      </c>
      <c r="O292" s="152">
        <v>2.827898724384271</v>
      </c>
    </row>
    <row r="293" spans="2:15" x14ac:dyDescent="0.2">
      <c r="B293" s="210" t="s">
        <v>578</v>
      </c>
      <c r="C293" s="219" t="s">
        <v>694</v>
      </c>
      <c r="D293" s="210" t="s">
        <v>1188</v>
      </c>
      <c r="E293" s="210" t="s">
        <v>1189</v>
      </c>
      <c r="F293" s="212" t="s">
        <v>1165</v>
      </c>
      <c r="G293" s="65">
        <v>3.79</v>
      </c>
      <c r="H293" s="210">
        <v>3.7886403972820837</v>
      </c>
      <c r="I293" s="210">
        <v>3.7886403972820837</v>
      </c>
      <c r="J293" s="65">
        <v>3.79</v>
      </c>
      <c r="K293" s="210">
        <v>3.7886403972820837</v>
      </c>
      <c r="L293" s="210">
        <v>3.7886403972820837</v>
      </c>
      <c r="M293" s="66">
        <v>3.788640397</v>
      </c>
      <c r="N293" s="210">
        <v>3.7886403972820837</v>
      </c>
      <c r="O293" s="210">
        <v>3.7886403972820837</v>
      </c>
    </row>
    <row r="294" spans="2:15" x14ac:dyDescent="0.2">
      <c r="B294" s="210" t="s">
        <v>578</v>
      </c>
      <c r="C294" s="219" t="s">
        <v>694</v>
      </c>
      <c r="D294" s="210" t="s">
        <v>1190</v>
      </c>
      <c r="E294" s="210" t="s">
        <v>1191</v>
      </c>
      <c r="F294" s="212" t="s">
        <v>1165</v>
      </c>
      <c r="G294" s="65">
        <v>2.2999999999999998</v>
      </c>
      <c r="H294" s="152">
        <v>2.2999999999999998</v>
      </c>
      <c r="I294" s="152">
        <v>2.2999999999999998</v>
      </c>
      <c r="J294" s="65">
        <v>2.2999999999999998</v>
      </c>
      <c r="K294" s="152">
        <v>2.2999999999999998</v>
      </c>
      <c r="L294" s="152">
        <v>2.2999999999999998</v>
      </c>
      <c r="M294" s="65">
        <v>2.2999999999999998</v>
      </c>
      <c r="N294" s="152">
        <v>2.2999999999999998</v>
      </c>
      <c r="O294" s="152">
        <v>2.2999999999999998</v>
      </c>
    </row>
    <row r="295" spans="2:15" x14ac:dyDescent="0.2">
      <c r="B295" s="210" t="s">
        <v>578</v>
      </c>
      <c r="C295" s="219" t="s">
        <v>694</v>
      </c>
      <c r="D295" s="210" t="s">
        <v>1190</v>
      </c>
      <c r="E295" s="210" t="s">
        <v>1192</v>
      </c>
      <c r="F295" s="212" t="s">
        <v>1165</v>
      </c>
      <c r="G295" s="65">
        <v>3.08</v>
      </c>
      <c r="H295" s="152">
        <v>3.0798771</v>
      </c>
      <c r="I295" s="152">
        <v>3.0798771</v>
      </c>
      <c r="J295" s="65">
        <v>3.08</v>
      </c>
      <c r="K295" s="152">
        <v>3.0798771</v>
      </c>
      <c r="L295" s="152">
        <v>3.0798771</v>
      </c>
      <c r="M295" s="66">
        <v>3.0798771</v>
      </c>
      <c r="N295" s="152">
        <v>3.0798771</v>
      </c>
      <c r="O295" s="152">
        <v>3.0798771</v>
      </c>
    </row>
    <row r="296" spans="2:15" x14ac:dyDescent="0.2">
      <c r="B296" s="210" t="s">
        <v>578</v>
      </c>
      <c r="C296" s="219" t="s">
        <v>694</v>
      </c>
      <c r="D296" s="210" t="s">
        <v>1190</v>
      </c>
      <c r="E296" s="210" t="s">
        <v>1193</v>
      </c>
      <c r="F296" s="212" t="s">
        <v>1165</v>
      </c>
      <c r="G296" s="65">
        <v>2.2999999999999998</v>
      </c>
      <c r="H296" s="152">
        <v>2.2967142857142862</v>
      </c>
      <c r="I296" s="152">
        <v>2.2967142857142862</v>
      </c>
      <c r="J296" s="65">
        <v>2.2999999999999998</v>
      </c>
      <c r="K296" s="152">
        <v>2.2967142857142862</v>
      </c>
      <c r="L296" s="152">
        <v>2.2967142857142862</v>
      </c>
      <c r="M296" s="67">
        <v>2.2967142859999998</v>
      </c>
      <c r="N296" s="152">
        <v>2.2967142857142862</v>
      </c>
      <c r="O296" s="152">
        <v>2.2967142857142862</v>
      </c>
    </row>
    <row r="297" spans="2:15" x14ac:dyDescent="0.2">
      <c r="B297" s="210" t="s">
        <v>578</v>
      </c>
      <c r="C297" s="219" t="s">
        <v>694</v>
      </c>
      <c r="D297" s="210" t="s">
        <v>1190</v>
      </c>
      <c r="E297" s="210" t="s">
        <v>1194</v>
      </c>
      <c r="F297" s="212" t="s">
        <v>1165</v>
      </c>
      <c r="G297" s="65">
        <v>2.84</v>
      </c>
      <c r="H297" s="152">
        <v>2.8396030000000003</v>
      </c>
      <c r="I297" s="152">
        <v>2.8396030000000003</v>
      </c>
      <c r="J297" s="65">
        <v>2.84</v>
      </c>
      <c r="K297" s="152">
        <v>2.8396030000000003</v>
      </c>
      <c r="L297" s="152">
        <v>2.8396030000000003</v>
      </c>
      <c r="M297" s="66">
        <v>2.8396029999999999</v>
      </c>
      <c r="N297" s="152">
        <v>2.8396030000000003</v>
      </c>
      <c r="O297" s="152">
        <v>2.8396030000000003</v>
      </c>
    </row>
    <row r="298" spans="2:15" x14ac:dyDescent="0.2">
      <c r="B298" s="210" t="s">
        <v>578</v>
      </c>
      <c r="C298" s="219" t="s">
        <v>694</v>
      </c>
      <c r="D298" s="210" t="s">
        <v>1190</v>
      </c>
      <c r="E298" s="210" t="s">
        <v>1195</v>
      </c>
      <c r="F298" s="212" t="s">
        <v>1165</v>
      </c>
      <c r="G298" s="65">
        <v>2.99</v>
      </c>
      <c r="H298" s="152">
        <v>2.9873959999999999</v>
      </c>
      <c r="I298" s="152">
        <v>2.9873959999999999</v>
      </c>
      <c r="J298" s="65">
        <v>2.99</v>
      </c>
      <c r="K298" s="152">
        <v>2.9873959999999999</v>
      </c>
      <c r="L298" s="152">
        <v>2.9873959999999999</v>
      </c>
      <c r="M298" s="66">
        <v>2.9873959999999999</v>
      </c>
      <c r="N298" s="152">
        <v>2.9873959999999999</v>
      </c>
      <c r="O298" s="152">
        <v>2.9873959999999999</v>
      </c>
    </row>
    <row r="299" spans="2:15" x14ac:dyDescent="0.2">
      <c r="B299" s="210" t="s">
        <v>578</v>
      </c>
      <c r="C299" s="219" t="s">
        <v>694</v>
      </c>
      <c r="D299" s="210" t="s">
        <v>1190</v>
      </c>
      <c r="E299" s="210" t="s">
        <v>1196</v>
      </c>
      <c r="F299" s="212" t="s">
        <v>1165</v>
      </c>
      <c r="G299" s="65">
        <v>2.62</v>
      </c>
      <c r="H299" s="152">
        <v>2.6211719999999996</v>
      </c>
      <c r="I299" s="152">
        <v>2.6211719999999996</v>
      </c>
      <c r="J299" s="65">
        <v>2.62</v>
      </c>
      <c r="K299" s="152">
        <v>2.6211719999999996</v>
      </c>
      <c r="L299" s="152">
        <v>2.6211719999999996</v>
      </c>
      <c r="M299" s="66">
        <v>2.6211720000000001</v>
      </c>
      <c r="N299" s="152">
        <v>2.6211719999999996</v>
      </c>
      <c r="O299" s="152">
        <v>2.6211719999999996</v>
      </c>
    </row>
    <row r="300" spans="2:15" x14ac:dyDescent="0.2">
      <c r="B300" s="210" t="s">
        <v>578</v>
      </c>
      <c r="C300" s="219" t="s">
        <v>694</v>
      </c>
      <c r="D300" s="210" t="s">
        <v>1197</v>
      </c>
      <c r="E300" s="210" t="s">
        <v>1198</v>
      </c>
      <c r="F300" s="212" t="s">
        <v>1165</v>
      </c>
      <c r="G300" s="65">
        <v>6.5</v>
      </c>
      <c r="H300" s="65">
        <v>6.5</v>
      </c>
      <c r="I300" s="65">
        <v>6.5</v>
      </c>
      <c r="J300" s="65">
        <v>6.5</v>
      </c>
      <c r="K300" s="65">
        <v>6.5</v>
      </c>
      <c r="L300" s="65">
        <v>6.5</v>
      </c>
      <c r="M300" s="65">
        <v>6.5</v>
      </c>
      <c r="N300" s="65">
        <v>6.5</v>
      </c>
      <c r="O300" s="65">
        <v>6.5</v>
      </c>
    </row>
    <row r="301" spans="2:15" x14ac:dyDescent="0.2">
      <c r="B301" s="210" t="s">
        <v>578</v>
      </c>
      <c r="C301" s="219" t="s">
        <v>694</v>
      </c>
      <c r="D301" s="210" t="s">
        <v>1197</v>
      </c>
      <c r="E301" s="210" t="s">
        <v>1199</v>
      </c>
      <c r="F301" s="212" t="s">
        <v>1165</v>
      </c>
      <c r="G301" s="65">
        <v>10.3</v>
      </c>
      <c r="H301" s="65">
        <v>10.3</v>
      </c>
      <c r="I301" s="65">
        <v>10.3</v>
      </c>
      <c r="J301" s="65">
        <v>10.3</v>
      </c>
      <c r="K301" s="65">
        <v>10.3</v>
      </c>
      <c r="L301" s="65">
        <v>10.3</v>
      </c>
      <c r="M301" s="65">
        <v>10.3</v>
      </c>
      <c r="N301" s="65">
        <v>10.3</v>
      </c>
      <c r="O301" s="65">
        <v>10.3</v>
      </c>
    </row>
    <row r="302" spans="2:15" x14ac:dyDescent="0.2">
      <c r="B302" s="210" t="s">
        <v>578</v>
      </c>
      <c r="C302" s="219" t="s">
        <v>694</v>
      </c>
      <c r="D302" s="210" t="s">
        <v>1197</v>
      </c>
      <c r="E302" s="210" t="s">
        <v>1200</v>
      </c>
      <c r="F302" s="212" t="s">
        <v>1165</v>
      </c>
      <c r="G302" s="65">
        <v>8.9</v>
      </c>
      <c r="H302" s="65">
        <v>8.9</v>
      </c>
      <c r="I302" s="65">
        <v>8.9</v>
      </c>
      <c r="J302" s="65">
        <v>8.9</v>
      </c>
      <c r="K302" s="65">
        <v>8.9</v>
      </c>
      <c r="L302" s="65">
        <v>8.9</v>
      </c>
      <c r="M302" s="65">
        <v>8.9</v>
      </c>
      <c r="N302" s="65">
        <v>8.9</v>
      </c>
      <c r="O302" s="65">
        <v>8.9</v>
      </c>
    </row>
    <row r="303" spans="2:15" x14ac:dyDescent="0.2">
      <c r="B303" s="210" t="s">
        <v>578</v>
      </c>
      <c r="C303" s="219" t="s">
        <v>694</v>
      </c>
      <c r="D303" s="210" t="s">
        <v>1197</v>
      </c>
      <c r="E303" s="210" t="s">
        <v>1201</v>
      </c>
      <c r="F303" s="212" t="s">
        <v>1165</v>
      </c>
      <c r="G303" s="65">
        <v>11.7</v>
      </c>
      <c r="H303" s="65">
        <v>11.7</v>
      </c>
      <c r="I303" s="65">
        <v>11.7</v>
      </c>
      <c r="J303" s="65">
        <v>11.7</v>
      </c>
      <c r="K303" s="65">
        <v>11.7</v>
      </c>
      <c r="L303" s="65">
        <v>11.7</v>
      </c>
      <c r="M303" s="65">
        <v>11.7</v>
      </c>
      <c r="N303" s="65">
        <v>11.7</v>
      </c>
      <c r="O303" s="65">
        <v>11.7</v>
      </c>
    </row>
    <row r="304" spans="2:15" x14ac:dyDescent="0.2">
      <c r="B304" s="210" t="s">
        <v>578</v>
      </c>
      <c r="C304" s="219" t="s">
        <v>694</v>
      </c>
      <c r="D304" s="210" t="s">
        <v>1197</v>
      </c>
      <c r="E304" s="210" t="s">
        <v>1202</v>
      </c>
      <c r="F304" s="212" t="s">
        <v>1165</v>
      </c>
      <c r="G304" s="65">
        <v>6.5</v>
      </c>
      <c r="H304" s="65">
        <v>6.5</v>
      </c>
      <c r="I304" s="65">
        <v>6.5</v>
      </c>
      <c r="J304" s="65">
        <v>6.5</v>
      </c>
      <c r="K304" s="65">
        <v>6.5</v>
      </c>
      <c r="L304" s="65">
        <v>6.5</v>
      </c>
      <c r="M304" s="65">
        <v>6.5</v>
      </c>
      <c r="N304" s="65">
        <v>6.5</v>
      </c>
      <c r="O304" s="65">
        <v>6.5</v>
      </c>
    </row>
    <row r="305" spans="2:15" x14ac:dyDescent="0.2">
      <c r="B305" s="210" t="s">
        <v>578</v>
      </c>
      <c r="C305" s="219" t="s">
        <v>694</v>
      </c>
      <c r="D305" s="210" t="s">
        <v>1197</v>
      </c>
      <c r="E305" s="210" t="s">
        <v>1203</v>
      </c>
      <c r="F305" s="212" t="s">
        <v>1165</v>
      </c>
      <c r="G305" s="65">
        <v>5.4</v>
      </c>
      <c r="H305" s="65">
        <v>5.4</v>
      </c>
      <c r="I305" s="65">
        <v>5.4</v>
      </c>
      <c r="J305" s="65">
        <v>5.4</v>
      </c>
      <c r="K305" s="65">
        <v>5.4</v>
      </c>
      <c r="L305" s="65">
        <v>5.4</v>
      </c>
      <c r="M305" s="65">
        <v>5.4</v>
      </c>
      <c r="N305" s="65">
        <v>5.4</v>
      </c>
      <c r="O305" s="65">
        <v>5.4</v>
      </c>
    </row>
    <row r="306" spans="2:15" x14ac:dyDescent="0.2">
      <c r="B306" s="210" t="s">
        <v>578</v>
      </c>
      <c r="C306" s="219" t="s">
        <v>694</v>
      </c>
      <c r="D306" s="210" t="s">
        <v>1204</v>
      </c>
      <c r="E306" s="210" t="s">
        <v>1205</v>
      </c>
      <c r="F306" s="212" t="s">
        <v>1165</v>
      </c>
      <c r="G306" s="65">
        <v>49.8</v>
      </c>
      <c r="H306" s="152">
        <v>49.803741296021627</v>
      </c>
      <c r="I306" s="152">
        <v>49.803741296021627</v>
      </c>
      <c r="J306" s="65">
        <v>49.8</v>
      </c>
      <c r="K306" s="152">
        <v>49.803741296021627</v>
      </c>
      <c r="L306" s="152">
        <v>49.803741296021627</v>
      </c>
      <c r="M306" s="67">
        <v>49.803741299999999</v>
      </c>
      <c r="N306" s="152">
        <v>49.803741296021627</v>
      </c>
      <c r="O306" s="152">
        <v>49.803741296021627</v>
      </c>
    </row>
    <row r="307" spans="2:15" x14ac:dyDescent="0.2">
      <c r="B307" s="210" t="s">
        <v>578</v>
      </c>
      <c r="C307" s="219" t="s">
        <v>694</v>
      </c>
      <c r="D307" s="210" t="s">
        <v>1204</v>
      </c>
      <c r="E307" s="210" t="s">
        <v>1206</v>
      </c>
      <c r="F307" s="212" t="s">
        <v>1165</v>
      </c>
      <c r="G307" s="65">
        <v>48.74</v>
      </c>
      <c r="H307" s="152">
        <v>48.736068749122609</v>
      </c>
      <c r="I307" s="152">
        <v>48.736068749122609</v>
      </c>
      <c r="J307" s="65">
        <v>48.74</v>
      </c>
      <c r="K307" s="152">
        <v>48.736068749122609</v>
      </c>
      <c r="L307" s="152">
        <v>48.736068749122609</v>
      </c>
      <c r="M307" s="66">
        <v>48.736068750000001</v>
      </c>
      <c r="N307" s="152">
        <v>48.736068749122609</v>
      </c>
      <c r="O307" s="152">
        <v>48.736068749122609</v>
      </c>
    </row>
    <row r="308" spans="2:15" x14ac:dyDescent="0.2">
      <c r="B308" s="210" t="s">
        <v>578</v>
      </c>
      <c r="C308" s="219" t="s">
        <v>694</v>
      </c>
      <c r="D308" s="210" t="s">
        <v>1207</v>
      </c>
      <c r="E308" s="210" t="s">
        <v>1208</v>
      </c>
      <c r="F308" s="212" t="s">
        <v>1209</v>
      </c>
      <c r="G308" s="63">
        <v>7.6999999999999999E-2</v>
      </c>
      <c r="H308" s="188">
        <v>7.7241182534246569E-2</v>
      </c>
      <c r="I308" s="188">
        <v>7.7241182534246569E-2</v>
      </c>
      <c r="J308" s="63">
        <v>7.6999999999999999E-2</v>
      </c>
      <c r="K308" s="188">
        <v>7.7241182534246569E-2</v>
      </c>
      <c r="L308" s="188">
        <v>7.7241182534246569E-2</v>
      </c>
      <c r="M308" s="68">
        <v>7.7241183000000005E-2</v>
      </c>
      <c r="N308" s="188">
        <v>7.7241182534246569E-2</v>
      </c>
      <c r="O308" s="188">
        <v>7.7241182534246569E-2</v>
      </c>
    </row>
    <row r="309" spans="2:15" x14ac:dyDescent="0.2">
      <c r="B309" s="210" t="s">
        <v>578</v>
      </c>
      <c r="C309" s="219" t="s">
        <v>694</v>
      </c>
      <c r="D309" s="210" t="s">
        <v>1207</v>
      </c>
      <c r="E309" s="210" t="s">
        <v>1210</v>
      </c>
      <c r="F309" s="212" t="s">
        <v>1209</v>
      </c>
      <c r="G309" s="63">
        <v>9.4E-2</v>
      </c>
      <c r="H309" s="188">
        <v>9.4411352941176502E-2</v>
      </c>
      <c r="I309" s="188">
        <v>9.4411352941176502E-2</v>
      </c>
      <c r="J309" s="63">
        <v>9.4E-2</v>
      </c>
      <c r="K309" s="188">
        <v>9.4411352941176502E-2</v>
      </c>
      <c r="L309" s="188">
        <v>9.4411352941176502E-2</v>
      </c>
      <c r="M309" s="68">
        <v>9.4411353000000003E-2</v>
      </c>
      <c r="N309" s="188">
        <v>9.4411352941176502E-2</v>
      </c>
      <c r="O309" s="188">
        <v>9.4411352941176502E-2</v>
      </c>
    </row>
    <row r="310" spans="2:15" x14ac:dyDescent="0.2">
      <c r="B310" s="210" t="s">
        <v>578</v>
      </c>
      <c r="C310" s="219" t="s">
        <v>694</v>
      </c>
      <c r="D310" s="210" t="s">
        <v>1207</v>
      </c>
      <c r="E310" s="210" t="s">
        <v>1211</v>
      </c>
      <c r="F310" s="212" t="s">
        <v>1209</v>
      </c>
      <c r="G310" s="63">
        <v>8.3000000000000004E-2</v>
      </c>
      <c r="H310" s="188">
        <v>8.2716642842142113E-2</v>
      </c>
      <c r="I310" s="188">
        <v>8.2716642842142113E-2</v>
      </c>
      <c r="J310" s="63">
        <v>8.3000000000000004E-2</v>
      </c>
      <c r="K310" s="188">
        <v>8.2716642842142113E-2</v>
      </c>
      <c r="L310" s="188">
        <v>8.2716642842142113E-2</v>
      </c>
      <c r="M310" s="68">
        <v>8.2716643000000006E-2</v>
      </c>
      <c r="N310" s="188">
        <v>8.2716642842142113E-2</v>
      </c>
      <c r="O310" s="188">
        <v>8.2716642842142113E-2</v>
      </c>
    </row>
    <row r="311" spans="2:15" x14ac:dyDescent="0.2">
      <c r="B311" s="210" t="s">
        <v>578</v>
      </c>
      <c r="C311" s="219" t="s">
        <v>694</v>
      </c>
      <c r="D311" s="210" t="s">
        <v>1207</v>
      </c>
      <c r="E311" s="210" t="s">
        <v>1212</v>
      </c>
      <c r="F311" s="212" t="s">
        <v>1209</v>
      </c>
      <c r="G311" s="63">
        <v>7.4999999999999997E-2</v>
      </c>
      <c r="H311" s="188">
        <v>7.4577317066556639E-2</v>
      </c>
      <c r="I311" s="188">
        <v>7.4577317066556639E-2</v>
      </c>
      <c r="J311" s="63">
        <v>7.4999999999999997E-2</v>
      </c>
      <c r="K311" s="188">
        <v>7.4577317066556639E-2</v>
      </c>
      <c r="L311" s="188">
        <v>7.4577317066556639E-2</v>
      </c>
      <c r="M311" s="68">
        <v>7.4577317000000004E-2</v>
      </c>
      <c r="N311" s="188">
        <v>7.4577317066556639E-2</v>
      </c>
      <c r="O311" s="188">
        <v>7.4577317066556639E-2</v>
      </c>
    </row>
    <row r="312" spans="2:15" x14ac:dyDescent="0.2">
      <c r="B312" s="210" t="s">
        <v>578</v>
      </c>
      <c r="C312" s="219" t="s">
        <v>694</v>
      </c>
      <c r="D312" s="210" t="s">
        <v>1207</v>
      </c>
      <c r="E312" s="210" t="s">
        <v>1213</v>
      </c>
      <c r="F312" s="212" t="s">
        <v>1209</v>
      </c>
      <c r="G312" s="63">
        <v>8.5000000000000006E-2</v>
      </c>
      <c r="H312" s="188">
        <v>8.5279037065052951E-2</v>
      </c>
      <c r="I312" s="188">
        <v>8.5279037065052951E-2</v>
      </c>
      <c r="J312" s="63">
        <v>8.5000000000000006E-2</v>
      </c>
      <c r="K312" s="188">
        <v>8.5279037065052951E-2</v>
      </c>
      <c r="L312" s="188">
        <v>8.5279037065052951E-2</v>
      </c>
      <c r="M312" s="68">
        <v>8.5279037000000002E-2</v>
      </c>
      <c r="N312" s="188">
        <v>8.5279037065052951E-2</v>
      </c>
      <c r="O312" s="188">
        <v>8.5279037065052951E-2</v>
      </c>
    </row>
    <row r="313" spans="2:15" x14ac:dyDescent="0.2">
      <c r="B313" s="210" t="s">
        <v>578</v>
      </c>
      <c r="C313" s="219" t="s">
        <v>694</v>
      </c>
      <c r="D313" s="210" t="s">
        <v>1207</v>
      </c>
      <c r="E313" s="210" t="s">
        <v>1214</v>
      </c>
      <c r="F313" s="212" t="s">
        <v>1209</v>
      </c>
      <c r="G313" s="63">
        <v>0.14499999999999999</v>
      </c>
      <c r="H313" s="188">
        <v>0.14497151007545614</v>
      </c>
      <c r="I313" s="188">
        <v>0.14497151007545614</v>
      </c>
      <c r="J313" s="63">
        <v>0.14499999999999999</v>
      </c>
      <c r="K313" s="188">
        <v>0.14497151007545614</v>
      </c>
      <c r="L313" s="188">
        <v>0.14497151007545614</v>
      </c>
      <c r="M313" s="68">
        <v>0.14497151</v>
      </c>
      <c r="N313" s="188">
        <v>0.14497151007545614</v>
      </c>
      <c r="O313" s="188">
        <v>0.14497151007545614</v>
      </c>
    </row>
    <row r="314" spans="2:15" x14ac:dyDescent="0.2">
      <c r="B314" s="210" t="s">
        <v>578</v>
      </c>
      <c r="C314" s="219" t="s">
        <v>694</v>
      </c>
      <c r="D314" s="210" t="s">
        <v>1207</v>
      </c>
      <c r="E314" s="210" t="s">
        <v>1215</v>
      </c>
      <c r="F314" s="212" t="s">
        <v>1209</v>
      </c>
      <c r="G314" s="63">
        <v>0.10100000000000001</v>
      </c>
      <c r="H314" s="188">
        <v>0.10128071982445433</v>
      </c>
      <c r="I314" s="188">
        <v>0.10128071982445433</v>
      </c>
      <c r="J314" s="63">
        <v>0.10100000000000001</v>
      </c>
      <c r="K314" s="188">
        <v>0.10128071982445433</v>
      </c>
      <c r="L314" s="188">
        <v>0.10128071982445433</v>
      </c>
      <c r="M314" s="68">
        <v>0.10128072</v>
      </c>
      <c r="N314" s="188">
        <v>0.10128071982445433</v>
      </c>
      <c r="O314" s="188">
        <v>0.10128071982445433</v>
      </c>
    </row>
    <row r="315" spans="2:15" x14ac:dyDescent="0.2">
      <c r="B315" s="210" t="s">
        <v>578</v>
      </c>
      <c r="C315" s="219" t="s">
        <v>694</v>
      </c>
      <c r="D315" s="210" t="s">
        <v>1207</v>
      </c>
      <c r="E315" s="210" t="s">
        <v>1216</v>
      </c>
      <c r="F315" s="212" t="s">
        <v>1209</v>
      </c>
      <c r="G315" s="63">
        <v>0.223</v>
      </c>
      <c r="H315" s="188">
        <v>0.22322233343883524</v>
      </c>
      <c r="I315" s="188">
        <v>0.22322233343883524</v>
      </c>
      <c r="J315" s="63">
        <v>0.223</v>
      </c>
      <c r="K315" s="188">
        <v>0.22322233343883524</v>
      </c>
      <c r="L315" s="188">
        <v>0.22322233343883524</v>
      </c>
      <c r="M315" s="68">
        <v>0.223222333</v>
      </c>
      <c r="N315" s="188">
        <v>0.22322233343883524</v>
      </c>
      <c r="O315" s="188">
        <v>0.22322233343883524</v>
      </c>
    </row>
    <row r="316" spans="2:15" x14ac:dyDescent="0.2">
      <c r="B316" s="210" t="s">
        <v>578</v>
      </c>
      <c r="C316" s="219" t="s">
        <v>694</v>
      </c>
      <c r="D316" s="210" t="s">
        <v>1207</v>
      </c>
      <c r="E316" s="210" t="s">
        <v>1217</v>
      </c>
      <c r="F316" s="212" t="s">
        <v>1209</v>
      </c>
      <c r="G316" s="63">
        <v>8.5000000000000006E-2</v>
      </c>
      <c r="H316" s="188">
        <v>8.5472999999999993E-2</v>
      </c>
      <c r="I316" s="188">
        <v>8.5472999999999993E-2</v>
      </c>
      <c r="J316" s="63">
        <v>8.5000000000000006E-2</v>
      </c>
      <c r="K316" s="188">
        <v>8.5472999999999993E-2</v>
      </c>
      <c r="L316" s="188">
        <v>8.5472999999999993E-2</v>
      </c>
      <c r="M316" s="68">
        <v>8.5472999999999993E-2</v>
      </c>
      <c r="N316" s="188">
        <v>8.5472999999999993E-2</v>
      </c>
      <c r="O316" s="188">
        <v>8.5472999999999993E-2</v>
      </c>
    </row>
    <row r="317" spans="2:15" x14ac:dyDescent="0.2">
      <c r="B317" s="210" t="s">
        <v>578</v>
      </c>
      <c r="C317" s="219" t="s">
        <v>694</v>
      </c>
      <c r="D317" s="210" t="s">
        <v>1207</v>
      </c>
      <c r="E317" s="210" t="s">
        <v>1218</v>
      </c>
      <c r="F317" s="212" t="s">
        <v>1209</v>
      </c>
      <c r="G317" s="63">
        <v>9.8000000000000004E-2</v>
      </c>
      <c r="H317" s="188">
        <v>9.8095497985810867E-2</v>
      </c>
      <c r="I317" s="188">
        <v>9.8095497985810867E-2</v>
      </c>
      <c r="J317" s="63">
        <v>9.8000000000000004E-2</v>
      </c>
      <c r="K317" s="188">
        <v>9.8095497985810867E-2</v>
      </c>
      <c r="L317" s="188">
        <v>9.8095497985810867E-2</v>
      </c>
      <c r="M317" s="68">
        <v>9.8095498000000003E-2</v>
      </c>
      <c r="N317" s="188">
        <v>9.8095497985810867E-2</v>
      </c>
      <c r="O317" s="188">
        <v>9.8095497985810867E-2</v>
      </c>
    </row>
    <row r="318" spans="2:15" x14ac:dyDescent="0.2">
      <c r="B318" s="210" t="s">
        <v>578</v>
      </c>
      <c r="C318" s="219" t="s">
        <v>694</v>
      </c>
      <c r="D318" s="210" t="s">
        <v>1219</v>
      </c>
      <c r="E318" s="210" t="s">
        <v>1220</v>
      </c>
      <c r="F318" s="212" t="s">
        <v>1209</v>
      </c>
      <c r="G318" s="65">
        <v>0.223</v>
      </c>
      <c r="H318" s="152">
        <v>0.22322233343883524</v>
      </c>
      <c r="I318" s="152">
        <v>0.22322233343883524</v>
      </c>
      <c r="J318" s="65">
        <v>0.223</v>
      </c>
      <c r="K318" s="152">
        <v>0.22322233343883524</v>
      </c>
      <c r="L318" s="152">
        <v>0.22322233343883524</v>
      </c>
      <c r="M318" s="69">
        <v>0.223222333</v>
      </c>
      <c r="N318" s="152">
        <v>0.22322233343883524</v>
      </c>
      <c r="O318" s="152">
        <v>0.22322233343883524</v>
      </c>
    </row>
    <row r="319" spans="2:15" x14ac:dyDescent="0.2">
      <c r="B319" s="210" t="s">
        <v>578</v>
      </c>
      <c r="C319" s="219" t="s">
        <v>694</v>
      </c>
      <c r="D319" s="210" t="s">
        <v>1219</v>
      </c>
      <c r="E319" s="210" t="s">
        <v>1221</v>
      </c>
      <c r="F319" s="212" t="s">
        <v>1209</v>
      </c>
      <c r="G319" s="65">
        <v>0.14499999999999999</v>
      </c>
      <c r="H319" s="152">
        <v>0.14497151007545614</v>
      </c>
      <c r="I319" s="152">
        <v>0.14497151007545614</v>
      </c>
      <c r="J319" s="65">
        <v>0.14499999999999999</v>
      </c>
      <c r="K319" s="152">
        <v>0.14497151007545614</v>
      </c>
      <c r="L319" s="152">
        <v>0.14497151007545614</v>
      </c>
      <c r="M319" s="69">
        <v>0.14497151</v>
      </c>
      <c r="N319" s="152">
        <v>0.14497151007545614</v>
      </c>
      <c r="O319" s="152">
        <v>0.14497151007545614</v>
      </c>
    </row>
    <row r="320" spans="2:15" x14ac:dyDescent="0.2">
      <c r="B320" s="210" t="s">
        <v>578</v>
      </c>
      <c r="C320" s="219" t="s">
        <v>694</v>
      </c>
      <c r="D320" s="210" t="s">
        <v>1222</v>
      </c>
      <c r="E320" s="210" t="s">
        <v>1223</v>
      </c>
      <c r="F320" s="212" t="s">
        <v>1224</v>
      </c>
      <c r="G320" s="63">
        <v>1.7999999999999999E-2</v>
      </c>
      <c r="H320" s="188">
        <v>1.8081176575144891E-2</v>
      </c>
      <c r="I320" s="188">
        <v>1.8081176575144891E-2</v>
      </c>
      <c r="J320" s="63">
        <v>1.7999999999999999E-2</v>
      </c>
      <c r="K320" s="188">
        <v>1.8081176575144891E-2</v>
      </c>
      <c r="L320" s="188">
        <v>1.8081176575144891E-2</v>
      </c>
      <c r="M320" s="68">
        <v>1.8081177E-2</v>
      </c>
      <c r="N320" s="188">
        <v>1.8081176575144891E-2</v>
      </c>
      <c r="O320" s="188">
        <v>1.8081176575144891E-2</v>
      </c>
    </row>
    <row r="321" spans="2:15" x14ac:dyDescent="0.2">
      <c r="B321" s="210" t="s">
        <v>578</v>
      </c>
      <c r="C321" s="219" t="s">
        <v>694</v>
      </c>
      <c r="D321" s="210" t="s">
        <v>1222</v>
      </c>
      <c r="E321" s="210" t="s">
        <v>1225</v>
      </c>
      <c r="F321" s="212" t="s">
        <v>1224</v>
      </c>
      <c r="G321" s="63">
        <v>2.1000000000000001E-2</v>
      </c>
      <c r="H321" s="188">
        <v>2.0704242809400704E-2</v>
      </c>
      <c r="I321" s="188">
        <v>2.0704242809400704E-2</v>
      </c>
      <c r="J321" s="63">
        <v>2.1000000000000001E-2</v>
      </c>
      <c r="K321" s="188">
        <v>2.0704242809400704E-2</v>
      </c>
      <c r="L321" s="188">
        <v>2.0704242809400704E-2</v>
      </c>
      <c r="M321" s="68">
        <v>2.0704243000000001E-2</v>
      </c>
      <c r="N321" s="188">
        <v>2.0704242809400704E-2</v>
      </c>
      <c r="O321" s="188">
        <v>2.0704242809400704E-2</v>
      </c>
    </row>
    <row r="322" spans="2:15" x14ac:dyDescent="0.2">
      <c r="B322" s="210" t="s">
        <v>578</v>
      </c>
      <c r="C322" s="219" t="s">
        <v>694</v>
      </c>
      <c r="D322" s="210" t="s">
        <v>1222</v>
      </c>
      <c r="E322" s="210" t="s">
        <v>1226</v>
      </c>
      <c r="F322" s="212" t="s">
        <v>1224</v>
      </c>
      <c r="G322" s="63">
        <v>6.0000000000000001E-3</v>
      </c>
      <c r="H322" s="188">
        <v>6.2582912666952041E-3</v>
      </c>
      <c r="I322" s="188">
        <v>6.2582912666952041E-3</v>
      </c>
      <c r="J322" s="63">
        <v>6.0000000000000001E-3</v>
      </c>
      <c r="K322" s="188">
        <v>6.2582912666952041E-3</v>
      </c>
      <c r="L322" s="188">
        <v>6.2582912666952041E-3</v>
      </c>
      <c r="M322" s="68">
        <v>6.258291E-3</v>
      </c>
      <c r="N322" s="188">
        <v>6.2582912666952041E-3</v>
      </c>
      <c r="O322" s="188">
        <v>6.2582912666952041E-3</v>
      </c>
    </row>
    <row r="323" spans="2:15" x14ac:dyDescent="0.2">
      <c r="B323" s="210" t="s">
        <v>578</v>
      </c>
      <c r="C323" s="219" t="s">
        <v>694</v>
      </c>
      <c r="D323" s="210" t="s">
        <v>1222</v>
      </c>
      <c r="E323" s="210" t="s">
        <v>1227</v>
      </c>
      <c r="F323" s="212" t="s">
        <v>1224</v>
      </c>
      <c r="G323" s="63">
        <v>3.4000000000000002E-2</v>
      </c>
      <c r="H323" s="188">
        <v>3.4264274830643808E-2</v>
      </c>
      <c r="I323" s="188">
        <v>3.4264274830643808E-2</v>
      </c>
      <c r="J323" s="63">
        <v>3.4000000000000002E-2</v>
      </c>
      <c r="K323" s="188">
        <v>3.4264274830643808E-2</v>
      </c>
      <c r="L323" s="188">
        <v>3.4264274830643808E-2</v>
      </c>
      <c r="M323" s="68">
        <v>3.4264274999999997E-2</v>
      </c>
      <c r="N323" s="188">
        <v>3.4264274830643808E-2</v>
      </c>
      <c r="O323" s="188">
        <v>3.4264274830643808E-2</v>
      </c>
    </row>
    <row r="324" spans="2:15" x14ac:dyDescent="0.2">
      <c r="B324" s="210" t="s">
        <v>578</v>
      </c>
      <c r="C324" s="219" t="s">
        <v>694</v>
      </c>
      <c r="D324" s="210" t="s">
        <v>1222</v>
      </c>
      <c r="E324" s="210" t="s">
        <v>1228</v>
      </c>
      <c r="F324" s="212" t="s">
        <v>1224</v>
      </c>
      <c r="G324" s="63">
        <v>1.7000000000000001E-2</v>
      </c>
      <c r="H324" s="188">
        <v>1.7238329270348192E-2</v>
      </c>
      <c r="I324" s="188">
        <v>1.7238329270348192E-2</v>
      </c>
      <c r="J324" s="63">
        <v>1.7000000000000001E-2</v>
      </c>
      <c r="K324" s="188">
        <v>1.7238329270348192E-2</v>
      </c>
      <c r="L324" s="188">
        <v>1.7238329270348192E-2</v>
      </c>
      <c r="M324" s="68">
        <v>1.7238329E-2</v>
      </c>
      <c r="N324" s="188">
        <v>1.7238329270348192E-2</v>
      </c>
      <c r="O324" s="188">
        <v>1.7238329270348192E-2</v>
      </c>
    </row>
    <row r="325" spans="2:15" x14ac:dyDescent="0.2">
      <c r="B325" s="210" t="s">
        <v>578</v>
      </c>
      <c r="C325" s="219" t="s">
        <v>694</v>
      </c>
      <c r="D325" s="210" t="s">
        <v>1222</v>
      </c>
      <c r="E325" s="210" t="s">
        <v>1229</v>
      </c>
      <c r="F325" s="212" t="s">
        <v>1224</v>
      </c>
      <c r="G325" s="63">
        <v>2.1999999999999999E-2</v>
      </c>
      <c r="H325" s="188">
        <v>2.2126031458333334E-2</v>
      </c>
      <c r="I325" s="188">
        <v>2.2126031458333334E-2</v>
      </c>
      <c r="J325" s="63">
        <v>2.1999999999999999E-2</v>
      </c>
      <c r="K325" s="188">
        <v>2.2126031458333334E-2</v>
      </c>
      <c r="L325" s="188">
        <v>2.2126031458333334E-2</v>
      </c>
      <c r="M325" s="68">
        <v>2.2126031000000001E-2</v>
      </c>
      <c r="N325" s="188">
        <v>2.2126031458333334E-2</v>
      </c>
      <c r="O325" s="188">
        <v>2.2126031458333334E-2</v>
      </c>
    </row>
    <row r="326" spans="2:15" x14ac:dyDescent="0.2">
      <c r="B326" s="210" t="s">
        <v>578</v>
      </c>
      <c r="C326" s="219" t="s">
        <v>694</v>
      </c>
      <c r="D326" s="210" t="s">
        <v>1222</v>
      </c>
      <c r="E326" s="210" t="s">
        <v>1230</v>
      </c>
      <c r="F326" s="212" t="s">
        <v>1224</v>
      </c>
      <c r="G326" s="63">
        <v>0.01</v>
      </c>
      <c r="H326" s="188">
        <v>1.013374373595991E-2</v>
      </c>
      <c r="I326" s="188">
        <v>1.013374373595991E-2</v>
      </c>
      <c r="J326" s="63">
        <v>0.01</v>
      </c>
      <c r="K326" s="188">
        <v>1.013374373595991E-2</v>
      </c>
      <c r="L326" s="188">
        <v>1.013374373595991E-2</v>
      </c>
      <c r="M326" s="64">
        <v>1.0133744E-2</v>
      </c>
      <c r="N326" s="188">
        <v>1.013374373595991E-2</v>
      </c>
      <c r="O326" s="188">
        <v>1.013374373595991E-2</v>
      </c>
    </row>
    <row r="327" spans="2:15" x14ac:dyDescent="0.2">
      <c r="B327" s="210" t="s">
        <v>578</v>
      </c>
      <c r="C327" s="219" t="s">
        <v>694</v>
      </c>
      <c r="D327" s="210" t="s">
        <v>1222</v>
      </c>
      <c r="E327" s="210" t="s">
        <v>1231</v>
      </c>
      <c r="F327" s="212" t="s">
        <v>1224</v>
      </c>
      <c r="G327" s="63">
        <v>2.1999999999999999E-2</v>
      </c>
      <c r="H327" s="188">
        <v>2.2322233343883523E-2</v>
      </c>
      <c r="I327" s="188">
        <v>2.2322233343883523E-2</v>
      </c>
      <c r="J327" s="63">
        <v>2.1999999999999999E-2</v>
      </c>
      <c r="K327" s="188">
        <v>2.2322233343883523E-2</v>
      </c>
      <c r="L327" s="188">
        <v>2.2322233343883523E-2</v>
      </c>
      <c r="M327" s="68">
        <v>2.2322233E-2</v>
      </c>
      <c r="N327" s="188">
        <v>2.2322233343883523E-2</v>
      </c>
      <c r="O327" s="188">
        <v>2.2322233343883523E-2</v>
      </c>
    </row>
    <row r="328" spans="2:15" x14ac:dyDescent="0.2">
      <c r="B328" s="210" t="s">
        <v>578</v>
      </c>
      <c r="C328" s="219" t="s">
        <v>694</v>
      </c>
      <c r="D328" s="210" t="s">
        <v>1232</v>
      </c>
      <c r="E328" s="210" t="s">
        <v>1233</v>
      </c>
      <c r="F328" s="212" t="s">
        <v>1224</v>
      </c>
      <c r="G328" s="63">
        <v>0.01</v>
      </c>
      <c r="H328" s="188">
        <v>1.0323627058354146E-2</v>
      </c>
      <c r="I328" s="188">
        <v>1.0323627058354146E-2</v>
      </c>
      <c r="J328" s="63">
        <v>0.01</v>
      </c>
      <c r="K328" s="188">
        <v>1.0323627058354146E-2</v>
      </c>
      <c r="L328" s="188">
        <v>1.0323627058354146E-2</v>
      </c>
      <c r="M328" s="64">
        <v>1.0323627E-2</v>
      </c>
      <c r="N328" s="188">
        <v>1.0323627058354146E-2</v>
      </c>
      <c r="O328" s="188">
        <v>1.0323627058354146E-2</v>
      </c>
    </row>
    <row r="329" spans="2:15" x14ac:dyDescent="0.2">
      <c r="B329" s="210" t="s">
        <v>578</v>
      </c>
      <c r="C329" s="219" t="s">
        <v>694</v>
      </c>
      <c r="D329" s="210" t="s">
        <v>1232</v>
      </c>
      <c r="E329" s="210" t="s">
        <v>1234</v>
      </c>
      <c r="F329" s="212" t="s">
        <v>1224</v>
      </c>
      <c r="G329" s="63">
        <v>0.01</v>
      </c>
      <c r="H329" s="188">
        <v>1.0072575757575758E-2</v>
      </c>
      <c r="I329" s="188">
        <v>1.0072575757575758E-2</v>
      </c>
      <c r="J329" s="63">
        <v>0.01</v>
      </c>
      <c r="K329" s="188">
        <v>1.0072575757575758E-2</v>
      </c>
      <c r="L329" s="188">
        <v>1.0072575757575758E-2</v>
      </c>
      <c r="M329" s="64">
        <v>1.0072576E-2</v>
      </c>
      <c r="N329" s="188">
        <v>1.0072575757575758E-2</v>
      </c>
      <c r="O329" s="188">
        <v>1.0072575757575758E-2</v>
      </c>
    </row>
    <row r="330" spans="2:15" x14ac:dyDescent="0.2">
      <c r="B330" s="210" t="s">
        <v>578</v>
      </c>
      <c r="C330" s="219" t="s">
        <v>694</v>
      </c>
      <c r="D330" s="210" t="s">
        <v>1232</v>
      </c>
      <c r="E330" s="210" t="s">
        <v>1235</v>
      </c>
      <c r="F330" s="212" t="s">
        <v>1224</v>
      </c>
      <c r="G330" s="63">
        <v>0.02</v>
      </c>
      <c r="H330" s="188">
        <v>1.9581282433199697E-2</v>
      </c>
      <c r="I330" s="188">
        <v>1.9581282433199697E-2</v>
      </c>
      <c r="J330" s="63">
        <v>0.02</v>
      </c>
      <c r="K330" s="188">
        <v>1.9581282433199697E-2</v>
      </c>
      <c r="L330" s="188">
        <v>1.9581282433199697E-2</v>
      </c>
      <c r="M330" s="64">
        <v>1.9581281999999998E-2</v>
      </c>
      <c r="N330" s="188">
        <v>1.9581282433199697E-2</v>
      </c>
      <c r="O330" s="188">
        <v>1.9581282433199697E-2</v>
      </c>
    </row>
    <row r="331" spans="2:15" x14ac:dyDescent="0.2">
      <c r="B331" s="210" t="s">
        <v>578</v>
      </c>
      <c r="C331" s="219" t="s">
        <v>694</v>
      </c>
      <c r="D331" s="210" t="s">
        <v>1232</v>
      </c>
      <c r="E331" s="210" t="s">
        <v>1236</v>
      </c>
      <c r="F331" s="212" t="s">
        <v>1224</v>
      </c>
      <c r="G331" s="63">
        <v>6.0000000000000001E-3</v>
      </c>
      <c r="H331" s="188">
        <v>6.3161994404906299E-3</v>
      </c>
      <c r="I331" s="188">
        <v>6.3161994404906299E-3</v>
      </c>
      <c r="J331" s="63">
        <v>6.0000000000000001E-3</v>
      </c>
      <c r="K331" s="188">
        <v>6.3161994404906299E-3</v>
      </c>
      <c r="L331" s="188">
        <v>6.3161994404906299E-3</v>
      </c>
      <c r="M331" s="68">
        <v>6.3161989999999998E-3</v>
      </c>
      <c r="N331" s="188">
        <v>6.3161994404906299E-3</v>
      </c>
      <c r="O331" s="188">
        <v>6.3161994404906299E-3</v>
      </c>
    </row>
    <row r="332" spans="2:15" x14ac:dyDescent="0.2">
      <c r="B332" s="210" t="s">
        <v>578</v>
      </c>
      <c r="C332" s="219" t="s">
        <v>694</v>
      </c>
      <c r="D332" s="210" t="s">
        <v>1232</v>
      </c>
      <c r="E332" s="210" t="s">
        <v>1237</v>
      </c>
      <c r="F332" s="212" t="s">
        <v>1224</v>
      </c>
      <c r="G332" s="63">
        <v>3.0000000000000001E-3</v>
      </c>
      <c r="H332" s="188">
        <v>3.1656666666666669E-3</v>
      </c>
      <c r="I332" s="188">
        <v>3.1656666666666669E-3</v>
      </c>
      <c r="J332" s="63">
        <v>3.0000000000000001E-3</v>
      </c>
      <c r="K332" s="188">
        <v>3.1656666666666669E-3</v>
      </c>
      <c r="L332" s="188">
        <v>3.1656666666666669E-3</v>
      </c>
      <c r="M332" s="68">
        <v>3.165667E-3</v>
      </c>
      <c r="N332" s="188">
        <v>3.1656666666666669E-3</v>
      </c>
      <c r="O332" s="188">
        <v>3.1656666666666669E-3</v>
      </c>
    </row>
    <row r="333" spans="2:15" x14ac:dyDescent="0.2">
      <c r="B333" s="210" t="s">
        <v>578</v>
      </c>
      <c r="C333" s="219" t="s">
        <v>694</v>
      </c>
      <c r="D333" s="210" t="s">
        <v>1232</v>
      </c>
      <c r="E333" s="210" t="s">
        <v>1238</v>
      </c>
      <c r="F333" s="212" t="s">
        <v>1224</v>
      </c>
      <c r="G333" s="63">
        <v>8.9999999999999993E-3</v>
      </c>
      <c r="H333" s="188">
        <v>9.1792842943889622E-3</v>
      </c>
      <c r="I333" s="188">
        <v>9.1792842943889622E-3</v>
      </c>
      <c r="J333" s="63">
        <v>8.9999999999999993E-3</v>
      </c>
      <c r="K333" s="188">
        <v>9.1792842943889622E-3</v>
      </c>
      <c r="L333" s="188">
        <v>9.1792842943889622E-3</v>
      </c>
      <c r="M333" s="68">
        <v>9.1792839999999994E-3</v>
      </c>
      <c r="N333" s="188">
        <v>9.1792842943889622E-3</v>
      </c>
      <c r="O333" s="188">
        <v>9.1792842943889622E-3</v>
      </c>
    </row>
    <row r="334" spans="2:15" x14ac:dyDescent="0.2">
      <c r="B334" s="210" t="s">
        <v>578</v>
      </c>
      <c r="C334" s="219" t="s">
        <v>694</v>
      </c>
      <c r="D334" s="210" t="s">
        <v>1232</v>
      </c>
      <c r="E334" s="210" t="s">
        <v>1239</v>
      </c>
      <c r="F334" s="212" t="s">
        <v>1224</v>
      </c>
      <c r="G334" s="63">
        <v>1.4E-2</v>
      </c>
      <c r="H334" s="188">
        <v>1.3702976512894321E-2</v>
      </c>
      <c r="I334" s="188">
        <v>1.3702976512894321E-2</v>
      </c>
      <c r="J334" s="63">
        <v>1.4E-2</v>
      </c>
      <c r="K334" s="188">
        <v>1.3702976512894321E-2</v>
      </c>
      <c r="L334" s="188">
        <v>1.3702976512894321E-2</v>
      </c>
      <c r="M334" s="68">
        <v>1.3702977E-2</v>
      </c>
      <c r="N334" s="188">
        <v>1.3702976512894321E-2</v>
      </c>
      <c r="O334" s="188">
        <v>1.3702976512894321E-2</v>
      </c>
    </row>
    <row r="335" spans="2:15" x14ac:dyDescent="0.2">
      <c r="B335" s="210" t="s">
        <v>578</v>
      </c>
      <c r="C335" s="219" t="s">
        <v>694</v>
      </c>
      <c r="D335" s="210" t="s">
        <v>1232</v>
      </c>
      <c r="E335" s="210" t="s">
        <v>1240</v>
      </c>
      <c r="F335" s="212" t="s">
        <v>1224</v>
      </c>
      <c r="G335" s="63">
        <v>3.0000000000000001E-3</v>
      </c>
      <c r="H335" s="188">
        <v>3.243369393939394E-3</v>
      </c>
      <c r="I335" s="188">
        <v>3.243369393939394E-3</v>
      </c>
      <c r="J335" s="63">
        <v>3.0000000000000001E-3</v>
      </c>
      <c r="K335" s="188">
        <v>3.243369393939394E-3</v>
      </c>
      <c r="L335" s="188">
        <v>3.243369393939394E-3</v>
      </c>
      <c r="M335" s="68">
        <v>3.2433689999999999E-3</v>
      </c>
      <c r="N335" s="188">
        <v>3.243369393939394E-3</v>
      </c>
      <c r="O335" s="188">
        <v>3.243369393939394E-3</v>
      </c>
    </row>
    <row r="336" spans="2:15" x14ac:dyDescent="0.2">
      <c r="B336" s="210" t="s">
        <v>578</v>
      </c>
      <c r="C336" s="219" t="s">
        <v>694</v>
      </c>
      <c r="D336" s="210" t="s">
        <v>1232</v>
      </c>
      <c r="E336" s="210" t="s">
        <v>1241</v>
      </c>
      <c r="F336" s="212" t="s">
        <v>1224</v>
      </c>
      <c r="G336" s="63">
        <v>7.0000000000000001E-3</v>
      </c>
      <c r="H336" s="188">
        <v>6.7080079003097757E-3</v>
      </c>
      <c r="I336" s="188">
        <v>6.7080079003097757E-3</v>
      </c>
      <c r="J336" s="63">
        <v>7.0000000000000001E-3</v>
      </c>
      <c r="K336" s="188">
        <v>6.7080079003097757E-3</v>
      </c>
      <c r="L336" s="188">
        <v>6.7080079003097757E-3</v>
      </c>
      <c r="M336" s="68">
        <v>6.7080079999999997E-3</v>
      </c>
      <c r="N336" s="188">
        <v>6.7080079003097757E-3</v>
      </c>
      <c r="O336" s="188">
        <v>6.7080079003097757E-3</v>
      </c>
    </row>
    <row r="337" spans="2:15" x14ac:dyDescent="0.2">
      <c r="B337" s="210" t="s">
        <v>578</v>
      </c>
      <c r="C337" s="219" t="s">
        <v>694</v>
      </c>
      <c r="D337" s="210" t="s">
        <v>1232</v>
      </c>
      <c r="E337" s="210" t="s">
        <v>1242</v>
      </c>
      <c r="F337" s="212" t="s">
        <v>1224</v>
      </c>
      <c r="G337" s="63">
        <v>8.0000000000000002E-3</v>
      </c>
      <c r="H337" s="188">
        <v>7.8783055851179493E-3</v>
      </c>
      <c r="I337" s="188">
        <v>7.8783055851179493E-3</v>
      </c>
      <c r="J337" s="63">
        <v>8.0000000000000002E-3</v>
      </c>
      <c r="K337" s="188">
        <v>7.8783055851179493E-3</v>
      </c>
      <c r="L337" s="188">
        <v>7.8783055851179493E-3</v>
      </c>
      <c r="M337" s="68">
        <v>7.8783059999999999E-3</v>
      </c>
      <c r="N337" s="188">
        <v>7.8783055851179493E-3</v>
      </c>
      <c r="O337" s="188">
        <v>7.8783055851179493E-3</v>
      </c>
    </row>
    <row r="338" spans="2:15" x14ac:dyDescent="0.2">
      <c r="B338" s="210" t="s">
        <v>578</v>
      </c>
      <c r="C338" s="219" t="s">
        <v>694</v>
      </c>
      <c r="D338" s="210" t="s">
        <v>1243</v>
      </c>
      <c r="E338" s="210" t="s">
        <v>1244</v>
      </c>
      <c r="F338" s="212" t="s">
        <v>1224</v>
      </c>
      <c r="G338" s="63">
        <v>7.0000000000000001E-3</v>
      </c>
      <c r="H338" s="188">
        <v>6.7080079003097757E-3</v>
      </c>
      <c r="I338" s="188">
        <v>6.7080079003097757E-3</v>
      </c>
      <c r="J338" s="63">
        <v>7.0000000000000001E-3</v>
      </c>
      <c r="K338" s="188">
        <v>6.7080079003097757E-3</v>
      </c>
      <c r="L338" s="188">
        <v>6.7080079003097757E-3</v>
      </c>
      <c r="M338" s="68">
        <v>6.7080079999999997E-3</v>
      </c>
      <c r="N338" s="188">
        <v>6.7080079003097757E-3</v>
      </c>
      <c r="O338" s="188">
        <v>6.7080079003097757E-3</v>
      </c>
    </row>
    <row r="339" spans="2:15" x14ac:dyDescent="0.2">
      <c r="B339" s="210" t="s">
        <v>578</v>
      </c>
      <c r="C339" s="219" t="s">
        <v>694</v>
      </c>
      <c r="D339" s="210" t="s">
        <v>1243</v>
      </c>
      <c r="E339" s="210" t="s">
        <v>1245</v>
      </c>
      <c r="F339" s="212" t="s">
        <v>1224</v>
      </c>
      <c r="G339" s="63">
        <v>8.0000000000000002E-3</v>
      </c>
      <c r="H339" s="188">
        <v>7.8783055851179493E-3</v>
      </c>
      <c r="I339" s="188">
        <v>7.8783055851179493E-3</v>
      </c>
      <c r="J339" s="63">
        <v>8.0000000000000002E-3</v>
      </c>
      <c r="K339" s="188">
        <v>7.8783055851179493E-3</v>
      </c>
      <c r="L339" s="188">
        <v>7.8783055851179493E-3</v>
      </c>
      <c r="M339" s="68">
        <v>7.8783059999999999E-3</v>
      </c>
      <c r="N339" s="188">
        <v>7.8783055851179493E-3</v>
      </c>
      <c r="O339" s="188">
        <v>7.8783055851179493E-3</v>
      </c>
    </row>
    <row r="340" spans="2:15" x14ac:dyDescent="0.2">
      <c r="B340" s="210" t="s">
        <v>578</v>
      </c>
      <c r="C340" s="219" t="s">
        <v>694</v>
      </c>
      <c r="D340" s="210" t="s">
        <v>1243</v>
      </c>
      <c r="E340" s="210" t="s">
        <v>1246</v>
      </c>
      <c r="F340" s="212" t="s">
        <v>1224</v>
      </c>
      <c r="G340" s="63">
        <v>0.02</v>
      </c>
      <c r="H340" s="188">
        <v>1.9581282433199697E-2</v>
      </c>
      <c r="I340" s="188">
        <v>1.9581282433199697E-2</v>
      </c>
      <c r="J340" s="63">
        <v>0.02</v>
      </c>
      <c r="K340" s="188">
        <v>1.9581282433199697E-2</v>
      </c>
      <c r="L340" s="188">
        <v>1.9581282433199697E-2</v>
      </c>
      <c r="M340" s="64">
        <v>1.9581281999999998E-2</v>
      </c>
      <c r="N340" s="188">
        <v>1.9581282433199697E-2</v>
      </c>
      <c r="O340" s="188">
        <v>1.9581282433199697E-2</v>
      </c>
    </row>
    <row r="341" spans="2:15" x14ac:dyDescent="0.2">
      <c r="B341" s="210" t="s">
        <v>578</v>
      </c>
      <c r="C341" s="219" t="s">
        <v>694</v>
      </c>
      <c r="D341" s="210" t="s">
        <v>1247</v>
      </c>
      <c r="E341" s="210" t="s">
        <v>1248</v>
      </c>
      <c r="F341" s="212" t="s">
        <v>1249</v>
      </c>
      <c r="G341" s="63">
        <v>0.76100000000000001</v>
      </c>
      <c r="H341" s="188">
        <v>0.76094117647058834</v>
      </c>
      <c r="I341" s="188">
        <v>0.76094117647058834</v>
      </c>
      <c r="J341" s="63">
        <v>0.76100000000000001</v>
      </c>
      <c r="K341" s="188">
        <v>0.76094117647058834</v>
      </c>
      <c r="L341" s="188">
        <v>0.76094117647058834</v>
      </c>
      <c r="M341" s="68">
        <v>0.760941176</v>
      </c>
      <c r="N341" s="188">
        <v>0.76094117647058834</v>
      </c>
      <c r="O341" s="188">
        <v>0.76094117647058834</v>
      </c>
    </row>
    <row r="342" spans="2:15" x14ac:dyDescent="0.2">
      <c r="B342" s="210" t="s">
        <v>578</v>
      </c>
      <c r="C342" s="219" t="s">
        <v>694</v>
      </c>
      <c r="D342" s="210" t="s">
        <v>1247</v>
      </c>
      <c r="E342" s="210" t="s">
        <v>1250</v>
      </c>
      <c r="F342" s="212" t="s">
        <v>1249</v>
      </c>
      <c r="G342" s="63">
        <v>4.49</v>
      </c>
      <c r="H342" s="188">
        <v>4.4895529411764716</v>
      </c>
      <c r="I342" s="188">
        <v>4.4895529411764716</v>
      </c>
      <c r="J342" s="63">
        <v>4.49</v>
      </c>
      <c r="K342" s="188">
        <v>4.4895529411764716</v>
      </c>
      <c r="L342" s="188">
        <v>4.4895529411764716</v>
      </c>
      <c r="M342" s="64">
        <v>4.4895529410000004</v>
      </c>
      <c r="N342" s="188">
        <v>4.4895529411764716</v>
      </c>
      <c r="O342" s="188">
        <v>4.4895529411764716</v>
      </c>
    </row>
    <row r="343" spans="2:15" x14ac:dyDescent="0.2">
      <c r="B343" s="210" t="s">
        <v>578</v>
      </c>
      <c r="C343" s="219" t="s">
        <v>694</v>
      </c>
      <c r="D343" s="210" t="s">
        <v>1247</v>
      </c>
      <c r="E343" s="210" t="s">
        <v>1251</v>
      </c>
      <c r="F343" s="212" t="s">
        <v>1249</v>
      </c>
      <c r="G343" s="63">
        <v>28.12</v>
      </c>
      <c r="H343" s="188">
        <v>28.117736490422612</v>
      </c>
      <c r="I343" s="188">
        <v>28.117736490422612</v>
      </c>
      <c r="J343" s="63">
        <v>28.12</v>
      </c>
      <c r="K343" s="188">
        <v>28.117736490422612</v>
      </c>
      <c r="L343" s="188">
        <v>28.117736490422612</v>
      </c>
      <c r="M343" s="64">
        <v>28.117736489999999</v>
      </c>
      <c r="N343" s="188">
        <v>28.117736490422612</v>
      </c>
      <c r="O343" s="188">
        <v>28.117736490422612</v>
      </c>
    </row>
    <row r="344" spans="2:15" x14ac:dyDescent="0.2">
      <c r="B344" s="210" t="s">
        <v>578</v>
      </c>
      <c r="C344" s="219" t="s">
        <v>694</v>
      </c>
      <c r="D344" s="210" t="s">
        <v>1247</v>
      </c>
      <c r="E344" s="210" t="s">
        <v>1252</v>
      </c>
      <c r="F344" s="212" t="s">
        <v>1249</v>
      </c>
      <c r="G344" s="63">
        <v>1.06</v>
      </c>
      <c r="H344" s="188">
        <v>1.0598823529411765</v>
      </c>
      <c r="I344" s="188">
        <v>1.0598823529411765</v>
      </c>
      <c r="J344" s="63">
        <v>1.06</v>
      </c>
      <c r="K344" s="188">
        <v>1.0598823529411765</v>
      </c>
      <c r="L344" s="188">
        <v>1.0598823529411765</v>
      </c>
      <c r="M344" s="64">
        <v>1.0598823530000001</v>
      </c>
      <c r="N344" s="188">
        <v>1.0598823529411765</v>
      </c>
      <c r="O344" s="188">
        <v>1.0598823529411765</v>
      </c>
    </row>
    <row r="345" spans="2:15" x14ac:dyDescent="0.2">
      <c r="B345" s="210" t="s">
        <v>578</v>
      </c>
      <c r="C345" s="219" t="s">
        <v>694</v>
      </c>
      <c r="D345" s="210" t="s">
        <v>1247</v>
      </c>
      <c r="E345" s="210" t="s">
        <v>1253</v>
      </c>
      <c r="F345" s="212" t="s">
        <v>1249</v>
      </c>
      <c r="G345" s="63">
        <v>0.73</v>
      </c>
      <c r="H345" s="188">
        <v>0.73376470588235299</v>
      </c>
      <c r="I345" s="188">
        <v>0.73376470588235299</v>
      </c>
      <c r="J345" s="63">
        <v>0.73</v>
      </c>
      <c r="K345" s="188">
        <v>0.73376470588235299</v>
      </c>
      <c r="L345" s="188">
        <v>0.73376470588235299</v>
      </c>
      <c r="M345" s="64">
        <v>0.73376470599999999</v>
      </c>
      <c r="N345" s="188">
        <v>0.73376470588235299</v>
      </c>
      <c r="O345" s="188">
        <v>0.73376470588235299</v>
      </c>
    </row>
    <row r="346" spans="2:15" x14ac:dyDescent="0.2">
      <c r="B346" s="210" t="s">
        <v>578</v>
      </c>
      <c r="C346" s="219" t="s">
        <v>694</v>
      </c>
      <c r="D346" s="210" t="s">
        <v>1247</v>
      </c>
      <c r="E346" s="210" t="s">
        <v>1254</v>
      </c>
      <c r="F346" s="212" t="s">
        <v>1249</v>
      </c>
      <c r="G346" s="63">
        <v>2.98</v>
      </c>
      <c r="H346" s="188">
        <v>2.9785411764705887</v>
      </c>
      <c r="I346" s="188">
        <v>2.9785411764705887</v>
      </c>
      <c r="J346" s="63">
        <v>2.98</v>
      </c>
      <c r="K346" s="188">
        <v>2.9785411764705887</v>
      </c>
      <c r="L346" s="188">
        <v>2.9785411764705887</v>
      </c>
      <c r="M346" s="64">
        <v>2.9785411759999998</v>
      </c>
      <c r="N346" s="188">
        <v>2.9785411764705887</v>
      </c>
      <c r="O346" s="188">
        <v>2.9785411764705887</v>
      </c>
    </row>
    <row r="347" spans="2:15" x14ac:dyDescent="0.2">
      <c r="B347" s="210" t="s">
        <v>578</v>
      </c>
      <c r="C347" s="219" t="s">
        <v>694</v>
      </c>
      <c r="D347" s="210" t="s">
        <v>1247</v>
      </c>
      <c r="E347" s="210" t="s">
        <v>1255</v>
      </c>
      <c r="F347" s="212" t="s">
        <v>1249</v>
      </c>
      <c r="G347" s="63">
        <v>40.630000000000003</v>
      </c>
      <c r="H347" s="188">
        <v>40.628166</v>
      </c>
      <c r="I347" s="188">
        <v>40.628166</v>
      </c>
      <c r="J347" s="63">
        <v>40.630000000000003</v>
      </c>
      <c r="K347" s="188">
        <v>40.628166</v>
      </c>
      <c r="L347" s="188">
        <v>40.628166</v>
      </c>
      <c r="M347" s="64">
        <v>40.628166</v>
      </c>
      <c r="N347" s="188">
        <v>40.628166</v>
      </c>
      <c r="O347" s="188">
        <v>40.628166</v>
      </c>
    </row>
    <row r="348" spans="2:15" x14ac:dyDescent="0.2">
      <c r="B348" s="210" t="s">
        <v>578</v>
      </c>
      <c r="C348" s="219" t="s">
        <v>694</v>
      </c>
      <c r="D348" s="210" t="s">
        <v>1247</v>
      </c>
      <c r="E348" s="210" t="s">
        <v>1256</v>
      </c>
      <c r="F348" s="212" t="s">
        <v>1249</v>
      </c>
      <c r="G348" s="63">
        <v>1.78</v>
      </c>
      <c r="H348" s="188">
        <v>1.7827764705882352</v>
      </c>
      <c r="I348" s="188">
        <v>1.7827764705882352</v>
      </c>
      <c r="J348" s="63">
        <v>1.78</v>
      </c>
      <c r="K348" s="188">
        <v>1.7827764705882352</v>
      </c>
      <c r="L348" s="188">
        <v>1.7827764705882352</v>
      </c>
      <c r="M348" s="64">
        <v>1.782776471</v>
      </c>
      <c r="N348" s="188">
        <v>1.7827764705882352</v>
      </c>
      <c r="O348" s="188">
        <v>1.7827764705882352</v>
      </c>
    </row>
    <row r="349" spans="2:15" x14ac:dyDescent="0.2">
      <c r="B349" s="210" t="s">
        <v>578</v>
      </c>
      <c r="C349" s="219" t="s">
        <v>694</v>
      </c>
      <c r="D349" s="210" t="s">
        <v>1247</v>
      </c>
      <c r="E349" s="210" t="s">
        <v>1257</v>
      </c>
      <c r="F349" s="212" t="s">
        <v>1249</v>
      </c>
      <c r="G349" s="63">
        <v>8.64</v>
      </c>
      <c r="H349" s="188">
        <v>8.6396584195105106</v>
      </c>
      <c r="I349" s="188">
        <v>8.6396584195105106</v>
      </c>
      <c r="J349" s="63">
        <v>8.64</v>
      </c>
      <c r="K349" s="188">
        <v>8.6396584195105106</v>
      </c>
      <c r="L349" s="188">
        <v>8.6396584195105106</v>
      </c>
      <c r="M349" s="64">
        <v>8.6396584199999999</v>
      </c>
      <c r="N349" s="188">
        <v>8.6396584195105106</v>
      </c>
      <c r="O349" s="188">
        <v>8.6396584195105106</v>
      </c>
    </row>
    <row r="350" spans="2:15" x14ac:dyDescent="0.2">
      <c r="B350" s="210" t="s">
        <v>578</v>
      </c>
      <c r="C350" s="219" t="s">
        <v>694</v>
      </c>
      <c r="D350" s="210" t="s">
        <v>1258</v>
      </c>
      <c r="E350" s="210" t="s">
        <v>1259</v>
      </c>
      <c r="F350" s="212" t="s">
        <v>1260</v>
      </c>
      <c r="G350" s="63">
        <v>0.12</v>
      </c>
      <c r="H350" s="188">
        <v>0.1190224</v>
      </c>
      <c r="I350" s="188">
        <v>0.1190224</v>
      </c>
      <c r="J350" s="63">
        <v>0.12</v>
      </c>
      <c r="K350" s="188">
        <v>0.1190224</v>
      </c>
      <c r="L350" s="188">
        <v>0.1190224</v>
      </c>
      <c r="M350" s="64">
        <v>0.1190224</v>
      </c>
      <c r="N350" s="188">
        <v>0.1190224</v>
      </c>
      <c r="O350" s="188">
        <v>0.1190224</v>
      </c>
    </row>
    <row r="351" spans="2:15" x14ac:dyDescent="0.2">
      <c r="B351" s="210" t="s">
        <v>578</v>
      </c>
      <c r="C351" s="219" t="s">
        <v>694</v>
      </c>
      <c r="D351" s="210" t="s">
        <v>1261</v>
      </c>
      <c r="E351" s="210" t="s">
        <v>1262</v>
      </c>
      <c r="F351" s="212" t="s">
        <v>1263</v>
      </c>
      <c r="G351" s="63">
        <v>62.82</v>
      </c>
      <c r="H351" s="188">
        <v>62.817871369999999</v>
      </c>
      <c r="I351" s="188">
        <v>62.817871369999999</v>
      </c>
      <c r="J351" s="63">
        <v>62.82</v>
      </c>
      <c r="K351" s="188">
        <v>62.817871369999999</v>
      </c>
      <c r="L351" s="188">
        <v>62.817871369999999</v>
      </c>
      <c r="M351" s="64">
        <v>62.817871369999999</v>
      </c>
      <c r="N351" s="188">
        <v>62.817871369999999</v>
      </c>
      <c r="O351" s="188">
        <v>62.817871369999999</v>
      </c>
    </row>
    <row r="352" spans="2:15" x14ac:dyDescent="0.2">
      <c r="B352" s="210" t="s">
        <v>578</v>
      </c>
      <c r="C352" s="219" t="s">
        <v>694</v>
      </c>
      <c r="D352" s="210" t="s">
        <v>1264</v>
      </c>
      <c r="E352" s="210" t="s">
        <v>1265</v>
      </c>
      <c r="F352" s="212" t="s">
        <v>1266</v>
      </c>
      <c r="G352" s="63">
        <v>1040173.4</v>
      </c>
      <c r="H352" s="242">
        <v>1040173.402</v>
      </c>
      <c r="I352" s="242">
        <v>1040173.402</v>
      </c>
      <c r="J352" s="63">
        <v>1040173.4</v>
      </c>
      <c r="K352" s="242">
        <v>1040173.402</v>
      </c>
      <c r="L352" s="242">
        <v>1040173.402</v>
      </c>
      <c r="M352" s="63">
        <v>1040000</v>
      </c>
      <c r="N352" s="242">
        <v>1040173.402</v>
      </c>
      <c r="O352" s="242">
        <v>1040173.402</v>
      </c>
    </row>
    <row r="353" spans="2:15" x14ac:dyDescent="0.2">
      <c r="B353" s="210" t="s">
        <v>578</v>
      </c>
      <c r="C353" s="219" t="s">
        <v>694</v>
      </c>
      <c r="D353" s="210" t="s">
        <v>1267</v>
      </c>
      <c r="E353" s="210" t="s">
        <v>1268</v>
      </c>
      <c r="F353" s="212" t="s">
        <v>1266</v>
      </c>
      <c r="G353" s="63">
        <v>187887.7</v>
      </c>
      <c r="H353" s="188">
        <v>187887.68729999999</v>
      </c>
      <c r="I353" s="188">
        <v>187887.68729999999</v>
      </c>
      <c r="J353" s="63">
        <v>187887.7</v>
      </c>
      <c r="K353" s="188">
        <v>187887.68729999999</v>
      </c>
      <c r="L353" s="188">
        <v>187887.68729999999</v>
      </c>
      <c r="M353" s="70">
        <v>187887.68729999999</v>
      </c>
      <c r="N353" s="188">
        <v>187887.68729999999</v>
      </c>
      <c r="O353" s="188">
        <v>187887.68729999999</v>
      </c>
    </row>
    <row r="354" spans="2:15" x14ac:dyDescent="0.2">
      <c r="B354" s="210" t="s">
        <v>578</v>
      </c>
      <c r="C354" s="219" t="s">
        <v>694</v>
      </c>
      <c r="D354" s="210" t="s">
        <v>1269</v>
      </c>
      <c r="E354" s="210" t="s">
        <v>1270</v>
      </c>
      <c r="F354" s="212" t="s">
        <v>1271</v>
      </c>
      <c r="G354" s="63">
        <v>866483.4</v>
      </c>
      <c r="H354" s="188">
        <v>866483.4</v>
      </c>
      <c r="I354" s="188">
        <v>866483.4</v>
      </c>
      <c r="J354" s="63">
        <v>866483.4</v>
      </c>
      <c r="K354" s="188">
        <v>866483.4</v>
      </c>
      <c r="L354" s="188">
        <v>866483.4</v>
      </c>
      <c r="M354" s="70">
        <v>866483.4</v>
      </c>
      <c r="N354" s="188">
        <v>866483.4</v>
      </c>
      <c r="O354" s="188">
        <v>866483.4</v>
      </c>
    </row>
    <row r="355" spans="2:15" x14ac:dyDescent="0.2">
      <c r="B355" s="210" t="s">
        <v>578</v>
      </c>
      <c r="C355" s="219" t="s">
        <v>694</v>
      </c>
      <c r="D355" s="210" t="s">
        <v>1272</v>
      </c>
      <c r="E355" s="210" t="s">
        <v>1273</v>
      </c>
      <c r="F355" s="212" t="s">
        <v>1274</v>
      </c>
      <c r="G355" s="63">
        <v>1.4279999999999999</v>
      </c>
      <c r="H355" s="188">
        <v>1.428269327</v>
      </c>
      <c r="I355" s="188">
        <v>1.428269327</v>
      </c>
      <c r="J355" s="63">
        <v>1.4279999999999999</v>
      </c>
      <c r="K355" s="188">
        <v>1.428269327</v>
      </c>
      <c r="L355" s="188">
        <v>1.428269327</v>
      </c>
      <c r="M355" s="68">
        <v>1.428269327</v>
      </c>
      <c r="N355" s="188">
        <v>1.428269327</v>
      </c>
      <c r="O355" s="188">
        <v>1.428269327</v>
      </c>
    </row>
    <row r="356" spans="2:15" x14ac:dyDescent="0.2">
      <c r="B356" s="210" t="s">
        <v>578</v>
      </c>
      <c r="C356" s="219" t="s">
        <v>694</v>
      </c>
      <c r="D356" s="210" t="s">
        <v>1275</v>
      </c>
      <c r="E356" s="210" t="s">
        <v>1276</v>
      </c>
      <c r="F356" s="212" t="s">
        <v>1277</v>
      </c>
      <c r="G356" s="63">
        <v>0.39600000000000002</v>
      </c>
      <c r="H356" s="188">
        <v>0.39614873839999998</v>
      </c>
      <c r="I356" s="188">
        <v>0.39614873839999998</v>
      </c>
      <c r="J356" s="63">
        <v>0.39600000000000002</v>
      </c>
      <c r="K356" s="188">
        <v>0.39614873839999998</v>
      </c>
      <c r="L356" s="188">
        <v>0.39614873839999998</v>
      </c>
      <c r="M356" s="68">
        <v>0.396148738</v>
      </c>
      <c r="N356" s="188">
        <v>0.39614873839999998</v>
      </c>
      <c r="O356" s="188">
        <v>0.39614873839999998</v>
      </c>
    </row>
    <row r="357" spans="2:15" x14ac:dyDescent="0.2">
      <c r="B357" s="210" t="s">
        <v>578</v>
      </c>
      <c r="C357" s="219" t="s">
        <v>694</v>
      </c>
      <c r="D357" s="210" t="s">
        <v>1278</v>
      </c>
      <c r="E357" s="210" t="s">
        <v>1279</v>
      </c>
      <c r="F357" s="212" t="s">
        <v>1280</v>
      </c>
      <c r="G357" s="63">
        <v>2.2069999999999999</v>
      </c>
      <c r="H357" s="188">
        <v>2.2071144</v>
      </c>
      <c r="I357" s="188">
        <v>2.2071144</v>
      </c>
      <c r="J357" s="63">
        <v>2.2069999999999999</v>
      </c>
      <c r="K357" s="188">
        <v>2.2071144</v>
      </c>
      <c r="L357" s="188">
        <v>2.2071144</v>
      </c>
      <c r="M357" s="68">
        <v>2.2071144</v>
      </c>
      <c r="N357" s="188">
        <v>2.2071144</v>
      </c>
      <c r="O357" s="188">
        <v>2.2071144</v>
      </c>
    </row>
    <row r="358" spans="2:15" x14ac:dyDescent="0.2">
      <c r="B358" s="210" t="s">
        <v>578</v>
      </c>
      <c r="C358" s="219" t="s">
        <v>694</v>
      </c>
      <c r="D358" s="210" t="s">
        <v>1281</v>
      </c>
      <c r="E358" s="210" t="s">
        <v>1282</v>
      </c>
      <c r="F358" s="212" t="s">
        <v>1283</v>
      </c>
      <c r="G358" s="63">
        <v>3.6869999999999998</v>
      </c>
      <c r="H358" s="243">
        <v>3.686757146982385</v>
      </c>
      <c r="I358" s="243">
        <v>3.686757146982385</v>
      </c>
      <c r="J358" s="63">
        <v>3.6869999999999998</v>
      </c>
      <c r="K358" s="243">
        <v>3.686757146982385</v>
      </c>
      <c r="L358" s="243">
        <v>3.686757146982385</v>
      </c>
      <c r="M358" s="68">
        <v>3.6869999999999998</v>
      </c>
      <c r="N358" s="243">
        <v>3.686757146982385</v>
      </c>
      <c r="O358" s="243">
        <v>3.686757146982385</v>
      </c>
    </row>
    <row r="359" spans="2:15" x14ac:dyDescent="0.2">
      <c r="B359" s="210" t="s">
        <v>578</v>
      </c>
      <c r="C359" s="219" t="s">
        <v>694</v>
      </c>
      <c r="D359" s="210" t="s">
        <v>1284</v>
      </c>
      <c r="E359" s="210" t="s">
        <v>1285</v>
      </c>
      <c r="F359" s="212" t="s">
        <v>1286</v>
      </c>
      <c r="G359" s="71">
        <v>4.4029100000000002E-5</v>
      </c>
      <c r="H359" s="188">
        <v>4.4029102640000003E-5</v>
      </c>
      <c r="I359" s="188">
        <v>4.4029102640000003E-5</v>
      </c>
      <c r="J359" s="71">
        <v>4.4029100000000002E-5</v>
      </c>
      <c r="K359" s="188">
        <v>4.4029102640000003E-5</v>
      </c>
      <c r="L359" s="188">
        <v>4.4029102640000003E-5</v>
      </c>
      <c r="M359" s="71">
        <v>4.4029100000000002E-5</v>
      </c>
      <c r="N359" s="188">
        <v>4.4029102640000003E-5</v>
      </c>
      <c r="O359" s="188">
        <v>4.4029102640000003E-5</v>
      </c>
    </row>
    <row r="360" spans="2:15" x14ac:dyDescent="0.2">
      <c r="B360" s="210" t="s">
        <v>578</v>
      </c>
      <c r="C360" s="219" t="s">
        <v>694</v>
      </c>
      <c r="D360" s="210" t="s">
        <v>1287</v>
      </c>
      <c r="E360" s="210" t="s">
        <v>1288</v>
      </c>
      <c r="F360" s="212" t="s">
        <v>1289</v>
      </c>
      <c r="G360" s="72">
        <v>2.0147000000000001E-4</v>
      </c>
      <c r="H360" s="188">
        <v>2.0146992980000001E-4</v>
      </c>
      <c r="I360" s="188">
        <v>2.0146992980000001E-4</v>
      </c>
      <c r="J360" s="72">
        <v>2.0147000000000001E-4</v>
      </c>
      <c r="K360" s="188">
        <v>2.0146992980000001E-4</v>
      </c>
      <c r="L360" s="188">
        <v>2.0146992980000001E-4</v>
      </c>
      <c r="M360" s="72">
        <v>2.0147000000000001E-4</v>
      </c>
      <c r="N360" s="188">
        <v>2.0146992980000001E-4</v>
      </c>
      <c r="O360" s="188">
        <v>2.0146992980000001E-4</v>
      </c>
    </row>
    <row r="361" spans="2:15" x14ac:dyDescent="0.2">
      <c r="B361" s="210" t="s">
        <v>578</v>
      </c>
      <c r="C361" s="219" t="s">
        <v>694</v>
      </c>
      <c r="D361" s="210" t="s">
        <v>1290</v>
      </c>
      <c r="E361" s="210" t="s">
        <v>1291</v>
      </c>
      <c r="F361" s="212" t="s">
        <v>1292</v>
      </c>
      <c r="G361" s="63">
        <v>6.0000000000000001E-3</v>
      </c>
      <c r="H361" s="188">
        <v>5.7498159739999997E-3</v>
      </c>
      <c r="I361" s="188">
        <v>5.7498159739999997E-3</v>
      </c>
      <c r="J361" s="63">
        <v>6.0000000000000001E-3</v>
      </c>
      <c r="K361" s="188">
        <v>5.7498159739999997E-3</v>
      </c>
      <c r="L361" s="188">
        <v>5.7498159739999997E-3</v>
      </c>
      <c r="M361" s="68">
        <v>5.7498159999999996E-3</v>
      </c>
      <c r="N361" s="188">
        <v>5.7498159739999997E-3</v>
      </c>
      <c r="O361" s="188">
        <v>5.7498159739999997E-3</v>
      </c>
    </row>
    <row r="362" spans="2:15" x14ac:dyDescent="0.2">
      <c r="B362" s="210" t="s">
        <v>578</v>
      </c>
      <c r="C362" s="219" t="s">
        <v>694</v>
      </c>
      <c r="D362" s="210" t="s">
        <v>1293</v>
      </c>
      <c r="E362" s="210" t="s">
        <v>1294</v>
      </c>
      <c r="F362" s="212" t="s">
        <v>1295</v>
      </c>
      <c r="G362" s="63">
        <v>1.89</v>
      </c>
      <c r="H362" s="188">
        <v>1.89</v>
      </c>
      <c r="I362" s="188">
        <v>1.89</v>
      </c>
      <c r="J362" s="63">
        <v>1.89</v>
      </c>
      <c r="K362" s="188">
        <v>1.89</v>
      </c>
      <c r="L362" s="188">
        <v>1.89</v>
      </c>
      <c r="M362" s="63">
        <v>1.89</v>
      </c>
      <c r="N362" s="188">
        <v>1.89</v>
      </c>
      <c r="O362" s="188">
        <v>1.89</v>
      </c>
    </row>
    <row r="363" spans="2:15" x14ac:dyDescent="0.2">
      <c r="B363" s="210" t="s">
        <v>578</v>
      </c>
      <c r="C363" s="219" t="s">
        <v>694</v>
      </c>
      <c r="D363" s="210" t="s">
        <v>1296</v>
      </c>
      <c r="E363" s="210" t="s">
        <v>1297</v>
      </c>
      <c r="F363" s="212" t="s">
        <v>1224</v>
      </c>
      <c r="G363" s="63">
        <v>1E-3</v>
      </c>
      <c r="H363" s="188">
        <v>1.49E-3</v>
      </c>
      <c r="I363" s="188">
        <v>1.49E-3</v>
      </c>
      <c r="J363" s="63">
        <v>1E-3</v>
      </c>
      <c r="K363" s="188">
        <v>1.49E-3</v>
      </c>
      <c r="L363" s="188">
        <v>1.49E-3</v>
      </c>
      <c r="M363" s="68">
        <v>1.49E-3</v>
      </c>
      <c r="N363" s="188">
        <v>1.49E-3</v>
      </c>
      <c r="O363" s="188">
        <v>1.49E-3</v>
      </c>
    </row>
  </sheetData>
  <sheetProtection algorithmName="SHA-512" hashValue="+Z7JoNn71JSr3rFcTB2J4R2fdiV5dLsW7Lyz0KsoI9MTb1c9ntSUWkAj5Khhr7DIRx8f4mM+N6WAvAA2235jUQ==" saltValue="O7CWzDvSejbn2TffEoRxoQ==" spinCount="100000" sheet="1" objects="1" scenarios="1"/>
  <mergeCells count="5">
    <mergeCell ref="G1:O1"/>
    <mergeCell ref="G2:I2"/>
    <mergeCell ref="J2:L2"/>
    <mergeCell ref="M2:O2"/>
    <mergeCell ref="G4:O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5AFC-083D-42FF-BFB7-1DA64A4F0C62}">
  <sheetPr>
    <tabColor theme="8" tint="0.79998168889431442"/>
  </sheetPr>
  <dimension ref="B2:BL212"/>
  <sheetViews>
    <sheetView showGridLines="0" zoomScale="70" zoomScaleNormal="70" workbookViewId="0"/>
  </sheetViews>
  <sheetFormatPr baseColWidth="10" defaultColWidth="8.83203125" defaultRowHeight="15" x14ac:dyDescent="0.2"/>
  <cols>
    <col min="2" max="2" width="14" bestFit="1" customWidth="1"/>
    <col min="4" max="4" width="19.1640625" customWidth="1"/>
    <col min="5" max="5" width="17.83203125" customWidth="1"/>
    <col min="6" max="6" width="25.83203125" customWidth="1"/>
    <col min="7" max="7" width="12.5" customWidth="1"/>
    <col min="8" max="8" width="13" customWidth="1"/>
    <col min="9" max="9" width="12.5" customWidth="1"/>
    <col min="10" max="10" width="12" customWidth="1"/>
    <col min="11" max="11" width="13.5" customWidth="1"/>
    <col min="12" max="12" width="10.5" customWidth="1"/>
    <col min="13" max="13" width="13.83203125" customWidth="1"/>
    <col min="14" max="14" width="14.5" customWidth="1"/>
    <col min="15" max="15" width="11.5" customWidth="1"/>
    <col min="16" max="16" width="14.83203125" bestFit="1" customWidth="1"/>
    <col min="17" max="17" width="14.83203125" customWidth="1"/>
    <col min="18" max="18" width="18.5" customWidth="1"/>
    <col min="19" max="19" width="16.5" customWidth="1"/>
    <col min="20" max="20" width="14.5" bestFit="1" customWidth="1"/>
    <col min="21" max="21" width="10.5" customWidth="1"/>
    <col min="22" max="22" width="11.5" customWidth="1"/>
    <col min="23" max="23" width="18.5" customWidth="1"/>
    <col min="24" max="24" width="19.1640625" customWidth="1"/>
    <col min="25" max="25" width="17.83203125" customWidth="1"/>
    <col min="26" max="26" width="25.83203125" customWidth="1"/>
    <col min="27" max="27" width="12.5" customWidth="1"/>
    <col min="28" max="28" width="13" customWidth="1"/>
    <col min="29" max="29" width="12.5" customWidth="1"/>
    <col min="30" max="30" width="12" customWidth="1"/>
    <col min="32" max="32" width="13.83203125" customWidth="1"/>
    <col min="33" max="33" width="14.5" customWidth="1"/>
    <col min="34" max="34" width="11.5" customWidth="1"/>
    <col min="35" max="35" width="14.83203125" bestFit="1" customWidth="1"/>
    <col min="36" max="36" width="14.83203125" customWidth="1"/>
    <col min="37" max="37" width="18.5" customWidth="1"/>
    <col min="38" max="38" width="16.5" customWidth="1"/>
    <col min="39" max="39" width="14.5" bestFit="1" customWidth="1"/>
    <col min="40" max="40" width="10.5" customWidth="1"/>
    <col min="41" max="41" width="13.83203125" customWidth="1"/>
    <col min="43" max="43" width="18.5" customWidth="1"/>
    <col min="44" max="44" width="19.1640625" customWidth="1"/>
    <col min="45" max="45" width="17.83203125" customWidth="1"/>
    <col min="46" max="46" width="25.83203125" customWidth="1"/>
    <col min="47" max="47" width="12.5" customWidth="1"/>
    <col min="48" max="48" width="13" customWidth="1"/>
    <col min="49" max="49" width="12.5" customWidth="1"/>
    <col min="50" max="50" width="12" customWidth="1"/>
    <col min="53" max="53" width="13.83203125" customWidth="1"/>
    <col min="54" max="54" width="14.5" customWidth="1"/>
    <col min="55" max="55" width="11.5" customWidth="1"/>
    <col min="56" max="56" width="14.83203125" bestFit="1" customWidth="1"/>
    <col min="57" max="57" width="14.83203125" customWidth="1"/>
    <col min="58" max="58" width="18.5" customWidth="1"/>
    <col min="59" max="59" width="16.5" customWidth="1"/>
    <col min="60" max="60" width="14.5" bestFit="1" customWidth="1"/>
    <col min="61" max="61" width="10.5" customWidth="1"/>
  </cols>
  <sheetData>
    <row r="2" spans="2:61" ht="27" x14ac:dyDescent="0.35">
      <c r="B2" s="244" t="s">
        <v>1449</v>
      </c>
      <c r="C2" s="245"/>
      <c r="D2" s="245"/>
    </row>
    <row r="3" spans="2:61" ht="27" x14ac:dyDescent="0.35">
      <c r="B3" s="75" t="s">
        <v>1450</v>
      </c>
      <c r="D3" s="157"/>
    </row>
    <row r="4" spans="2:61" ht="23" thickBot="1" x14ac:dyDescent="0.35">
      <c r="D4" s="157"/>
    </row>
    <row r="5" spans="2:61" ht="21.5" customHeight="1" thickBot="1" x14ac:dyDescent="0.35">
      <c r="B5" s="424" t="s">
        <v>1451</v>
      </c>
      <c r="C5" s="425"/>
      <c r="D5" s="430" t="s">
        <v>1452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1"/>
      <c r="X5" s="434" t="s">
        <v>1453</v>
      </c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1"/>
      <c r="AR5" s="434" t="s">
        <v>1454</v>
      </c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1"/>
    </row>
    <row r="6" spans="2:61" ht="15" customHeight="1" thickBot="1" x14ac:dyDescent="0.25">
      <c r="B6" s="426"/>
      <c r="C6" s="427"/>
      <c r="D6" s="246" t="s">
        <v>1455</v>
      </c>
      <c r="U6" s="247"/>
      <c r="X6" s="248" t="s">
        <v>1455</v>
      </c>
      <c r="AO6" s="247"/>
      <c r="AR6" s="248" t="s">
        <v>1455</v>
      </c>
      <c r="BI6" s="247"/>
    </row>
    <row r="7" spans="2:61" ht="33" thickBot="1" x14ac:dyDescent="0.25">
      <c r="B7" s="426"/>
      <c r="C7" s="427"/>
      <c r="D7" s="249" t="s">
        <v>1310</v>
      </c>
      <c r="E7" s="250" t="s">
        <v>1456</v>
      </c>
      <c r="F7" s="251" t="s">
        <v>1457</v>
      </c>
      <c r="G7" s="252" t="s">
        <v>1458</v>
      </c>
      <c r="H7" s="253" t="s">
        <v>1459</v>
      </c>
      <c r="I7" s="254" t="s">
        <v>1460</v>
      </c>
      <c r="J7" s="104" t="s">
        <v>1311</v>
      </c>
      <c r="U7" s="247"/>
      <c r="X7" s="255" t="s">
        <v>1310</v>
      </c>
      <c r="Y7" s="250" t="s">
        <v>1456</v>
      </c>
      <c r="Z7" s="251" t="s">
        <v>1457</v>
      </c>
      <c r="AA7" s="252" t="s">
        <v>1458</v>
      </c>
      <c r="AB7" s="253" t="s">
        <v>1459</v>
      </c>
      <c r="AC7" s="254" t="s">
        <v>1460</v>
      </c>
      <c r="AD7" s="104" t="s">
        <v>1311</v>
      </c>
      <c r="AO7" s="247"/>
      <c r="AR7" s="255" t="s">
        <v>1310</v>
      </c>
      <c r="AS7" s="250" t="s">
        <v>1456</v>
      </c>
      <c r="AT7" s="251" t="s">
        <v>1457</v>
      </c>
      <c r="AU7" s="252" t="s">
        <v>1458</v>
      </c>
      <c r="AV7" s="253" t="s">
        <v>1459</v>
      </c>
      <c r="AW7" s="254" t="s">
        <v>1460</v>
      </c>
      <c r="AX7" s="104" t="s">
        <v>1311</v>
      </c>
      <c r="BI7" s="247"/>
    </row>
    <row r="8" spans="2:61" ht="14.5" customHeight="1" x14ac:dyDescent="0.2">
      <c r="B8" s="426"/>
      <c r="C8" s="427"/>
      <c r="D8" s="26" t="s">
        <v>1461</v>
      </c>
      <c r="E8" s="256">
        <v>2.1900000000000001E-4</v>
      </c>
      <c r="F8" s="26"/>
      <c r="G8" s="26"/>
      <c r="H8" s="26"/>
      <c r="I8" s="26"/>
      <c r="J8" s="116">
        <v>2.1900000000000001E-4</v>
      </c>
      <c r="U8" s="247"/>
      <c r="X8" s="257" t="s">
        <v>1461</v>
      </c>
      <c r="Y8" s="256">
        <v>2.068111457792063E-4</v>
      </c>
      <c r="Z8" s="26"/>
      <c r="AA8" s="26"/>
      <c r="AB8" s="26"/>
      <c r="AC8" s="26"/>
      <c r="AD8" s="116">
        <v>2.068111457792063E-4</v>
      </c>
      <c r="AO8" s="247"/>
      <c r="AR8" s="257" t="s">
        <v>1461</v>
      </c>
      <c r="AS8" s="256">
        <v>2.1936052133138392E-4</v>
      </c>
      <c r="AT8" s="26"/>
      <c r="AU8" s="26"/>
      <c r="AV8" s="26"/>
      <c r="AW8" s="26"/>
      <c r="AX8" s="116">
        <v>2.1936052133138392E-4</v>
      </c>
      <c r="BI8" s="247"/>
    </row>
    <row r="9" spans="2:61" ht="14.5" customHeight="1" x14ac:dyDescent="0.2">
      <c r="B9" s="426"/>
      <c r="C9" s="427"/>
      <c r="D9" s="258" t="s">
        <v>54</v>
      </c>
      <c r="E9" s="259">
        <v>2.12E-5</v>
      </c>
      <c r="F9" s="259">
        <v>2.52E-4</v>
      </c>
      <c r="G9" s="259">
        <v>9.6500000000000008E-6</v>
      </c>
      <c r="H9" s="259">
        <v>1.63E-4</v>
      </c>
      <c r="I9" s="259">
        <v>2.6800000000000002E-7</v>
      </c>
      <c r="J9" s="116">
        <v>4.4700000000000002E-4</v>
      </c>
      <c r="U9" s="247"/>
      <c r="X9" s="260" t="s">
        <v>54</v>
      </c>
      <c r="Y9" s="259">
        <v>1.4891053211894933E-5</v>
      </c>
      <c r="Z9" s="259">
        <v>1.5492679738026848E-4</v>
      </c>
      <c r="AA9" s="259">
        <v>9.647514964344883E-6</v>
      </c>
      <c r="AB9" s="259">
        <v>1.6336868950650606E-4</v>
      </c>
      <c r="AC9" s="259">
        <v>2.6821517262146141E-7</v>
      </c>
      <c r="AD9" s="116">
        <v>3.4310227023563581E-4</v>
      </c>
      <c r="AO9" s="247"/>
      <c r="AR9" s="260" t="s">
        <v>54</v>
      </c>
      <c r="AS9" s="259">
        <v>2.138804463278405E-5</v>
      </c>
      <c r="AT9" s="259">
        <v>2.5532133799496066E-4</v>
      </c>
      <c r="AU9" s="259">
        <v>9.647514964344883E-6</v>
      </c>
      <c r="AV9" s="259">
        <v>1.6336868950650606E-4</v>
      </c>
      <c r="AW9" s="259">
        <v>2.6821517262146141E-7</v>
      </c>
      <c r="AX9" s="116">
        <v>4.4999380227121711E-4</v>
      </c>
      <c r="BI9" s="247"/>
    </row>
    <row r="10" spans="2:61" ht="14.5" customHeight="1" x14ac:dyDescent="0.2">
      <c r="B10" s="426"/>
      <c r="C10" s="427"/>
      <c r="D10" s="261" t="s">
        <v>64</v>
      </c>
      <c r="E10" s="262">
        <v>8.34E-4</v>
      </c>
      <c r="F10" s="262">
        <v>3.6300000000000001E-5</v>
      </c>
      <c r="G10" s="262">
        <v>1.7100000000000001E-11</v>
      </c>
      <c r="H10" s="262">
        <v>7.9899999999999997E-6</v>
      </c>
      <c r="I10" s="262">
        <v>9.7699999999999996E-11</v>
      </c>
      <c r="J10" s="116">
        <v>8.7900000000000001E-4</v>
      </c>
      <c r="U10" s="247"/>
      <c r="X10" s="263" t="s">
        <v>64</v>
      </c>
      <c r="Y10" s="262">
        <v>7.6828328637736833E-5</v>
      </c>
      <c r="Z10" s="262">
        <v>2.7437764010141666E-5</v>
      </c>
      <c r="AA10" s="262">
        <v>1.7098938391754453E-11</v>
      </c>
      <c r="AB10" s="262">
        <v>7.9855176942008595E-6</v>
      </c>
      <c r="AC10" s="262">
        <v>9.7676754242903156E-11</v>
      </c>
      <c r="AD10" s="116">
        <v>1.12251725117772E-4</v>
      </c>
      <c r="AO10" s="247"/>
      <c r="AR10" s="263" t="s">
        <v>64</v>
      </c>
      <c r="AS10" s="262">
        <v>8.3422519101560477E-4</v>
      </c>
      <c r="AT10" s="262">
        <v>3.8449973820581557E-5</v>
      </c>
      <c r="AU10" s="262">
        <v>1.7098938391754453E-11</v>
      </c>
      <c r="AV10" s="262">
        <v>7.9855176942008595E-6</v>
      </c>
      <c r="AW10" s="262">
        <v>9.7676754242903156E-11</v>
      </c>
      <c r="AX10" s="116">
        <v>8.8066079730607979E-4</v>
      </c>
      <c r="BI10" s="247"/>
    </row>
    <row r="11" spans="2:61" ht="14.5" customHeight="1" x14ac:dyDescent="0.2">
      <c r="B11" s="426"/>
      <c r="C11" s="427"/>
      <c r="D11" s="264" t="s">
        <v>67</v>
      </c>
      <c r="E11" s="265">
        <v>1.64E-4</v>
      </c>
      <c r="F11" s="265">
        <v>2.3599999999999999E-4</v>
      </c>
      <c r="G11" s="265">
        <v>0</v>
      </c>
      <c r="H11" s="265">
        <v>3.1000000000000001E-5</v>
      </c>
      <c r="I11" s="265">
        <v>0</v>
      </c>
      <c r="J11" s="116">
        <v>4.2999999999999999E-4</v>
      </c>
      <c r="U11" s="247"/>
      <c r="X11" s="266" t="s">
        <v>67</v>
      </c>
      <c r="Y11" s="265">
        <v>1.4162720520090067E-4</v>
      </c>
      <c r="Z11" s="265">
        <v>2.2979940675943366E-4</v>
      </c>
      <c r="AA11" s="265">
        <v>0</v>
      </c>
      <c r="AB11" s="265">
        <v>3.1039058361144394E-5</v>
      </c>
      <c r="AC11" s="265">
        <v>0</v>
      </c>
      <c r="AD11" s="116">
        <v>4.0246567032147868E-4</v>
      </c>
      <c r="AO11" s="247"/>
      <c r="AR11" s="266" t="s">
        <v>67</v>
      </c>
      <c r="AS11" s="265">
        <v>1.6404592776973696E-4</v>
      </c>
      <c r="AT11" s="265">
        <v>2.3368924848570652E-4</v>
      </c>
      <c r="AU11" s="265">
        <v>0</v>
      </c>
      <c r="AV11" s="265">
        <v>3.1039058361144394E-5</v>
      </c>
      <c r="AW11" s="265">
        <v>0</v>
      </c>
      <c r="AX11" s="116">
        <v>4.2877423461658786E-4</v>
      </c>
      <c r="BI11" s="247"/>
    </row>
    <row r="12" spans="2:61" ht="14.5" customHeight="1" x14ac:dyDescent="0.2">
      <c r="B12" s="426"/>
      <c r="C12" s="427"/>
      <c r="D12" s="267" t="s">
        <v>102</v>
      </c>
      <c r="E12" s="268">
        <v>1.88E-5</v>
      </c>
      <c r="F12" s="268">
        <v>0</v>
      </c>
      <c r="G12" s="268">
        <v>0</v>
      </c>
      <c r="H12" s="268">
        <v>0</v>
      </c>
      <c r="I12" s="268">
        <v>0</v>
      </c>
      <c r="J12" s="116">
        <v>1.88E-5</v>
      </c>
      <c r="U12" s="247"/>
      <c r="X12" s="269" t="s">
        <v>102</v>
      </c>
      <c r="Y12" s="268">
        <v>1.5267468669794622E-5</v>
      </c>
      <c r="Z12" s="268">
        <v>0</v>
      </c>
      <c r="AA12" s="268">
        <v>0</v>
      </c>
      <c r="AB12" s="268">
        <v>0</v>
      </c>
      <c r="AC12" s="268">
        <v>0</v>
      </c>
      <c r="AD12" s="116">
        <v>1.5267468669794622E-5</v>
      </c>
      <c r="AO12" s="247"/>
      <c r="AR12" s="269" t="s">
        <v>102</v>
      </c>
      <c r="AS12" s="268">
        <v>1.8756008240885833E-5</v>
      </c>
      <c r="AT12" s="268">
        <v>0</v>
      </c>
      <c r="AU12" s="268">
        <v>0</v>
      </c>
      <c r="AV12" s="268">
        <v>0</v>
      </c>
      <c r="AW12" s="268">
        <v>0</v>
      </c>
      <c r="AX12" s="116">
        <v>1.8756008240885833E-5</v>
      </c>
      <c r="BI12" s="247"/>
    </row>
    <row r="13" spans="2:61" ht="14.5" customHeight="1" x14ac:dyDescent="0.2">
      <c r="B13" s="426"/>
      <c r="C13" s="427"/>
      <c r="D13" s="270" t="s">
        <v>109</v>
      </c>
      <c r="E13" s="271">
        <v>7.1399999999999996E-7</v>
      </c>
      <c r="F13" s="271">
        <v>2.5000000000000001E-5</v>
      </c>
      <c r="G13" s="271">
        <v>1.35E-4</v>
      </c>
      <c r="H13" s="271">
        <v>0</v>
      </c>
      <c r="I13" s="271">
        <v>3.8099999999999999E-6</v>
      </c>
      <c r="J13" s="116">
        <v>1.64E-4</v>
      </c>
      <c r="U13" s="247"/>
      <c r="X13" s="272" t="s">
        <v>109</v>
      </c>
      <c r="Y13" s="271">
        <v>0</v>
      </c>
      <c r="Z13" s="271">
        <v>1.8435056942366213E-5</v>
      </c>
      <c r="AA13" s="271">
        <v>5.7041011625995697E-5</v>
      </c>
      <c r="AB13" s="271">
        <v>0</v>
      </c>
      <c r="AC13" s="271">
        <v>3.8082796126684422E-6</v>
      </c>
      <c r="AD13" s="116">
        <v>7.9284348181030349E-5</v>
      </c>
      <c r="AO13" s="247"/>
      <c r="AR13" s="272" t="s">
        <v>109</v>
      </c>
      <c r="AS13" s="271">
        <v>7.1402910946905169E-7</v>
      </c>
      <c r="AT13" s="271">
        <v>2.4965100568517597E-5</v>
      </c>
      <c r="AU13" s="271">
        <v>1.3464948578154097E-4</v>
      </c>
      <c r="AV13" s="271">
        <v>0</v>
      </c>
      <c r="AW13" s="271">
        <v>3.8082796126684422E-6</v>
      </c>
      <c r="AX13" s="116">
        <v>1.6413689507219608E-4</v>
      </c>
      <c r="BI13" s="247"/>
    </row>
    <row r="14" spans="2:61" ht="14.5" customHeight="1" x14ac:dyDescent="0.2">
      <c r="B14" s="426"/>
      <c r="C14" s="427"/>
      <c r="D14" s="273" t="s">
        <v>120</v>
      </c>
      <c r="E14" s="274">
        <v>2.9E-4</v>
      </c>
      <c r="F14" s="274">
        <v>2.1999999999999999E-5</v>
      </c>
      <c r="G14" s="274">
        <v>0</v>
      </c>
      <c r="H14" s="274">
        <v>0</v>
      </c>
      <c r="I14" s="274">
        <v>0</v>
      </c>
      <c r="J14" s="116">
        <v>3.1199999999999999E-4</v>
      </c>
      <c r="U14" s="247"/>
      <c r="X14" s="275" t="s">
        <v>120</v>
      </c>
      <c r="Y14" s="274">
        <v>2.0769140050490867E-4</v>
      </c>
      <c r="Z14" s="274">
        <v>2.9442819322188264E-5</v>
      </c>
      <c r="AA14" s="274">
        <v>0</v>
      </c>
      <c r="AB14" s="274">
        <v>0</v>
      </c>
      <c r="AC14" s="274">
        <v>0</v>
      </c>
      <c r="AD14" s="116">
        <v>2.3713421982709694E-4</v>
      </c>
      <c r="AO14" s="247"/>
      <c r="AR14" s="275" t="s">
        <v>120</v>
      </c>
      <c r="AS14" s="274">
        <v>2.9026096309953825E-4</v>
      </c>
      <c r="AT14" s="274">
        <v>1.8630002519364992E-5</v>
      </c>
      <c r="AU14" s="274">
        <v>0</v>
      </c>
      <c r="AV14" s="274">
        <v>0</v>
      </c>
      <c r="AW14" s="274">
        <v>0</v>
      </c>
      <c r="AX14" s="116">
        <v>3.0889096561890323E-4</v>
      </c>
      <c r="BI14" s="247"/>
    </row>
    <row r="15" spans="2:61" ht="15" customHeight="1" thickBot="1" x14ac:dyDescent="0.25">
      <c r="B15" s="426"/>
      <c r="C15" s="427"/>
      <c r="D15" s="276" t="s">
        <v>74</v>
      </c>
      <c r="E15" s="277">
        <v>3.0899999999999999E-5</v>
      </c>
      <c r="F15" s="277">
        <v>6.1700000000000002E-6</v>
      </c>
      <c r="G15" s="277">
        <v>1.1200000000000001E-6</v>
      </c>
      <c r="H15" s="277">
        <v>0</v>
      </c>
      <c r="I15" s="277">
        <v>5.9699999999999996E-6</v>
      </c>
      <c r="J15" s="116">
        <v>4.4199999999999997E-5</v>
      </c>
      <c r="U15" s="247"/>
      <c r="X15" s="278" t="s">
        <v>74</v>
      </c>
      <c r="Y15" s="277">
        <v>3.1365754581875258E-5</v>
      </c>
      <c r="Z15" s="277">
        <v>4.0796297404934303E-6</v>
      </c>
      <c r="AA15" s="277">
        <v>1.1156720480773087E-6</v>
      </c>
      <c r="AB15" s="277">
        <v>0</v>
      </c>
      <c r="AC15" s="277">
        <v>5.9700146759807612E-6</v>
      </c>
      <c r="AD15" s="116">
        <v>4.2531071046426754E-5</v>
      </c>
      <c r="AO15" s="247"/>
      <c r="AR15" s="278" t="s">
        <v>74</v>
      </c>
      <c r="AS15" s="277">
        <v>3.0922661885265359E-5</v>
      </c>
      <c r="AT15" s="277">
        <v>6.2859895056392989E-6</v>
      </c>
      <c r="AU15" s="277">
        <v>1.1156720480773087E-6</v>
      </c>
      <c r="AV15" s="277">
        <v>0</v>
      </c>
      <c r="AW15" s="277">
        <v>5.9700146759807612E-6</v>
      </c>
      <c r="AX15" s="116">
        <v>4.4294338114962725E-5</v>
      </c>
      <c r="BI15" s="247"/>
    </row>
    <row r="16" spans="2:61" ht="15" customHeight="1" thickBot="1" x14ac:dyDescent="0.25">
      <c r="B16" s="426"/>
      <c r="C16" s="427"/>
      <c r="D16" s="279" t="s">
        <v>1314</v>
      </c>
      <c r="E16" s="280">
        <v>1.58E-3</v>
      </c>
      <c r="F16" s="280">
        <v>5.7799999999999995E-4</v>
      </c>
      <c r="G16" s="280">
        <v>1.45E-4</v>
      </c>
      <c r="H16" s="280">
        <v>2.02E-4</v>
      </c>
      <c r="I16" s="280">
        <v>1.0000000000000001E-5</v>
      </c>
      <c r="J16" s="116">
        <v>2.5100000000000001E-3</v>
      </c>
      <c r="U16" s="247"/>
      <c r="X16" s="281" t="s">
        <v>1314</v>
      </c>
      <c r="Y16" s="280">
        <v>6.9448235658631729E-4</v>
      </c>
      <c r="Z16" s="280">
        <v>4.6412147415489168E-4</v>
      </c>
      <c r="AA16" s="280">
        <v>6.7804215737356287E-5</v>
      </c>
      <c r="AB16" s="280">
        <v>2.023932655618513E-4</v>
      </c>
      <c r="AC16" s="280">
        <v>1.0046607138024909E-5</v>
      </c>
      <c r="AD16" s="116">
        <v>1.4388479191784413E-3</v>
      </c>
      <c r="AO16" s="247"/>
      <c r="AR16" s="281" t="s">
        <v>1314</v>
      </c>
      <c r="AS16" s="280">
        <v>1.5796733470846685E-3</v>
      </c>
      <c r="AT16" s="280">
        <v>5.7734165289477057E-4</v>
      </c>
      <c r="AU16" s="280">
        <v>1.4541268989290155E-4</v>
      </c>
      <c r="AV16" s="280">
        <v>2.023932655618513E-4</v>
      </c>
      <c r="AW16" s="280">
        <v>1.0046607138024909E-5</v>
      </c>
      <c r="AX16" s="116">
        <v>2.5148675625722172E-3</v>
      </c>
      <c r="BI16" s="247"/>
    </row>
    <row r="17" spans="2:61" ht="14.5" customHeight="1" x14ac:dyDescent="0.2">
      <c r="B17" s="426"/>
      <c r="C17" s="427"/>
      <c r="U17" s="247"/>
      <c r="X17" s="282"/>
      <c r="AO17" s="247"/>
      <c r="AR17" s="282"/>
      <c r="BI17" s="247"/>
    </row>
    <row r="18" spans="2:61" ht="14.5" customHeight="1" x14ac:dyDescent="0.2">
      <c r="B18" s="426"/>
      <c r="C18" s="427"/>
      <c r="U18" s="247"/>
      <c r="X18" s="282"/>
      <c r="AO18" s="247"/>
      <c r="AR18" s="282"/>
      <c r="BI18" s="247"/>
    </row>
    <row r="19" spans="2:61" ht="14.5" customHeight="1" x14ac:dyDescent="0.2">
      <c r="B19" s="426"/>
      <c r="C19" s="427"/>
      <c r="U19" s="247"/>
      <c r="X19" s="282"/>
      <c r="AO19" s="247"/>
      <c r="AR19" s="282"/>
      <c r="BI19" s="247"/>
    </row>
    <row r="20" spans="2:61" ht="14.5" customHeight="1" x14ac:dyDescent="0.2">
      <c r="B20" s="426"/>
      <c r="C20" s="427"/>
      <c r="U20" s="247"/>
      <c r="X20" s="282"/>
      <c r="AO20" s="247"/>
      <c r="AR20" s="282"/>
      <c r="BI20" s="247"/>
    </row>
    <row r="21" spans="2:61" ht="14.5" customHeight="1" x14ac:dyDescent="0.2">
      <c r="B21" s="426"/>
      <c r="C21" s="427"/>
      <c r="U21" s="247"/>
      <c r="X21" s="282"/>
      <c r="AO21" s="247"/>
      <c r="AR21" s="282"/>
      <c r="BI21" s="247"/>
    </row>
    <row r="22" spans="2:61" ht="14.5" customHeight="1" x14ac:dyDescent="0.2">
      <c r="B22" s="426"/>
      <c r="C22" s="427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283"/>
      <c r="S22" s="283"/>
      <c r="T22" s="283"/>
      <c r="U22" s="284"/>
      <c r="X22" s="285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283"/>
      <c r="AL22" s="283"/>
      <c r="AM22" s="283"/>
      <c r="AN22" s="283"/>
      <c r="AO22" s="286"/>
      <c r="AR22" s="285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283"/>
      <c r="BG22" s="283"/>
      <c r="BH22" s="283"/>
      <c r="BI22" s="284"/>
    </row>
    <row r="23" spans="2:61" ht="14.5" customHeight="1" x14ac:dyDescent="0.2">
      <c r="B23" s="426"/>
      <c r="C23" s="427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283"/>
      <c r="S23" s="283"/>
      <c r="T23" s="283"/>
      <c r="U23" s="284"/>
      <c r="X23" s="285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283"/>
      <c r="AL23" s="283"/>
      <c r="AM23" s="283"/>
      <c r="AN23" s="283"/>
      <c r="AO23" s="286"/>
      <c r="AR23" s="285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283"/>
      <c r="BG23" s="283"/>
      <c r="BH23" s="283"/>
      <c r="BI23" s="284"/>
    </row>
    <row r="24" spans="2:61" ht="14.5" customHeight="1" x14ac:dyDescent="0.2">
      <c r="B24" s="426"/>
      <c r="C24" s="427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283"/>
      <c r="S24" s="283"/>
      <c r="T24" s="283"/>
      <c r="U24" s="284"/>
      <c r="X24" s="285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283"/>
      <c r="AL24" s="283"/>
      <c r="AM24" s="283"/>
      <c r="AN24" s="283"/>
      <c r="AO24" s="286"/>
      <c r="AR24" s="285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283"/>
      <c r="BG24" s="283"/>
      <c r="BH24" s="283"/>
      <c r="BI24" s="284"/>
    </row>
    <row r="25" spans="2:61" ht="20" customHeight="1" x14ac:dyDescent="0.2">
      <c r="B25" s="426"/>
      <c r="C25" s="427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283"/>
      <c r="S25" s="283"/>
      <c r="T25" s="283"/>
      <c r="U25" s="284"/>
      <c r="X25" s="285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283"/>
      <c r="AL25" s="283"/>
      <c r="AM25" s="283"/>
      <c r="AN25" s="283"/>
      <c r="AO25" s="286"/>
      <c r="AR25" s="285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283"/>
      <c r="BG25" s="283"/>
      <c r="BH25" s="283"/>
      <c r="BI25" s="284"/>
    </row>
    <row r="26" spans="2:61" ht="15" customHeight="1" x14ac:dyDescent="0.2">
      <c r="B26" s="426"/>
      <c r="C26" s="427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283"/>
      <c r="S26" s="283"/>
      <c r="T26" s="283"/>
      <c r="U26" s="284"/>
      <c r="X26" s="285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283"/>
      <c r="AL26" s="283"/>
      <c r="AM26" s="283"/>
      <c r="AN26" s="283"/>
      <c r="AO26" s="286"/>
      <c r="AR26" s="285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283"/>
      <c r="BG26" s="283"/>
      <c r="BH26" s="283"/>
      <c r="BI26" s="284"/>
    </row>
    <row r="27" spans="2:61" ht="35.25" customHeight="1" x14ac:dyDescent="0.2">
      <c r="B27" s="426"/>
      <c r="C27" s="427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283"/>
      <c r="S27" s="283"/>
      <c r="T27" s="283"/>
      <c r="U27" s="284"/>
      <c r="X27" s="285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283"/>
      <c r="AL27" s="283"/>
      <c r="AM27" s="283"/>
      <c r="AN27" s="283"/>
      <c r="AO27" s="286"/>
      <c r="AR27" s="285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283"/>
      <c r="BG27" s="283"/>
      <c r="BH27" s="283"/>
      <c r="BI27" s="284"/>
    </row>
    <row r="28" spans="2:61" ht="14.5" customHeight="1" x14ac:dyDescent="0.2">
      <c r="B28" s="426"/>
      <c r="C28" s="427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283"/>
      <c r="S28" s="283"/>
      <c r="T28" s="283"/>
      <c r="U28" s="284"/>
      <c r="X28" s="285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283"/>
      <c r="AL28" s="283"/>
      <c r="AM28" s="283"/>
      <c r="AN28" s="283"/>
      <c r="AO28" s="286"/>
      <c r="AR28" s="285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283"/>
      <c r="BG28" s="283"/>
      <c r="BH28" s="283"/>
      <c r="BI28" s="284"/>
    </row>
    <row r="29" spans="2:61" ht="14.5" customHeight="1" x14ac:dyDescent="0.2">
      <c r="B29" s="426"/>
      <c r="C29" s="427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283"/>
      <c r="S29" s="283"/>
      <c r="T29" s="283"/>
      <c r="U29" s="284"/>
      <c r="X29" s="285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283"/>
      <c r="AL29" s="283"/>
      <c r="AM29" s="283"/>
      <c r="AN29" s="283"/>
      <c r="AO29" s="286"/>
      <c r="AR29" s="285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283"/>
      <c r="BG29" s="283"/>
      <c r="BH29" s="283"/>
      <c r="BI29" s="284"/>
    </row>
    <row r="30" spans="2:61" ht="14.5" customHeight="1" x14ac:dyDescent="0.2">
      <c r="B30" s="426"/>
      <c r="C30" s="427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283"/>
      <c r="S30" s="283"/>
      <c r="T30" s="283"/>
      <c r="U30" s="284"/>
      <c r="X30" s="285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283"/>
      <c r="AL30" s="283"/>
      <c r="AM30" s="283"/>
      <c r="AN30" s="283"/>
      <c r="AO30" s="286"/>
      <c r="AR30" s="285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283"/>
      <c r="BG30" s="283"/>
      <c r="BH30" s="283"/>
      <c r="BI30" s="284"/>
    </row>
    <row r="31" spans="2:61" ht="14.5" customHeight="1" x14ac:dyDescent="0.2">
      <c r="B31" s="426"/>
      <c r="C31" s="427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283"/>
      <c r="S31" s="283"/>
      <c r="T31" s="283"/>
      <c r="U31" s="284"/>
      <c r="X31" s="285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283"/>
      <c r="AL31" s="283"/>
      <c r="AM31" s="283"/>
      <c r="AN31" s="283"/>
      <c r="AO31" s="286"/>
      <c r="AR31" s="285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283"/>
      <c r="BG31" s="283"/>
      <c r="BH31" s="283"/>
      <c r="BI31" s="284"/>
    </row>
    <row r="32" spans="2:61" ht="14.5" customHeight="1" x14ac:dyDescent="0.2">
      <c r="B32" s="426"/>
      <c r="C32" s="427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283"/>
      <c r="S32" s="283"/>
      <c r="T32" s="283"/>
      <c r="U32" s="284"/>
      <c r="X32" s="285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283"/>
      <c r="AL32" s="283"/>
      <c r="AM32" s="283"/>
      <c r="AN32" s="283"/>
      <c r="AO32" s="286"/>
      <c r="AR32" s="285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283"/>
      <c r="BG32" s="283"/>
      <c r="BH32" s="283"/>
      <c r="BI32" s="284"/>
    </row>
    <row r="33" spans="2:61" ht="14.5" customHeight="1" x14ac:dyDescent="0.2">
      <c r="B33" s="426"/>
      <c r="C33" s="427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283"/>
      <c r="S33" s="283"/>
      <c r="T33" s="283"/>
      <c r="U33" s="284"/>
      <c r="X33" s="285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283"/>
      <c r="AL33" s="283"/>
      <c r="AM33" s="283"/>
      <c r="AN33" s="283"/>
      <c r="AO33" s="286"/>
      <c r="AR33" s="285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283"/>
      <c r="BG33" s="283"/>
      <c r="BH33" s="283"/>
      <c r="BI33" s="284"/>
    </row>
    <row r="34" spans="2:61" ht="14.5" customHeight="1" x14ac:dyDescent="0.2">
      <c r="B34" s="426"/>
      <c r="C34" s="427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283"/>
      <c r="S34" s="283"/>
      <c r="T34" s="283"/>
      <c r="U34" s="284"/>
      <c r="X34" s="285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283"/>
      <c r="AL34" s="283"/>
      <c r="AM34" s="283"/>
      <c r="AN34" s="283"/>
      <c r="AO34" s="286"/>
      <c r="AR34" s="285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283"/>
      <c r="BG34" s="283"/>
      <c r="BH34" s="283"/>
      <c r="BI34" s="284"/>
    </row>
    <row r="35" spans="2:61" ht="14.5" customHeight="1" x14ac:dyDescent="0.2">
      <c r="B35" s="426"/>
      <c r="C35" s="427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283"/>
      <c r="S35" s="283"/>
      <c r="T35" s="283"/>
      <c r="U35" s="284"/>
      <c r="X35" s="285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283"/>
      <c r="AL35" s="283"/>
      <c r="AM35" s="283"/>
      <c r="AN35" s="283"/>
      <c r="AO35" s="286"/>
      <c r="AR35" s="285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283"/>
      <c r="BG35" s="283"/>
      <c r="BH35" s="283"/>
      <c r="BI35" s="284"/>
    </row>
    <row r="36" spans="2:61" ht="14.5" customHeight="1" x14ac:dyDescent="0.2">
      <c r="B36" s="426"/>
      <c r="C36" s="427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283"/>
      <c r="S36" s="283"/>
      <c r="T36" s="283"/>
      <c r="U36" s="284"/>
      <c r="X36" s="285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283"/>
      <c r="AL36" s="283"/>
      <c r="AM36" s="283"/>
      <c r="AN36" s="283"/>
      <c r="AO36" s="286"/>
      <c r="AR36" s="285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283"/>
      <c r="BG36" s="283"/>
      <c r="BH36" s="283"/>
      <c r="BI36" s="284"/>
    </row>
    <row r="37" spans="2:61" ht="14.5" customHeight="1" x14ac:dyDescent="0.2">
      <c r="B37" s="426"/>
      <c r="C37" s="427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283"/>
      <c r="S37" s="283"/>
      <c r="T37" s="283"/>
      <c r="U37" s="284"/>
      <c r="X37" s="285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283"/>
      <c r="AL37" s="283"/>
      <c r="AM37" s="283"/>
      <c r="AN37" s="283"/>
      <c r="AO37" s="286"/>
      <c r="AR37" s="285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283"/>
      <c r="BG37" s="283"/>
      <c r="BH37" s="283"/>
      <c r="BI37" s="284"/>
    </row>
    <row r="38" spans="2:61" ht="14.5" customHeight="1" x14ac:dyDescent="0.2">
      <c r="B38" s="426"/>
      <c r="C38" s="427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283"/>
      <c r="S38" s="283"/>
      <c r="T38" s="283"/>
      <c r="U38" s="284"/>
      <c r="X38" s="285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283"/>
      <c r="AL38" s="283"/>
      <c r="AM38" s="283"/>
      <c r="AN38" s="283"/>
      <c r="AO38" s="286"/>
      <c r="AR38" s="285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283"/>
      <c r="BG38" s="283"/>
      <c r="BH38" s="283"/>
      <c r="BI38" s="284"/>
    </row>
    <row r="39" spans="2:61" ht="14.5" customHeight="1" x14ac:dyDescent="0.2">
      <c r="B39" s="426"/>
      <c r="C39" s="427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283"/>
      <c r="S39" s="283"/>
      <c r="T39" s="283"/>
      <c r="U39" s="284"/>
      <c r="X39" s="285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283"/>
      <c r="AL39" s="283"/>
      <c r="AM39" s="283"/>
      <c r="AN39" s="283"/>
      <c r="AO39" s="286"/>
      <c r="AR39" s="285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283"/>
      <c r="BG39" s="283"/>
      <c r="BH39" s="283"/>
      <c r="BI39" s="284"/>
    </row>
    <row r="40" spans="2:61" ht="14.5" customHeight="1" x14ac:dyDescent="0.2">
      <c r="B40" s="426"/>
      <c r="C40" s="427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283"/>
      <c r="S40" s="283"/>
      <c r="T40" s="283"/>
      <c r="U40" s="284"/>
      <c r="X40" s="285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283"/>
      <c r="AL40" s="283"/>
      <c r="AM40" s="283"/>
      <c r="AN40" s="283"/>
      <c r="AO40" s="286"/>
      <c r="AR40" s="285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283"/>
      <c r="BG40" s="283"/>
      <c r="BH40" s="283"/>
      <c r="BI40" s="284"/>
    </row>
    <row r="41" spans="2:61" ht="14.5" customHeight="1" x14ac:dyDescent="0.2">
      <c r="B41" s="426"/>
      <c r="C41" s="427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283"/>
      <c r="S41" s="283"/>
      <c r="T41" s="283"/>
      <c r="U41" s="284"/>
      <c r="X41" s="285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283"/>
      <c r="AL41" s="283"/>
      <c r="AM41" s="283"/>
      <c r="AN41" s="283"/>
      <c r="AO41" s="286"/>
      <c r="AR41" s="285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283"/>
      <c r="BG41" s="283"/>
      <c r="BH41" s="283"/>
      <c r="BI41" s="284"/>
    </row>
    <row r="42" spans="2:61" ht="14.5" customHeight="1" x14ac:dyDescent="0.2">
      <c r="B42" s="426"/>
      <c r="C42" s="42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283"/>
      <c r="S42" s="283"/>
      <c r="T42" s="283"/>
      <c r="U42" s="284"/>
      <c r="X42" s="285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283"/>
      <c r="AL42" s="283"/>
      <c r="AM42" s="283"/>
      <c r="AN42" s="283"/>
      <c r="AO42" s="286"/>
      <c r="AR42" s="285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283"/>
      <c r="BG42" s="283"/>
      <c r="BH42" s="283"/>
      <c r="BI42" s="284"/>
    </row>
    <row r="43" spans="2:61" ht="14.5" customHeight="1" x14ac:dyDescent="0.2">
      <c r="B43" s="426"/>
      <c r="C43" s="427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283"/>
      <c r="S43" s="283"/>
      <c r="T43" s="283"/>
      <c r="U43" s="284"/>
      <c r="X43" s="285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283"/>
      <c r="AL43" s="283"/>
      <c r="AM43" s="283"/>
      <c r="AN43" s="283"/>
      <c r="AO43" s="286"/>
      <c r="AR43" s="285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283"/>
      <c r="BG43" s="283"/>
      <c r="BH43" s="283"/>
      <c r="BI43" s="284"/>
    </row>
    <row r="44" spans="2:61" ht="14.5" customHeight="1" x14ac:dyDescent="0.2">
      <c r="B44" s="426"/>
      <c r="C44" s="42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283"/>
      <c r="S44" s="283"/>
      <c r="T44" s="283"/>
      <c r="U44" s="284"/>
      <c r="X44" s="285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283"/>
      <c r="AL44" s="283"/>
      <c r="AM44" s="283"/>
      <c r="AN44" s="283"/>
      <c r="AO44" s="286"/>
      <c r="AR44" s="285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283"/>
      <c r="BG44" s="283"/>
      <c r="BH44" s="283"/>
      <c r="BI44" s="284"/>
    </row>
    <row r="45" spans="2:61" ht="14.5" customHeight="1" x14ac:dyDescent="0.2">
      <c r="B45" s="426"/>
      <c r="C45" s="42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283"/>
      <c r="S45" s="283"/>
      <c r="T45" s="283"/>
      <c r="U45" s="284"/>
      <c r="X45" s="285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283"/>
      <c r="AL45" s="283"/>
      <c r="AM45" s="283"/>
      <c r="AN45" s="283"/>
      <c r="AO45" s="286"/>
      <c r="AR45" s="285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283"/>
      <c r="BG45" s="283"/>
      <c r="BH45" s="283"/>
      <c r="BI45" s="284"/>
    </row>
    <row r="46" spans="2:61" ht="15" customHeight="1" thickBot="1" x14ac:dyDescent="0.25">
      <c r="B46" s="428"/>
      <c r="C46" s="429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8"/>
      <c r="S46" s="288"/>
      <c r="T46" s="288"/>
      <c r="U46" s="289"/>
      <c r="X46" s="290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8"/>
      <c r="AL46" s="288"/>
      <c r="AM46" s="288"/>
      <c r="AN46" s="288"/>
      <c r="AO46" s="291"/>
      <c r="AR46" s="290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8"/>
      <c r="BG46" s="288"/>
      <c r="BH46" s="288"/>
      <c r="BI46" s="289"/>
    </row>
    <row r="49" spans="2:50" ht="21" customHeight="1" x14ac:dyDescent="0.3">
      <c r="D49" s="157"/>
    </row>
    <row r="50" spans="2:50" ht="15" customHeight="1" thickBot="1" x14ac:dyDescent="0.25">
      <c r="B50" s="292"/>
      <c r="C50" s="292"/>
    </row>
    <row r="51" spans="2:50" ht="42.5" customHeight="1" thickBot="1" x14ac:dyDescent="0.25">
      <c r="B51" s="415" t="s">
        <v>1437</v>
      </c>
      <c r="C51" s="416"/>
      <c r="D51" s="293" t="s">
        <v>1462</v>
      </c>
      <c r="E51" s="250" t="s">
        <v>1456</v>
      </c>
      <c r="F51" s="251" t="s">
        <v>1457</v>
      </c>
      <c r="G51" s="252" t="s">
        <v>1458</v>
      </c>
      <c r="H51" s="253" t="s">
        <v>1459</v>
      </c>
      <c r="I51" s="294" t="s">
        <v>1460</v>
      </c>
      <c r="J51" s="295" t="s">
        <v>1314</v>
      </c>
      <c r="Y51" s="103"/>
      <c r="Z51" s="76"/>
      <c r="AA51" s="103"/>
      <c r="AB51" s="76"/>
      <c r="AC51" s="76"/>
      <c r="AD51" s="76"/>
      <c r="AS51" s="103"/>
      <c r="AT51" s="76"/>
      <c r="AU51" s="103"/>
      <c r="AV51" s="76"/>
      <c r="AW51" s="76"/>
      <c r="AX51" s="76"/>
    </row>
    <row r="52" spans="2:50" ht="14.5" customHeight="1" x14ac:dyDescent="0.2">
      <c r="B52" s="417"/>
      <c r="C52" s="418"/>
      <c r="D52" s="296" t="s">
        <v>1463</v>
      </c>
      <c r="E52" s="297">
        <f t="shared" ref="E52:J52" si="0">E16</f>
        <v>1.58E-3</v>
      </c>
      <c r="F52" s="297">
        <f t="shared" si="0"/>
        <v>5.7799999999999995E-4</v>
      </c>
      <c r="G52" s="297">
        <f t="shared" si="0"/>
        <v>1.45E-4</v>
      </c>
      <c r="H52" s="297">
        <f t="shared" si="0"/>
        <v>2.02E-4</v>
      </c>
      <c r="I52" s="297">
        <f t="shared" si="0"/>
        <v>1.0000000000000001E-5</v>
      </c>
      <c r="J52" s="298">
        <f t="shared" si="0"/>
        <v>2.5100000000000001E-3</v>
      </c>
      <c r="Y52" s="6"/>
      <c r="Z52" s="6"/>
      <c r="AA52" s="6"/>
      <c r="AB52" s="6"/>
      <c r="AC52" s="6"/>
      <c r="AD52" s="6"/>
      <c r="AS52" s="6"/>
      <c r="AT52" s="6"/>
      <c r="AU52" s="6"/>
      <c r="AV52" s="6"/>
      <c r="AW52" s="6"/>
      <c r="AX52" s="6"/>
    </row>
    <row r="53" spans="2:50" ht="14.5" customHeight="1" x14ac:dyDescent="0.2">
      <c r="B53" s="417"/>
      <c r="C53" s="418"/>
      <c r="D53" s="257" t="s">
        <v>168</v>
      </c>
      <c r="E53" s="6">
        <f t="shared" ref="E53:J53" si="1">Y16</f>
        <v>6.9448235658631729E-4</v>
      </c>
      <c r="F53" s="6">
        <f t="shared" si="1"/>
        <v>4.6412147415489168E-4</v>
      </c>
      <c r="G53" s="6">
        <f t="shared" si="1"/>
        <v>6.7804215737356287E-5</v>
      </c>
      <c r="H53" s="6">
        <f t="shared" si="1"/>
        <v>2.023932655618513E-4</v>
      </c>
      <c r="I53" s="6">
        <f t="shared" si="1"/>
        <v>1.0046607138024909E-5</v>
      </c>
      <c r="J53" s="299">
        <f t="shared" si="1"/>
        <v>1.4388479191784413E-3</v>
      </c>
      <c r="Y53" s="6"/>
      <c r="Z53" s="6"/>
      <c r="AA53" s="6"/>
      <c r="AB53" s="6"/>
      <c r="AC53" s="6"/>
      <c r="AD53" s="6"/>
      <c r="AS53" s="6"/>
      <c r="AT53" s="6"/>
      <c r="AU53" s="6"/>
      <c r="AV53" s="6"/>
      <c r="AW53" s="6"/>
      <c r="AX53" s="6"/>
    </row>
    <row r="54" spans="2:50" ht="14.5" customHeight="1" thickBot="1" x14ac:dyDescent="0.25">
      <c r="B54" s="417"/>
      <c r="C54" s="418"/>
      <c r="D54" s="300" t="s">
        <v>1464</v>
      </c>
      <c r="E54" s="301">
        <f t="shared" ref="E54:J54" si="2">AS16</f>
        <v>1.5796733470846685E-3</v>
      </c>
      <c r="F54" s="301">
        <f t="shared" si="2"/>
        <v>5.7734165289477057E-4</v>
      </c>
      <c r="G54" s="301">
        <f t="shared" si="2"/>
        <v>1.4541268989290155E-4</v>
      </c>
      <c r="H54" s="301">
        <f t="shared" si="2"/>
        <v>2.023932655618513E-4</v>
      </c>
      <c r="I54" s="301">
        <f t="shared" si="2"/>
        <v>1.0046607138024909E-5</v>
      </c>
      <c r="J54" s="302">
        <f t="shared" si="2"/>
        <v>2.5148675625722172E-3</v>
      </c>
      <c r="Y54" s="6"/>
      <c r="Z54" s="6"/>
      <c r="AA54" s="6"/>
      <c r="AB54" s="6"/>
      <c r="AC54" s="6"/>
      <c r="AD54" s="6"/>
      <c r="AS54" s="6"/>
      <c r="AT54" s="6"/>
      <c r="AU54" s="6"/>
      <c r="AV54" s="6"/>
      <c r="AW54" s="6"/>
      <c r="AX54" s="6"/>
    </row>
    <row r="55" spans="2:50" ht="14.5" customHeight="1" x14ac:dyDescent="0.2">
      <c r="B55" s="417"/>
      <c r="C55" s="418"/>
    </row>
    <row r="56" spans="2:50" ht="14.5" customHeight="1" x14ac:dyDescent="0.2">
      <c r="B56" s="417"/>
      <c r="C56" s="418"/>
    </row>
    <row r="57" spans="2:50" ht="14.5" customHeight="1" x14ac:dyDescent="0.2">
      <c r="B57" s="417"/>
      <c r="C57" s="418"/>
    </row>
    <row r="58" spans="2:50" ht="14.5" customHeight="1" x14ac:dyDescent="0.2">
      <c r="B58" s="417"/>
      <c r="C58" s="418"/>
    </row>
    <row r="59" spans="2:50" ht="14.5" customHeight="1" x14ac:dyDescent="0.2">
      <c r="B59" s="417"/>
      <c r="C59" s="418"/>
    </row>
    <row r="60" spans="2:50" ht="14.5" customHeight="1" x14ac:dyDescent="0.2">
      <c r="B60" s="417"/>
      <c r="C60" s="418"/>
    </row>
    <row r="61" spans="2:50" ht="14.5" customHeight="1" x14ac:dyDescent="0.2">
      <c r="B61" s="417"/>
      <c r="C61" s="418"/>
    </row>
    <row r="62" spans="2:50" ht="14.5" customHeight="1" x14ac:dyDescent="0.2">
      <c r="B62" s="417"/>
      <c r="C62" s="418"/>
    </row>
    <row r="63" spans="2:50" ht="14.5" customHeight="1" x14ac:dyDescent="0.2">
      <c r="B63" s="417"/>
      <c r="C63" s="418"/>
    </row>
    <row r="64" spans="2:50" ht="14.5" customHeight="1" x14ac:dyDescent="0.2">
      <c r="B64" s="417"/>
      <c r="C64" s="418"/>
    </row>
    <row r="65" spans="2:3" ht="14.5" customHeight="1" x14ac:dyDescent="0.2">
      <c r="B65" s="417"/>
      <c r="C65" s="418"/>
    </row>
    <row r="66" spans="2:3" ht="14.5" customHeight="1" x14ac:dyDescent="0.2">
      <c r="B66" s="417"/>
      <c r="C66" s="418"/>
    </row>
    <row r="67" spans="2:3" ht="14.5" customHeight="1" x14ac:dyDescent="0.2">
      <c r="B67" s="417"/>
      <c r="C67" s="418"/>
    </row>
    <row r="68" spans="2:3" ht="14.5" customHeight="1" x14ac:dyDescent="0.2">
      <c r="B68" s="417"/>
      <c r="C68" s="418"/>
    </row>
    <row r="69" spans="2:3" ht="14.5" customHeight="1" x14ac:dyDescent="0.2">
      <c r="B69" s="417"/>
      <c r="C69" s="418"/>
    </row>
    <row r="70" spans="2:3" ht="14.5" customHeight="1" x14ac:dyDescent="0.2">
      <c r="B70" s="417"/>
      <c r="C70" s="418"/>
    </row>
    <row r="71" spans="2:3" ht="14.5" customHeight="1" x14ac:dyDescent="0.2">
      <c r="B71" s="417"/>
      <c r="C71" s="418"/>
    </row>
    <row r="72" spans="2:3" ht="14.5" customHeight="1" x14ac:dyDescent="0.2">
      <c r="B72" s="417"/>
      <c r="C72" s="418"/>
    </row>
    <row r="73" spans="2:3" ht="14.5" customHeight="1" x14ac:dyDescent="0.2">
      <c r="B73" s="417"/>
      <c r="C73" s="418"/>
    </row>
    <row r="74" spans="2:3" ht="14.5" customHeight="1" x14ac:dyDescent="0.2">
      <c r="B74" s="417"/>
      <c r="C74" s="418"/>
    </row>
    <row r="75" spans="2:3" ht="14.5" customHeight="1" x14ac:dyDescent="0.2">
      <c r="B75" s="417"/>
      <c r="C75" s="418"/>
    </row>
    <row r="76" spans="2:3" ht="14.5" customHeight="1" x14ac:dyDescent="0.2">
      <c r="B76" s="417"/>
      <c r="C76" s="418"/>
    </row>
    <row r="77" spans="2:3" ht="14.5" customHeight="1" x14ac:dyDescent="0.2">
      <c r="B77" s="417"/>
      <c r="C77" s="418"/>
    </row>
    <row r="78" spans="2:3" ht="14.5" customHeight="1" x14ac:dyDescent="0.2">
      <c r="B78" s="417"/>
      <c r="C78" s="418"/>
    </row>
    <row r="79" spans="2:3" ht="14.5" customHeight="1" x14ac:dyDescent="0.2">
      <c r="B79" s="417"/>
      <c r="C79" s="418"/>
    </row>
    <row r="80" spans="2:3" ht="14.5" customHeight="1" x14ac:dyDescent="0.2">
      <c r="B80" s="417"/>
      <c r="C80" s="418"/>
    </row>
    <row r="81" spans="2:64" ht="15" customHeight="1" thickBot="1" x14ac:dyDescent="0.25">
      <c r="B81" s="419"/>
      <c r="C81" s="420"/>
    </row>
    <row r="84" spans="2:64" x14ac:dyDescent="0.2"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  <c r="BK84" s="303"/>
      <c r="BL84" s="303"/>
    </row>
    <row r="86" spans="2:64" ht="27" x14ac:dyDescent="0.35">
      <c r="B86" s="244" t="s">
        <v>1449</v>
      </c>
      <c r="C86" s="245"/>
      <c r="D86" s="245"/>
      <c r="E86" s="245"/>
      <c r="F86" s="245"/>
    </row>
    <row r="87" spans="2:64" ht="27" x14ac:dyDescent="0.35">
      <c r="B87" s="75" t="s">
        <v>1465</v>
      </c>
    </row>
    <row r="90" spans="2:64" x14ac:dyDescent="0.2">
      <c r="U90" s="76"/>
      <c r="V90" s="92"/>
    </row>
    <row r="91" spans="2:64" ht="16" thickBot="1" x14ac:dyDescent="0.25"/>
    <row r="92" spans="2:64" ht="21.5" customHeight="1" thickBot="1" x14ac:dyDescent="0.35">
      <c r="B92" s="424" t="s">
        <v>1466</v>
      </c>
      <c r="C92" s="425"/>
      <c r="D92" s="434" t="s">
        <v>1452</v>
      </c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  <c r="T92" s="431"/>
      <c r="X92" s="434" t="s">
        <v>1453</v>
      </c>
      <c r="Y92" s="430"/>
      <c r="Z92" s="430"/>
      <c r="AA92" s="430"/>
      <c r="AB92" s="430"/>
      <c r="AC92" s="430"/>
      <c r="AD92" s="430"/>
      <c r="AE92" s="430"/>
      <c r="AF92" s="430"/>
      <c r="AG92" s="430"/>
      <c r="AH92" s="430"/>
      <c r="AI92" s="430"/>
      <c r="AJ92" s="430"/>
      <c r="AK92" s="430"/>
      <c r="AL92" s="430"/>
      <c r="AM92" s="430"/>
      <c r="AN92" s="431"/>
      <c r="AR92" s="434" t="s">
        <v>1454</v>
      </c>
      <c r="AS92" s="430"/>
      <c r="AT92" s="430"/>
      <c r="AU92" s="430"/>
      <c r="AV92" s="430"/>
      <c r="AW92" s="430"/>
      <c r="AX92" s="430"/>
      <c r="AY92" s="430"/>
      <c r="AZ92" s="430"/>
      <c r="BA92" s="430"/>
      <c r="BB92" s="430"/>
      <c r="BC92" s="430"/>
      <c r="BD92" s="430"/>
      <c r="BE92" s="430"/>
      <c r="BF92" s="430"/>
      <c r="BG92" s="430"/>
      <c r="BH92" s="431"/>
    </row>
    <row r="93" spans="2:64" ht="20.5" customHeight="1" thickBot="1" x14ac:dyDescent="0.25">
      <c r="B93" s="426"/>
      <c r="C93" s="427"/>
      <c r="D93" s="304" t="s">
        <v>1467</v>
      </c>
      <c r="T93" s="247"/>
      <c r="X93" s="304" t="s">
        <v>1467</v>
      </c>
      <c r="AN93" s="247"/>
      <c r="AR93" s="304" t="s">
        <v>1467</v>
      </c>
      <c r="BH93" s="247"/>
    </row>
    <row r="94" spans="2:64" ht="20.5" customHeight="1" thickBot="1" x14ac:dyDescent="0.25">
      <c r="B94" s="426"/>
      <c r="C94" s="427"/>
      <c r="D94" s="255" t="s">
        <v>1310</v>
      </c>
      <c r="E94" s="250" t="s">
        <v>1456</v>
      </c>
      <c r="F94" s="251" t="s">
        <v>1457</v>
      </c>
      <c r="G94" s="252" t="s">
        <v>1458</v>
      </c>
      <c r="H94" s="253" t="s">
        <v>1459</v>
      </c>
      <c r="I94" s="254" t="s">
        <v>1460</v>
      </c>
      <c r="J94" s="104" t="s">
        <v>1311</v>
      </c>
      <c r="T94" s="247"/>
      <c r="X94" s="255" t="s">
        <v>1310</v>
      </c>
      <c r="Y94" s="250" t="s">
        <v>1456</v>
      </c>
      <c r="Z94" s="251" t="s">
        <v>1457</v>
      </c>
      <c r="AA94" s="252" t="s">
        <v>1458</v>
      </c>
      <c r="AB94" s="253" t="s">
        <v>1459</v>
      </c>
      <c r="AC94" s="254" t="s">
        <v>1460</v>
      </c>
      <c r="AD94" s="104" t="s">
        <v>1311</v>
      </c>
      <c r="AN94" s="247"/>
      <c r="AR94" s="255" t="s">
        <v>1310</v>
      </c>
      <c r="AS94" s="250" t="s">
        <v>1456</v>
      </c>
      <c r="AT94" s="251" t="s">
        <v>1457</v>
      </c>
      <c r="AU94" s="252" t="s">
        <v>1458</v>
      </c>
      <c r="AV94" s="253" t="s">
        <v>1459</v>
      </c>
      <c r="AW94" s="254" t="s">
        <v>1460</v>
      </c>
      <c r="AX94" s="104" t="s">
        <v>1311</v>
      </c>
      <c r="BH94" s="247"/>
    </row>
    <row r="95" spans="2:64" ht="18" customHeight="1" x14ac:dyDescent="0.25">
      <c r="B95" s="426"/>
      <c r="C95" s="427"/>
      <c r="D95" s="257" t="s">
        <v>1468</v>
      </c>
      <c r="E95" s="105">
        <v>2.0219113796197634</v>
      </c>
      <c r="F95" s="26"/>
      <c r="G95" s="26"/>
      <c r="H95" s="26"/>
      <c r="I95" s="26"/>
      <c r="J95" s="118">
        <v>2.0219113796197634</v>
      </c>
      <c r="R95" s="305" t="s">
        <v>1469</v>
      </c>
      <c r="S95" s="306"/>
      <c r="T95" s="307"/>
      <c r="X95" s="257" t="s">
        <v>1468</v>
      </c>
      <c r="Y95" s="105">
        <v>2.1605742715914409</v>
      </c>
      <c r="Z95" s="26"/>
      <c r="AA95" s="26"/>
      <c r="AB95" s="26"/>
      <c r="AC95" s="26"/>
      <c r="AD95" s="118">
        <v>2.1605742715914409</v>
      </c>
      <c r="AL95" s="305" t="s">
        <v>1469</v>
      </c>
      <c r="AM95" s="306"/>
      <c r="AN95" s="307"/>
      <c r="AR95" s="257" t="s">
        <v>1468</v>
      </c>
      <c r="AS95" s="105">
        <v>2.0226676174200473</v>
      </c>
      <c r="AT95" s="26"/>
      <c r="AU95" s="26"/>
      <c r="AV95" s="26"/>
      <c r="AW95" s="26"/>
      <c r="AX95" s="118">
        <v>2.0226676174200473</v>
      </c>
      <c r="BF95" s="305" t="s">
        <v>1469</v>
      </c>
      <c r="BG95" s="306"/>
      <c r="BH95" s="307"/>
    </row>
    <row r="96" spans="2:64" ht="14.5" customHeight="1" x14ac:dyDescent="0.2">
      <c r="B96" s="426"/>
      <c r="C96" s="427"/>
      <c r="D96" s="260" t="s">
        <v>54</v>
      </c>
      <c r="E96" s="117"/>
      <c r="F96" s="117">
        <v>0.6291549933456495</v>
      </c>
      <c r="G96" s="117">
        <v>6.5751008053317489E-2</v>
      </c>
      <c r="H96" s="117">
        <v>0.86833297785108343</v>
      </c>
      <c r="I96" s="117">
        <v>0</v>
      </c>
      <c r="J96" s="118">
        <v>1.5632389792500505</v>
      </c>
      <c r="R96" s="282"/>
      <c r="T96" s="308" t="s">
        <v>1470</v>
      </c>
      <c r="X96" s="260" t="s">
        <v>54</v>
      </c>
      <c r="Y96" s="117"/>
      <c r="Z96" s="117">
        <v>1.0046140062359901</v>
      </c>
      <c r="AA96" s="117">
        <v>6.5751008053317489E-2</v>
      </c>
      <c r="AB96" s="117">
        <v>0.86833297785108343</v>
      </c>
      <c r="AC96" s="117">
        <v>0</v>
      </c>
      <c r="AD96" s="118">
        <v>1.9386979921403911</v>
      </c>
      <c r="AL96" s="282"/>
      <c r="AN96" s="308" t="s">
        <v>1470</v>
      </c>
      <c r="AR96" s="260" t="s">
        <v>54</v>
      </c>
      <c r="AS96" s="117"/>
      <c r="AT96" s="117">
        <v>0.6187518680685643</v>
      </c>
      <c r="AU96" s="117">
        <v>6.5751008053317489E-2</v>
      </c>
      <c r="AV96" s="117">
        <v>0.86833297785108343</v>
      </c>
      <c r="AW96" s="117">
        <v>0</v>
      </c>
      <c r="AX96" s="118">
        <v>1.5528358539729652</v>
      </c>
      <c r="BF96" s="282"/>
      <c r="BH96" s="308" t="s">
        <v>1470</v>
      </c>
    </row>
    <row r="97" spans="2:60" ht="14.5" customHeight="1" x14ac:dyDescent="0.2">
      <c r="B97" s="426"/>
      <c r="C97" s="427"/>
      <c r="D97" s="263" t="s">
        <v>64</v>
      </c>
      <c r="E97" s="121"/>
      <c r="F97" s="121">
        <v>0.10781412993550932</v>
      </c>
      <c r="G97" s="121">
        <v>0</v>
      </c>
      <c r="H97" s="121">
        <v>0.18694375679670833</v>
      </c>
      <c r="I97" s="121">
        <v>0</v>
      </c>
      <c r="J97" s="118">
        <v>0.29475788673221764</v>
      </c>
      <c r="R97" s="435" t="s">
        <v>1412</v>
      </c>
      <c r="S97" s="38" t="s">
        <v>1471</v>
      </c>
      <c r="T97" s="309">
        <v>2.0219113796197634</v>
      </c>
      <c r="X97" s="263" t="s">
        <v>64</v>
      </c>
      <c r="Y97" s="121"/>
      <c r="Z97" s="121">
        <v>0.50171296620843564</v>
      </c>
      <c r="AA97" s="121">
        <v>0</v>
      </c>
      <c r="AB97" s="121">
        <v>0.18694375679670833</v>
      </c>
      <c r="AC97" s="121">
        <v>0</v>
      </c>
      <c r="AD97" s="118">
        <v>0.68865672300514391</v>
      </c>
      <c r="AL97" s="435" t="s">
        <v>1412</v>
      </c>
      <c r="AM97" s="38" t="s">
        <v>1471</v>
      </c>
      <c r="AN97" s="309">
        <v>2.1605742715914409</v>
      </c>
      <c r="AR97" s="263" t="s">
        <v>64</v>
      </c>
      <c r="AS97" s="121"/>
      <c r="AT97" s="121">
        <v>7.9052800408078494E-2</v>
      </c>
      <c r="AU97" s="121">
        <v>0</v>
      </c>
      <c r="AV97" s="121">
        <v>0.18694375679670833</v>
      </c>
      <c r="AW97" s="121">
        <v>0</v>
      </c>
      <c r="AX97" s="118">
        <v>0.26599655720478682</v>
      </c>
      <c r="BF97" s="435" t="s">
        <v>1412</v>
      </c>
      <c r="BG97" s="38" t="s">
        <v>1471</v>
      </c>
      <c r="BH97" s="309">
        <v>2.0226676174200473</v>
      </c>
    </row>
    <row r="98" spans="2:60" ht="14.5" customHeight="1" x14ac:dyDescent="0.2">
      <c r="B98" s="426"/>
      <c r="C98" s="427"/>
      <c r="D98" s="266" t="s">
        <v>67</v>
      </c>
      <c r="E98" s="124"/>
      <c r="F98" s="124">
        <v>0.79352480859732777</v>
      </c>
      <c r="G98" s="124">
        <v>0</v>
      </c>
      <c r="H98" s="124">
        <v>0.16836694231767715</v>
      </c>
      <c r="I98" s="124">
        <v>0</v>
      </c>
      <c r="J98" s="118">
        <v>0.9618917509150049</v>
      </c>
      <c r="R98" s="435"/>
      <c r="S98" s="38" t="s">
        <v>1457</v>
      </c>
      <c r="T98" s="310">
        <v>5.1367039032148449</v>
      </c>
      <c r="U98" s="90"/>
      <c r="X98" s="266" t="s">
        <v>67</v>
      </c>
      <c r="Y98" s="124"/>
      <c r="Z98" s="124">
        <v>1.249530368209345</v>
      </c>
      <c r="AA98" s="124">
        <v>0</v>
      </c>
      <c r="AB98" s="124">
        <v>0.16836694231767715</v>
      </c>
      <c r="AC98" s="124">
        <v>0</v>
      </c>
      <c r="AD98" s="118">
        <v>1.4178973105270223</v>
      </c>
      <c r="AL98" s="435"/>
      <c r="AM98" s="38" t="s">
        <v>1457</v>
      </c>
      <c r="AN98" s="310">
        <v>10.946901453714087</v>
      </c>
      <c r="AR98" s="266" t="s">
        <v>67</v>
      </c>
      <c r="AS98" s="124"/>
      <c r="AT98" s="124">
        <v>0.72742866470051681</v>
      </c>
      <c r="AU98" s="124">
        <v>0</v>
      </c>
      <c r="AV98" s="124">
        <v>0.16836694231767715</v>
      </c>
      <c r="AW98" s="124">
        <v>0</v>
      </c>
      <c r="AX98" s="118">
        <v>0.89579560701819394</v>
      </c>
      <c r="BF98" s="435"/>
      <c r="BG98" s="38" t="s">
        <v>1457</v>
      </c>
      <c r="BH98" s="310">
        <v>4.5396668362372221</v>
      </c>
    </row>
    <row r="99" spans="2:60" ht="14.5" customHeight="1" x14ac:dyDescent="0.2">
      <c r="B99" s="426"/>
      <c r="C99" s="427"/>
      <c r="D99" s="269" t="s">
        <v>102</v>
      </c>
      <c r="E99" s="127"/>
      <c r="F99" s="127">
        <v>0</v>
      </c>
      <c r="G99" s="127">
        <v>0</v>
      </c>
      <c r="H99" s="127">
        <v>0</v>
      </c>
      <c r="I99" s="127">
        <v>0</v>
      </c>
      <c r="J99" s="118">
        <v>0</v>
      </c>
      <c r="R99" s="435"/>
      <c r="S99" s="38" t="s">
        <v>1458</v>
      </c>
      <c r="T99" s="309">
        <v>9.2031902844887103E-2</v>
      </c>
      <c r="U99" s="90"/>
      <c r="X99" s="269" t="s">
        <v>102</v>
      </c>
      <c r="Y99" s="127"/>
      <c r="Z99" s="127">
        <v>0</v>
      </c>
      <c r="AA99" s="127">
        <v>0</v>
      </c>
      <c r="AB99" s="127">
        <v>0</v>
      </c>
      <c r="AC99" s="127">
        <v>0</v>
      </c>
      <c r="AD99" s="118">
        <v>0</v>
      </c>
      <c r="AL99" s="435"/>
      <c r="AM99" s="38" t="s">
        <v>1458</v>
      </c>
      <c r="AN99" s="309">
        <v>9.1007036649106476E-2</v>
      </c>
      <c r="AR99" s="269" t="s">
        <v>102</v>
      </c>
      <c r="AS99" s="127"/>
      <c r="AT99" s="127">
        <v>0</v>
      </c>
      <c r="AU99" s="127">
        <v>0</v>
      </c>
      <c r="AV99" s="127">
        <v>0</v>
      </c>
      <c r="AW99" s="127">
        <v>0</v>
      </c>
      <c r="AX99" s="118">
        <v>0</v>
      </c>
      <c r="BF99" s="435"/>
      <c r="BG99" s="38" t="s">
        <v>1458</v>
      </c>
      <c r="BH99" s="309">
        <v>9.2031902844887103E-2</v>
      </c>
    </row>
    <row r="100" spans="2:60" ht="14.5" customHeight="1" x14ac:dyDescent="0.2">
      <c r="B100" s="426"/>
      <c r="C100" s="427"/>
      <c r="D100" s="272" t="s">
        <v>109</v>
      </c>
      <c r="E100" s="130"/>
      <c r="F100" s="130">
        <v>0.56331434194140428</v>
      </c>
      <c r="G100" s="130">
        <v>0.22660308774814014</v>
      </c>
      <c r="H100" s="130">
        <v>0</v>
      </c>
      <c r="I100" s="130">
        <v>1.7085578794156831E-2</v>
      </c>
      <c r="J100" s="118">
        <v>0.80700300848370121</v>
      </c>
      <c r="R100" s="435"/>
      <c r="S100" s="311" t="s">
        <v>1311</v>
      </c>
      <c r="T100" s="312">
        <v>7.2506471856794956</v>
      </c>
      <c r="U100" s="90"/>
      <c r="X100" s="272" t="s">
        <v>109</v>
      </c>
      <c r="Y100" s="130"/>
      <c r="Z100" s="130">
        <v>0.29010267025387892</v>
      </c>
      <c r="AA100" s="130">
        <v>0.22557822155235951</v>
      </c>
      <c r="AB100" s="130">
        <v>0</v>
      </c>
      <c r="AC100" s="130">
        <v>1.7085578794156831E-2</v>
      </c>
      <c r="AD100" s="118">
        <v>0.53276647060039528</v>
      </c>
      <c r="AL100" s="435"/>
      <c r="AM100" s="311" t="s">
        <v>1311</v>
      </c>
      <c r="AN100" s="312">
        <v>13.198482761954635</v>
      </c>
      <c r="AR100" s="272" t="s">
        <v>109</v>
      </c>
      <c r="AS100" s="130"/>
      <c r="AT100" s="130">
        <v>0.56331480307542992</v>
      </c>
      <c r="AU100" s="130">
        <v>0.22660308774814014</v>
      </c>
      <c r="AV100" s="130">
        <v>0</v>
      </c>
      <c r="AW100" s="130">
        <v>1.7085578794156831E-2</v>
      </c>
      <c r="AX100" s="118">
        <v>0.80700346961772684</v>
      </c>
      <c r="BF100" s="435"/>
      <c r="BG100" s="311" t="s">
        <v>1311</v>
      </c>
      <c r="BH100" s="312">
        <v>6.6543663565021571</v>
      </c>
    </row>
    <row r="101" spans="2:60" ht="14.5" customHeight="1" x14ac:dyDescent="0.2">
      <c r="B101" s="426"/>
      <c r="C101" s="427"/>
      <c r="D101" s="275" t="s">
        <v>120</v>
      </c>
      <c r="E101" s="133"/>
      <c r="F101" s="133">
        <v>0</v>
      </c>
      <c r="G101" s="133">
        <v>0</v>
      </c>
      <c r="H101" s="133">
        <v>0</v>
      </c>
      <c r="I101" s="133">
        <v>0</v>
      </c>
      <c r="J101" s="118">
        <v>0</v>
      </c>
      <c r="R101" s="282"/>
      <c r="T101" s="247"/>
      <c r="U101" s="90"/>
      <c r="X101" s="275" t="s">
        <v>120</v>
      </c>
      <c r="Y101" s="133"/>
      <c r="Z101" s="133">
        <v>0</v>
      </c>
      <c r="AA101" s="133">
        <v>0</v>
      </c>
      <c r="AB101" s="133">
        <v>0</v>
      </c>
      <c r="AC101" s="133">
        <v>0</v>
      </c>
      <c r="AD101" s="118">
        <v>0</v>
      </c>
      <c r="AL101" s="282"/>
      <c r="AN101" s="247"/>
      <c r="AR101" s="275" t="s">
        <v>120</v>
      </c>
      <c r="AS101" s="133"/>
      <c r="AT101" s="133">
        <v>0</v>
      </c>
      <c r="AU101" s="133">
        <v>0</v>
      </c>
      <c r="AV101" s="133">
        <v>0</v>
      </c>
      <c r="AW101" s="133">
        <v>0</v>
      </c>
      <c r="AX101" s="118">
        <v>0</v>
      </c>
      <c r="BF101" s="282"/>
      <c r="BH101" s="247"/>
    </row>
    <row r="102" spans="2:60" ht="15" customHeight="1" thickBot="1" x14ac:dyDescent="0.25">
      <c r="B102" s="426"/>
      <c r="C102" s="427"/>
      <c r="D102" s="278" t="s">
        <v>1313</v>
      </c>
      <c r="E102" s="137"/>
      <c r="F102" s="137">
        <v>1.9751737615213905</v>
      </c>
      <c r="G102" s="137">
        <v>6.5436886100243242E-3</v>
      </c>
      <c r="H102" s="137">
        <v>0</v>
      </c>
      <c r="I102" s="137">
        <v>3.6921628732774409E-2</v>
      </c>
      <c r="J102" s="118">
        <v>2.0186390788641893</v>
      </c>
      <c r="R102" s="432" t="s">
        <v>1414</v>
      </c>
      <c r="S102" s="38" t="s">
        <v>1472</v>
      </c>
      <c r="T102" s="310">
        <v>10.804411808155745</v>
      </c>
      <c r="X102" s="278" t="s">
        <v>1313</v>
      </c>
      <c r="Y102" s="137"/>
      <c r="Z102" s="137">
        <v>7.9009414428064391</v>
      </c>
      <c r="AA102" s="137">
        <v>6.5436886100243242E-3</v>
      </c>
      <c r="AB102" s="137">
        <v>0</v>
      </c>
      <c r="AC102" s="137">
        <v>3.6921628732774409E-2</v>
      </c>
      <c r="AD102" s="118">
        <v>7.9444067601492385</v>
      </c>
      <c r="AL102" s="432" t="s">
        <v>1414</v>
      </c>
      <c r="AM102" s="38" t="s">
        <v>1472</v>
      </c>
      <c r="AN102" s="310">
        <v>19.497768286439488</v>
      </c>
      <c r="AR102" s="278" t="s">
        <v>1313</v>
      </c>
      <c r="AS102" s="137"/>
      <c r="AT102" s="137">
        <v>1.5509055192275432</v>
      </c>
      <c r="AU102" s="137">
        <v>6.5436886100243242E-3</v>
      </c>
      <c r="AV102" s="137">
        <v>0</v>
      </c>
      <c r="AW102" s="137">
        <v>3.6921628732774409E-2</v>
      </c>
      <c r="AX102" s="118">
        <v>1.594370836570342</v>
      </c>
      <c r="BF102" s="432" t="s">
        <v>1414</v>
      </c>
      <c r="BG102" s="38" t="s">
        <v>1472</v>
      </c>
      <c r="BH102" s="310">
        <v>9.9328877482301472</v>
      </c>
    </row>
    <row r="103" spans="2:60" ht="15" customHeight="1" thickBot="1" x14ac:dyDescent="0.25">
      <c r="B103" s="426"/>
      <c r="C103" s="427"/>
      <c r="D103" s="281" t="s">
        <v>1315</v>
      </c>
      <c r="E103" s="142">
        <v>2.0219113796197634</v>
      </c>
      <c r="F103" s="142">
        <v>4.0689820353412811</v>
      </c>
      <c r="G103" s="142">
        <v>0.29889778441148196</v>
      </c>
      <c r="H103" s="142">
        <v>1.2236436769654691</v>
      </c>
      <c r="I103" s="142">
        <v>5.4007207526931236E-2</v>
      </c>
      <c r="J103" s="118">
        <v>7.6674420838649269</v>
      </c>
      <c r="R103" s="432"/>
      <c r="S103" s="38" t="s">
        <v>1459</v>
      </c>
      <c r="T103" s="310">
        <v>1.2236436769654684</v>
      </c>
      <c r="X103" s="281" t="s">
        <v>1315</v>
      </c>
      <c r="Y103" s="142">
        <v>2.1605742715914409</v>
      </c>
      <c r="Z103" s="142">
        <v>10.946901453714089</v>
      </c>
      <c r="AA103" s="142">
        <v>0.29787291821570128</v>
      </c>
      <c r="AB103" s="142">
        <v>1.2236436769654691</v>
      </c>
      <c r="AC103" s="142">
        <v>5.4007207526931236E-2</v>
      </c>
      <c r="AD103" s="118">
        <v>14.682999528013632</v>
      </c>
      <c r="AL103" s="432"/>
      <c r="AM103" s="38" t="s">
        <v>1459</v>
      </c>
      <c r="AN103" s="310">
        <v>1.2236436769654684</v>
      </c>
      <c r="AR103" s="281" t="s">
        <v>1315</v>
      </c>
      <c r="AS103" s="142">
        <v>2.0226676174200473</v>
      </c>
      <c r="AT103" s="142">
        <v>3.5394536554801324</v>
      </c>
      <c r="AU103" s="142">
        <v>0.29889778441148196</v>
      </c>
      <c r="AV103" s="142">
        <v>1.2236436769654691</v>
      </c>
      <c r="AW103" s="142">
        <v>5.4007207526931236E-2</v>
      </c>
      <c r="AX103" s="118">
        <v>7.1386699418040624</v>
      </c>
      <c r="BF103" s="432"/>
      <c r="BG103" s="38" t="s">
        <v>1459</v>
      </c>
      <c r="BH103" s="310">
        <v>1.2236436769654684</v>
      </c>
    </row>
    <row r="104" spans="2:60" ht="14.5" customHeight="1" x14ac:dyDescent="0.2">
      <c r="B104" s="426"/>
      <c r="C104" s="427"/>
      <c r="D104" s="313" t="s">
        <v>1473</v>
      </c>
      <c r="E104" s="314">
        <v>2.0838064592621759</v>
      </c>
      <c r="F104" s="314">
        <v>1.2462211185046288</v>
      </c>
      <c r="G104" s="314">
        <v>0.28223848027951187</v>
      </c>
      <c r="H104" s="314">
        <v>0.33494866834413445</v>
      </c>
      <c r="I104" s="314">
        <v>4.0665471091317254E-2</v>
      </c>
      <c r="J104" s="314">
        <v>3.9878801974817679</v>
      </c>
      <c r="M104" s="106"/>
      <c r="N104" s="106"/>
      <c r="O104" s="106"/>
      <c r="R104" s="432"/>
      <c r="S104" s="38" t="s">
        <v>1460</v>
      </c>
      <c r="T104" s="310">
        <v>5.9865343275389962E-2</v>
      </c>
      <c r="X104" s="313" t="s">
        <v>1473</v>
      </c>
      <c r="Y104" s="314">
        <v>1.1811652350626392</v>
      </c>
      <c r="Z104" s="314">
        <v>0.86026252807211245</v>
      </c>
      <c r="AA104" s="314">
        <v>0.14330859287833989</v>
      </c>
      <c r="AB104" s="314">
        <v>0.33494866834413445</v>
      </c>
      <c r="AC104" s="314">
        <v>4.0665471091317254E-2</v>
      </c>
      <c r="AD104" s="314">
        <v>2.5603504954485432</v>
      </c>
      <c r="AG104" s="106"/>
      <c r="AH104" s="106"/>
      <c r="AI104" s="106"/>
      <c r="AL104" s="432"/>
      <c r="AM104" s="38" t="s">
        <v>1460</v>
      </c>
      <c r="AN104" s="310">
        <v>5.9865343275389962E-2</v>
      </c>
      <c r="AR104" s="313" t="s">
        <v>1473</v>
      </c>
      <c r="AS104" s="314">
        <v>2.0860423699124264</v>
      </c>
      <c r="AT104" s="314">
        <v>1.2512207050401851</v>
      </c>
      <c r="AU104" s="314">
        <v>0.28223848027951187</v>
      </c>
      <c r="AV104" s="314">
        <v>0.33494866834413445</v>
      </c>
      <c r="AW104" s="314">
        <v>4.0665471091317254E-2</v>
      </c>
      <c r="AX104" s="314">
        <v>3.9951156946675748</v>
      </c>
      <c r="BA104" s="106"/>
      <c r="BB104" s="106"/>
      <c r="BC104" s="106"/>
      <c r="BF104" s="432"/>
      <c r="BG104" s="38" t="s">
        <v>1460</v>
      </c>
      <c r="BH104" s="310">
        <v>5.9865343275389962E-2</v>
      </c>
    </row>
    <row r="105" spans="2:60" ht="15" customHeight="1" thickBot="1" x14ac:dyDescent="0.25">
      <c r="B105" s="426"/>
      <c r="C105" s="427"/>
      <c r="D105" s="257" t="s">
        <v>1474</v>
      </c>
      <c r="E105" s="105">
        <v>4.1057178388819393</v>
      </c>
      <c r="F105" s="105">
        <v>5.3152031538459097</v>
      </c>
      <c r="G105" s="105">
        <v>0.58113626469099389</v>
      </c>
      <c r="H105" s="105">
        <v>1.5585923453096036</v>
      </c>
      <c r="I105" s="105">
        <v>9.467267861824849E-2</v>
      </c>
      <c r="J105" s="108">
        <v>11.655322281346695</v>
      </c>
      <c r="R105" s="433"/>
      <c r="S105" s="315" t="s">
        <v>1311</v>
      </c>
      <c r="T105" s="316">
        <v>12.087920828396603</v>
      </c>
      <c r="X105" s="257" t="s">
        <v>1474</v>
      </c>
      <c r="Y105" s="105">
        <v>3.34173950665408</v>
      </c>
      <c r="Z105" s="105">
        <v>11.807163981786202</v>
      </c>
      <c r="AA105" s="105">
        <v>0.44118151109404113</v>
      </c>
      <c r="AB105" s="105">
        <v>1.5585923453096036</v>
      </c>
      <c r="AC105" s="105">
        <v>9.467267861824849E-2</v>
      </c>
      <c r="AD105" s="108">
        <v>17.243350023462174</v>
      </c>
      <c r="AL105" s="433"/>
      <c r="AM105" s="315" t="s">
        <v>1311</v>
      </c>
      <c r="AN105" s="316">
        <v>20.781277306680348</v>
      </c>
      <c r="AR105" s="257" t="s">
        <v>1474</v>
      </c>
      <c r="AS105" s="105">
        <v>4.1087099873324737</v>
      </c>
      <c r="AT105" s="105">
        <v>4.7906743605203177</v>
      </c>
      <c r="AU105" s="105">
        <v>0.58113626469099389</v>
      </c>
      <c r="AV105" s="105">
        <v>1.5585923453096036</v>
      </c>
      <c r="AW105" s="105">
        <v>9.467267861824849E-2</v>
      </c>
      <c r="AX105" s="108">
        <v>11.133785636471638</v>
      </c>
      <c r="BF105" s="433"/>
      <c r="BG105" s="315" t="s">
        <v>1311</v>
      </c>
      <c r="BH105" s="316">
        <v>11.216396768471006</v>
      </c>
    </row>
    <row r="106" spans="2:60" ht="14.5" customHeight="1" x14ac:dyDescent="0.2">
      <c r="B106" s="426"/>
      <c r="C106" s="427"/>
      <c r="D106" s="285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283"/>
      <c r="T106" s="284"/>
      <c r="X106" s="285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283"/>
      <c r="AN106" s="284"/>
      <c r="AR106" s="285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283"/>
      <c r="BH106" s="284"/>
    </row>
    <row r="107" spans="2:60" ht="14.5" customHeight="1" x14ac:dyDescent="0.2">
      <c r="B107" s="426"/>
      <c r="C107" s="427"/>
      <c r="D107" s="285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283"/>
      <c r="T107" s="284"/>
      <c r="X107" s="285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283"/>
      <c r="AN107" s="284"/>
      <c r="AR107" s="285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283"/>
      <c r="BH107" s="284"/>
    </row>
    <row r="108" spans="2:60" ht="14.5" customHeight="1" x14ac:dyDescent="0.2">
      <c r="B108" s="426"/>
      <c r="C108" s="427"/>
      <c r="D108" s="285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283"/>
      <c r="T108" s="284"/>
      <c r="X108" s="285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283"/>
      <c r="AN108" s="284"/>
      <c r="AR108" s="285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283"/>
      <c r="BH108" s="284"/>
    </row>
    <row r="109" spans="2:60" ht="14.5" customHeight="1" x14ac:dyDescent="0.2">
      <c r="B109" s="426"/>
      <c r="C109" s="427"/>
      <c r="D109" s="285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283"/>
      <c r="T109" s="284"/>
      <c r="X109" s="285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283"/>
      <c r="AN109" s="284"/>
      <c r="AR109" s="285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283"/>
      <c r="BH109" s="284"/>
    </row>
    <row r="110" spans="2:60" ht="14.5" customHeight="1" x14ac:dyDescent="0.2">
      <c r="B110" s="426"/>
      <c r="C110" s="427"/>
      <c r="D110" s="285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283"/>
      <c r="T110" s="284"/>
      <c r="X110" s="285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283"/>
      <c r="AN110" s="284"/>
      <c r="AR110" s="285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283"/>
      <c r="BH110" s="284"/>
    </row>
    <row r="111" spans="2:60" ht="14.5" customHeight="1" x14ac:dyDescent="0.2">
      <c r="B111" s="426"/>
      <c r="C111" s="427"/>
      <c r="D111" s="285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283"/>
      <c r="T111" s="284"/>
      <c r="X111" s="285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283"/>
      <c r="AN111" s="284"/>
      <c r="AR111" s="285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283"/>
      <c r="BH111" s="284"/>
    </row>
    <row r="112" spans="2:60" ht="14.5" customHeight="1" x14ac:dyDescent="0.2">
      <c r="B112" s="426"/>
      <c r="C112" s="427"/>
      <c r="D112" s="285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283"/>
      <c r="T112" s="284"/>
      <c r="X112" s="285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283"/>
      <c r="AN112" s="284"/>
      <c r="AR112" s="285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283"/>
      <c r="BH112" s="284"/>
    </row>
    <row r="113" spans="2:60" ht="14.5" customHeight="1" x14ac:dyDescent="0.2">
      <c r="B113" s="426"/>
      <c r="C113" s="427"/>
      <c r="D113" s="285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283"/>
      <c r="T113" s="284"/>
      <c r="X113" s="285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283"/>
      <c r="AN113" s="284"/>
      <c r="AR113" s="285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283"/>
      <c r="BH113" s="284"/>
    </row>
    <row r="114" spans="2:60" ht="14.5" customHeight="1" x14ac:dyDescent="0.2">
      <c r="B114" s="426"/>
      <c r="C114" s="427"/>
      <c r="D114" s="285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283"/>
      <c r="T114" s="284"/>
      <c r="X114" s="285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283"/>
      <c r="AN114" s="284"/>
      <c r="AR114" s="285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283"/>
      <c r="BH114" s="284"/>
    </row>
    <row r="115" spans="2:60" ht="14.5" customHeight="1" x14ac:dyDescent="0.2">
      <c r="B115" s="426"/>
      <c r="C115" s="427"/>
      <c r="D115" s="285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283"/>
      <c r="T115" s="284"/>
      <c r="X115" s="285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283"/>
      <c r="AN115" s="284"/>
      <c r="AR115" s="285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283"/>
      <c r="BH115" s="284"/>
    </row>
    <row r="116" spans="2:60" ht="14.5" customHeight="1" x14ac:dyDescent="0.2">
      <c r="B116" s="426"/>
      <c r="C116" s="427"/>
      <c r="D116" s="285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283"/>
      <c r="T116" s="284"/>
      <c r="X116" s="285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283"/>
      <c r="AN116" s="284"/>
      <c r="AR116" s="285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283"/>
      <c r="BH116" s="284"/>
    </row>
    <row r="117" spans="2:60" ht="14.5" customHeight="1" x14ac:dyDescent="0.2">
      <c r="B117" s="426"/>
      <c r="C117" s="427"/>
      <c r="D117" s="285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283"/>
      <c r="T117" s="284"/>
      <c r="X117" s="285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283"/>
      <c r="AN117" s="284"/>
      <c r="AR117" s="285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283"/>
      <c r="BH117" s="284"/>
    </row>
    <row r="118" spans="2:60" ht="14.5" customHeight="1" x14ac:dyDescent="0.2">
      <c r="B118" s="426"/>
      <c r="C118" s="427"/>
      <c r="D118" s="285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283"/>
      <c r="T118" s="284"/>
      <c r="X118" s="285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283"/>
      <c r="AN118" s="284"/>
      <c r="AR118" s="285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283"/>
      <c r="BH118" s="284"/>
    </row>
    <row r="119" spans="2:60" ht="14.5" customHeight="1" x14ac:dyDescent="0.2">
      <c r="B119" s="426"/>
      <c r="C119" s="427"/>
      <c r="D119" s="285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283"/>
      <c r="T119" s="284"/>
      <c r="X119" s="285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283"/>
      <c r="AN119" s="284"/>
      <c r="AR119" s="285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283"/>
      <c r="BH119" s="284"/>
    </row>
    <row r="120" spans="2:60" ht="14.5" customHeight="1" x14ac:dyDescent="0.2">
      <c r="B120" s="426"/>
      <c r="C120" s="427"/>
      <c r="D120" s="285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283"/>
      <c r="T120" s="284"/>
      <c r="X120" s="285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283"/>
      <c r="AN120" s="284"/>
      <c r="AR120" s="285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283"/>
      <c r="BH120" s="284"/>
    </row>
    <row r="121" spans="2:60" ht="14.5" customHeight="1" x14ac:dyDescent="0.2">
      <c r="B121" s="426"/>
      <c r="C121" s="427"/>
      <c r="D121" s="285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283"/>
      <c r="T121" s="284"/>
      <c r="X121" s="285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283"/>
      <c r="AN121" s="284"/>
      <c r="AR121" s="285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283"/>
      <c r="BH121" s="284"/>
    </row>
    <row r="122" spans="2:60" ht="14.5" customHeight="1" x14ac:dyDescent="0.2">
      <c r="B122" s="426"/>
      <c r="C122" s="427"/>
      <c r="D122" s="285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283"/>
      <c r="T122" s="284"/>
      <c r="X122" s="285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283"/>
      <c r="AN122" s="284"/>
      <c r="AR122" s="285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283"/>
      <c r="BH122" s="284"/>
    </row>
    <row r="123" spans="2:60" ht="14.5" customHeight="1" x14ac:dyDescent="0.2">
      <c r="B123" s="426"/>
      <c r="C123" s="427"/>
      <c r="D123" s="285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283"/>
      <c r="T123" s="284"/>
      <c r="X123" s="285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283"/>
      <c r="AN123" s="284"/>
      <c r="AR123" s="285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283"/>
      <c r="BH123" s="284"/>
    </row>
    <row r="124" spans="2:60" ht="14.5" customHeight="1" x14ac:dyDescent="0.2">
      <c r="B124" s="426"/>
      <c r="C124" s="427"/>
      <c r="D124" s="285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283"/>
      <c r="T124" s="284"/>
      <c r="X124" s="285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283"/>
      <c r="AN124" s="284"/>
      <c r="AR124" s="285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283"/>
      <c r="BH124" s="284"/>
    </row>
    <row r="125" spans="2:60" ht="14.5" customHeight="1" x14ac:dyDescent="0.2">
      <c r="B125" s="426"/>
      <c r="C125" s="427"/>
      <c r="D125" s="285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283"/>
      <c r="T125" s="284"/>
      <c r="X125" s="285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283"/>
      <c r="AN125" s="284"/>
      <c r="AR125" s="285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283"/>
      <c r="BH125" s="284"/>
    </row>
    <row r="126" spans="2:60" ht="14.5" customHeight="1" x14ac:dyDescent="0.2">
      <c r="B126" s="426"/>
      <c r="C126" s="427"/>
      <c r="D126" s="285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283"/>
      <c r="T126" s="284"/>
      <c r="X126" s="285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283"/>
      <c r="AN126" s="284"/>
      <c r="AR126" s="285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283"/>
      <c r="BH126" s="284"/>
    </row>
    <row r="127" spans="2:60" ht="14.5" customHeight="1" x14ac:dyDescent="0.2">
      <c r="B127" s="426"/>
      <c r="C127" s="427"/>
      <c r="D127" s="285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283"/>
      <c r="T127" s="284"/>
      <c r="X127" s="285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283"/>
      <c r="AN127" s="284"/>
      <c r="AR127" s="285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283"/>
      <c r="BH127" s="284"/>
    </row>
    <row r="128" spans="2:60" ht="14.5" customHeight="1" x14ac:dyDescent="0.2">
      <c r="B128" s="426"/>
      <c r="C128" s="427"/>
      <c r="D128" s="285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283"/>
      <c r="T128" s="284"/>
      <c r="X128" s="285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283"/>
      <c r="AN128" s="284"/>
      <c r="AR128" s="285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283"/>
      <c r="BH128" s="284"/>
    </row>
    <row r="129" spans="2:60" ht="14.5" customHeight="1" x14ac:dyDescent="0.2">
      <c r="B129" s="426"/>
      <c r="C129" s="427"/>
      <c r="D129" s="285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283"/>
      <c r="T129" s="284"/>
      <c r="X129" s="285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283"/>
      <c r="AN129" s="284"/>
      <c r="AR129" s="285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283"/>
      <c r="BH129" s="284"/>
    </row>
    <row r="130" spans="2:60" ht="14.5" customHeight="1" x14ac:dyDescent="0.2">
      <c r="B130" s="426"/>
      <c r="C130" s="427"/>
      <c r="D130" s="285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283"/>
      <c r="T130" s="284"/>
      <c r="X130" s="285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283"/>
      <c r="AN130" s="284"/>
      <c r="AR130" s="285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283"/>
      <c r="BH130" s="284"/>
    </row>
    <row r="131" spans="2:60" ht="14.5" customHeight="1" x14ac:dyDescent="0.2">
      <c r="B131" s="426"/>
      <c r="C131" s="427"/>
      <c r="D131" s="285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283"/>
      <c r="T131" s="284"/>
      <c r="X131" s="285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283"/>
      <c r="AN131" s="284"/>
      <c r="AR131" s="285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283"/>
      <c r="BH131" s="284"/>
    </row>
    <row r="132" spans="2:60" ht="14.5" customHeight="1" x14ac:dyDescent="0.2">
      <c r="B132" s="426"/>
      <c r="C132" s="427"/>
      <c r="D132" s="285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283"/>
      <c r="T132" s="284"/>
      <c r="X132" s="285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283"/>
      <c r="AN132" s="284"/>
      <c r="AR132" s="285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283"/>
      <c r="BH132" s="284"/>
    </row>
    <row r="133" spans="2:60" ht="15" customHeight="1" x14ac:dyDescent="0.2">
      <c r="B133" s="426"/>
      <c r="C133" s="427"/>
      <c r="D133" s="285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283"/>
      <c r="T133" s="284"/>
      <c r="X133" s="285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283"/>
      <c r="AN133" s="284"/>
      <c r="AR133" s="285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283"/>
      <c r="BH133" s="284"/>
    </row>
    <row r="134" spans="2:60" x14ac:dyDescent="0.2">
      <c r="B134" s="426"/>
      <c r="C134" s="427"/>
      <c r="D134" s="285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283"/>
      <c r="T134" s="284"/>
      <c r="X134" s="285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283"/>
      <c r="AN134" s="284"/>
      <c r="AR134" s="285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283"/>
      <c r="BH134" s="284"/>
    </row>
    <row r="135" spans="2:60" x14ac:dyDescent="0.2">
      <c r="B135" s="426"/>
      <c r="C135" s="427"/>
      <c r="D135" s="285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283"/>
      <c r="T135" s="284"/>
      <c r="X135" s="285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283"/>
      <c r="AN135" s="284"/>
      <c r="AR135" s="285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283"/>
      <c r="BH135" s="284"/>
    </row>
    <row r="136" spans="2:60" x14ac:dyDescent="0.2">
      <c r="B136" s="426"/>
      <c r="C136" s="427"/>
      <c r="D136" s="285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283"/>
      <c r="T136" s="284"/>
      <c r="X136" s="285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283"/>
      <c r="AN136" s="284"/>
      <c r="AR136" s="285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283"/>
      <c r="BH136" s="284"/>
    </row>
    <row r="137" spans="2:60" x14ac:dyDescent="0.2">
      <c r="B137" s="426"/>
      <c r="C137" s="427"/>
      <c r="D137" s="285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283"/>
      <c r="T137" s="284"/>
      <c r="X137" s="285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283"/>
      <c r="AN137" s="284"/>
      <c r="AR137" s="285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283"/>
      <c r="BH137" s="284"/>
    </row>
    <row r="138" spans="2:60" x14ac:dyDescent="0.2">
      <c r="B138" s="426"/>
      <c r="C138" s="427"/>
      <c r="D138" s="285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283"/>
      <c r="T138" s="284"/>
      <c r="X138" s="285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283"/>
      <c r="AN138" s="284"/>
      <c r="AR138" s="285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283"/>
      <c r="BH138" s="284"/>
    </row>
    <row r="139" spans="2:60" x14ac:dyDescent="0.2">
      <c r="B139" s="426"/>
      <c r="C139" s="427"/>
      <c r="D139" s="285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283"/>
      <c r="T139" s="284"/>
      <c r="X139" s="285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283"/>
      <c r="AN139" s="284"/>
      <c r="AR139" s="285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283"/>
      <c r="BH139" s="284"/>
    </row>
    <row r="140" spans="2:60" x14ac:dyDescent="0.2">
      <c r="B140" s="426"/>
      <c r="C140" s="427"/>
      <c r="D140" s="285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283"/>
      <c r="T140" s="284"/>
      <c r="X140" s="285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283"/>
      <c r="AN140" s="284"/>
      <c r="AR140" s="285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283"/>
      <c r="BH140" s="284"/>
    </row>
    <row r="141" spans="2:60" x14ac:dyDescent="0.2">
      <c r="B141" s="426"/>
      <c r="C141" s="427"/>
      <c r="D141" s="285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283"/>
      <c r="T141" s="284"/>
      <c r="X141" s="285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283"/>
      <c r="AN141" s="284"/>
      <c r="AR141" s="285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283"/>
      <c r="BH141" s="284"/>
    </row>
    <row r="142" spans="2:60" x14ac:dyDescent="0.2">
      <c r="B142" s="426"/>
      <c r="C142" s="427"/>
      <c r="D142" s="285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283"/>
      <c r="T142" s="284"/>
      <c r="X142" s="285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283"/>
      <c r="AN142" s="284"/>
      <c r="AR142" s="285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283"/>
      <c r="BH142" s="284"/>
    </row>
    <row r="143" spans="2:60" x14ac:dyDescent="0.2">
      <c r="B143" s="426"/>
      <c r="C143" s="427"/>
      <c r="D143" s="285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283"/>
      <c r="T143" s="284"/>
      <c r="X143" s="285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283"/>
      <c r="AN143" s="284"/>
      <c r="AR143" s="285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283"/>
      <c r="BH143" s="284"/>
    </row>
    <row r="144" spans="2:60" x14ac:dyDescent="0.2">
      <c r="B144" s="426"/>
      <c r="C144" s="427"/>
      <c r="D144" s="285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283"/>
      <c r="T144" s="284"/>
      <c r="X144" s="285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283"/>
      <c r="AN144" s="284"/>
      <c r="AR144" s="285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283"/>
      <c r="BH144" s="284"/>
    </row>
    <row r="145" spans="2:60" x14ac:dyDescent="0.2">
      <c r="B145" s="426"/>
      <c r="C145" s="427"/>
      <c r="D145" s="285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283"/>
      <c r="T145" s="284"/>
      <c r="X145" s="285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283"/>
      <c r="AN145" s="284"/>
      <c r="AR145" s="285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283"/>
      <c r="BH145" s="284"/>
    </row>
    <row r="146" spans="2:60" x14ac:dyDescent="0.2">
      <c r="B146" s="426"/>
      <c r="C146" s="427"/>
      <c r="D146" s="285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283"/>
      <c r="T146" s="284"/>
      <c r="X146" s="285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283"/>
      <c r="AN146" s="284"/>
      <c r="AR146" s="285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283"/>
      <c r="BH146" s="284"/>
    </row>
    <row r="147" spans="2:60" x14ac:dyDescent="0.2">
      <c r="B147" s="426"/>
      <c r="C147" s="427"/>
      <c r="D147" s="285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283"/>
      <c r="T147" s="284"/>
      <c r="X147" s="285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283"/>
      <c r="AN147" s="284"/>
      <c r="AR147" s="285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283"/>
      <c r="BH147" s="284"/>
    </row>
    <row r="148" spans="2:60" x14ac:dyDescent="0.2">
      <c r="B148" s="426"/>
      <c r="C148" s="427"/>
      <c r="D148" s="285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283"/>
      <c r="T148" s="284"/>
      <c r="X148" s="285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283"/>
      <c r="AN148" s="284"/>
      <c r="AR148" s="285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283"/>
      <c r="BH148" s="284"/>
    </row>
    <row r="149" spans="2:60" x14ac:dyDescent="0.2">
      <c r="B149" s="426"/>
      <c r="C149" s="427"/>
      <c r="D149" s="285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283"/>
      <c r="T149" s="284"/>
      <c r="X149" s="285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283"/>
      <c r="AN149" s="284"/>
      <c r="AR149" s="285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283"/>
      <c r="BH149" s="284"/>
    </row>
    <row r="150" spans="2:60" x14ac:dyDescent="0.2">
      <c r="B150" s="426"/>
      <c r="C150" s="427"/>
      <c r="D150" s="285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283"/>
      <c r="T150" s="284"/>
      <c r="X150" s="285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283"/>
      <c r="AN150" s="284"/>
      <c r="AR150" s="285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283"/>
      <c r="BH150" s="284"/>
    </row>
    <row r="151" spans="2:60" x14ac:dyDescent="0.2">
      <c r="B151" s="426"/>
      <c r="C151" s="427"/>
      <c r="D151" s="285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283"/>
      <c r="T151" s="284"/>
      <c r="X151" s="285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283"/>
      <c r="AN151" s="284"/>
      <c r="AR151" s="285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283"/>
      <c r="BH151" s="284"/>
    </row>
    <row r="152" spans="2:60" x14ac:dyDescent="0.2">
      <c r="B152" s="426"/>
      <c r="C152" s="427"/>
      <c r="D152" s="285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283"/>
      <c r="T152" s="284"/>
      <c r="X152" s="285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283"/>
      <c r="AN152" s="284"/>
      <c r="AR152" s="285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283"/>
      <c r="BH152" s="284"/>
    </row>
    <row r="153" spans="2:60" x14ac:dyDescent="0.2">
      <c r="B153" s="426"/>
      <c r="C153" s="427"/>
      <c r="D153" s="285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286"/>
      <c r="X153" s="285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286"/>
      <c r="AR153" s="285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286"/>
    </row>
    <row r="154" spans="2:60" x14ac:dyDescent="0.2">
      <c r="B154" s="426"/>
      <c r="C154" s="427"/>
      <c r="D154" s="285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286"/>
      <c r="X154" s="285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286"/>
      <c r="AR154" s="285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286"/>
    </row>
    <row r="155" spans="2:60" x14ac:dyDescent="0.2">
      <c r="B155" s="426"/>
      <c r="C155" s="427"/>
      <c r="D155" s="285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286"/>
      <c r="X155" s="285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286"/>
      <c r="AR155" s="285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286"/>
    </row>
    <row r="156" spans="2:60" x14ac:dyDescent="0.2">
      <c r="B156" s="426"/>
      <c r="C156" s="427"/>
      <c r="D156" s="285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286"/>
      <c r="X156" s="285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286"/>
      <c r="AR156" s="285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286"/>
    </row>
    <row r="157" spans="2:60" x14ac:dyDescent="0.2">
      <c r="B157" s="426"/>
      <c r="C157" s="427"/>
      <c r="D157" s="285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286"/>
      <c r="X157" s="285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286"/>
      <c r="AR157" s="285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286"/>
    </row>
    <row r="158" spans="2:60" x14ac:dyDescent="0.2">
      <c r="B158" s="426"/>
      <c r="C158" s="427"/>
      <c r="D158" s="285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286"/>
      <c r="X158" s="285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286"/>
      <c r="AR158" s="285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286"/>
    </row>
    <row r="159" spans="2:60" x14ac:dyDescent="0.2">
      <c r="B159" s="426"/>
      <c r="C159" s="427"/>
      <c r="D159" s="285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286"/>
      <c r="X159" s="285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286"/>
      <c r="AR159" s="285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286"/>
    </row>
    <row r="160" spans="2:60" ht="16" thickBot="1" x14ac:dyDescent="0.25">
      <c r="B160" s="428"/>
      <c r="C160" s="429"/>
      <c r="D160" s="290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91"/>
      <c r="X160" s="290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91"/>
      <c r="AR160" s="290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7"/>
      <c r="BF160" s="287"/>
      <c r="BG160" s="287"/>
      <c r="BH160" s="291"/>
    </row>
    <row r="164" spans="2:19" ht="16" thickBot="1" x14ac:dyDescent="0.25"/>
    <row r="165" spans="2:19" ht="18" customHeight="1" x14ac:dyDescent="0.25">
      <c r="B165" s="415" t="s">
        <v>1437</v>
      </c>
      <c r="C165" s="416"/>
      <c r="D165" s="317"/>
      <c r="E165" s="317"/>
      <c r="F165" s="317"/>
      <c r="G165" s="317"/>
      <c r="H165" s="317"/>
      <c r="I165" s="318"/>
      <c r="J165" s="318"/>
    </row>
    <row r="166" spans="2:19" ht="14.5" customHeight="1" x14ac:dyDescent="0.2">
      <c r="B166" s="417"/>
      <c r="C166" s="418"/>
      <c r="D166" s="10"/>
      <c r="E166" s="10"/>
      <c r="F166" s="76"/>
      <c r="G166" s="76"/>
      <c r="H166" s="76"/>
      <c r="M166" s="77"/>
      <c r="N166" s="77"/>
      <c r="O166" s="77"/>
      <c r="Q166" s="77"/>
      <c r="R166" s="77"/>
      <c r="S166" s="77"/>
    </row>
    <row r="167" spans="2:19" ht="14.5" customHeight="1" x14ac:dyDescent="0.2">
      <c r="B167" s="417"/>
      <c r="C167" s="418"/>
      <c r="F167" s="179" t="s">
        <v>1463</v>
      </c>
      <c r="G167" s="179" t="s">
        <v>168</v>
      </c>
      <c r="H167" s="179" t="s">
        <v>1464</v>
      </c>
      <c r="I167" s="319"/>
      <c r="J167" s="319"/>
      <c r="K167" s="319"/>
      <c r="M167" s="11"/>
      <c r="N167" s="11"/>
      <c r="O167" s="11"/>
      <c r="P167" s="11"/>
      <c r="Q167" s="11"/>
      <c r="R167" s="11"/>
      <c r="S167" s="11"/>
    </row>
    <row r="168" spans="2:19" ht="14.5" customHeight="1" x14ac:dyDescent="0.2">
      <c r="B168" s="417"/>
      <c r="C168" s="418"/>
      <c r="D168" s="421" t="s">
        <v>1412</v>
      </c>
      <c r="E168" s="144" t="s">
        <v>1456</v>
      </c>
      <c r="F168" s="320">
        <f>T97</f>
        <v>2.0219113796197634</v>
      </c>
      <c r="G168" s="320">
        <f>AN97</f>
        <v>2.1605742715914409</v>
      </c>
      <c r="H168" s="320">
        <f>BH97</f>
        <v>2.0226676174200473</v>
      </c>
      <c r="M168" s="11"/>
      <c r="N168" s="11"/>
      <c r="O168" s="11"/>
      <c r="P168" s="11"/>
      <c r="Q168" s="11"/>
      <c r="R168" s="11"/>
      <c r="S168" s="11"/>
    </row>
    <row r="169" spans="2:19" ht="14.5" customHeight="1" x14ac:dyDescent="0.2">
      <c r="B169" s="417"/>
      <c r="C169" s="418"/>
      <c r="D169" s="421"/>
      <c r="E169" s="144" t="s">
        <v>1457</v>
      </c>
      <c r="F169" s="320">
        <f>T98</f>
        <v>5.1367039032148449</v>
      </c>
      <c r="G169" s="320">
        <f t="shared" ref="G169:G176" si="3">AN98</f>
        <v>10.946901453714087</v>
      </c>
      <c r="H169" s="320">
        <f t="shared" ref="H169:H176" si="4">BH98</f>
        <v>4.5396668362372221</v>
      </c>
      <c r="I169" s="106"/>
      <c r="J169" s="106"/>
      <c r="K169" s="106"/>
      <c r="M169" s="321"/>
      <c r="N169" s="321"/>
      <c r="O169" s="321"/>
      <c r="P169" s="11"/>
      <c r="Q169" s="321"/>
      <c r="R169" s="321"/>
      <c r="S169" s="321"/>
    </row>
    <row r="170" spans="2:19" ht="14.5" customHeight="1" x14ac:dyDescent="0.2">
      <c r="B170" s="417"/>
      <c r="C170" s="418"/>
      <c r="D170" s="421"/>
      <c r="E170" s="38" t="s">
        <v>1475</v>
      </c>
      <c r="F170" s="320">
        <f>T99</f>
        <v>9.2031902844887103E-2</v>
      </c>
      <c r="G170" s="320">
        <f t="shared" si="3"/>
        <v>9.1007036649106476E-2</v>
      </c>
      <c r="H170" s="320">
        <f t="shared" si="4"/>
        <v>9.2031902844887103E-2</v>
      </c>
      <c r="M170" s="11"/>
      <c r="N170" s="11"/>
      <c r="O170" s="11"/>
      <c r="P170" s="11"/>
      <c r="Q170" s="11"/>
      <c r="R170" s="11"/>
      <c r="S170" s="11"/>
    </row>
    <row r="171" spans="2:19" ht="14.5" customHeight="1" x14ac:dyDescent="0.2">
      <c r="B171" s="417"/>
      <c r="C171" s="418"/>
      <c r="D171" s="421"/>
      <c r="E171" s="311" t="s">
        <v>1311</v>
      </c>
      <c r="F171" s="322">
        <f>T100</f>
        <v>7.2506471856794956</v>
      </c>
      <c r="G171" s="322">
        <f t="shared" si="3"/>
        <v>13.198482761954635</v>
      </c>
      <c r="H171" s="322">
        <f t="shared" si="4"/>
        <v>6.6543663565021571</v>
      </c>
      <c r="I171" s="323"/>
      <c r="J171" s="323"/>
      <c r="K171" s="323"/>
      <c r="M171" s="324"/>
      <c r="N171" s="324"/>
      <c r="O171" s="324"/>
      <c r="P171" s="11"/>
      <c r="Q171" s="324"/>
      <c r="R171" s="324"/>
      <c r="S171" s="324"/>
    </row>
    <row r="172" spans="2:19" ht="14.5" customHeight="1" x14ac:dyDescent="0.2">
      <c r="B172" s="417"/>
      <c r="C172" s="418"/>
      <c r="F172" s="11"/>
      <c r="G172" s="11">
        <f t="shared" si="3"/>
        <v>0</v>
      </c>
      <c r="H172" s="11">
        <f t="shared" si="4"/>
        <v>0</v>
      </c>
      <c r="M172" s="11"/>
      <c r="N172" s="11"/>
      <c r="O172" s="11"/>
      <c r="P172" s="11"/>
      <c r="Q172" s="11"/>
      <c r="R172" s="11"/>
      <c r="S172" s="11"/>
    </row>
    <row r="173" spans="2:19" ht="14.5" customHeight="1" x14ac:dyDescent="0.2">
      <c r="B173" s="417"/>
      <c r="C173" s="418"/>
      <c r="D173" s="422" t="s">
        <v>1414</v>
      </c>
      <c r="E173" s="38" t="s">
        <v>1476</v>
      </c>
      <c r="F173" s="320">
        <f>T102</f>
        <v>10.804411808155745</v>
      </c>
      <c r="G173" s="320">
        <f t="shared" si="3"/>
        <v>19.497768286439488</v>
      </c>
      <c r="H173" s="320">
        <f t="shared" si="4"/>
        <v>9.9328877482301472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2:19" ht="14.5" customHeight="1" x14ac:dyDescent="0.2">
      <c r="B174" s="417"/>
      <c r="C174" s="418"/>
      <c r="D174" s="422"/>
      <c r="E174" s="38" t="s">
        <v>1459</v>
      </c>
      <c r="F174" s="320">
        <f>T103</f>
        <v>1.2236436769654684</v>
      </c>
      <c r="G174" s="320">
        <f t="shared" si="3"/>
        <v>1.2236436769654684</v>
      </c>
      <c r="H174" s="320">
        <f t="shared" si="4"/>
        <v>1.2236436769654684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2:19" ht="14.5" customHeight="1" x14ac:dyDescent="0.2">
      <c r="B175" s="417"/>
      <c r="C175" s="418"/>
      <c r="D175" s="422"/>
      <c r="E175" s="38" t="s">
        <v>1460</v>
      </c>
      <c r="F175" s="320">
        <f>T104</f>
        <v>5.9865343275389962E-2</v>
      </c>
      <c r="G175" s="320">
        <f t="shared" si="3"/>
        <v>5.9865343275389962E-2</v>
      </c>
      <c r="H175" s="320">
        <f t="shared" si="4"/>
        <v>5.9865343275389962E-2</v>
      </c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2:19" ht="14.5" customHeight="1" x14ac:dyDescent="0.2">
      <c r="B176" s="417"/>
      <c r="C176" s="418"/>
      <c r="D176" s="422"/>
      <c r="E176" s="311" t="s">
        <v>1311</v>
      </c>
      <c r="F176" s="322">
        <f>T105</f>
        <v>12.087920828396603</v>
      </c>
      <c r="G176" s="322">
        <f t="shared" si="3"/>
        <v>20.781277306680348</v>
      </c>
      <c r="H176" s="322">
        <f t="shared" si="4"/>
        <v>11.216396768471006</v>
      </c>
      <c r="I176" s="324"/>
      <c r="J176" s="324"/>
      <c r="K176" s="324"/>
      <c r="L176" s="11"/>
      <c r="M176" s="324"/>
      <c r="N176" s="324"/>
      <c r="O176" s="324"/>
      <c r="P176" s="11"/>
      <c r="Q176" s="324"/>
      <c r="R176" s="324"/>
      <c r="S176" s="324"/>
    </row>
    <row r="177" spans="2:19" ht="14.5" customHeight="1" x14ac:dyDescent="0.2">
      <c r="B177" s="417"/>
      <c r="C177" s="418"/>
      <c r="F177" s="11"/>
      <c r="G177" s="11"/>
      <c r="M177" s="11"/>
      <c r="N177" s="11"/>
      <c r="O177" s="11"/>
      <c r="P177" s="11"/>
      <c r="Q177" s="11"/>
      <c r="R177" s="11"/>
      <c r="S177" s="11"/>
    </row>
    <row r="178" spans="2:19" ht="14.5" customHeight="1" x14ac:dyDescent="0.2">
      <c r="B178" s="417"/>
      <c r="C178" s="418"/>
      <c r="I178" s="106"/>
      <c r="J178" s="106"/>
      <c r="K178" s="106"/>
      <c r="M178" s="321"/>
      <c r="N178" s="321"/>
      <c r="O178" s="321"/>
      <c r="P178" s="11"/>
      <c r="Q178" s="321"/>
      <c r="R178" s="321"/>
      <c r="S178" s="321"/>
    </row>
    <row r="179" spans="2:19" ht="14.5" customHeight="1" x14ac:dyDescent="0.2">
      <c r="B179" s="417"/>
      <c r="C179" s="418"/>
      <c r="I179" s="106"/>
      <c r="J179" s="106"/>
      <c r="K179" s="106"/>
      <c r="M179" s="321"/>
      <c r="N179" s="321"/>
      <c r="O179" s="321"/>
      <c r="P179" s="11"/>
      <c r="Q179" s="321"/>
      <c r="R179" s="321"/>
      <c r="S179" s="321"/>
    </row>
    <row r="180" spans="2:19" ht="14.5" customHeight="1" x14ac:dyDescent="0.2">
      <c r="B180" s="417"/>
      <c r="C180" s="418"/>
      <c r="I180" s="106"/>
      <c r="J180" s="106"/>
      <c r="K180" s="106"/>
      <c r="M180" s="321"/>
      <c r="N180" s="321"/>
      <c r="O180" s="321"/>
      <c r="P180" s="11"/>
      <c r="Q180" s="321"/>
      <c r="R180" s="321"/>
      <c r="S180" s="321"/>
    </row>
    <row r="181" spans="2:19" ht="14.5" customHeight="1" x14ac:dyDescent="0.2">
      <c r="B181" s="417"/>
      <c r="C181" s="418"/>
      <c r="I181" s="323"/>
      <c r="J181" s="323"/>
      <c r="K181" s="323"/>
      <c r="M181" s="324"/>
      <c r="N181" s="324"/>
      <c r="O181" s="324"/>
      <c r="P181" s="11"/>
      <c r="Q181" s="324"/>
      <c r="R181" s="324"/>
      <c r="S181" s="324"/>
    </row>
    <row r="182" spans="2:19" ht="14.5" customHeight="1" x14ac:dyDescent="0.2">
      <c r="B182" s="417"/>
      <c r="C182" s="418"/>
      <c r="F182" s="11"/>
      <c r="G182" s="11"/>
      <c r="M182" s="11"/>
      <c r="N182" s="11"/>
      <c r="O182" s="11"/>
      <c r="P182" s="11"/>
      <c r="Q182" s="11"/>
      <c r="R182" s="11"/>
      <c r="S182" s="11"/>
    </row>
    <row r="183" spans="2:19" ht="14.5" customHeight="1" x14ac:dyDescent="0.2">
      <c r="B183" s="417"/>
      <c r="C183" s="418"/>
      <c r="D183" s="423"/>
      <c r="E183" s="26"/>
      <c r="F183" s="90"/>
      <c r="G183" s="90"/>
      <c r="H183" s="90"/>
      <c r="I183" s="90"/>
      <c r="J183" s="90"/>
      <c r="K183" s="90"/>
      <c r="M183" s="325"/>
      <c r="N183" s="325"/>
      <c r="O183" s="325"/>
      <c r="P183" s="11"/>
      <c r="Q183" s="325"/>
      <c r="R183" s="325"/>
      <c r="S183" s="325"/>
    </row>
    <row r="184" spans="2:19" ht="14.5" customHeight="1" x14ac:dyDescent="0.2">
      <c r="B184" s="417"/>
      <c r="C184" s="418"/>
      <c r="D184" s="423"/>
      <c r="E184" s="26"/>
      <c r="F184" s="90"/>
      <c r="G184" s="90"/>
      <c r="H184" s="90"/>
      <c r="I184" s="90"/>
      <c r="J184" s="90"/>
      <c r="K184" s="90"/>
      <c r="M184" s="325"/>
      <c r="N184" s="325"/>
      <c r="O184" s="325"/>
      <c r="P184" s="11"/>
      <c r="Q184" s="325"/>
      <c r="R184" s="325"/>
      <c r="S184" s="325"/>
    </row>
    <row r="185" spans="2:19" ht="14.5" customHeight="1" x14ac:dyDescent="0.2">
      <c r="B185" s="417"/>
      <c r="C185" s="418"/>
    </row>
    <row r="186" spans="2:19" ht="15" customHeight="1" thickBot="1" x14ac:dyDescent="0.25">
      <c r="B186" s="417"/>
      <c r="C186" s="418"/>
    </row>
    <row r="187" spans="2:19" ht="33" thickBot="1" x14ac:dyDescent="0.25">
      <c r="B187" s="417"/>
      <c r="C187" s="418"/>
      <c r="D187" s="293" t="s">
        <v>1477</v>
      </c>
      <c r="E187" s="250" t="s">
        <v>1456</v>
      </c>
      <c r="F187" s="251" t="s">
        <v>1457</v>
      </c>
      <c r="G187" s="252" t="s">
        <v>1458</v>
      </c>
      <c r="H187" s="253" t="s">
        <v>1459</v>
      </c>
      <c r="I187" s="254" t="s">
        <v>1460</v>
      </c>
      <c r="J187" s="281" t="s">
        <v>1315</v>
      </c>
      <c r="K187" s="326" t="s">
        <v>1473</v>
      </c>
      <c r="L187" s="327" t="s">
        <v>1474</v>
      </c>
    </row>
    <row r="188" spans="2:19" ht="14.5" customHeight="1" x14ac:dyDescent="0.2">
      <c r="B188" s="417"/>
      <c r="C188" s="418"/>
      <c r="D188" s="328" t="s">
        <v>1463</v>
      </c>
      <c r="E188" s="329">
        <f>E103</f>
        <v>2.0219113796197634</v>
      </c>
      <c r="F188" s="329">
        <f>F103</f>
        <v>4.0689820353412811</v>
      </c>
      <c r="G188" s="329">
        <f>G103</f>
        <v>0.29889778441148196</v>
      </c>
      <c r="H188" s="329">
        <f>H103</f>
        <v>1.2236436769654691</v>
      </c>
      <c r="I188" s="329">
        <f>I103</f>
        <v>5.4007207526931236E-2</v>
      </c>
      <c r="J188" s="330">
        <f>SUM(E188:I188)</f>
        <v>7.6674420838649269</v>
      </c>
      <c r="K188" s="331">
        <f>J104</f>
        <v>3.9878801974817679</v>
      </c>
      <c r="L188" s="331">
        <f>J188+K188</f>
        <v>11.655322281346695</v>
      </c>
    </row>
    <row r="189" spans="2:19" ht="14.5" customHeight="1" x14ac:dyDescent="0.2">
      <c r="B189" s="417"/>
      <c r="C189" s="418"/>
      <c r="D189" s="328" t="s">
        <v>168</v>
      </c>
      <c r="E189" s="332">
        <f>Y103</f>
        <v>2.1605742715914409</v>
      </c>
      <c r="F189" s="332">
        <f t="shared" ref="F189:I189" si="5">Z103</f>
        <v>10.946901453714089</v>
      </c>
      <c r="G189" s="332">
        <f t="shared" si="5"/>
        <v>0.29787291821570128</v>
      </c>
      <c r="H189" s="332">
        <f t="shared" si="5"/>
        <v>1.2236436769654691</v>
      </c>
      <c r="I189" s="332">
        <f t="shared" si="5"/>
        <v>5.4007207526931236E-2</v>
      </c>
      <c r="J189" s="333">
        <f>SUM(E189:I189)</f>
        <v>14.682999528013632</v>
      </c>
      <c r="K189" s="334">
        <f>AD104</f>
        <v>2.5603504954485432</v>
      </c>
      <c r="L189" s="334">
        <f>J189+K189</f>
        <v>17.243350023462174</v>
      </c>
    </row>
    <row r="190" spans="2:19" ht="15" customHeight="1" thickBot="1" x14ac:dyDescent="0.25">
      <c r="B190" s="417"/>
      <c r="C190" s="418"/>
      <c r="D190" s="335" t="s">
        <v>1464</v>
      </c>
      <c r="E190" s="336">
        <f>AS103</f>
        <v>2.0226676174200473</v>
      </c>
      <c r="F190" s="336">
        <f t="shared" ref="F190:I190" si="6">AT103</f>
        <v>3.5394536554801324</v>
      </c>
      <c r="G190" s="336">
        <f t="shared" si="6"/>
        <v>0.29889778441148196</v>
      </c>
      <c r="H190" s="336">
        <f t="shared" si="6"/>
        <v>1.2236436769654691</v>
      </c>
      <c r="I190" s="336">
        <f t="shared" si="6"/>
        <v>5.4007207526931236E-2</v>
      </c>
      <c r="J190" s="337">
        <f>SUM(E190:I190)</f>
        <v>7.1386699418040624</v>
      </c>
      <c r="K190" s="338">
        <f>AX104</f>
        <v>3.9951156946675748</v>
      </c>
      <c r="L190" s="338">
        <f>J190+K190</f>
        <v>11.133785636471638</v>
      </c>
    </row>
    <row r="191" spans="2:19" ht="14.5" customHeight="1" x14ac:dyDescent="0.2">
      <c r="B191" s="417"/>
      <c r="C191" s="418"/>
    </row>
    <row r="192" spans="2:19" ht="14.5" customHeight="1" x14ac:dyDescent="0.2">
      <c r="B192" s="417"/>
      <c r="C192" s="418"/>
    </row>
    <row r="193" spans="2:3" ht="14.5" customHeight="1" x14ac:dyDescent="0.2">
      <c r="B193" s="417"/>
      <c r="C193" s="418"/>
    </row>
    <row r="194" spans="2:3" ht="14.5" customHeight="1" x14ac:dyDescent="0.2">
      <c r="B194" s="417"/>
      <c r="C194" s="418"/>
    </row>
    <row r="195" spans="2:3" ht="15" customHeight="1" x14ac:dyDescent="0.2">
      <c r="B195" s="417"/>
      <c r="C195" s="418"/>
    </row>
    <row r="196" spans="2:3" x14ac:dyDescent="0.2">
      <c r="B196" s="417"/>
      <c r="C196" s="418"/>
    </row>
    <row r="197" spans="2:3" x14ac:dyDescent="0.2">
      <c r="B197" s="417"/>
      <c r="C197" s="418"/>
    </row>
    <row r="198" spans="2:3" x14ac:dyDescent="0.2">
      <c r="B198" s="417"/>
      <c r="C198" s="418"/>
    </row>
    <row r="199" spans="2:3" x14ac:dyDescent="0.2">
      <c r="B199" s="417"/>
      <c r="C199" s="418"/>
    </row>
    <row r="200" spans="2:3" x14ac:dyDescent="0.2">
      <c r="B200" s="417"/>
      <c r="C200" s="418"/>
    </row>
    <row r="201" spans="2:3" x14ac:dyDescent="0.2">
      <c r="B201" s="417"/>
      <c r="C201" s="418"/>
    </row>
    <row r="202" spans="2:3" x14ac:dyDescent="0.2">
      <c r="B202" s="417"/>
      <c r="C202" s="418"/>
    </row>
    <row r="203" spans="2:3" x14ac:dyDescent="0.2">
      <c r="B203" s="417"/>
      <c r="C203" s="418"/>
    </row>
    <row r="204" spans="2:3" x14ac:dyDescent="0.2">
      <c r="B204" s="417"/>
      <c r="C204" s="418"/>
    </row>
    <row r="205" spans="2:3" x14ac:dyDescent="0.2">
      <c r="B205" s="417"/>
      <c r="C205" s="418"/>
    </row>
    <row r="206" spans="2:3" x14ac:dyDescent="0.2">
      <c r="B206" s="417"/>
      <c r="C206" s="418"/>
    </row>
    <row r="207" spans="2:3" x14ac:dyDescent="0.2">
      <c r="B207" s="417"/>
      <c r="C207" s="418"/>
    </row>
    <row r="208" spans="2:3" x14ac:dyDescent="0.2">
      <c r="B208" s="417"/>
      <c r="C208" s="418"/>
    </row>
    <row r="209" spans="2:3" x14ac:dyDescent="0.2">
      <c r="B209" s="417"/>
      <c r="C209" s="418"/>
    </row>
    <row r="210" spans="2:3" x14ac:dyDescent="0.2">
      <c r="B210" s="417"/>
      <c r="C210" s="418"/>
    </row>
    <row r="211" spans="2:3" x14ac:dyDescent="0.2">
      <c r="B211" s="417"/>
      <c r="C211" s="418"/>
    </row>
    <row r="212" spans="2:3" ht="16" thickBot="1" x14ac:dyDescent="0.25">
      <c r="B212" s="419"/>
      <c r="C212" s="420"/>
    </row>
  </sheetData>
  <sheetProtection algorithmName="SHA-512" hashValue="5DWZaC6slzfWoMooM1DivzLGzqKFS6CWQA9nnfru05LgiWiy8LOpAsPQeV5Ct5W+navCUQMAKCwPOVw0zwXCKA==" saltValue="d6Nn8ACnFWGakVcDlvHRxw==" spinCount="100000" sheet="1" objects="1" scenarios="1"/>
  <mergeCells count="19">
    <mergeCell ref="X5:AO5"/>
    <mergeCell ref="AR5:BI5"/>
    <mergeCell ref="B51:C81"/>
    <mergeCell ref="B92:C160"/>
    <mergeCell ref="D92:T92"/>
    <mergeCell ref="X92:AN92"/>
    <mergeCell ref="AR92:BH92"/>
    <mergeCell ref="R97:R100"/>
    <mergeCell ref="AL97:AL100"/>
    <mergeCell ref="BF97:BF100"/>
    <mergeCell ref="AL102:AL105"/>
    <mergeCell ref="BF102:BF105"/>
    <mergeCell ref="B165:C212"/>
    <mergeCell ref="D168:D171"/>
    <mergeCell ref="D173:D176"/>
    <mergeCell ref="D183:D184"/>
    <mergeCell ref="B5:C46"/>
    <mergeCell ref="D5:U5"/>
    <mergeCell ref="R102:R10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C3DF-36FB-424C-B7D9-9938E2778694}">
  <sheetPr>
    <tabColor theme="8" tint="0.79998168889431442"/>
  </sheetPr>
  <dimension ref="B2:BL212"/>
  <sheetViews>
    <sheetView showGridLines="0" zoomScale="60" zoomScaleNormal="60" workbookViewId="0"/>
  </sheetViews>
  <sheetFormatPr baseColWidth="10" defaultColWidth="8.83203125" defaultRowHeight="15" x14ac:dyDescent="0.2"/>
  <cols>
    <col min="2" max="2" width="14" bestFit="1" customWidth="1"/>
    <col min="4" max="4" width="19.1640625" customWidth="1"/>
    <col min="5" max="5" width="17.83203125" customWidth="1"/>
    <col min="6" max="6" width="25.83203125" customWidth="1"/>
    <col min="7" max="7" width="12.5" customWidth="1"/>
    <col min="8" max="8" width="13" customWidth="1"/>
    <col min="9" max="9" width="12.5" customWidth="1"/>
    <col min="10" max="10" width="12" customWidth="1"/>
    <col min="11" max="11" width="13.5" customWidth="1"/>
    <col min="12" max="12" width="10.5" customWidth="1"/>
    <col min="13" max="13" width="13.83203125" customWidth="1"/>
    <col min="14" max="14" width="14.5" customWidth="1"/>
    <col min="15" max="15" width="11.5" customWidth="1"/>
    <col min="16" max="16" width="14.83203125" bestFit="1" customWidth="1"/>
    <col min="17" max="17" width="14.83203125" customWidth="1"/>
    <col min="18" max="18" width="18.5" customWidth="1"/>
    <col min="19" max="19" width="16.5" customWidth="1"/>
    <col min="20" max="20" width="14.5" bestFit="1" customWidth="1"/>
    <col min="21" max="21" width="10.5" customWidth="1"/>
    <col min="22" max="22" width="11.5" customWidth="1"/>
    <col min="23" max="23" width="18.5" customWidth="1"/>
    <col min="24" max="24" width="19.1640625" customWidth="1"/>
    <col min="25" max="25" width="17.83203125" customWidth="1"/>
    <col min="26" max="26" width="25.83203125" customWidth="1"/>
    <col min="27" max="27" width="12.5" customWidth="1"/>
    <col min="28" max="28" width="13" customWidth="1"/>
    <col min="29" max="29" width="12.5" customWidth="1"/>
    <col min="30" max="30" width="12" customWidth="1"/>
    <col min="32" max="32" width="13.83203125" customWidth="1"/>
    <col min="33" max="33" width="14.5" customWidth="1"/>
    <col min="34" max="34" width="11.5" customWidth="1"/>
    <col min="35" max="35" width="14.83203125" bestFit="1" customWidth="1"/>
    <col min="36" max="36" width="14.83203125" customWidth="1"/>
    <col min="37" max="37" width="18.5" customWidth="1"/>
    <col min="38" max="38" width="16.5" customWidth="1"/>
    <col min="39" max="39" width="14.5" bestFit="1" customWidth="1"/>
    <col min="40" max="40" width="10.5" customWidth="1"/>
    <col min="41" max="41" width="13.83203125" customWidth="1"/>
    <col min="43" max="43" width="18.5" customWidth="1"/>
    <col min="44" max="44" width="19.1640625" customWidth="1"/>
    <col min="45" max="45" width="17.83203125" customWidth="1"/>
    <col min="46" max="46" width="25.83203125" customWidth="1"/>
    <col min="47" max="47" width="12.5" customWidth="1"/>
    <col min="48" max="48" width="13" customWidth="1"/>
    <col min="49" max="49" width="12.5" customWidth="1"/>
    <col min="50" max="50" width="12" customWidth="1"/>
    <col min="53" max="53" width="13.83203125" customWidth="1"/>
    <col min="54" max="54" width="14.5" customWidth="1"/>
    <col min="55" max="55" width="11.5" customWidth="1"/>
    <col min="56" max="56" width="14.83203125" bestFit="1" customWidth="1"/>
    <col min="57" max="57" width="14.83203125" customWidth="1"/>
    <col min="58" max="58" width="18.5" customWidth="1"/>
    <col min="59" max="59" width="16.5" customWidth="1"/>
    <col min="60" max="60" width="14.5" bestFit="1" customWidth="1"/>
    <col min="61" max="61" width="10.5" customWidth="1"/>
  </cols>
  <sheetData>
    <row r="2" spans="2:61" ht="27" x14ac:dyDescent="0.35">
      <c r="B2" s="244" t="s">
        <v>1478</v>
      </c>
      <c r="C2" s="245"/>
      <c r="D2" s="245"/>
    </row>
    <row r="3" spans="2:61" ht="27" x14ac:dyDescent="0.35">
      <c r="B3" s="75" t="s">
        <v>1450</v>
      </c>
      <c r="D3" s="157"/>
    </row>
    <row r="4" spans="2:61" ht="23" thickBot="1" x14ac:dyDescent="0.35">
      <c r="D4" s="157"/>
    </row>
    <row r="5" spans="2:61" ht="21.5" customHeight="1" thickBot="1" x14ac:dyDescent="0.35">
      <c r="B5" s="424" t="s">
        <v>1451</v>
      </c>
      <c r="C5" s="425"/>
      <c r="D5" s="430" t="s">
        <v>1452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1"/>
      <c r="X5" s="434" t="s">
        <v>1453</v>
      </c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1"/>
      <c r="AR5" s="434" t="s">
        <v>1454</v>
      </c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1"/>
    </row>
    <row r="6" spans="2:61" ht="15" customHeight="1" thickBot="1" x14ac:dyDescent="0.25">
      <c r="B6" s="426"/>
      <c r="C6" s="427"/>
      <c r="D6" s="246" t="s">
        <v>1455</v>
      </c>
      <c r="U6" s="247"/>
      <c r="X6" s="248" t="s">
        <v>1455</v>
      </c>
      <c r="AO6" s="247"/>
      <c r="AR6" s="248" t="s">
        <v>1455</v>
      </c>
      <c r="BI6" s="247"/>
    </row>
    <row r="7" spans="2:61" ht="33" thickBot="1" x14ac:dyDescent="0.25">
      <c r="B7" s="426"/>
      <c r="C7" s="427"/>
      <c r="D7" s="249" t="s">
        <v>1310</v>
      </c>
      <c r="E7" s="250" t="s">
        <v>1456</v>
      </c>
      <c r="F7" s="251" t="s">
        <v>1457</v>
      </c>
      <c r="G7" s="252" t="s">
        <v>1458</v>
      </c>
      <c r="H7" s="253" t="s">
        <v>1459</v>
      </c>
      <c r="I7" s="254" t="s">
        <v>1460</v>
      </c>
      <c r="J7" s="104" t="s">
        <v>1311</v>
      </c>
      <c r="U7" s="247"/>
      <c r="X7" s="255" t="s">
        <v>1310</v>
      </c>
      <c r="Y7" s="250" t="s">
        <v>1456</v>
      </c>
      <c r="Z7" s="251" t="s">
        <v>1457</v>
      </c>
      <c r="AA7" s="252" t="s">
        <v>1458</v>
      </c>
      <c r="AB7" s="253" t="s">
        <v>1459</v>
      </c>
      <c r="AC7" s="254" t="s">
        <v>1460</v>
      </c>
      <c r="AD7" s="104" t="s">
        <v>1311</v>
      </c>
      <c r="AO7" s="247"/>
      <c r="AR7" s="255" t="s">
        <v>1310</v>
      </c>
      <c r="AS7" s="250" t="s">
        <v>1456</v>
      </c>
      <c r="AT7" s="251" t="s">
        <v>1457</v>
      </c>
      <c r="AU7" s="252" t="s">
        <v>1458</v>
      </c>
      <c r="AV7" s="253" t="s">
        <v>1459</v>
      </c>
      <c r="AW7" s="254" t="s">
        <v>1460</v>
      </c>
      <c r="AX7" s="104" t="s">
        <v>1311</v>
      </c>
      <c r="BI7" s="247"/>
    </row>
    <row r="8" spans="2:61" ht="14.5" customHeight="1" x14ac:dyDescent="0.2">
      <c r="B8" s="426"/>
      <c r="C8" s="427"/>
      <c r="D8" s="26" t="s">
        <v>1461</v>
      </c>
      <c r="E8" s="256">
        <v>4.7810805406912947E-4</v>
      </c>
      <c r="F8" s="26"/>
      <c r="G8" s="26"/>
      <c r="H8" s="26"/>
      <c r="I8" s="26"/>
      <c r="J8" s="116">
        <v>4.7810805406912947E-4</v>
      </c>
      <c r="U8" s="247"/>
      <c r="X8" s="257" t="s">
        <v>1461</v>
      </c>
      <c r="Y8" s="256">
        <v>4.6299291558086098E-4</v>
      </c>
      <c r="Z8" s="26"/>
      <c r="AA8" s="26"/>
      <c r="AB8" s="26"/>
      <c r="AC8" s="26"/>
      <c r="AD8" s="116">
        <v>4.6299291558086098E-4</v>
      </c>
      <c r="AO8" s="247"/>
      <c r="AR8" s="257" t="s">
        <v>1461</v>
      </c>
      <c r="AS8" s="256">
        <v>4.7810805406913056E-4</v>
      </c>
      <c r="AT8" s="26"/>
      <c r="AU8" s="26"/>
      <c r="AV8" s="26"/>
      <c r="AW8" s="26"/>
      <c r="AX8" s="116">
        <v>4.7810805406913056E-4</v>
      </c>
      <c r="BI8" s="247"/>
    </row>
    <row r="9" spans="2:61" ht="14.5" customHeight="1" x14ac:dyDescent="0.2">
      <c r="B9" s="426"/>
      <c r="C9" s="427"/>
      <c r="D9" s="258" t="s">
        <v>54</v>
      </c>
      <c r="E9" s="259">
        <v>2.2081661290348734E-5</v>
      </c>
      <c r="F9" s="259">
        <v>4.1340728813743527E-4</v>
      </c>
      <c r="G9" s="259">
        <v>1.1475472798548279E-5</v>
      </c>
      <c r="H9" s="259">
        <v>1.1418272281635752E-4</v>
      </c>
      <c r="I9" s="259">
        <v>2.7971267384921211E-7</v>
      </c>
      <c r="J9" s="116">
        <v>5.6142685771653903E-4</v>
      </c>
      <c r="U9" s="247"/>
      <c r="X9" s="260" t="s">
        <v>54</v>
      </c>
      <c r="Y9" s="259">
        <v>1.5162557198397012E-5</v>
      </c>
      <c r="Z9" s="259">
        <v>2.4767658447790288E-4</v>
      </c>
      <c r="AA9" s="259">
        <v>1.1475472798548279E-5</v>
      </c>
      <c r="AB9" s="259">
        <v>1.1418272281635752E-4</v>
      </c>
      <c r="AC9" s="259">
        <v>2.7971267384921211E-7</v>
      </c>
      <c r="AD9" s="116">
        <v>3.8877704996505492E-4</v>
      </c>
      <c r="AO9" s="247"/>
      <c r="AR9" s="260" t="s">
        <v>54</v>
      </c>
      <c r="AS9" s="259">
        <v>2.2330777802573127E-5</v>
      </c>
      <c r="AT9" s="259">
        <v>4.1645477093153776E-4</v>
      </c>
      <c r="AU9" s="259">
        <v>1.1475472798548279E-5</v>
      </c>
      <c r="AV9" s="259">
        <v>1.1418272281635752E-4</v>
      </c>
      <c r="AW9" s="259">
        <v>2.7971267384921211E-7</v>
      </c>
      <c r="AX9" s="116">
        <v>5.64723457022866E-4</v>
      </c>
      <c r="BI9" s="247"/>
    </row>
    <row r="10" spans="2:61" ht="14.5" customHeight="1" x14ac:dyDescent="0.2">
      <c r="B10" s="426"/>
      <c r="C10" s="427"/>
      <c r="D10" s="261" t="s">
        <v>64</v>
      </c>
      <c r="E10" s="262">
        <v>6.4457551788142491E-4</v>
      </c>
      <c r="F10" s="262">
        <v>4.2987611267034521E-5</v>
      </c>
      <c r="G10" s="262">
        <v>1.7831913574444398E-11</v>
      </c>
      <c r="H10" s="262">
        <v>6.1375049473633656E-6</v>
      </c>
      <c r="I10" s="262">
        <v>1.018638350513981E-10</v>
      </c>
      <c r="J10" s="116">
        <v>6.9370075379157148E-4</v>
      </c>
      <c r="U10" s="247"/>
      <c r="X10" s="263" t="s">
        <v>64</v>
      </c>
      <c r="Y10" s="262">
        <v>6.0070695246769714E-5</v>
      </c>
      <c r="Z10" s="262">
        <v>3.2647914379782605E-5</v>
      </c>
      <c r="AA10" s="262">
        <v>1.7831913574444398E-11</v>
      </c>
      <c r="AB10" s="262">
        <v>6.1375049473633656E-6</v>
      </c>
      <c r="AC10" s="262">
        <v>1.018638350513981E-10</v>
      </c>
      <c r="AD10" s="116">
        <v>9.8856234269664313E-5</v>
      </c>
      <c r="AO10" s="247"/>
      <c r="AR10" s="263" t="s">
        <v>64</v>
      </c>
      <c r="AS10" s="262">
        <v>6.4456002243934083E-4</v>
      </c>
      <c r="AT10" s="262">
        <v>4.5345132151520033E-5</v>
      </c>
      <c r="AU10" s="262">
        <v>1.7831913574444398E-11</v>
      </c>
      <c r="AV10" s="262">
        <v>6.1375049473633656E-6</v>
      </c>
      <c r="AW10" s="262">
        <v>1.018638350513981E-10</v>
      </c>
      <c r="AX10" s="116">
        <v>6.9604277923397283E-4</v>
      </c>
      <c r="BI10" s="247"/>
    </row>
    <row r="11" spans="2:61" ht="14.5" customHeight="1" x14ac:dyDescent="0.2">
      <c r="B11" s="426"/>
      <c r="C11" s="427"/>
      <c r="D11" s="264" t="s">
        <v>67</v>
      </c>
      <c r="E11" s="265">
        <v>2.2167189560747382E-4</v>
      </c>
      <c r="F11" s="265">
        <v>2.9468162375291551E-4</v>
      </c>
      <c r="G11" s="265">
        <v>0</v>
      </c>
      <c r="H11" s="265">
        <v>2.2401249353774683E-5</v>
      </c>
      <c r="I11" s="265">
        <v>0</v>
      </c>
      <c r="J11" s="116">
        <v>5.3875476871416406E-4</v>
      </c>
      <c r="U11" s="247"/>
      <c r="X11" s="266" t="s">
        <v>67</v>
      </c>
      <c r="Y11" s="265">
        <v>2.0262361448220579E-4</v>
      </c>
      <c r="Z11" s="265">
        <v>2.8527887822163206E-4</v>
      </c>
      <c r="AA11" s="265">
        <v>0</v>
      </c>
      <c r="AB11" s="265">
        <v>2.2401249353774683E-5</v>
      </c>
      <c r="AC11" s="265">
        <v>0</v>
      </c>
      <c r="AD11" s="116">
        <v>5.1030374205761255E-4</v>
      </c>
      <c r="AO11" s="247"/>
      <c r="AR11" s="266" t="s">
        <v>67</v>
      </c>
      <c r="AS11" s="265">
        <v>2.2253769617375395E-4</v>
      </c>
      <c r="AT11" s="265">
        <v>2.9275748787245363E-4</v>
      </c>
      <c r="AU11" s="265">
        <v>0</v>
      </c>
      <c r="AV11" s="265">
        <v>2.2401249353774683E-5</v>
      </c>
      <c r="AW11" s="265">
        <v>0</v>
      </c>
      <c r="AX11" s="116">
        <v>5.3769643339998229E-4</v>
      </c>
      <c r="BI11" s="247"/>
    </row>
    <row r="12" spans="2:61" ht="14.5" customHeight="1" x14ac:dyDescent="0.2">
      <c r="B12" s="426"/>
      <c r="C12" s="427"/>
      <c r="D12" s="267" t="s">
        <v>102</v>
      </c>
      <c r="E12" s="268">
        <v>1.8032055479128598E-5</v>
      </c>
      <c r="F12" s="268">
        <v>0</v>
      </c>
      <c r="G12" s="268">
        <v>0</v>
      </c>
      <c r="H12" s="268">
        <v>0</v>
      </c>
      <c r="I12" s="268">
        <v>0</v>
      </c>
      <c r="J12" s="116">
        <v>1.8032055479128598E-5</v>
      </c>
      <c r="U12" s="247"/>
      <c r="X12" s="269" t="s">
        <v>102</v>
      </c>
      <c r="Y12" s="268">
        <v>1.5339705763779866E-5</v>
      </c>
      <c r="Z12" s="268">
        <v>0</v>
      </c>
      <c r="AA12" s="268">
        <v>0</v>
      </c>
      <c r="AB12" s="268">
        <v>0</v>
      </c>
      <c r="AC12" s="268">
        <v>0</v>
      </c>
      <c r="AD12" s="116">
        <v>1.5339705763779866E-5</v>
      </c>
      <c r="AO12" s="247"/>
      <c r="AR12" s="269" t="s">
        <v>102</v>
      </c>
      <c r="AS12" s="268">
        <v>1.8032055479128598E-5</v>
      </c>
      <c r="AT12" s="268">
        <v>0</v>
      </c>
      <c r="AU12" s="268">
        <v>0</v>
      </c>
      <c r="AV12" s="268">
        <v>0</v>
      </c>
      <c r="AW12" s="268">
        <v>0</v>
      </c>
      <c r="AX12" s="116">
        <v>1.8032055479128598E-5</v>
      </c>
      <c r="BI12" s="247"/>
    </row>
    <row r="13" spans="2:61" ht="14.5" customHeight="1" x14ac:dyDescent="0.2">
      <c r="B13" s="426"/>
      <c r="C13" s="427"/>
      <c r="D13" s="270" t="s">
        <v>109</v>
      </c>
      <c r="E13" s="271">
        <v>5.5106614973221724E-7</v>
      </c>
      <c r="F13" s="271">
        <v>2.6205873126886581E-5</v>
      </c>
      <c r="G13" s="271">
        <v>1.2995492652693075E-4</v>
      </c>
      <c r="H13" s="271">
        <v>0</v>
      </c>
      <c r="I13" s="271">
        <v>3.459365443148797E-6</v>
      </c>
      <c r="J13" s="116">
        <v>1.6017123124669833E-4</v>
      </c>
      <c r="U13" s="247"/>
      <c r="X13" s="272" t="s">
        <v>109</v>
      </c>
      <c r="Y13" s="271">
        <v>0</v>
      </c>
      <c r="Z13" s="271">
        <v>1.9382770638127475E-5</v>
      </c>
      <c r="AA13" s="271">
        <v>5.2464792173346185E-5</v>
      </c>
      <c r="AB13" s="271">
        <v>0</v>
      </c>
      <c r="AC13" s="271">
        <v>3.459365443148797E-6</v>
      </c>
      <c r="AD13" s="116">
        <v>7.530692825462246E-5</v>
      </c>
      <c r="AO13" s="247"/>
      <c r="AR13" s="272" t="s">
        <v>109</v>
      </c>
      <c r="AS13" s="271">
        <v>5.5106614973221724E-7</v>
      </c>
      <c r="AT13" s="271">
        <v>2.620551898303017E-5</v>
      </c>
      <c r="AU13" s="271">
        <v>1.2995492652693075E-4</v>
      </c>
      <c r="AV13" s="271">
        <v>0</v>
      </c>
      <c r="AW13" s="271">
        <v>3.459365443148797E-6</v>
      </c>
      <c r="AX13" s="116">
        <v>1.6017087710284191E-4</v>
      </c>
      <c r="BI13" s="247"/>
    </row>
    <row r="14" spans="2:61" ht="14.5" customHeight="1" x14ac:dyDescent="0.2">
      <c r="B14" s="426"/>
      <c r="C14" s="427"/>
      <c r="D14" s="273" t="s">
        <v>120</v>
      </c>
      <c r="E14" s="274">
        <v>2.6148872234017442E-4</v>
      </c>
      <c r="F14" s="274">
        <v>2.3883236982717746E-5</v>
      </c>
      <c r="G14" s="274">
        <v>0</v>
      </c>
      <c r="H14" s="274">
        <v>0</v>
      </c>
      <c r="I14" s="274">
        <v>0</v>
      </c>
      <c r="J14" s="116">
        <v>2.8537195932289215E-4</v>
      </c>
      <c r="U14" s="247"/>
      <c r="X14" s="275" t="s">
        <v>120</v>
      </c>
      <c r="Y14" s="274">
        <v>1.9776402212741932E-4</v>
      </c>
      <c r="Z14" s="274">
        <v>3.1692041296641556E-5</v>
      </c>
      <c r="AA14" s="274">
        <v>0</v>
      </c>
      <c r="AB14" s="274">
        <v>0</v>
      </c>
      <c r="AC14" s="274">
        <v>0</v>
      </c>
      <c r="AD14" s="116">
        <v>2.2945606342406088E-4</v>
      </c>
      <c r="AO14" s="247"/>
      <c r="AR14" s="275" t="s">
        <v>120</v>
      </c>
      <c r="AS14" s="274">
        <v>2.6148872234017442E-4</v>
      </c>
      <c r="AT14" s="274">
        <v>2.0273406096643204E-5</v>
      </c>
      <c r="AU14" s="274">
        <v>0</v>
      </c>
      <c r="AV14" s="274">
        <v>0</v>
      </c>
      <c r="AW14" s="274">
        <v>0</v>
      </c>
      <c r="AX14" s="116">
        <v>2.8176212843681762E-4</v>
      </c>
      <c r="BI14" s="247"/>
    </row>
    <row r="15" spans="2:61" ht="15" customHeight="1" thickBot="1" x14ac:dyDescent="0.25">
      <c r="B15" s="426"/>
      <c r="C15" s="427"/>
      <c r="D15" s="276" t="s">
        <v>74</v>
      </c>
      <c r="E15" s="277">
        <v>3.5236444167932129E-5</v>
      </c>
      <c r="F15" s="277">
        <v>6.9799953258942338E-6</v>
      </c>
      <c r="G15" s="277">
        <v>1.1663105126449709E-6</v>
      </c>
      <c r="H15" s="277">
        <v>0</v>
      </c>
      <c r="I15" s="277">
        <v>6.3260439071630058E-6</v>
      </c>
      <c r="J15" s="116">
        <v>4.9708793913634343E-5</v>
      </c>
      <c r="U15" s="247"/>
      <c r="X15" s="278" t="s">
        <v>74</v>
      </c>
      <c r="Y15" s="277">
        <v>3.5515775776376062E-5</v>
      </c>
      <c r="Z15" s="277">
        <v>4.5362799888436744E-6</v>
      </c>
      <c r="AA15" s="277">
        <v>1.1663105126449709E-6</v>
      </c>
      <c r="AB15" s="277">
        <v>0</v>
      </c>
      <c r="AC15" s="277">
        <v>6.3260439071630058E-6</v>
      </c>
      <c r="AD15" s="116">
        <v>4.7544410185027712E-5</v>
      </c>
      <c r="AO15" s="247"/>
      <c r="AR15" s="278" t="s">
        <v>74</v>
      </c>
      <c r="AS15" s="277">
        <v>3.5267499575553919E-5</v>
      </c>
      <c r="AT15" s="277">
        <v>7.0982680988502233E-6</v>
      </c>
      <c r="AU15" s="277">
        <v>1.1663105126449709E-6</v>
      </c>
      <c r="AV15" s="277">
        <v>0</v>
      </c>
      <c r="AW15" s="277">
        <v>6.3260439071630058E-6</v>
      </c>
      <c r="AX15" s="116">
        <v>4.9858122094212117E-5</v>
      </c>
      <c r="BI15" s="247"/>
    </row>
    <row r="16" spans="2:61" ht="15" customHeight="1" thickBot="1" x14ac:dyDescent="0.25">
      <c r="B16" s="426"/>
      <c r="C16" s="427"/>
      <c r="D16" s="279" t="s">
        <v>1314</v>
      </c>
      <c r="E16" s="280">
        <v>1.6817454169853444E-3</v>
      </c>
      <c r="F16" s="280">
        <v>8.0814562859288393E-4</v>
      </c>
      <c r="G16" s="280">
        <v>1.4259672767003758E-4</v>
      </c>
      <c r="H16" s="280">
        <v>1.4272147711749558E-4</v>
      </c>
      <c r="I16" s="280">
        <v>1.0065223887996066E-5</v>
      </c>
      <c r="J16" s="116">
        <v>2.7852744742537573E-3</v>
      </c>
      <c r="U16" s="247"/>
      <c r="X16" s="281" t="s">
        <v>1314</v>
      </c>
      <c r="Y16" s="280">
        <v>9.8946928617580873E-4</v>
      </c>
      <c r="Z16" s="280">
        <v>6.2121446900293027E-4</v>
      </c>
      <c r="AA16" s="280">
        <v>6.5106593316453012E-5</v>
      </c>
      <c r="AB16" s="280">
        <v>1.4272147711749558E-4</v>
      </c>
      <c r="AC16" s="280">
        <v>1.0065223887996066E-5</v>
      </c>
      <c r="AD16" s="116">
        <v>1.8285770495006836E-3</v>
      </c>
      <c r="AO16" s="247"/>
      <c r="AR16" s="281" t="s">
        <v>1314</v>
      </c>
      <c r="AS16" s="280">
        <v>1.6828758940293875E-3</v>
      </c>
      <c r="AT16" s="280">
        <v>8.0813458413403494E-4</v>
      </c>
      <c r="AU16" s="280">
        <v>1.4259672767003758E-4</v>
      </c>
      <c r="AV16" s="280">
        <v>1.4272147711749558E-4</v>
      </c>
      <c r="AW16" s="280">
        <v>1.0065223887996066E-5</v>
      </c>
      <c r="AX16" s="116">
        <v>2.7863939068389514E-3</v>
      </c>
      <c r="BI16" s="247"/>
    </row>
    <row r="17" spans="2:61" ht="14.5" customHeight="1" x14ac:dyDescent="0.2">
      <c r="B17" s="426"/>
      <c r="C17" s="427"/>
      <c r="U17" s="247"/>
      <c r="X17" s="282"/>
      <c r="AO17" s="247"/>
      <c r="AR17" s="282"/>
      <c r="BI17" s="247"/>
    </row>
    <row r="18" spans="2:61" ht="14.5" customHeight="1" x14ac:dyDescent="0.2">
      <c r="B18" s="426"/>
      <c r="C18" s="427"/>
      <c r="U18" s="247"/>
      <c r="X18" s="282"/>
      <c r="AO18" s="247"/>
      <c r="AR18" s="282"/>
      <c r="BI18" s="247"/>
    </row>
    <row r="19" spans="2:61" ht="14.5" customHeight="1" x14ac:dyDescent="0.2">
      <c r="B19" s="426"/>
      <c r="C19" s="427"/>
      <c r="U19" s="247"/>
      <c r="X19" s="282"/>
      <c r="AO19" s="247"/>
      <c r="AR19" s="282"/>
      <c r="BI19" s="247"/>
    </row>
    <row r="20" spans="2:61" ht="14.5" customHeight="1" x14ac:dyDescent="0.2">
      <c r="B20" s="426"/>
      <c r="C20" s="427"/>
      <c r="U20" s="247"/>
      <c r="X20" s="282"/>
      <c r="AO20" s="247"/>
      <c r="AR20" s="282"/>
      <c r="BI20" s="247"/>
    </row>
    <row r="21" spans="2:61" ht="14.5" customHeight="1" x14ac:dyDescent="0.2">
      <c r="B21" s="426"/>
      <c r="C21" s="427"/>
      <c r="U21" s="247"/>
      <c r="X21" s="282"/>
      <c r="AO21" s="247"/>
      <c r="AR21" s="282"/>
      <c r="BI21" s="247"/>
    </row>
    <row r="22" spans="2:61" ht="14.5" customHeight="1" x14ac:dyDescent="0.2">
      <c r="B22" s="426"/>
      <c r="C22" s="427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283"/>
      <c r="S22" s="283"/>
      <c r="T22" s="283"/>
      <c r="U22" s="284"/>
      <c r="X22" s="285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283"/>
      <c r="AL22" s="283"/>
      <c r="AM22" s="283"/>
      <c r="AN22" s="283"/>
      <c r="AO22" s="286"/>
      <c r="AR22" s="285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283"/>
      <c r="BG22" s="283"/>
      <c r="BH22" s="283"/>
      <c r="BI22" s="284"/>
    </row>
    <row r="23" spans="2:61" ht="14.5" customHeight="1" x14ac:dyDescent="0.2">
      <c r="B23" s="426"/>
      <c r="C23" s="427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283"/>
      <c r="S23" s="283"/>
      <c r="T23" s="283"/>
      <c r="U23" s="284"/>
      <c r="X23" s="285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283"/>
      <c r="AL23" s="283"/>
      <c r="AM23" s="283"/>
      <c r="AN23" s="283"/>
      <c r="AO23" s="286"/>
      <c r="AR23" s="285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283"/>
      <c r="BG23" s="283"/>
      <c r="BH23" s="283"/>
      <c r="BI23" s="284"/>
    </row>
    <row r="24" spans="2:61" ht="14.5" customHeight="1" x14ac:dyDescent="0.2">
      <c r="B24" s="426"/>
      <c r="C24" s="427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283"/>
      <c r="S24" s="283"/>
      <c r="T24" s="283"/>
      <c r="U24" s="284"/>
      <c r="X24" s="285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283"/>
      <c r="AL24" s="283"/>
      <c r="AM24" s="283"/>
      <c r="AN24" s="283"/>
      <c r="AO24" s="286"/>
      <c r="AR24" s="285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283"/>
      <c r="BG24" s="283"/>
      <c r="BH24" s="283"/>
      <c r="BI24" s="284"/>
    </row>
    <row r="25" spans="2:61" ht="20" customHeight="1" x14ac:dyDescent="0.2">
      <c r="B25" s="426"/>
      <c r="C25" s="427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283"/>
      <c r="S25" s="283"/>
      <c r="T25" s="283"/>
      <c r="U25" s="284"/>
      <c r="X25" s="285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283"/>
      <c r="AL25" s="283"/>
      <c r="AM25" s="283"/>
      <c r="AN25" s="283"/>
      <c r="AO25" s="286"/>
      <c r="AR25" s="285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283"/>
      <c r="BG25" s="283"/>
      <c r="BH25" s="283"/>
      <c r="BI25" s="284"/>
    </row>
    <row r="26" spans="2:61" ht="15" customHeight="1" x14ac:dyDescent="0.2">
      <c r="B26" s="426"/>
      <c r="C26" s="427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283"/>
      <c r="S26" s="283"/>
      <c r="T26" s="283"/>
      <c r="U26" s="284"/>
      <c r="X26" s="285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283"/>
      <c r="AL26" s="283"/>
      <c r="AM26" s="283"/>
      <c r="AN26" s="283"/>
      <c r="AO26" s="286"/>
      <c r="AR26" s="285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283"/>
      <c r="BG26" s="283"/>
      <c r="BH26" s="283"/>
      <c r="BI26" s="284"/>
    </row>
    <row r="27" spans="2:61" ht="35.25" customHeight="1" x14ac:dyDescent="0.2">
      <c r="B27" s="426"/>
      <c r="C27" s="427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283"/>
      <c r="S27" s="283"/>
      <c r="T27" s="283"/>
      <c r="U27" s="284"/>
      <c r="X27" s="285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283"/>
      <c r="AL27" s="283"/>
      <c r="AM27" s="283"/>
      <c r="AN27" s="283"/>
      <c r="AO27" s="286"/>
      <c r="AR27" s="285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283"/>
      <c r="BG27" s="283"/>
      <c r="BH27" s="283"/>
      <c r="BI27" s="284"/>
    </row>
    <row r="28" spans="2:61" ht="14.5" customHeight="1" x14ac:dyDescent="0.2">
      <c r="B28" s="426"/>
      <c r="C28" s="427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283"/>
      <c r="S28" s="283"/>
      <c r="T28" s="283"/>
      <c r="U28" s="284"/>
      <c r="X28" s="285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283"/>
      <c r="AL28" s="283"/>
      <c r="AM28" s="283"/>
      <c r="AN28" s="283"/>
      <c r="AO28" s="286"/>
      <c r="AR28" s="285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283"/>
      <c r="BG28" s="283"/>
      <c r="BH28" s="283"/>
      <c r="BI28" s="284"/>
    </row>
    <row r="29" spans="2:61" ht="14.5" customHeight="1" x14ac:dyDescent="0.2">
      <c r="B29" s="426"/>
      <c r="C29" s="427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283"/>
      <c r="S29" s="283"/>
      <c r="T29" s="283"/>
      <c r="U29" s="284"/>
      <c r="X29" s="285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283"/>
      <c r="AL29" s="283"/>
      <c r="AM29" s="283"/>
      <c r="AN29" s="283"/>
      <c r="AO29" s="286"/>
      <c r="AR29" s="285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283"/>
      <c r="BG29" s="283"/>
      <c r="BH29" s="283"/>
      <c r="BI29" s="284"/>
    </row>
    <row r="30" spans="2:61" ht="14.5" customHeight="1" x14ac:dyDescent="0.2">
      <c r="B30" s="426"/>
      <c r="C30" s="427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283"/>
      <c r="S30" s="283"/>
      <c r="T30" s="283"/>
      <c r="U30" s="284"/>
      <c r="X30" s="285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283"/>
      <c r="AL30" s="283"/>
      <c r="AM30" s="283"/>
      <c r="AN30" s="283"/>
      <c r="AO30" s="286"/>
      <c r="AR30" s="285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283"/>
      <c r="BG30" s="283"/>
      <c r="BH30" s="283"/>
      <c r="BI30" s="284"/>
    </row>
    <row r="31" spans="2:61" ht="14.5" customHeight="1" x14ac:dyDescent="0.2">
      <c r="B31" s="426"/>
      <c r="C31" s="427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283"/>
      <c r="S31" s="283"/>
      <c r="T31" s="283"/>
      <c r="U31" s="284"/>
      <c r="X31" s="285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283"/>
      <c r="AL31" s="283"/>
      <c r="AM31" s="283"/>
      <c r="AN31" s="283"/>
      <c r="AO31" s="286"/>
      <c r="AR31" s="285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283"/>
      <c r="BG31" s="283"/>
      <c r="BH31" s="283"/>
      <c r="BI31" s="284"/>
    </row>
    <row r="32" spans="2:61" ht="14.5" customHeight="1" x14ac:dyDescent="0.2">
      <c r="B32" s="426"/>
      <c r="C32" s="427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283"/>
      <c r="S32" s="283"/>
      <c r="T32" s="283"/>
      <c r="U32" s="284"/>
      <c r="X32" s="285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283"/>
      <c r="AL32" s="283"/>
      <c r="AM32" s="283"/>
      <c r="AN32" s="283"/>
      <c r="AO32" s="286"/>
      <c r="AR32" s="285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283"/>
      <c r="BG32" s="283"/>
      <c r="BH32" s="283"/>
      <c r="BI32" s="284"/>
    </row>
    <row r="33" spans="2:61" ht="14.5" customHeight="1" x14ac:dyDescent="0.2">
      <c r="B33" s="426"/>
      <c r="C33" s="427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283"/>
      <c r="S33" s="283"/>
      <c r="T33" s="283"/>
      <c r="U33" s="284"/>
      <c r="X33" s="285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283"/>
      <c r="AL33" s="283"/>
      <c r="AM33" s="283"/>
      <c r="AN33" s="283"/>
      <c r="AO33" s="286"/>
      <c r="AR33" s="285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283"/>
      <c r="BG33" s="283"/>
      <c r="BH33" s="283"/>
      <c r="BI33" s="284"/>
    </row>
    <row r="34" spans="2:61" ht="14.5" customHeight="1" x14ac:dyDescent="0.2">
      <c r="B34" s="426"/>
      <c r="C34" s="427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283"/>
      <c r="S34" s="283"/>
      <c r="T34" s="283"/>
      <c r="U34" s="284"/>
      <c r="X34" s="285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283"/>
      <c r="AL34" s="283"/>
      <c r="AM34" s="283"/>
      <c r="AN34" s="283"/>
      <c r="AO34" s="286"/>
      <c r="AR34" s="285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283"/>
      <c r="BG34" s="283"/>
      <c r="BH34" s="283"/>
      <c r="BI34" s="284"/>
    </row>
    <row r="35" spans="2:61" ht="14.5" customHeight="1" x14ac:dyDescent="0.2">
      <c r="B35" s="426"/>
      <c r="C35" s="427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283"/>
      <c r="S35" s="283"/>
      <c r="T35" s="283"/>
      <c r="U35" s="284"/>
      <c r="X35" s="285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283"/>
      <c r="AL35" s="283"/>
      <c r="AM35" s="283"/>
      <c r="AN35" s="283"/>
      <c r="AO35" s="286"/>
      <c r="AR35" s="285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283"/>
      <c r="BG35" s="283"/>
      <c r="BH35" s="283"/>
      <c r="BI35" s="284"/>
    </row>
    <row r="36" spans="2:61" ht="14.5" customHeight="1" x14ac:dyDescent="0.2">
      <c r="B36" s="426"/>
      <c r="C36" s="427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283"/>
      <c r="S36" s="283"/>
      <c r="T36" s="283"/>
      <c r="U36" s="284"/>
      <c r="X36" s="285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283"/>
      <c r="AL36" s="283"/>
      <c r="AM36" s="283"/>
      <c r="AN36" s="283"/>
      <c r="AO36" s="286"/>
      <c r="AR36" s="285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283"/>
      <c r="BG36" s="283"/>
      <c r="BH36" s="283"/>
      <c r="BI36" s="284"/>
    </row>
    <row r="37" spans="2:61" ht="14.5" customHeight="1" x14ac:dyDescent="0.2">
      <c r="B37" s="426"/>
      <c r="C37" s="427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283"/>
      <c r="S37" s="283"/>
      <c r="T37" s="283"/>
      <c r="U37" s="284"/>
      <c r="X37" s="285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283"/>
      <c r="AL37" s="283"/>
      <c r="AM37" s="283"/>
      <c r="AN37" s="283"/>
      <c r="AO37" s="286"/>
      <c r="AR37" s="285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283"/>
      <c r="BG37" s="283"/>
      <c r="BH37" s="283"/>
      <c r="BI37" s="284"/>
    </row>
    <row r="38" spans="2:61" ht="14.5" customHeight="1" x14ac:dyDescent="0.2">
      <c r="B38" s="426"/>
      <c r="C38" s="427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283"/>
      <c r="S38" s="283"/>
      <c r="T38" s="283"/>
      <c r="U38" s="284"/>
      <c r="X38" s="285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283"/>
      <c r="AL38" s="283"/>
      <c r="AM38" s="283"/>
      <c r="AN38" s="283"/>
      <c r="AO38" s="286"/>
      <c r="AR38" s="285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283"/>
      <c r="BG38" s="283"/>
      <c r="BH38" s="283"/>
      <c r="BI38" s="284"/>
    </row>
    <row r="39" spans="2:61" ht="14.5" customHeight="1" x14ac:dyDescent="0.2">
      <c r="B39" s="426"/>
      <c r="C39" s="427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283"/>
      <c r="S39" s="283"/>
      <c r="T39" s="283"/>
      <c r="U39" s="284"/>
      <c r="X39" s="285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283"/>
      <c r="AL39" s="283"/>
      <c r="AM39" s="283"/>
      <c r="AN39" s="283"/>
      <c r="AO39" s="286"/>
      <c r="AR39" s="285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283"/>
      <c r="BG39" s="283"/>
      <c r="BH39" s="283"/>
      <c r="BI39" s="284"/>
    </row>
    <row r="40" spans="2:61" ht="14.5" customHeight="1" x14ac:dyDescent="0.2">
      <c r="B40" s="426"/>
      <c r="C40" s="427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283"/>
      <c r="S40" s="283"/>
      <c r="T40" s="283"/>
      <c r="U40" s="284"/>
      <c r="X40" s="285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283"/>
      <c r="AL40" s="283"/>
      <c r="AM40" s="283"/>
      <c r="AN40" s="283"/>
      <c r="AO40" s="286"/>
      <c r="AR40" s="285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283"/>
      <c r="BG40" s="283"/>
      <c r="BH40" s="283"/>
      <c r="BI40" s="284"/>
    </row>
    <row r="41" spans="2:61" ht="14.5" customHeight="1" x14ac:dyDescent="0.2">
      <c r="B41" s="426"/>
      <c r="C41" s="427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283"/>
      <c r="S41" s="283"/>
      <c r="T41" s="283"/>
      <c r="U41" s="284"/>
      <c r="X41" s="285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283"/>
      <c r="AL41" s="283"/>
      <c r="AM41" s="283"/>
      <c r="AN41" s="283"/>
      <c r="AO41" s="286"/>
      <c r="AR41" s="285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283"/>
      <c r="BG41" s="283"/>
      <c r="BH41" s="283"/>
      <c r="BI41" s="284"/>
    </row>
    <row r="42" spans="2:61" ht="14.5" customHeight="1" x14ac:dyDescent="0.2">
      <c r="B42" s="426"/>
      <c r="C42" s="42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283"/>
      <c r="S42" s="283"/>
      <c r="T42" s="283"/>
      <c r="U42" s="284"/>
      <c r="X42" s="285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283"/>
      <c r="AL42" s="283"/>
      <c r="AM42" s="283"/>
      <c r="AN42" s="283"/>
      <c r="AO42" s="286"/>
      <c r="AR42" s="285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283"/>
      <c r="BG42" s="283"/>
      <c r="BH42" s="283"/>
      <c r="BI42" s="284"/>
    </row>
    <row r="43" spans="2:61" ht="14.5" customHeight="1" x14ac:dyDescent="0.2">
      <c r="B43" s="426"/>
      <c r="C43" s="427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283"/>
      <c r="S43" s="283"/>
      <c r="T43" s="283"/>
      <c r="U43" s="284"/>
      <c r="X43" s="285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283"/>
      <c r="AL43" s="283"/>
      <c r="AM43" s="283"/>
      <c r="AN43" s="283"/>
      <c r="AO43" s="286"/>
      <c r="AR43" s="285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283"/>
      <c r="BG43" s="283"/>
      <c r="BH43" s="283"/>
      <c r="BI43" s="284"/>
    </row>
    <row r="44" spans="2:61" ht="14.5" customHeight="1" x14ac:dyDescent="0.2">
      <c r="B44" s="426"/>
      <c r="C44" s="42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283"/>
      <c r="S44" s="283"/>
      <c r="T44" s="283"/>
      <c r="U44" s="284"/>
      <c r="X44" s="285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283"/>
      <c r="AL44" s="283"/>
      <c r="AM44" s="283"/>
      <c r="AN44" s="283"/>
      <c r="AO44" s="286"/>
      <c r="AR44" s="285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283"/>
      <c r="BG44" s="283"/>
      <c r="BH44" s="283"/>
      <c r="BI44" s="284"/>
    </row>
    <row r="45" spans="2:61" ht="14.5" customHeight="1" x14ac:dyDescent="0.2">
      <c r="B45" s="426"/>
      <c r="C45" s="42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283"/>
      <c r="S45" s="283"/>
      <c r="T45" s="283"/>
      <c r="U45" s="284"/>
      <c r="X45" s="285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283"/>
      <c r="AL45" s="283"/>
      <c r="AM45" s="283"/>
      <c r="AN45" s="283"/>
      <c r="AO45" s="286"/>
      <c r="AR45" s="285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283"/>
      <c r="BG45" s="283"/>
      <c r="BH45" s="283"/>
      <c r="BI45" s="284"/>
    </row>
    <row r="46" spans="2:61" ht="15" customHeight="1" thickBot="1" x14ac:dyDescent="0.25">
      <c r="B46" s="428"/>
      <c r="C46" s="429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8"/>
      <c r="S46" s="288"/>
      <c r="T46" s="288"/>
      <c r="U46" s="289"/>
      <c r="X46" s="290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8"/>
      <c r="AL46" s="288"/>
      <c r="AM46" s="288"/>
      <c r="AN46" s="288"/>
      <c r="AO46" s="291"/>
      <c r="AR46" s="290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8"/>
      <c r="BG46" s="288"/>
      <c r="BH46" s="288"/>
      <c r="BI46" s="289"/>
    </row>
    <row r="49" spans="2:50" ht="21" customHeight="1" x14ac:dyDescent="0.3">
      <c r="D49" s="157"/>
    </row>
    <row r="50" spans="2:50" ht="15" customHeight="1" thickBot="1" x14ac:dyDescent="0.25">
      <c r="B50" s="292"/>
      <c r="C50" s="292"/>
    </row>
    <row r="51" spans="2:50" ht="42.5" customHeight="1" thickBot="1" x14ac:dyDescent="0.25">
      <c r="B51" s="415" t="s">
        <v>1437</v>
      </c>
      <c r="C51" s="416"/>
      <c r="D51" s="293" t="s">
        <v>1462</v>
      </c>
      <c r="E51" s="250" t="s">
        <v>1456</v>
      </c>
      <c r="F51" s="251" t="s">
        <v>1457</v>
      </c>
      <c r="G51" s="252" t="s">
        <v>1458</v>
      </c>
      <c r="H51" s="253" t="s">
        <v>1459</v>
      </c>
      <c r="I51" s="294" t="s">
        <v>1460</v>
      </c>
      <c r="J51" s="295" t="s">
        <v>1314</v>
      </c>
      <c r="Y51" s="103"/>
      <c r="Z51" s="76"/>
      <c r="AA51" s="103"/>
      <c r="AB51" s="76"/>
      <c r="AC51" s="76"/>
      <c r="AD51" s="76"/>
      <c r="AS51" s="103"/>
      <c r="AT51" s="76"/>
      <c r="AU51" s="103"/>
      <c r="AV51" s="76"/>
      <c r="AW51" s="76"/>
      <c r="AX51" s="76"/>
    </row>
    <row r="52" spans="2:50" ht="14.5" customHeight="1" x14ac:dyDescent="0.2">
      <c r="B52" s="417"/>
      <c r="C52" s="418"/>
      <c r="D52" s="296" t="s">
        <v>1463</v>
      </c>
      <c r="E52" s="297">
        <f t="shared" ref="E52:J52" si="0">E16</f>
        <v>1.6817454169853444E-3</v>
      </c>
      <c r="F52" s="297">
        <f t="shared" si="0"/>
        <v>8.0814562859288393E-4</v>
      </c>
      <c r="G52" s="297">
        <f t="shared" si="0"/>
        <v>1.4259672767003758E-4</v>
      </c>
      <c r="H52" s="297">
        <f t="shared" si="0"/>
        <v>1.4272147711749558E-4</v>
      </c>
      <c r="I52" s="297">
        <f t="shared" si="0"/>
        <v>1.0065223887996066E-5</v>
      </c>
      <c r="J52" s="298">
        <f t="shared" si="0"/>
        <v>2.7852744742537573E-3</v>
      </c>
      <c r="Y52" s="6"/>
      <c r="Z52" s="6"/>
      <c r="AA52" s="6"/>
      <c r="AB52" s="6"/>
      <c r="AC52" s="6"/>
      <c r="AD52" s="6"/>
      <c r="AS52" s="6"/>
      <c r="AT52" s="6"/>
      <c r="AU52" s="6"/>
      <c r="AV52" s="6"/>
      <c r="AW52" s="6"/>
      <c r="AX52" s="6"/>
    </row>
    <row r="53" spans="2:50" ht="14.5" customHeight="1" x14ac:dyDescent="0.2">
      <c r="B53" s="417"/>
      <c r="C53" s="418"/>
      <c r="D53" s="257" t="s">
        <v>168</v>
      </c>
      <c r="E53" s="6">
        <f t="shared" ref="E53:J53" si="1">Y16</f>
        <v>9.8946928617580873E-4</v>
      </c>
      <c r="F53" s="6">
        <f t="shared" si="1"/>
        <v>6.2121446900293027E-4</v>
      </c>
      <c r="G53" s="6">
        <f t="shared" si="1"/>
        <v>6.5106593316453012E-5</v>
      </c>
      <c r="H53" s="6">
        <f t="shared" si="1"/>
        <v>1.4272147711749558E-4</v>
      </c>
      <c r="I53" s="6">
        <f t="shared" si="1"/>
        <v>1.0065223887996066E-5</v>
      </c>
      <c r="J53" s="299">
        <f t="shared" si="1"/>
        <v>1.8285770495006836E-3</v>
      </c>
      <c r="Y53" s="6"/>
      <c r="Z53" s="6"/>
      <c r="AA53" s="6"/>
      <c r="AB53" s="6"/>
      <c r="AC53" s="6"/>
      <c r="AD53" s="6"/>
      <c r="AS53" s="6"/>
      <c r="AT53" s="6"/>
      <c r="AU53" s="6"/>
      <c r="AV53" s="6"/>
      <c r="AW53" s="6"/>
      <c r="AX53" s="6"/>
    </row>
    <row r="54" spans="2:50" ht="14.5" customHeight="1" thickBot="1" x14ac:dyDescent="0.25">
      <c r="B54" s="417"/>
      <c r="C54" s="418"/>
      <c r="D54" s="300" t="s">
        <v>1464</v>
      </c>
      <c r="E54" s="301">
        <f t="shared" ref="E54:J54" si="2">AS16</f>
        <v>1.6828758940293875E-3</v>
      </c>
      <c r="F54" s="301">
        <f t="shared" si="2"/>
        <v>8.0813458413403494E-4</v>
      </c>
      <c r="G54" s="301">
        <f t="shared" si="2"/>
        <v>1.4259672767003758E-4</v>
      </c>
      <c r="H54" s="301">
        <f t="shared" si="2"/>
        <v>1.4272147711749558E-4</v>
      </c>
      <c r="I54" s="301">
        <f t="shared" si="2"/>
        <v>1.0065223887996066E-5</v>
      </c>
      <c r="J54" s="302">
        <f t="shared" si="2"/>
        <v>2.7863939068389514E-3</v>
      </c>
      <c r="Y54" s="6"/>
      <c r="Z54" s="6"/>
      <c r="AA54" s="6"/>
      <c r="AB54" s="6"/>
      <c r="AC54" s="6"/>
      <c r="AD54" s="6"/>
      <c r="AS54" s="6"/>
      <c r="AT54" s="6"/>
      <c r="AU54" s="6"/>
      <c r="AV54" s="6"/>
      <c r="AW54" s="6"/>
      <c r="AX54" s="6"/>
    </row>
    <row r="55" spans="2:50" ht="14.5" customHeight="1" x14ac:dyDescent="0.2">
      <c r="B55" s="417"/>
      <c r="C55" s="418"/>
    </row>
    <row r="56" spans="2:50" ht="14.5" customHeight="1" x14ac:dyDescent="0.2">
      <c r="B56" s="417"/>
      <c r="C56" s="418"/>
    </row>
    <row r="57" spans="2:50" ht="14.5" customHeight="1" x14ac:dyDescent="0.2">
      <c r="B57" s="417"/>
      <c r="C57" s="418"/>
    </row>
    <row r="58" spans="2:50" ht="14.5" customHeight="1" x14ac:dyDescent="0.2">
      <c r="B58" s="417"/>
      <c r="C58" s="418"/>
    </row>
    <row r="59" spans="2:50" ht="14.5" customHeight="1" x14ac:dyDescent="0.2">
      <c r="B59" s="417"/>
      <c r="C59" s="418"/>
    </row>
    <row r="60" spans="2:50" ht="14.5" customHeight="1" x14ac:dyDescent="0.2">
      <c r="B60" s="417"/>
      <c r="C60" s="418"/>
    </row>
    <row r="61" spans="2:50" ht="14.5" customHeight="1" x14ac:dyDescent="0.2">
      <c r="B61" s="417"/>
      <c r="C61" s="418"/>
    </row>
    <row r="62" spans="2:50" ht="14.5" customHeight="1" x14ac:dyDescent="0.2">
      <c r="B62" s="417"/>
      <c r="C62" s="418"/>
    </row>
    <row r="63" spans="2:50" ht="14.5" customHeight="1" x14ac:dyDescent="0.2">
      <c r="B63" s="417"/>
      <c r="C63" s="418"/>
    </row>
    <row r="64" spans="2:50" ht="14.5" customHeight="1" x14ac:dyDescent="0.2">
      <c r="B64" s="417"/>
      <c r="C64" s="418"/>
    </row>
    <row r="65" spans="2:3" ht="14.5" customHeight="1" x14ac:dyDescent="0.2">
      <c r="B65" s="417"/>
      <c r="C65" s="418"/>
    </row>
    <row r="66" spans="2:3" ht="14.5" customHeight="1" x14ac:dyDescent="0.2">
      <c r="B66" s="417"/>
      <c r="C66" s="418"/>
    </row>
    <row r="67" spans="2:3" ht="14.5" customHeight="1" x14ac:dyDescent="0.2">
      <c r="B67" s="417"/>
      <c r="C67" s="418"/>
    </row>
    <row r="68" spans="2:3" ht="14.5" customHeight="1" x14ac:dyDescent="0.2">
      <c r="B68" s="417"/>
      <c r="C68" s="418"/>
    </row>
    <row r="69" spans="2:3" ht="14.5" customHeight="1" x14ac:dyDescent="0.2">
      <c r="B69" s="417"/>
      <c r="C69" s="418"/>
    </row>
    <row r="70" spans="2:3" ht="14.5" customHeight="1" x14ac:dyDescent="0.2">
      <c r="B70" s="417"/>
      <c r="C70" s="418"/>
    </row>
    <row r="71" spans="2:3" ht="14.5" customHeight="1" x14ac:dyDescent="0.2">
      <c r="B71" s="417"/>
      <c r="C71" s="418"/>
    </row>
    <row r="72" spans="2:3" ht="14.5" customHeight="1" x14ac:dyDescent="0.2">
      <c r="B72" s="417"/>
      <c r="C72" s="418"/>
    </row>
    <row r="73" spans="2:3" ht="14.5" customHeight="1" x14ac:dyDescent="0.2">
      <c r="B73" s="417"/>
      <c r="C73" s="418"/>
    </row>
    <row r="74" spans="2:3" ht="14.5" customHeight="1" x14ac:dyDescent="0.2">
      <c r="B74" s="417"/>
      <c r="C74" s="418"/>
    </row>
    <row r="75" spans="2:3" ht="14.5" customHeight="1" x14ac:dyDescent="0.2">
      <c r="B75" s="417"/>
      <c r="C75" s="418"/>
    </row>
    <row r="76" spans="2:3" ht="14.5" customHeight="1" x14ac:dyDescent="0.2">
      <c r="B76" s="417"/>
      <c r="C76" s="418"/>
    </row>
    <row r="77" spans="2:3" ht="14.5" customHeight="1" x14ac:dyDescent="0.2">
      <c r="B77" s="417"/>
      <c r="C77" s="418"/>
    </row>
    <row r="78" spans="2:3" ht="14.5" customHeight="1" x14ac:dyDescent="0.2">
      <c r="B78" s="417"/>
      <c r="C78" s="418"/>
    </row>
    <row r="79" spans="2:3" ht="14.5" customHeight="1" x14ac:dyDescent="0.2">
      <c r="B79" s="417"/>
      <c r="C79" s="418"/>
    </row>
    <row r="80" spans="2:3" ht="14.5" customHeight="1" x14ac:dyDescent="0.2">
      <c r="B80" s="417"/>
      <c r="C80" s="418"/>
    </row>
    <row r="81" spans="2:64" ht="15" customHeight="1" thickBot="1" x14ac:dyDescent="0.25">
      <c r="B81" s="419"/>
      <c r="C81" s="420"/>
    </row>
    <row r="84" spans="2:64" x14ac:dyDescent="0.2"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  <c r="BK84" s="303"/>
      <c r="BL84" s="303"/>
    </row>
    <row r="86" spans="2:64" ht="27" x14ac:dyDescent="0.35">
      <c r="B86" s="244" t="s">
        <v>1478</v>
      </c>
      <c r="C86" s="245"/>
      <c r="D86" s="245"/>
      <c r="E86" s="245"/>
      <c r="F86" s="245"/>
    </row>
    <row r="87" spans="2:64" ht="27" x14ac:dyDescent="0.35">
      <c r="B87" s="75" t="s">
        <v>1465</v>
      </c>
    </row>
    <row r="90" spans="2:64" x14ac:dyDescent="0.2">
      <c r="U90" s="76"/>
      <c r="V90" s="92"/>
    </row>
    <row r="91" spans="2:64" ht="16" thickBot="1" x14ac:dyDescent="0.25"/>
    <row r="92" spans="2:64" ht="21.5" customHeight="1" thickBot="1" x14ac:dyDescent="0.35">
      <c r="B92" s="424" t="s">
        <v>1466</v>
      </c>
      <c r="C92" s="425"/>
      <c r="D92" s="434" t="s">
        <v>1452</v>
      </c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  <c r="T92" s="431"/>
      <c r="X92" s="434" t="s">
        <v>1453</v>
      </c>
      <c r="Y92" s="430"/>
      <c r="Z92" s="430"/>
      <c r="AA92" s="430"/>
      <c r="AB92" s="430"/>
      <c r="AC92" s="430"/>
      <c r="AD92" s="430"/>
      <c r="AE92" s="430"/>
      <c r="AF92" s="430"/>
      <c r="AG92" s="430"/>
      <c r="AH92" s="430"/>
      <c r="AI92" s="430"/>
      <c r="AJ92" s="430"/>
      <c r="AK92" s="430"/>
      <c r="AL92" s="430"/>
      <c r="AM92" s="430"/>
      <c r="AN92" s="431"/>
      <c r="AR92" s="434" t="s">
        <v>1454</v>
      </c>
      <c r="AS92" s="430"/>
      <c r="AT92" s="430"/>
      <c r="AU92" s="430"/>
      <c r="AV92" s="430"/>
      <c r="AW92" s="430"/>
      <c r="AX92" s="430"/>
      <c r="AY92" s="430"/>
      <c r="AZ92" s="430"/>
      <c r="BA92" s="430"/>
      <c r="BB92" s="430"/>
      <c r="BC92" s="430"/>
      <c r="BD92" s="430"/>
      <c r="BE92" s="430"/>
      <c r="BF92" s="430"/>
      <c r="BG92" s="430"/>
      <c r="BH92" s="431"/>
    </row>
    <row r="93" spans="2:64" ht="20.5" customHeight="1" thickBot="1" x14ac:dyDescent="0.25">
      <c r="B93" s="426"/>
      <c r="C93" s="427"/>
      <c r="D93" s="304" t="s">
        <v>1467</v>
      </c>
      <c r="T93" s="247"/>
      <c r="X93" s="304" t="s">
        <v>1467</v>
      </c>
      <c r="AN93" s="247"/>
      <c r="AR93" s="304" t="s">
        <v>1467</v>
      </c>
      <c r="BH93" s="247"/>
    </row>
    <row r="94" spans="2:64" ht="20.5" customHeight="1" thickBot="1" x14ac:dyDescent="0.25">
      <c r="B94" s="426"/>
      <c r="C94" s="427"/>
      <c r="D94" s="255" t="s">
        <v>1310</v>
      </c>
      <c r="E94" s="250" t="s">
        <v>1456</v>
      </c>
      <c r="F94" s="251" t="s">
        <v>1457</v>
      </c>
      <c r="G94" s="252" t="s">
        <v>1458</v>
      </c>
      <c r="H94" s="253" t="s">
        <v>1459</v>
      </c>
      <c r="I94" s="254" t="s">
        <v>1460</v>
      </c>
      <c r="J94" s="104" t="s">
        <v>1311</v>
      </c>
      <c r="T94" s="247"/>
      <c r="X94" s="255" t="s">
        <v>1310</v>
      </c>
      <c r="Y94" s="250" t="s">
        <v>1456</v>
      </c>
      <c r="Z94" s="251" t="s">
        <v>1457</v>
      </c>
      <c r="AA94" s="252" t="s">
        <v>1458</v>
      </c>
      <c r="AB94" s="253" t="s">
        <v>1459</v>
      </c>
      <c r="AC94" s="254" t="s">
        <v>1460</v>
      </c>
      <c r="AD94" s="104" t="s">
        <v>1311</v>
      </c>
      <c r="AN94" s="247"/>
      <c r="AR94" s="255" t="s">
        <v>1310</v>
      </c>
      <c r="AS94" s="250" t="s">
        <v>1456</v>
      </c>
      <c r="AT94" s="251" t="s">
        <v>1457</v>
      </c>
      <c r="AU94" s="252" t="s">
        <v>1458</v>
      </c>
      <c r="AV94" s="253" t="s">
        <v>1459</v>
      </c>
      <c r="AW94" s="254" t="s">
        <v>1460</v>
      </c>
      <c r="AX94" s="104" t="s">
        <v>1311</v>
      </c>
      <c r="BH94" s="247"/>
    </row>
    <row r="95" spans="2:64" ht="18" customHeight="1" x14ac:dyDescent="0.25">
      <c r="B95" s="426"/>
      <c r="C95" s="427"/>
      <c r="D95" s="257" t="s">
        <v>1468</v>
      </c>
      <c r="E95" s="105">
        <v>2.3589133376423677</v>
      </c>
      <c r="F95" s="26"/>
      <c r="G95" s="26"/>
      <c r="H95" s="26"/>
      <c r="I95" s="26"/>
      <c r="J95" s="118">
        <v>2.3589133376423677</v>
      </c>
      <c r="R95" s="305" t="s">
        <v>1469</v>
      </c>
      <c r="S95" s="306"/>
      <c r="T95" s="307"/>
      <c r="X95" s="257" t="s">
        <v>1468</v>
      </c>
      <c r="Y95" s="105">
        <v>2.4763406946581572</v>
      </c>
      <c r="Z95" s="26"/>
      <c r="AA95" s="26"/>
      <c r="AB95" s="26"/>
      <c r="AC95" s="26"/>
      <c r="AD95" s="118">
        <v>2.4763406946581572</v>
      </c>
      <c r="AL95" s="305" t="s">
        <v>1469</v>
      </c>
      <c r="AM95" s="306"/>
      <c r="AN95" s="307"/>
      <c r="AR95" s="257" t="s">
        <v>1468</v>
      </c>
      <c r="AS95" s="105">
        <v>2.3609856134810041</v>
      </c>
      <c r="AT95" s="26"/>
      <c r="AU95" s="26"/>
      <c r="AV95" s="26"/>
      <c r="AW95" s="26"/>
      <c r="AX95" s="118">
        <v>2.3609856134810041</v>
      </c>
      <c r="BF95" s="305" t="s">
        <v>1469</v>
      </c>
      <c r="BG95" s="306"/>
      <c r="BH95" s="307"/>
    </row>
    <row r="96" spans="2:64" ht="14.5" customHeight="1" x14ac:dyDescent="0.2">
      <c r="B96" s="426"/>
      <c r="C96" s="427"/>
      <c r="D96" s="260" t="s">
        <v>54</v>
      </c>
      <c r="E96" s="117"/>
      <c r="F96" s="117">
        <v>0.86012481770071891</v>
      </c>
      <c r="G96" s="117">
        <v>7.8311668960208039E-2</v>
      </c>
      <c r="H96" s="117">
        <v>0.60026211908657712</v>
      </c>
      <c r="I96" s="117">
        <v>0</v>
      </c>
      <c r="J96" s="118">
        <v>1.5386986057475041</v>
      </c>
      <c r="R96" s="282"/>
      <c r="T96" s="308" t="s">
        <v>1470</v>
      </c>
      <c r="X96" s="260" t="s">
        <v>54</v>
      </c>
      <c r="Y96" s="117"/>
      <c r="Z96" s="117">
        <v>1.5439815702159634</v>
      </c>
      <c r="AA96" s="117">
        <v>7.8311668960208039E-2</v>
      </c>
      <c r="AB96" s="117">
        <v>0.60026211908657712</v>
      </c>
      <c r="AC96" s="117">
        <v>0</v>
      </c>
      <c r="AD96" s="118">
        <v>2.2225553582627486</v>
      </c>
      <c r="AL96" s="282"/>
      <c r="AN96" s="308" t="s">
        <v>1470</v>
      </c>
      <c r="AR96" s="260" t="s">
        <v>54</v>
      </c>
      <c r="AS96" s="117"/>
      <c r="AT96" s="117">
        <v>0.8489425744207485</v>
      </c>
      <c r="AU96" s="117">
        <v>7.8311668960208039E-2</v>
      </c>
      <c r="AV96" s="117">
        <v>0.60026211908657712</v>
      </c>
      <c r="AW96" s="117">
        <v>0</v>
      </c>
      <c r="AX96" s="118">
        <v>1.5275163624675336</v>
      </c>
      <c r="BF96" s="282"/>
      <c r="BH96" s="308" t="s">
        <v>1470</v>
      </c>
    </row>
    <row r="97" spans="2:60" ht="14.5" customHeight="1" x14ac:dyDescent="0.2">
      <c r="B97" s="426"/>
      <c r="C97" s="427"/>
      <c r="D97" s="263" t="s">
        <v>64</v>
      </c>
      <c r="E97" s="121"/>
      <c r="F97" s="121">
        <v>0.12297800742308204</v>
      </c>
      <c r="G97" s="121">
        <v>0</v>
      </c>
      <c r="H97" s="121">
        <v>0.1299515598727988</v>
      </c>
      <c r="I97" s="121">
        <v>0</v>
      </c>
      <c r="J97" s="118">
        <v>0.25292956729588084</v>
      </c>
      <c r="R97" s="435" t="s">
        <v>1412</v>
      </c>
      <c r="S97" s="38" t="s">
        <v>1471</v>
      </c>
      <c r="T97" s="309">
        <v>2.3589133376423677</v>
      </c>
      <c r="X97" s="263" t="s">
        <v>64</v>
      </c>
      <c r="Y97" s="121"/>
      <c r="Z97" s="121">
        <v>0.57020019353133078</v>
      </c>
      <c r="AA97" s="121">
        <v>0</v>
      </c>
      <c r="AB97" s="121">
        <v>0.1299515598727988</v>
      </c>
      <c r="AC97" s="121">
        <v>0</v>
      </c>
      <c r="AD97" s="118">
        <v>0.70015175340412961</v>
      </c>
      <c r="AL97" s="435" t="s">
        <v>1412</v>
      </c>
      <c r="AM97" s="38" t="s">
        <v>1471</v>
      </c>
      <c r="AN97" s="309">
        <v>2.4763406946581572</v>
      </c>
      <c r="AR97" s="263" t="s">
        <v>64</v>
      </c>
      <c r="AS97" s="121"/>
      <c r="AT97" s="121">
        <v>9.1024363820731341E-2</v>
      </c>
      <c r="AU97" s="121">
        <v>0</v>
      </c>
      <c r="AV97" s="121">
        <v>0.1299515598727988</v>
      </c>
      <c r="AW97" s="121">
        <v>0</v>
      </c>
      <c r="AX97" s="118">
        <v>0.22097592369353014</v>
      </c>
      <c r="BF97" s="435" t="s">
        <v>1412</v>
      </c>
      <c r="BG97" s="38" t="s">
        <v>1471</v>
      </c>
      <c r="BH97" s="309">
        <v>2.3609856134810041</v>
      </c>
    </row>
    <row r="98" spans="2:60" ht="14.5" customHeight="1" x14ac:dyDescent="0.2">
      <c r="B98" s="426"/>
      <c r="C98" s="427"/>
      <c r="D98" s="266" t="s">
        <v>67</v>
      </c>
      <c r="E98" s="124"/>
      <c r="F98" s="124">
        <v>0.99622556466617052</v>
      </c>
      <c r="G98" s="124">
        <v>0</v>
      </c>
      <c r="H98" s="124">
        <v>0.12018315474643231</v>
      </c>
      <c r="I98" s="124">
        <v>0</v>
      </c>
      <c r="J98" s="118">
        <v>1.1164087194126029</v>
      </c>
      <c r="R98" s="435"/>
      <c r="S98" s="38" t="s">
        <v>1457</v>
      </c>
      <c r="T98" s="310">
        <v>6.1033708550478609</v>
      </c>
      <c r="U98" s="90"/>
      <c r="X98" s="266" t="s">
        <v>67</v>
      </c>
      <c r="Y98" s="124"/>
      <c r="Z98" s="124">
        <v>1.5308773139227072</v>
      </c>
      <c r="AA98" s="124">
        <v>0</v>
      </c>
      <c r="AB98" s="124">
        <v>0.12018315474643231</v>
      </c>
      <c r="AC98" s="124">
        <v>0</v>
      </c>
      <c r="AD98" s="118">
        <v>1.6510604686691395</v>
      </c>
      <c r="AL98" s="435"/>
      <c r="AM98" s="38" t="s">
        <v>1457</v>
      </c>
      <c r="AN98" s="310">
        <v>13.330910830547534</v>
      </c>
      <c r="AR98" s="266" t="s">
        <v>67</v>
      </c>
      <c r="AS98" s="124"/>
      <c r="AT98" s="124">
        <v>0.92084527748005518</v>
      </c>
      <c r="AU98" s="124">
        <v>0</v>
      </c>
      <c r="AV98" s="124">
        <v>0.12018315474643231</v>
      </c>
      <c r="AW98" s="124">
        <v>0</v>
      </c>
      <c r="AX98" s="118">
        <v>1.0410284322264876</v>
      </c>
      <c r="BF98" s="435"/>
      <c r="BG98" s="38" t="s">
        <v>1457</v>
      </c>
      <c r="BH98" s="310">
        <v>5.4712477650830884</v>
      </c>
    </row>
    <row r="99" spans="2:60" ht="14.5" customHeight="1" x14ac:dyDescent="0.2">
      <c r="B99" s="426"/>
      <c r="C99" s="427"/>
      <c r="D99" s="269" t="s">
        <v>102</v>
      </c>
      <c r="E99" s="127"/>
      <c r="F99" s="127">
        <v>0</v>
      </c>
      <c r="G99" s="127">
        <v>0</v>
      </c>
      <c r="H99" s="127">
        <v>0</v>
      </c>
      <c r="I99" s="127">
        <v>0</v>
      </c>
      <c r="J99" s="118">
        <v>0</v>
      </c>
      <c r="R99" s="435"/>
      <c r="S99" s="38" t="s">
        <v>1458</v>
      </c>
      <c r="T99" s="309">
        <v>0.10127870932195324</v>
      </c>
      <c r="U99" s="90"/>
      <c r="X99" s="269" t="s">
        <v>102</v>
      </c>
      <c r="Y99" s="127"/>
      <c r="Z99" s="127">
        <v>0</v>
      </c>
      <c r="AA99" s="127">
        <v>0</v>
      </c>
      <c r="AB99" s="127">
        <v>0</v>
      </c>
      <c r="AC99" s="127">
        <v>0</v>
      </c>
      <c r="AD99" s="118">
        <v>0</v>
      </c>
      <c r="AL99" s="435"/>
      <c r="AM99" s="38" t="s">
        <v>1458</v>
      </c>
      <c r="AN99" s="309">
        <v>0.10025531506786764</v>
      </c>
      <c r="AR99" s="269" t="s">
        <v>102</v>
      </c>
      <c r="AS99" s="127"/>
      <c r="AT99" s="127">
        <v>0</v>
      </c>
      <c r="AU99" s="127">
        <v>0</v>
      </c>
      <c r="AV99" s="127">
        <v>0</v>
      </c>
      <c r="AW99" s="127">
        <v>0</v>
      </c>
      <c r="AX99" s="118">
        <v>0</v>
      </c>
      <c r="BF99" s="435"/>
      <c r="BG99" s="38" t="s">
        <v>1458</v>
      </c>
      <c r="BH99" s="309">
        <v>0.10127870932195324</v>
      </c>
    </row>
    <row r="100" spans="2:60" ht="14.5" customHeight="1" x14ac:dyDescent="0.2">
      <c r="B100" s="426"/>
      <c r="C100" s="427"/>
      <c r="D100" s="272" t="s">
        <v>109</v>
      </c>
      <c r="E100" s="130"/>
      <c r="F100" s="130">
        <v>0.59113928631043422</v>
      </c>
      <c r="G100" s="130">
        <v>0.18930758911355317</v>
      </c>
      <c r="H100" s="130">
        <v>0</v>
      </c>
      <c r="I100" s="130">
        <v>1.4102442106514661E-2</v>
      </c>
      <c r="J100" s="118">
        <v>0.79454931753050206</v>
      </c>
      <c r="R100" s="435"/>
      <c r="S100" s="311" t="s">
        <v>1311</v>
      </c>
      <c r="T100" s="312">
        <v>8.5635629020121815</v>
      </c>
      <c r="U100" s="90"/>
      <c r="X100" s="272" t="s">
        <v>109</v>
      </c>
      <c r="Y100" s="130"/>
      <c r="Z100" s="130">
        <v>0.30498393042383654</v>
      </c>
      <c r="AA100" s="130">
        <v>0.18828419485946754</v>
      </c>
      <c r="AB100" s="130">
        <v>0</v>
      </c>
      <c r="AC100" s="130">
        <v>1.4102442106514661E-2</v>
      </c>
      <c r="AD100" s="118">
        <v>0.50737056738981878</v>
      </c>
      <c r="AL100" s="435"/>
      <c r="AM100" s="311" t="s">
        <v>1311</v>
      </c>
      <c r="AN100" s="312">
        <v>15.907506840273559</v>
      </c>
      <c r="AR100" s="272" t="s">
        <v>109</v>
      </c>
      <c r="AS100" s="130"/>
      <c r="AT100" s="130">
        <v>0.59113976468248397</v>
      </c>
      <c r="AU100" s="130">
        <v>0.18930758911355317</v>
      </c>
      <c r="AV100" s="130">
        <v>0</v>
      </c>
      <c r="AW100" s="130">
        <v>1.4102442106514661E-2</v>
      </c>
      <c r="AX100" s="118">
        <v>0.79454979590255181</v>
      </c>
      <c r="BF100" s="435"/>
      <c r="BG100" s="311" t="s">
        <v>1311</v>
      </c>
      <c r="BH100" s="312">
        <v>7.9335120878860454</v>
      </c>
    </row>
    <row r="101" spans="2:60" ht="14.5" customHeight="1" x14ac:dyDescent="0.2">
      <c r="B101" s="426"/>
      <c r="C101" s="427"/>
      <c r="D101" s="275" t="s">
        <v>120</v>
      </c>
      <c r="E101" s="133"/>
      <c r="F101" s="133">
        <v>0</v>
      </c>
      <c r="G101" s="133">
        <v>0</v>
      </c>
      <c r="H101" s="133">
        <v>0</v>
      </c>
      <c r="I101" s="133">
        <v>0</v>
      </c>
      <c r="J101" s="118">
        <v>0</v>
      </c>
      <c r="R101" s="282"/>
      <c r="T101" s="247"/>
      <c r="U101" s="90"/>
      <c r="X101" s="275" t="s">
        <v>120</v>
      </c>
      <c r="Y101" s="133"/>
      <c r="Z101" s="133">
        <v>0</v>
      </c>
      <c r="AA101" s="133">
        <v>0</v>
      </c>
      <c r="AB101" s="133">
        <v>0</v>
      </c>
      <c r="AC101" s="133">
        <v>0</v>
      </c>
      <c r="AD101" s="118">
        <v>0</v>
      </c>
      <c r="AL101" s="282"/>
      <c r="AN101" s="247"/>
      <c r="AR101" s="275" t="s">
        <v>120</v>
      </c>
      <c r="AS101" s="133"/>
      <c r="AT101" s="133">
        <v>0</v>
      </c>
      <c r="AU101" s="133">
        <v>0</v>
      </c>
      <c r="AV101" s="133">
        <v>0</v>
      </c>
      <c r="AW101" s="133">
        <v>0</v>
      </c>
      <c r="AX101" s="118">
        <v>0</v>
      </c>
      <c r="BF101" s="282"/>
      <c r="BH101" s="247"/>
    </row>
    <row r="102" spans="2:60" ht="15" customHeight="1" thickBot="1" x14ac:dyDescent="0.25">
      <c r="B102" s="426"/>
      <c r="C102" s="427"/>
      <c r="D102" s="278" t="s">
        <v>1313</v>
      </c>
      <c r="E102" s="137"/>
      <c r="F102" s="137">
        <v>2.2913751956739614</v>
      </c>
      <c r="G102" s="137">
        <v>6.2736519072061729E-3</v>
      </c>
      <c r="H102" s="137">
        <v>0</v>
      </c>
      <c r="I102" s="137">
        <v>3.4752678920926587E-2</v>
      </c>
      <c r="J102" s="118">
        <v>2.3324015265020943</v>
      </c>
      <c r="R102" s="432" t="s">
        <v>1414</v>
      </c>
      <c r="S102" s="38" t="s">
        <v>1472</v>
      </c>
      <c r="T102" s="310">
        <v>12.689117738240016</v>
      </c>
      <c r="X102" s="278" t="s">
        <v>1313</v>
      </c>
      <c r="Y102" s="137"/>
      <c r="Z102" s="137">
        <v>9.3015751585850666</v>
      </c>
      <c r="AA102" s="137">
        <v>6.2736519072061729E-3</v>
      </c>
      <c r="AB102" s="137">
        <v>0</v>
      </c>
      <c r="AC102" s="137">
        <v>3.4752678920926587E-2</v>
      </c>
      <c r="AD102" s="118">
        <v>9.3426014894131981</v>
      </c>
      <c r="AL102" s="432" t="s">
        <v>1414</v>
      </c>
      <c r="AM102" s="38" t="s">
        <v>1472</v>
      </c>
      <c r="AN102" s="310">
        <v>23.423026198402848</v>
      </c>
      <c r="AR102" s="278" t="s">
        <v>1313</v>
      </c>
      <c r="AS102" s="137"/>
      <c r="AT102" s="137">
        <v>1.8522672803098208</v>
      </c>
      <c r="AU102" s="137">
        <v>6.2736519072061729E-3</v>
      </c>
      <c r="AV102" s="137">
        <v>0</v>
      </c>
      <c r="AW102" s="137">
        <v>3.4752678920926587E-2</v>
      </c>
      <c r="AX102" s="118">
        <v>1.8932936111379535</v>
      </c>
      <c r="BF102" s="432" t="s">
        <v>1414</v>
      </c>
      <c r="BG102" s="38" t="s">
        <v>1472</v>
      </c>
      <c r="BH102" s="310">
        <v>11.768235468313257</v>
      </c>
    </row>
    <row r="103" spans="2:60" ht="15" customHeight="1" thickBot="1" x14ac:dyDescent="0.25">
      <c r="B103" s="426"/>
      <c r="C103" s="427"/>
      <c r="D103" s="281" t="s">
        <v>1315</v>
      </c>
      <c r="E103" s="142">
        <v>2.3589133376423677</v>
      </c>
      <c r="F103" s="142">
        <v>4.8618428717743676</v>
      </c>
      <c r="G103" s="142">
        <v>0.27389290998096738</v>
      </c>
      <c r="H103" s="142">
        <v>0.85039683370580821</v>
      </c>
      <c r="I103" s="142">
        <v>4.8855121027441245E-2</v>
      </c>
      <c r="J103" s="118">
        <v>8.3939010741309517</v>
      </c>
      <c r="R103" s="432"/>
      <c r="S103" s="38" t="s">
        <v>1459</v>
      </c>
      <c r="T103" s="310">
        <v>0.8503968337058081</v>
      </c>
      <c r="X103" s="281" t="s">
        <v>1315</v>
      </c>
      <c r="Y103" s="142">
        <v>2.4763406946581572</v>
      </c>
      <c r="Z103" s="142">
        <v>13.251618166678904</v>
      </c>
      <c r="AA103" s="142">
        <v>0.27286951572688178</v>
      </c>
      <c r="AB103" s="142">
        <v>0.85039683370580821</v>
      </c>
      <c r="AC103" s="142">
        <v>4.8855121027441245E-2</v>
      </c>
      <c r="AD103" s="118">
        <v>16.900080331797191</v>
      </c>
      <c r="AL103" s="432"/>
      <c r="AM103" s="38" t="s">
        <v>1459</v>
      </c>
      <c r="AN103" s="310">
        <v>0.8503968337058081</v>
      </c>
      <c r="AR103" s="281" t="s">
        <v>1315</v>
      </c>
      <c r="AS103" s="142">
        <v>2.3609856134810041</v>
      </c>
      <c r="AT103" s="142">
        <v>4.3042192607138396</v>
      </c>
      <c r="AU103" s="142">
        <v>0.27389290998096738</v>
      </c>
      <c r="AV103" s="142">
        <v>0.85039683370580821</v>
      </c>
      <c r="AW103" s="142">
        <v>4.8855121027441245E-2</v>
      </c>
      <c r="AX103" s="118">
        <v>7.8383497389090602</v>
      </c>
      <c r="BF103" s="432"/>
      <c r="BG103" s="38" t="s">
        <v>1459</v>
      </c>
      <c r="BH103" s="310">
        <v>0.8503968337058081</v>
      </c>
    </row>
    <row r="104" spans="2:60" ht="14.5" customHeight="1" x14ac:dyDescent="0.2">
      <c r="B104" s="426"/>
      <c r="C104" s="427"/>
      <c r="D104" s="313" t="s">
        <v>1473</v>
      </c>
      <c r="E104" s="314">
        <v>2.4504665180893177</v>
      </c>
      <c r="F104" s="314">
        <v>1.7976804911239894</v>
      </c>
      <c r="G104" s="314">
        <v>0.27616307481969943</v>
      </c>
      <c r="H104" s="314">
        <v>0.23605505166427732</v>
      </c>
      <c r="I104" s="314">
        <v>4.0838350426040969E-2</v>
      </c>
      <c r="J104" s="314">
        <v>4.8012034861233248</v>
      </c>
      <c r="M104" s="106"/>
      <c r="N104" s="106"/>
      <c r="O104" s="106"/>
      <c r="R104" s="432"/>
      <c r="S104" s="38" t="s">
        <v>1460</v>
      </c>
      <c r="T104" s="310">
        <v>5.4616370258958463E-2</v>
      </c>
      <c r="X104" s="313" t="s">
        <v>1473</v>
      </c>
      <c r="Y104" s="314">
        <v>1.7346112718761639</v>
      </c>
      <c r="Z104" s="314">
        <v>1.1529153799437069</v>
      </c>
      <c r="AA104" s="314">
        <v>0.13745892327824111</v>
      </c>
      <c r="AB104" s="314">
        <v>0.23605505166427732</v>
      </c>
      <c r="AC104" s="314">
        <v>4.0838350426040969E-2</v>
      </c>
      <c r="AD104" s="314">
        <v>3.30187897718843</v>
      </c>
      <c r="AG104" s="106"/>
      <c r="AH104" s="106"/>
      <c r="AI104" s="106"/>
      <c r="AL104" s="432"/>
      <c r="AM104" s="38" t="s">
        <v>1460</v>
      </c>
      <c r="AN104" s="310">
        <v>5.4616370258958463E-2</v>
      </c>
      <c r="AR104" s="313" t="s">
        <v>1473</v>
      </c>
      <c r="AS104" s="314">
        <v>2.4540483765724233</v>
      </c>
      <c r="AT104" s="314">
        <v>1.8040878003709673</v>
      </c>
      <c r="AU104" s="314">
        <v>0.27616307481969943</v>
      </c>
      <c r="AV104" s="314">
        <v>0.23605505166427732</v>
      </c>
      <c r="AW104" s="314">
        <v>4.0838350426040969E-2</v>
      </c>
      <c r="AX104" s="314">
        <v>4.811192653853408</v>
      </c>
      <c r="BA104" s="106"/>
      <c r="BB104" s="106"/>
      <c r="BC104" s="106"/>
      <c r="BF104" s="432"/>
      <c r="BG104" s="38" t="s">
        <v>1460</v>
      </c>
      <c r="BH104" s="310">
        <v>5.4616370258958463E-2</v>
      </c>
    </row>
    <row r="105" spans="2:60" ht="15" customHeight="1" thickBot="1" x14ac:dyDescent="0.25">
      <c r="B105" s="426"/>
      <c r="C105" s="427"/>
      <c r="D105" s="257" t="s">
        <v>1474</v>
      </c>
      <c r="E105" s="105">
        <v>4.8093798557316854</v>
      </c>
      <c r="F105" s="105">
        <v>6.6595233628983568</v>
      </c>
      <c r="G105" s="105">
        <v>0.55005598480066675</v>
      </c>
      <c r="H105" s="105">
        <v>1.0864518853700855</v>
      </c>
      <c r="I105" s="105">
        <v>8.9693471453482221E-2</v>
      </c>
      <c r="J105" s="108">
        <v>13.195104560254276</v>
      </c>
      <c r="R105" s="433"/>
      <c r="S105" s="315" t="s">
        <v>1311</v>
      </c>
      <c r="T105" s="316">
        <v>13.594130942204783</v>
      </c>
      <c r="X105" s="257" t="s">
        <v>1474</v>
      </c>
      <c r="Y105" s="105">
        <v>4.2109519665343207</v>
      </c>
      <c r="Z105" s="105">
        <v>14.404533546622611</v>
      </c>
      <c r="AA105" s="105">
        <v>0.41032843900512289</v>
      </c>
      <c r="AB105" s="105">
        <v>1.0864518853700855</v>
      </c>
      <c r="AC105" s="105">
        <v>8.9693471453482221E-2</v>
      </c>
      <c r="AD105" s="108">
        <v>20.201959308985622</v>
      </c>
      <c r="AL105" s="433"/>
      <c r="AM105" s="315" t="s">
        <v>1311</v>
      </c>
      <c r="AN105" s="316">
        <v>24.328039402367615</v>
      </c>
      <c r="AR105" s="257" t="s">
        <v>1474</v>
      </c>
      <c r="AS105" s="105">
        <v>4.8150339900534274</v>
      </c>
      <c r="AT105" s="105">
        <v>6.1083070610848065</v>
      </c>
      <c r="AU105" s="105">
        <v>0.55005598480066675</v>
      </c>
      <c r="AV105" s="105">
        <v>1.0864518853700855</v>
      </c>
      <c r="AW105" s="105">
        <v>8.9693471453482221E-2</v>
      </c>
      <c r="AX105" s="108">
        <v>12.649542392762468</v>
      </c>
      <c r="BF105" s="433"/>
      <c r="BG105" s="315" t="s">
        <v>1311</v>
      </c>
      <c r="BH105" s="316">
        <v>12.673248672278024</v>
      </c>
    </row>
    <row r="106" spans="2:60" ht="14.5" customHeight="1" x14ac:dyDescent="0.2">
      <c r="B106" s="426"/>
      <c r="C106" s="427"/>
      <c r="D106" s="285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283"/>
      <c r="T106" s="284"/>
      <c r="X106" s="285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283"/>
      <c r="AN106" s="284"/>
      <c r="AR106" s="285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283"/>
      <c r="BH106" s="284"/>
    </row>
    <row r="107" spans="2:60" ht="14.5" customHeight="1" x14ac:dyDescent="0.2">
      <c r="B107" s="426"/>
      <c r="C107" s="427"/>
      <c r="D107" s="285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283"/>
      <c r="T107" s="284"/>
      <c r="X107" s="285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283"/>
      <c r="AN107" s="284"/>
      <c r="AR107" s="285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283"/>
      <c r="BH107" s="284"/>
    </row>
    <row r="108" spans="2:60" ht="14.5" customHeight="1" x14ac:dyDescent="0.2">
      <c r="B108" s="426"/>
      <c r="C108" s="427"/>
      <c r="D108" s="285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283"/>
      <c r="T108" s="284"/>
      <c r="X108" s="285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283"/>
      <c r="AN108" s="284"/>
      <c r="AR108" s="285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283"/>
      <c r="BH108" s="284"/>
    </row>
    <row r="109" spans="2:60" ht="14.5" customHeight="1" x14ac:dyDescent="0.2">
      <c r="B109" s="426"/>
      <c r="C109" s="427"/>
      <c r="D109" s="285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283"/>
      <c r="T109" s="284"/>
      <c r="X109" s="285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283"/>
      <c r="AN109" s="284"/>
      <c r="AR109" s="285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283"/>
      <c r="BH109" s="284"/>
    </row>
    <row r="110" spans="2:60" ht="14.5" customHeight="1" x14ac:dyDescent="0.2">
      <c r="B110" s="426"/>
      <c r="C110" s="427"/>
      <c r="D110" s="285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283"/>
      <c r="T110" s="284"/>
      <c r="X110" s="285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283"/>
      <c r="AN110" s="284"/>
      <c r="AR110" s="285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283"/>
      <c r="BH110" s="284"/>
    </row>
    <row r="111" spans="2:60" ht="14.5" customHeight="1" x14ac:dyDescent="0.2">
      <c r="B111" s="426"/>
      <c r="C111" s="427"/>
      <c r="D111" s="285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283"/>
      <c r="T111" s="284"/>
      <c r="X111" s="285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283"/>
      <c r="AN111" s="284"/>
      <c r="AR111" s="285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283"/>
      <c r="BH111" s="284"/>
    </row>
    <row r="112" spans="2:60" ht="14.5" customHeight="1" x14ac:dyDescent="0.2">
      <c r="B112" s="426"/>
      <c r="C112" s="427"/>
      <c r="D112" s="285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283"/>
      <c r="T112" s="284"/>
      <c r="X112" s="285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283"/>
      <c r="AN112" s="284"/>
      <c r="AR112" s="285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283"/>
      <c r="BH112" s="284"/>
    </row>
    <row r="113" spans="2:60" ht="14.5" customHeight="1" x14ac:dyDescent="0.2">
      <c r="B113" s="426"/>
      <c r="C113" s="427"/>
      <c r="D113" s="285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283"/>
      <c r="T113" s="284"/>
      <c r="X113" s="285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283"/>
      <c r="AN113" s="284"/>
      <c r="AR113" s="285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283"/>
      <c r="BH113" s="284"/>
    </row>
    <row r="114" spans="2:60" ht="14.5" customHeight="1" x14ac:dyDescent="0.2">
      <c r="B114" s="426"/>
      <c r="C114" s="427"/>
      <c r="D114" s="285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283"/>
      <c r="T114" s="284"/>
      <c r="X114" s="285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283"/>
      <c r="AN114" s="284"/>
      <c r="AR114" s="285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283"/>
      <c r="BH114" s="284"/>
    </row>
    <row r="115" spans="2:60" ht="14.5" customHeight="1" x14ac:dyDescent="0.2">
      <c r="B115" s="426"/>
      <c r="C115" s="427"/>
      <c r="D115" s="285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283"/>
      <c r="T115" s="284"/>
      <c r="X115" s="285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283"/>
      <c r="AN115" s="284"/>
      <c r="AR115" s="285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283"/>
      <c r="BH115" s="284"/>
    </row>
    <row r="116" spans="2:60" ht="14.5" customHeight="1" x14ac:dyDescent="0.2">
      <c r="B116" s="426"/>
      <c r="C116" s="427"/>
      <c r="D116" s="285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283"/>
      <c r="T116" s="284"/>
      <c r="X116" s="285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283"/>
      <c r="AN116" s="284"/>
      <c r="AR116" s="285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283"/>
      <c r="BH116" s="284"/>
    </row>
    <row r="117" spans="2:60" ht="14.5" customHeight="1" x14ac:dyDescent="0.2">
      <c r="B117" s="426"/>
      <c r="C117" s="427"/>
      <c r="D117" s="285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283"/>
      <c r="T117" s="284"/>
      <c r="X117" s="285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283"/>
      <c r="AN117" s="284"/>
      <c r="AR117" s="285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283"/>
      <c r="BH117" s="284"/>
    </row>
    <row r="118" spans="2:60" ht="14.5" customHeight="1" x14ac:dyDescent="0.2">
      <c r="B118" s="426"/>
      <c r="C118" s="427"/>
      <c r="D118" s="285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283"/>
      <c r="T118" s="284"/>
      <c r="X118" s="285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283"/>
      <c r="AN118" s="284"/>
      <c r="AR118" s="285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283"/>
      <c r="BH118" s="284"/>
    </row>
    <row r="119" spans="2:60" ht="14.5" customHeight="1" x14ac:dyDescent="0.2">
      <c r="B119" s="426"/>
      <c r="C119" s="427"/>
      <c r="D119" s="285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283"/>
      <c r="T119" s="284"/>
      <c r="X119" s="285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283"/>
      <c r="AN119" s="284"/>
      <c r="AR119" s="285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283"/>
      <c r="BH119" s="284"/>
    </row>
    <row r="120" spans="2:60" ht="14.5" customHeight="1" x14ac:dyDescent="0.2">
      <c r="B120" s="426"/>
      <c r="C120" s="427"/>
      <c r="D120" s="285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283"/>
      <c r="T120" s="284"/>
      <c r="X120" s="285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283"/>
      <c r="AN120" s="284"/>
      <c r="AR120" s="285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283"/>
      <c r="BH120" s="284"/>
    </row>
    <row r="121" spans="2:60" ht="14.5" customHeight="1" x14ac:dyDescent="0.2">
      <c r="B121" s="426"/>
      <c r="C121" s="427"/>
      <c r="D121" s="285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283"/>
      <c r="T121" s="284"/>
      <c r="X121" s="285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283"/>
      <c r="AN121" s="284"/>
      <c r="AR121" s="285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283"/>
      <c r="BH121" s="284"/>
    </row>
    <row r="122" spans="2:60" ht="14.5" customHeight="1" x14ac:dyDescent="0.2">
      <c r="B122" s="426"/>
      <c r="C122" s="427"/>
      <c r="D122" s="285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283"/>
      <c r="T122" s="284"/>
      <c r="X122" s="285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283"/>
      <c r="AN122" s="284"/>
      <c r="AR122" s="285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283"/>
      <c r="BH122" s="284"/>
    </row>
    <row r="123" spans="2:60" ht="14.5" customHeight="1" x14ac:dyDescent="0.2">
      <c r="B123" s="426"/>
      <c r="C123" s="427"/>
      <c r="D123" s="285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283"/>
      <c r="T123" s="284"/>
      <c r="X123" s="285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283"/>
      <c r="AN123" s="284"/>
      <c r="AR123" s="285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283"/>
      <c r="BH123" s="284"/>
    </row>
    <row r="124" spans="2:60" ht="14.5" customHeight="1" x14ac:dyDescent="0.2">
      <c r="B124" s="426"/>
      <c r="C124" s="427"/>
      <c r="D124" s="285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283"/>
      <c r="T124" s="284"/>
      <c r="X124" s="285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283"/>
      <c r="AN124" s="284"/>
      <c r="AR124" s="285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283"/>
      <c r="BH124" s="284"/>
    </row>
    <row r="125" spans="2:60" ht="14.5" customHeight="1" x14ac:dyDescent="0.2">
      <c r="B125" s="426"/>
      <c r="C125" s="427"/>
      <c r="D125" s="285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283"/>
      <c r="T125" s="284"/>
      <c r="X125" s="285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283"/>
      <c r="AN125" s="284"/>
      <c r="AR125" s="285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283"/>
      <c r="BH125" s="284"/>
    </row>
    <row r="126" spans="2:60" ht="14.5" customHeight="1" x14ac:dyDescent="0.2">
      <c r="B126" s="426"/>
      <c r="C126" s="427"/>
      <c r="D126" s="285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283"/>
      <c r="T126" s="284"/>
      <c r="X126" s="285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283"/>
      <c r="AN126" s="284"/>
      <c r="AR126" s="285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283"/>
      <c r="BH126" s="284"/>
    </row>
    <row r="127" spans="2:60" ht="14.5" customHeight="1" x14ac:dyDescent="0.2">
      <c r="B127" s="426"/>
      <c r="C127" s="427"/>
      <c r="D127" s="285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283"/>
      <c r="T127" s="284"/>
      <c r="X127" s="285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283"/>
      <c r="AN127" s="284"/>
      <c r="AR127" s="285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283"/>
      <c r="BH127" s="284"/>
    </row>
    <row r="128" spans="2:60" ht="14.5" customHeight="1" x14ac:dyDescent="0.2">
      <c r="B128" s="426"/>
      <c r="C128" s="427"/>
      <c r="D128" s="285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283"/>
      <c r="T128" s="284"/>
      <c r="X128" s="285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283"/>
      <c r="AN128" s="284"/>
      <c r="AR128" s="285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283"/>
      <c r="BH128" s="284"/>
    </row>
    <row r="129" spans="2:60" ht="14.5" customHeight="1" x14ac:dyDescent="0.2">
      <c r="B129" s="426"/>
      <c r="C129" s="427"/>
      <c r="D129" s="285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283"/>
      <c r="T129" s="284"/>
      <c r="X129" s="285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283"/>
      <c r="AN129" s="284"/>
      <c r="AR129" s="285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283"/>
      <c r="BH129" s="284"/>
    </row>
    <row r="130" spans="2:60" ht="14.5" customHeight="1" x14ac:dyDescent="0.2">
      <c r="B130" s="426"/>
      <c r="C130" s="427"/>
      <c r="D130" s="285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283"/>
      <c r="T130" s="284"/>
      <c r="X130" s="285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283"/>
      <c r="AN130" s="284"/>
      <c r="AR130" s="285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283"/>
      <c r="BH130" s="284"/>
    </row>
    <row r="131" spans="2:60" ht="14.5" customHeight="1" x14ac:dyDescent="0.2">
      <c r="B131" s="426"/>
      <c r="C131" s="427"/>
      <c r="D131" s="285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283"/>
      <c r="T131" s="284"/>
      <c r="X131" s="285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283"/>
      <c r="AN131" s="284"/>
      <c r="AR131" s="285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283"/>
      <c r="BH131" s="284"/>
    </row>
    <row r="132" spans="2:60" ht="14.5" customHeight="1" x14ac:dyDescent="0.2">
      <c r="B132" s="426"/>
      <c r="C132" s="427"/>
      <c r="D132" s="285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283"/>
      <c r="T132" s="284"/>
      <c r="X132" s="285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283"/>
      <c r="AN132" s="284"/>
      <c r="AR132" s="285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283"/>
      <c r="BH132" s="284"/>
    </row>
    <row r="133" spans="2:60" ht="15" customHeight="1" x14ac:dyDescent="0.2">
      <c r="B133" s="426"/>
      <c r="C133" s="427"/>
      <c r="D133" s="285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283"/>
      <c r="T133" s="284"/>
      <c r="X133" s="285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283"/>
      <c r="AN133" s="284"/>
      <c r="AR133" s="285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283"/>
      <c r="BH133" s="284"/>
    </row>
    <row r="134" spans="2:60" x14ac:dyDescent="0.2">
      <c r="B134" s="426"/>
      <c r="C134" s="427"/>
      <c r="D134" s="285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283"/>
      <c r="T134" s="284"/>
      <c r="X134" s="285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283"/>
      <c r="AN134" s="284"/>
      <c r="AR134" s="285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283"/>
      <c r="BH134" s="284"/>
    </row>
    <row r="135" spans="2:60" x14ac:dyDescent="0.2">
      <c r="B135" s="426"/>
      <c r="C135" s="427"/>
      <c r="D135" s="285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283"/>
      <c r="T135" s="284"/>
      <c r="X135" s="285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283"/>
      <c r="AN135" s="284"/>
      <c r="AR135" s="285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283"/>
      <c r="BH135" s="284"/>
    </row>
    <row r="136" spans="2:60" x14ac:dyDescent="0.2">
      <c r="B136" s="426"/>
      <c r="C136" s="427"/>
      <c r="D136" s="285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283"/>
      <c r="T136" s="284"/>
      <c r="X136" s="285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283"/>
      <c r="AN136" s="284"/>
      <c r="AR136" s="285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283"/>
      <c r="BH136" s="284"/>
    </row>
    <row r="137" spans="2:60" x14ac:dyDescent="0.2">
      <c r="B137" s="426"/>
      <c r="C137" s="427"/>
      <c r="D137" s="285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283"/>
      <c r="T137" s="284"/>
      <c r="X137" s="285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283"/>
      <c r="AN137" s="284"/>
      <c r="AR137" s="285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283"/>
      <c r="BH137" s="284"/>
    </row>
    <row r="138" spans="2:60" x14ac:dyDescent="0.2">
      <c r="B138" s="426"/>
      <c r="C138" s="427"/>
      <c r="D138" s="285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283"/>
      <c r="T138" s="284"/>
      <c r="X138" s="285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283"/>
      <c r="AN138" s="284"/>
      <c r="AR138" s="285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283"/>
      <c r="BH138" s="284"/>
    </row>
    <row r="139" spans="2:60" x14ac:dyDescent="0.2">
      <c r="B139" s="426"/>
      <c r="C139" s="427"/>
      <c r="D139" s="285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283"/>
      <c r="T139" s="284"/>
      <c r="X139" s="285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283"/>
      <c r="AN139" s="284"/>
      <c r="AR139" s="285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283"/>
      <c r="BH139" s="284"/>
    </row>
    <row r="140" spans="2:60" x14ac:dyDescent="0.2">
      <c r="B140" s="426"/>
      <c r="C140" s="427"/>
      <c r="D140" s="285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283"/>
      <c r="T140" s="284"/>
      <c r="X140" s="285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283"/>
      <c r="AN140" s="284"/>
      <c r="AR140" s="285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283"/>
      <c r="BH140" s="284"/>
    </row>
    <row r="141" spans="2:60" x14ac:dyDescent="0.2">
      <c r="B141" s="426"/>
      <c r="C141" s="427"/>
      <c r="D141" s="285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283"/>
      <c r="T141" s="284"/>
      <c r="X141" s="285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283"/>
      <c r="AN141" s="284"/>
      <c r="AR141" s="285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283"/>
      <c r="BH141" s="284"/>
    </row>
    <row r="142" spans="2:60" x14ac:dyDescent="0.2">
      <c r="B142" s="426"/>
      <c r="C142" s="427"/>
      <c r="D142" s="285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283"/>
      <c r="T142" s="284"/>
      <c r="X142" s="285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283"/>
      <c r="AN142" s="284"/>
      <c r="AR142" s="285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283"/>
      <c r="BH142" s="284"/>
    </row>
    <row r="143" spans="2:60" x14ac:dyDescent="0.2">
      <c r="B143" s="426"/>
      <c r="C143" s="427"/>
      <c r="D143" s="285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283"/>
      <c r="T143" s="284"/>
      <c r="X143" s="285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283"/>
      <c r="AN143" s="284"/>
      <c r="AR143" s="285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283"/>
      <c r="BH143" s="284"/>
    </row>
    <row r="144" spans="2:60" x14ac:dyDescent="0.2">
      <c r="B144" s="426"/>
      <c r="C144" s="427"/>
      <c r="D144" s="285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283"/>
      <c r="T144" s="284"/>
      <c r="X144" s="285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283"/>
      <c r="AN144" s="284"/>
      <c r="AR144" s="285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283"/>
      <c r="BH144" s="284"/>
    </row>
    <row r="145" spans="2:60" x14ac:dyDescent="0.2">
      <c r="B145" s="426"/>
      <c r="C145" s="427"/>
      <c r="D145" s="285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283"/>
      <c r="T145" s="284"/>
      <c r="X145" s="285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283"/>
      <c r="AN145" s="284"/>
      <c r="AR145" s="285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283"/>
      <c r="BH145" s="284"/>
    </row>
    <row r="146" spans="2:60" x14ac:dyDescent="0.2">
      <c r="B146" s="426"/>
      <c r="C146" s="427"/>
      <c r="D146" s="285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283"/>
      <c r="T146" s="284"/>
      <c r="X146" s="285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283"/>
      <c r="AN146" s="284"/>
      <c r="AR146" s="285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283"/>
      <c r="BH146" s="284"/>
    </row>
    <row r="147" spans="2:60" x14ac:dyDescent="0.2">
      <c r="B147" s="426"/>
      <c r="C147" s="427"/>
      <c r="D147" s="285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283"/>
      <c r="T147" s="284"/>
      <c r="X147" s="285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283"/>
      <c r="AN147" s="284"/>
      <c r="AR147" s="285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283"/>
      <c r="BH147" s="284"/>
    </row>
    <row r="148" spans="2:60" x14ac:dyDescent="0.2">
      <c r="B148" s="426"/>
      <c r="C148" s="427"/>
      <c r="D148" s="285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283"/>
      <c r="T148" s="284"/>
      <c r="X148" s="285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283"/>
      <c r="AN148" s="284"/>
      <c r="AR148" s="285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283"/>
      <c r="BH148" s="284"/>
    </row>
    <row r="149" spans="2:60" x14ac:dyDescent="0.2">
      <c r="B149" s="426"/>
      <c r="C149" s="427"/>
      <c r="D149" s="285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283"/>
      <c r="T149" s="284"/>
      <c r="X149" s="285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283"/>
      <c r="AN149" s="284"/>
      <c r="AR149" s="285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283"/>
      <c r="BH149" s="284"/>
    </row>
    <row r="150" spans="2:60" x14ac:dyDescent="0.2">
      <c r="B150" s="426"/>
      <c r="C150" s="427"/>
      <c r="D150" s="285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283"/>
      <c r="T150" s="284"/>
      <c r="X150" s="285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283"/>
      <c r="AN150" s="284"/>
      <c r="AR150" s="285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283"/>
      <c r="BH150" s="284"/>
    </row>
    <row r="151" spans="2:60" x14ac:dyDescent="0.2">
      <c r="B151" s="426"/>
      <c r="C151" s="427"/>
      <c r="D151" s="285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283"/>
      <c r="T151" s="284"/>
      <c r="X151" s="285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283"/>
      <c r="AN151" s="284"/>
      <c r="AR151" s="285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283"/>
      <c r="BH151" s="284"/>
    </row>
    <row r="152" spans="2:60" x14ac:dyDescent="0.2">
      <c r="B152" s="426"/>
      <c r="C152" s="427"/>
      <c r="D152" s="285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283"/>
      <c r="T152" s="284"/>
      <c r="X152" s="285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283"/>
      <c r="AN152" s="284"/>
      <c r="AR152" s="285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283"/>
      <c r="BH152" s="284"/>
    </row>
    <row r="153" spans="2:60" x14ac:dyDescent="0.2">
      <c r="B153" s="426"/>
      <c r="C153" s="427"/>
      <c r="D153" s="285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286"/>
      <c r="X153" s="285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286"/>
      <c r="AR153" s="285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286"/>
    </row>
    <row r="154" spans="2:60" x14ac:dyDescent="0.2">
      <c r="B154" s="426"/>
      <c r="C154" s="427"/>
      <c r="D154" s="285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286"/>
      <c r="X154" s="285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286"/>
      <c r="AR154" s="285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286"/>
    </row>
    <row r="155" spans="2:60" x14ac:dyDescent="0.2">
      <c r="B155" s="426"/>
      <c r="C155" s="427"/>
      <c r="D155" s="285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286"/>
      <c r="X155" s="285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286"/>
      <c r="AR155" s="285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286"/>
    </row>
    <row r="156" spans="2:60" x14ac:dyDescent="0.2">
      <c r="B156" s="426"/>
      <c r="C156" s="427"/>
      <c r="D156" s="285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286"/>
      <c r="X156" s="285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286"/>
      <c r="AR156" s="285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286"/>
    </row>
    <row r="157" spans="2:60" x14ac:dyDescent="0.2">
      <c r="B157" s="426"/>
      <c r="C157" s="427"/>
      <c r="D157" s="285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286"/>
      <c r="X157" s="285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286"/>
      <c r="AR157" s="285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286"/>
    </row>
    <row r="158" spans="2:60" x14ac:dyDescent="0.2">
      <c r="B158" s="426"/>
      <c r="C158" s="427"/>
      <c r="D158" s="285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286"/>
      <c r="X158" s="285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286"/>
      <c r="AR158" s="285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286"/>
    </row>
    <row r="159" spans="2:60" x14ac:dyDescent="0.2">
      <c r="B159" s="426"/>
      <c r="C159" s="427"/>
      <c r="D159" s="285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286"/>
      <c r="X159" s="285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286"/>
      <c r="AR159" s="285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286"/>
    </row>
    <row r="160" spans="2:60" ht="16" thickBot="1" x14ac:dyDescent="0.25">
      <c r="B160" s="428"/>
      <c r="C160" s="429"/>
      <c r="D160" s="290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91"/>
      <c r="X160" s="290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91"/>
      <c r="AR160" s="290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7"/>
      <c r="BF160" s="287"/>
      <c r="BG160" s="287"/>
      <c r="BH160" s="291"/>
    </row>
    <row r="164" spans="2:19" ht="16" thickBot="1" x14ac:dyDescent="0.25"/>
    <row r="165" spans="2:19" ht="18" customHeight="1" x14ac:dyDescent="0.25">
      <c r="B165" s="415" t="s">
        <v>1437</v>
      </c>
      <c r="C165" s="416"/>
      <c r="D165" s="317"/>
      <c r="E165" s="317"/>
      <c r="F165" s="317"/>
      <c r="G165" s="317"/>
      <c r="H165" s="317"/>
      <c r="I165" s="318"/>
      <c r="J165" s="318"/>
    </row>
    <row r="166" spans="2:19" ht="14.5" customHeight="1" x14ac:dyDescent="0.2">
      <c r="B166" s="417"/>
      <c r="C166" s="418"/>
      <c r="D166" s="10"/>
      <c r="E166" s="10"/>
      <c r="F166" s="76"/>
      <c r="G166" s="76"/>
      <c r="H166" s="76"/>
      <c r="M166" s="77"/>
      <c r="N166" s="77"/>
      <c r="O166" s="77"/>
      <c r="Q166" s="77"/>
      <c r="R166" s="77"/>
      <c r="S166" s="77"/>
    </row>
    <row r="167" spans="2:19" ht="14.5" customHeight="1" x14ac:dyDescent="0.2">
      <c r="B167" s="417"/>
      <c r="C167" s="418"/>
      <c r="F167" s="179" t="s">
        <v>1463</v>
      </c>
      <c r="G167" s="179" t="s">
        <v>168</v>
      </c>
      <c r="H167" s="179" t="s">
        <v>1464</v>
      </c>
      <c r="I167" s="319"/>
      <c r="J167" s="319"/>
      <c r="K167" s="319"/>
      <c r="M167" s="11"/>
      <c r="N167" s="11"/>
      <c r="O167" s="11"/>
      <c r="P167" s="11"/>
      <c r="Q167" s="11"/>
      <c r="R167" s="11"/>
      <c r="S167" s="11"/>
    </row>
    <row r="168" spans="2:19" ht="14.5" customHeight="1" x14ac:dyDescent="0.2">
      <c r="B168" s="417"/>
      <c r="C168" s="418"/>
      <c r="D168" s="421" t="s">
        <v>1412</v>
      </c>
      <c r="E168" s="144" t="s">
        <v>1456</v>
      </c>
      <c r="F168" s="320">
        <f>T97</f>
        <v>2.3589133376423677</v>
      </c>
      <c r="G168" s="320">
        <f>AN97</f>
        <v>2.4763406946581572</v>
      </c>
      <c r="H168" s="320">
        <f>BH97</f>
        <v>2.3609856134810041</v>
      </c>
      <c r="M168" s="11"/>
      <c r="N168" s="11"/>
      <c r="O168" s="11"/>
      <c r="P168" s="11"/>
      <c r="Q168" s="11"/>
      <c r="R168" s="11"/>
      <c r="S168" s="11"/>
    </row>
    <row r="169" spans="2:19" ht="14.5" customHeight="1" x14ac:dyDescent="0.2">
      <c r="B169" s="417"/>
      <c r="C169" s="418"/>
      <c r="D169" s="421"/>
      <c r="E169" s="144" t="s">
        <v>1457</v>
      </c>
      <c r="F169" s="320">
        <f>T98</f>
        <v>6.1033708550478609</v>
      </c>
      <c r="G169" s="320">
        <f t="shared" ref="G169:G176" si="3">AN98</f>
        <v>13.330910830547534</v>
      </c>
      <c r="H169" s="320">
        <f t="shared" ref="H169:H176" si="4">BH98</f>
        <v>5.4712477650830884</v>
      </c>
      <c r="I169" s="106"/>
      <c r="J169" s="106"/>
      <c r="K169" s="106"/>
      <c r="M169" s="321"/>
      <c r="N169" s="321"/>
      <c r="O169" s="321"/>
      <c r="P169" s="11"/>
      <c r="Q169" s="321"/>
      <c r="R169" s="321"/>
      <c r="S169" s="321"/>
    </row>
    <row r="170" spans="2:19" ht="14.5" customHeight="1" x14ac:dyDescent="0.2">
      <c r="B170" s="417"/>
      <c r="C170" s="418"/>
      <c r="D170" s="421"/>
      <c r="E170" s="38" t="s">
        <v>1475</v>
      </c>
      <c r="F170" s="320">
        <f>T99</f>
        <v>0.10127870932195324</v>
      </c>
      <c r="G170" s="320">
        <f t="shared" si="3"/>
        <v>0.10025531506786764</v>
      </c>
      <c r="H170" s="320">
        <f t="shared" si="4"/>
        <v>0.10127870932195324</v>
      </c>
      <c r="M170" s="11"/>
      <c r="N170" s="11"/>
      <c r="O170" s="11"/>
      <c r="P170" s="11"/>
      <c r="Q170" s="11"/>
      <c r="R170" s="11"/>
      <c r="S170" s="11"/>
    </row>
    <row r="171" spans="2:19" ht="14.5" customHeight="1" x14ac:dyDescent="0.2">
      <c r="B171" s="417"/>
      <c r="C171" s="418"/>
      <c r="D171" s="421"/>
      <c r="E171" s="311" t="s">
        <v>1311</v>
      </c>
      <c r="F171" s="322">
        <f>T100</f>
        <v>8.5635629020121815</v>
      </c>
      <c r="G171" s="322">
        <f t="shared" si="3"/>
        <v>15.907506840273559</v>
      </c>
      <c r="H171" s="322">
        <f t="shared" si="4"/>
        <v>7.9335120878860454</v>
      </c>
      <c r="I171" s="323"/>
      <c r="J171" s="323"/>
      <c r="K171" s="323"/>
      <c r="M171" s="324"/>
      <c r="N171" s="324"/>
      <c r="O171" s="324"/>
      <c r="P171" s="11"/>
      <c r="Q171" s="324"/>
      <c r="R171" s="324"/>
      <c r="S171" s="324"/>
    </row>
    <row r="172" spans="2:19" ht="14.5" customHeight="1" x14ac:dyDescent="0.2">
      <c r="B172" s="417"/>
      <c r="C172" s="418"/>
      <c r="F172" s="11"/>
      <c r="G172" s="11">
        <f t="shared" si="3"/>
        <v>0</v>
      </c>
      <c r="H172" s="11">
        <f t="shared" si="4"/>
        <v>0</v>
      </c>
      <c r="M172" s="11"/>
      <c r="N172" s="11"/>
      <c r="O172" s="11"/>
      <c r="P172" s="11"/>
      <c r="Q172" s="11"/>
      <c r="R172" s="11"/>
      <c r="S172" s="11"/>
    </row>
    <row r="173" spans="2:19" ht="14.5" customHeight="1" x14ac:dyDescent="0.2">
      <c r="B173" s="417"/>
      <c r="C173" s="418"/>
      <c r="D173" s="422" t="s">
        <v>1414</v>
      </c>
      <c r="E173" s="38" t="s">
        <v>1476</v>
      </c>
      <c r="F173" s="320">
        <f>T102</f>
        <v>12.689117738240016</v>
      </c>
      <c r="G173" s="320">
        <f t="shared" si="3"/>
        <v>23.423026198402848</v>
      </c>
      <c r="H173" s="320">
        <f t="shared" si="4"/>
        <v>11.768235468313257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2:19" ht="14.5" customHeight="1" x14ac:dyDescent="0.2">
      <c r="B174" s="417"/>
      <c r="C174" s="418"/>
      <c r="D174" s="422"/>
      <c r="E174" s="38" t="s">
        <v>1459</v>
      </c>
      <c r="F174" s="320">
        <f>T103</f>
        <v>0.8503968337058081</v>
      </c>
      <c r="G174" s="320">
        <f t="shared" si="3"/>
        <v>0.8503968337058081</v>
      </c>
      <c r="H174" s="320">
        <f t="shared" si="4"/>
        <v>0.8503968337058081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2:19" ht="14.5" customHeight="1" x14ac:dyDescent="0.2">
      <c r="B175" s="417"/>
      <c r="C175" s="418"/>
      <c r="D175" s="422"/>
      <c r="E175" s="38" t="s">
        <v>1460</v>
      </c>
      <c r="F175" s="320">
        <f>T104</f>
        <v>5.4616370258958463E-2</v>
      </c>
      <c r="G175" s="320">
        <f t="shared" si="3"/>
        <v>5.4616370258958463E-2</v>
      </c>
      <c r="H175" s="320">
        <f t="shared" si="4"/>
        <v>5.4616370258958463E-2</v>
      </c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2:19" ht="14.5" customHeight="1" x14ac:dyDescent="0.2">
      <c r="B176" s="417"/>
      <c r="C176" s="418"/>
      <c r="D176" s="422"/>
      <c r="E176" s="311" t="s">
        <v>1311</v>
      </c>
      <c r="F176" s="322">
        <f>T105</f>
        <v>13.594130942204783</v>
      </c>
      <c r="G176" s="322">
        <f t="shared" si="3"/>
        <v>24.328039402367615</v>
      </c>
      <c r="H176" s="322">
        <f t="shared" si="4"/>
        <v>12.673248672278024</v>
      </c>
      <c r="I176" s="324"/>
      <c r="J176" s="324"/>
      <c r="K176" s="324"/>
      <c r="L176" s="11"/>
      <c r="M176" s="324"/>
      <c r="N176" s="324"/>
      <c r="O176" s="324"/>
      <c r="P176" s="11"/>
      <c r="Q176" s="324"/>
      <c r="R176" s="324"/>
      <c r="S176" s="324"/>
    </row>
    <row r="177" spans="2:19" ht="14.5" customHeight="1" x14ac:dyDescent="0.2">
      <c r="B177" s="417"/>
      <c r="C177" s="418"/>
      <c r="F177" s="11"/>
      <c r="G177" s="11"/>
      <c r="M177" s="11"/>
      <c r="N177" s="11"/>
      <c r="O177" s="11"/>
      <c r="P177" s="11"/>
      <c r="Q177" s="11"/>
      <c r="R177" s="11"/>
      <c r="S177" s="11"/>
    </row>
    <row r="178" spans="2:19" ht="14.5" customHeight="1" x14ac:dyDescent="0.2">
      <c r="B178" s="417"/>
      <c r="C178" s="418"/>
      <c r="I178" s="106"/>
      <c r="J178" s="106"/>
      <c r="K178" s="106"/>
      <c r="M178" s="321"/>
      <c r="N178" s="321"/>
      <c r="O178" s="321"/>
      <c r="P178" s="11"/>
      <c r="Q178" s="321"/>
      <c r="R178" s="321"/>
      <c r="S178" s="321"/>
    </row>
    <row r="179" spans="2:19" ht="14.5" customHeight="1" x14ac:dyDescent="0.2">
      <c r="B179" s="417"/>
      <c r="C179" s="418"/>
      <c r="I179" s="106"/>
      <c r="J179" s="106"/>
      <c r="K179" s="106"/>
      <c r="M179" s="321"/>
      <c r="N179" s="321"/>
      <c r="O179" s="321"/>
      <c r="P179" s="11"/>
      <c r="Q179" s="321"/>
      <c r="R179" s="321"/>
      <c r="S179" s="321"/>
    </row>
    <row r="180" spans="2:19" ht="14.5" customHeight="1" x14ac:dyDescent="0.2">
      <c r="B180" s="417"/>
      <c r="C180" s="418"/>
      <c r="I180" s="106"/>
      <c r="J180" s="106"/>
      <c r="K180" s="106"/>
      <c r="M180" s="321"/>
      <c r="N180" s="321"/>
      <c r="O180" s="321"/>
      <c r="P180" s="11"/>
      <c r="Q180" s="321"/>
      <c r="R180" s="321"/>
      <c r="S180" s="321"/>
    </row>
    <row r="181" spans="2:19" ht="14.5" customHeight="1" x14ac:dyDescent="0.2">
      <c r="B181" s="417"/>
      <c r="C181" s="418"/>
      <c r="I181" s="323"/>
      <c r="J181" s="323"/>
      <c r="K181" s="323"/>
      <c r="M181" s="324"/>
      <c r="N181" s="324"/>
      <c r="O181" s="324"/>
      <c r="P181" s="11"/>
      <c r="Q181" s="324"/>
      <c r="R181" s="324"/>
      <c r="S181" s="324"/>
    </row>
    <row r="182" spans="2:19" ht="14.5" customHeight="1" x14ac:dyDescent="0.2">
      <c r="B182" s="417"/>
      <c r="C182" s="418"/>
      <c r="F182" s="11"/>
      <c r="G182" s="11"/>
      <c r="M182" s="11"/>
      <c r="N182" s="11"/>
      <c r="O182" s="11"/>
      <c r="P182" s="11"/>
      <c r="Q182" s="11"/>
      <c r="R182" s="11"/>
      <c r="S182" s="11"/>
    </row>
    <row r="183" spans="2:19" ht="14.5" customHeight="1" x14ac:dyDescent="0.2">
      <c r="B183" s="417"/>
      <c r="C183" s="418"/>
      <c r="D183" s="423"/>
      <c r="E183" s="26"/>
      <c r="F183" s="90"/>
      <c r="G183" s="90"/>
      <c r="H183" s="90"/>
      <c r="I183" s="90"/>
      <c r="J183" s="90"/>
      <c r="K183" s="90"/>
      <c r="M183" s="325"/>
      <c r="N183" s="325"/>
      <c r="O183" s="325"/>
      <c r="P183" s="11"/>
      <c r="Q183" s="325"/>
      <c r="R183" s="325"/>
      <c r="S183" s="325"/>
    </row>
    <row r="184" spans="2:19" ht="14.5" customHeight="1" x14ac:dyDescent="0.2">
      <c r="B184" s="417"/>
      <c r="C184" s="418"/>
      <c r="D184" s="423"/>
      <c r="E184" s="26"/>
      <c r="F184" s="90"/>
      <c r="G184" s="90"/>
      <c r="H184" s="90"/>
      <c r="I184" s="90"/>
      <c r="J184" s="90"/>
      <c r="K184" s="90"/>
      <c r="M184" s="325"/>
      <c r="N184" s="325"/>
      <c r="O184" s="325"/>
      <c r="P184" s="11"/>
      <c r="Q184" s="325"/>
      <c r="R184" s="325"/>
      <c r="S184" s="325"/>
    </row>
    <row r="185" spans="2:19" ht="14.5" customHeight="1" x14ac:dyDescent="0.2">
      <c r="B185" s="417"/>
      <c r="C185" s="418"/>
    </row>
    <row r="186" spans="2:19" ht="15" customHeight="1" thickBot="1" x14ac:dyDescent="0.25">
      <c r="B186" s="417"/>
      <c r="C186" s="418"/>
    </row>
    <row r="187" spans="2:19" ht="33" thickBot="1" x14ac:dyDescent="0.25">
      <c r="B187" s="417"/>
      <c r="C187" s="418"/>
      <c r="D187" s="293" t="s">
        <v>1477</v>
      </c>
      <c r="E187" s="250" t="s">
        <v>1456</v>
      </c>
      <c r="F187" s="251" t="s">
        <v>1457</v>
      </c>
      <c r="G187" s="252" t="s">
        <v>1458</v>
      </c>
      <c r="H187" s="253" t="s">
        <v>1459</v>
      </c>
      <c r="I187" s="254" t="s">
        <v>1460</v>
      </c>
      <c r="J187" s="281" t="s">
        <v>1315</v>
      </c>
      <c r="K187" s="326" t="s">
        <v>1473</v>
      </c>
      <c r="L187" s="327" t="s">
        <v>1474</v>
      </c>
    </row>
    <row r="188" spans="2:19" ht="14.5" customHeight="1" x14ac:dyDescent="0.2">
      <c r="B188" s="417"/>
      <c r="C188" s="418"/>
      <c r="D188" s="328" t="s">
        <v>1463</v>
      </c>
      <c r="E188" s="329">
        <f>E103</f>
        <v>2.3589133376423677</v>
      </c>
      <c r="F188" s="329">
        <f>F103</f>
        <v>4.8618428717743676</v>
      </c>
      <c r="G188" s="329">
        <f>G103</f>
        <v>0.27389290998096738</v>
      </c>
      <c r="H188" s="329">
        <f>H103</f>
        <v>0.85039683370580821</v>
      </c>
      <c r="I188" s="329">
        <f>I103</f>
        <v>4.8855121027441245E-2</v>
      </c>
      <c r="J188" s="330">
        <f>SUM(E188:I188)</f>
        <v>8.3939010741309517</v>
      </c>
      <c r="K188" s="331">
        <f>J104</f>
        <v>4.8012034861233248</v>
      </c>
      <c r="L188" s="331">
        <f>J188+K188</f>
        <v>13.195104560254276</v>
      </c>
    </row>
    <row r="189" spans="2:19" ht="14.5" customHeight="1" x14ac:dyDescent="0.2">
      <c r="B189" s="417"/>
      <c r="C189" s="418"/>
      <c r="D189" s="328" t="s">
        <v>168</v>
      </c>
      <c r="E189" s="332">
        <f>Y103</f>
        <v>2.4763406946581572</v>
      </c>
      <c r="F189" s="332">
        <f t="shared" ref="F189:I189" si="5">Z103</f>
        <v>13.251618166678904</v>
      </c>
      <c r="G189" s="332">
        <f t="shared" si="5"/>
        <v>0.27286951572688178</v>
      </c>
      <c r="H189" s="332">
        <f t="shared" si="5"/>
        <v>0.85039683370580821</v>
      </c>
      <c r="I189" s="332">
        <f t="shared" si="5"/>
        <v>4.8855121027441245E-2</v>
      </c>
      <c r="J189" s="333">
        <f>SUM(E189:I189)</f>
        <v>16.900080331797191</v>
      </c>
      <c r="K189" s="334">
        <f>AD104</f>
        <v>3.30187897718843</v>
      </c>
      <c r="L189" s="334">
        <f>J189+K189</f>
        <v>20.201959308985622</v>
      </c>
    </row>
    <row r="190" spans="2:19" ht="15" customHeight="1" thickBot="1" x14ac:dyDescent="0.25">
      <c r="B190" s="417"/>
      <c r="C190" s="418"/>
      <c r="D190" s="335" t="s">
        <v>1464</v>
      </c>
      <c r="E190" s="336">
        <f>AS103</f>
        <v>2.3609856134810041</v>
      </c>
      <c r="F190" s="336">
        <f t="shared" ref="F190:I190" si="6">AT103</f>
        <v>4.3042192607138396</v>
      </c>
      <c r="G190" s="336">
        <f t="shared" si="6"/>
        <v>0.27389290998096738</v>
      </c>
      <c r="H190" s="336">
        <f t="shared" si="6"/>
        <v>0.85039683370580821</v>
      </c>
      <c r="I190" s="336">
        <f t="shared" si="6"/>
        <v>4.8855121027441245E-2</v>
      </c>
      <c r="J190" s="337">
        <f>SUM(E190:I190)</f>
        <v>7.8383497389090602</v>
      </c>
      <c r="K190" s="338">
        <f>AX104</f>
        <v>4.811192653853408</v>
      </c>
      <c r="L190" s="338">
        <f>J190+K190</f>
        <v>12.649542392762468</v>
      </c>
    </row>
    <row r="191" spans="2:19" ht="14.5" customHeight="1" x14ac:dyDescent="0.2">
      <c r="B191" s="417"/>
      <c r="C191" s="418"/>
    </row>
    <row r="192" spans="2:19" ht="14.5" customHeight="1" x14ac:dyDescent="0.2">
      <c r="B192" s="417"/>
      <c r="C192" s="418"/>
    </row>
    <row r="193" spans="2:3" ht="14.5" customHeight="1" x14ac:dyDescent="0.2">
      <c r="B193" s="417"/>
      <c r="C193" s="418"/>
    </row>
    <row r="194" spans="2:3" ht="14.5" customHeight="1" x14ac:dyDescent="0.2">
      <c r="B194" s="417"/>
      <c r="C194" s="418"/>
    </row>
    <row r="195" spans="2:3" ht="15" customHeight="1" x14ac:dyDescent="0.2">
      <c r="B195" s="417"/>
      <c r="C195" s="418"/>
    </row>
    <row r="196" spans="2:3" x14ac:dyDescent="0.2">
      <c r="B196" s="417"/>
      <c r="C196" s="418"/>
    </row>
    <row r="197" spans="2:3" x14ac:dyDescent="0.2">
      <c r="B197" s="417"/>
      <c r="C197" s="418"/>
    </row>
    <row r="198" spans="2:3" x14ac:dyDescent="0.2">
      <c r="B198" s="417"/>
      <c r="C198" s="418"/>
    </row>
    <row r="199" spans="2:3" x14ac:dyDescent="0.2">
      <c r="B199" s="417"/>
      <c r="C199" s="418"/>
    </row>
    <row r="200" spans="2:3" x14ac:dyDescent="0.2">
      <c r="B200" s="417"/>
      <c r="C200" s="418"/>
    </row>
    <row r="201" spans="2:3" x14ac:dyDescent="0.2">
      <c r="B201" s="417"/>
      <c r="C201" s="418"/>
    </row>
    <row r="202" spans="2:3" x14ac:dyDescent="0.2">
      <c r="B202" s="417"/>
      <c r="C202" s="418"/>
    </row>
    <row r="203" spans="2:3" x14ac:dyDescent="0.2">
      <c r="B203" s="417"/>
      <c r="C203" s="418"/>
    </row>
    <row r="204" spans="2:3" x14ac:dyDescent="0.2">
      <c r="B204" s="417"/>
      <c r="C204" s="418"/>
    </row>
    <row r="205" spans="2:3" x14ac:dyDescent="0.2">
      <c r="B205" s="417"/>
      <c r="C205" s="418"/>
    </row>
    <row r="206" spans="2:3" x14ac:dyDescent="0.2">
      <c r="B206" s="417"/>
      <c r="C206" s="418"/>
    </row>
    <row r="207" spans="2:3" x14ac:dyDescent="0.2">
      <c r="B207" s="417"/>
      <c r="C207" s="418"/>
    </row>
    <row r="208" spans="2:3" x14ac:dyDescent="0.2">
      <c r="B208" s="417"/>
      <c r="C208" s="418"/>
    </row>
    <row r="209" spans="2:3" x14ac:dyDescent="0.2">
      <c r="B209" s="417"/>
      <c r="C209" s="418"/>
    </row>
    <row r="210" spans="2:3" x14ac:dyDescent="0.2">
      <c r="B210" s="417"/>
      <c r="C210" s="418"/>
    </row>
    <row r="211" spans="2:3" x14ac:dyDescent="0.2">
      <c r="B211" s="417"/>
      <c r="C211" s="418"/>
    </row>
    <row r="212" spans="2:3" ht="16" thickBot="1" x14ac:dyDescent="0.25">
      <c r="B212" s="419"/>
      <c r="C212" s="420"/>
    </row>
  </sheetData>
  <sheetProtection algorithmName="SHA-512" hashValue="U2VPSLZjccJldtEprIGwLvduJS5RRZcfTymKN68htcaCmwleGTIEBbT/owzCotLrRR1ZrDsAVrmoojue3H0vRA==" saltValue="80eUUU+HyWUxfCCxfgu/dg==" spinCount="100000" sheet="1" objects="1" scenarios="1"/>
  <mergeCells count="19">
    <mergeCell ref="X5:AO5"/>
    <mergeCell ref="AR5:BI5"/>
    <mergeCell ref="B51:C81"/>
    <mergeCell ref="B92:C160"/>
    <mergeCell ref="D92:T92"/>
    <mergeCell ref="X92:AN92"/>
    <mergeCell ref="AR92:BH92"/>
    <mergeCell ref="R97:R100"/>
    <mergeCell ref="AL97:AL100"/>
    <mergeCell ref="BF97:BF100"/>
    <mergeCell ref="AL102:AL105"/>
    <mergeCell ref="BF102:BF105"/>
    <mergeCell ref="B165:C212"/>
    <mergeCell ref="D168:D171"/>
    <mergeCell ref="D173:D176"/>
    <mergeCell ref="D183:D184"/>
    <mergeCell ref="B5:C46"/>
    <mergeCell ref="D5:U5"/>
    <mergeCell ref="R102:R10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3FB3-34AE-48EA-B775-1FADCC2EAD7D}">
  <sheetPr>
    <tabColor theme="8" tint="0.79998168889431442"/>
  </sheetPr>
  <dimension ref="B2:BL212"/>
  <sheetViews>
    <sheetView showGridLines="0" zoomScale="60" zoomScaleNormal="60" workbookViewId="0"/>
  </sheetViews>
  <sheetFormatPr baseColWidth="10" defaultColWidth="8.83203125" defaultRowHeight="15" x14ac:dyDescent="0.2"/>
  <cols>
    <col min="2" max="2" width="14" bestFit="1" customWidth="1"/>
    <col min="4" max="4" width="19.1640625" customWidth="1"/>
    <col min="5" max="5" width="17.83203125" customWidth="1"/>
    <col min="6" max="6" width="25.83203125" customWidth="1"/>
    <col min="7" max="7" width="12.5" customWidth="1"/>
    <col min="8" max="8" width="13" customWidth="1"/>
    <col min="9" max="9" width="12.5" customWidth="1"/>
    <col min="10" max="10" width="12" customWidth="1"/>
    <col min="11" max="11" width="13.5" customWidth="1"/>
    <col min="12" max="12" width="10.5" customWidth="1"/>
    <col min="13" max="13" width="13.83203125" customWidth="1"/>
    <col min="14" max="14" width="14.5" customWidth="1"/>
    <col min="15" max="15" width="11.5" customWidth="1"/>
    <col min="16" max="16" width="14.83203125" bestFit="1" customWidth="1"/>
    <col min="17" max="17" width="14.83203125" customWidth="1"/>
    <col min="18" max="18" width="18.5" customWidth="1"/>
    <col min="19" max="19" width="16.5" customWidth="1"/>
    <col min="20" max="20" width="14.5" bestFit="1" customWidth="1"/>
    <col min="21" max="21" width="10.5" customWidth="1"/>
    <col min="22" max="22" width="11.5" customWidth="1"/>
    <col min="23" max="23" width="18.5" customWidth="1"/>
    <col min="24" max="24" width="19.1640625" customWidth="1"/>
    <col min="25" max="25" width="17.83203125" customWidth="1"/>
    <col min="26" max="26" width="25.83203125" customWidth="1"/>
    <col min="27" max="27" width="12.5" customWidth="1"/>
    <col min="28" max="28" width="13" customWidth="1"/>
    <col min="29" max="29" width="12.5" customWidth="1"/>
    <col min="30" max="30" width="12" customWidth="1"/>
    <col min="32" max="32" width="13.83203125" customWidth="1"/>
    <col min="33" max="33" width="14.5" customWidth="1"/>
    <col min="34" max="34" width="11.5" customWidth="1"/>
    <col min="35" max="35" width="14.83203125" bestFit="1" customWidth="1"/>
    <col min="36" max="36" width="14.83203125" customWidth="1"/>
    <col min="37" max="37" width="18.5" customWidth="1"/>
    <col min="38" max="38" width="16.5" customWidth="1"/>
    <col min="39" max="39" width="14.5" bestFit="1" customWidth="1"/>
    <col min="40" max="40" width="10.5" customWidth="1"/>
    <col min="41" max="41" width="13.83203125" customWidth="1"/>
    <col min="43" max="43" width="18.5" customWidth="1"/>
    <col min="44" max="44" width="19.1640625" customWidth="1"/>
    <col min="45" max="45" width="17.83203125" customWidth="1"/>
    <col min="46" max="46" width="25.83203125" customWidth="1"/>
    <col min="47" max="47" width="12.5" customWidth="1"/>
    <col min="48" max="48" width="13" customWidth="1"/>
    <col min="49" max="49" width="12.5" customWidth="1"/>
    <col min="50" max="50" width="12" customWidth="1"/>
    <col min="53" max="53" width="13.83203125" customWidth="1"/>
    <col min="54" max="54" width="14.5" customWidth="1"/>
    <col min="55" max="55" width="11.5" customWidth="1"/>
    <col min="56" max="56" width="14.83203125" bestFit="1" customWidth="1"/>
    <col min="57" max="57" width="14.83203125" customWidth="1"/>
    <col min="58" max="58" width="18.5" customWidth="1"/>
    <col min="59" max="59" width="16.5" customWidth="1"/>
    <col min="60" max="60" width="14.5" bestFit="1" customWidth="1"/>
    <col min="61" max="61" width="10.5" customWidth="1"/>
  </cols>
  <sheetData>
    <row r="2" spans="2:61" ht="27" x14ac:dyDescent="0.35">
      <c r="B2" s="244" t="s">
        <v>1479</v>
      </c>
      <c r="C2" s="245"/>
      <c r="D2" s="245"/>
      <c r="E2" s="245"/>
      <c r="F2" s="245"/>
    </row>
    <row r="3" spans="2:61" ht="27" x14ac:dyDescent="0.35">
      <c r="B3" s="75" t="s">
        <v>1450</v>
      </c>
      <c r="D3" s="157"/>
    </row>
    <row r="4" spans="2:61" ht="23" thickBot="1" x14ac:dyDescent="0.35">
      <c r="D4" s="157"/>
    </row>
    <row r="5" spans="2:61" ht="21.5" customHeight="1" thickBot="1" x14ac:dyDescent="0.35">
      <c r="B5" s="424" t="s">
        <v>1451</v>
      </c>
      <c r="C5" s="425"/>
      <c r="D5" s="430" t="s">
        <v>1452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1"/>
      <c r="X5" s="434" t="s">
        <v>1453</v>
      </c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1"/>
      <c r="AR5" s="434" t="s">
        <v>1454</v>
      </c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1"/>
    </row>
    <row r="6" spans="2:61" ht="15" customHeight="1" thickBot="1" x14ac:dyDescent="0.25">
      <c r="B6" s="426"/>
      <c r="C6" s="427"/>
      <c r="D6" s="246" t="s">
        <v>1455</v>
      </c>
      <c r="U6" s="247"/>
      <c r="X6" s="248" t="s">
        <v>1455</v>
      </c>
      <c r="AO6" s="247"/>
      <c r="AR6" s="248" t="s">
        <v>1455</v>
      </c>
      <c r="BI6" s="247"/>
    </row>
    <row r="7" spans="2:61" ht="33" thickBot="1" x14ac:dyDescent="0.25">
      <c r="B7" s="426"/>
      <c r="C7" s="427"/>
      <c r="D7" s="249" t="s">
        <v>1310</v>
      </c>
      <c r="E7" s="250" t="s">
        <v>1456</v>
      </c>
      <c r="F7" s="251" t="s">
        <v>1457</v>
      </c>
      <c r="G7" s="252" t="s">
        <v>1458</v>
      </c>
      <c r="H7" s="253" t="s">
        <v>1459</v>
      </c>
      <c r="I7" s="254" t="s">
        <v>1460</v>
      </c>
      <c r="J7" s="104" t="s">
        <v>1311</v>
      </c>
      <c r="U7" s="247"/>
      <c r="X7" s="255" t="s">
        <v>1310</v>
      </c>
      <c r="Y7" s="250" t="s">
        <v>1456</v>
      </c>
      <c r="Z7" s="251" t="s">
        <v>1457</v>
      </c>
      <c r="AA7" s="252" t="s">
        <v>1458</v>
      </c>
      <c r="AB7" s="253" t="s">
        <v>1459</v>
      </c>
      <c r="AC7" s="254" t="s">
        <v>1460</v>
      </c>
      <c r="AD7" s="104" t="s">
        <v>1311</v>
      </c>
      <c r="AO7" s="247"/>
      <c r="AR7" s="255" t="s">
        <v>1310</v>
      </c>
      <c r="AS7" s="250" t="s">
        <v>1456</v>
      </c>
      <c r="AT7" s="251" t="s">
        <v>1457</v>
      </c>
      <c r="AU7" s="252" t="s">
        <v>1458</v>
      </c>
      <c r="AV7" s="253" t="s">
        <v>1459</v>
      </c>
      <c r="AW7" s="254" t="s">
        <v>1460</v>
      </c>
      <c r="AX7" s="104" t="s">
        <v>1311</v>
      </c>
      <c r="BI7" s="247"/>
    </row>
    <row r="8" spans="2:61" ht="14.5" customHeight="1" x14ac:dyDescent="0.2">
      <c r="B8" s="426"/>
      <c r="C8" s="427"/>
      <c r="D8" s="26" t="s">
        <v>1461</v>
      </c>
      <c r="E8" s="256">
        <v>1.4543937754527567E-4</v>
      </c>
      <c r="F8" s="26"/>
      <c r="G8" s="26"/>
      <c r="H8" s="26"/>
      <c r="I8" s="26"/>
      <c r="J8" s="116">
        <v>1.4543937754527567E-4</v>
      </c>
      <c r="U8" s="247"/>
      <c r="X8" s="257" t="s">
        <v>1461</v>
      </c>
      <c r="Y8" s="256">
        <v>1.2893537595831575E-4</v>
      </c>
      <c r="Z8" s="26"/>
      <c r="AA8" s="26"/>
      <c r="AB8" s="26"/>
      <c r="AC8" s="26"/>
      <c r="AD8" s="116">
        <v>1.2893537595831575E-4</v>
      </c>
      <c r="AO8" s="247"/>
      <c r="AR8" s="257" t="s">
        <v>1461</v>
      </c>
      <c r="AS8" s="256">
        <v>1.45E-4</v>
      </c>
      <c r="AT8" s="26"/>
      <c r="AU8" s="26"/>
      <c r="AV8" s="26"/>
      <c r="AW8" s="26"/>
      <c r="AX8" s="116">
        <v>1.45E-4</v>
      </c>
      <c r="BI8" s="247"/>
    </row>
    <row r="9" spans="2:61" ht="14.5" customHeight="1" x14ac:dyDescent="0.2">
      <c r="B9" s="426"/>
      <c r="C9" s="427"/>
      <c r="D9" s="258" t="s">
        <v>54</v>
      </c>
      <c r="E9" s="259">
        <v>3.0409098554243532E-5</v>
      </c>
      <c r="F9" s="259">
        <v>6.7928199920396718E-4</v>
      </c>
      <c r="G9" s="259">
        <v>7.4990962950240537E-6</v>
      </c>
      <c r="H9" s="259">
        <v>6.4935931829888634E-4</v>
      </c>
      <c r="I9" s="259">
        <v>4.2056872714803997E-7</v>
      </c>
      <c r="J9" s="116">
        <v>1.3669700810792691E-3</v>
      </c>
      <c r="U9" s="247"/>
      <c r="X9" s="260" t="s">
        <v>54</v>
      </c>
      <c r="Y9" s="259">
        <v>2.2860497410812793E-5</v>
      </c>
      <c r="Z9" s="259">
        <v>3.966008653407564E-4</v>
      </c>
      <c r="AA9" s="259">
        <v>7.4990962950240537E-6</v>
      </c>
      <c r="AB9" s="259">
        <v>6.4935931829888634E-4</v>
      </c>
      <c r="AC9" s="259">
        <v>4.2056872714803997E-7</v>
      </c>
      <c r="AD9" s="116">
        <v>1.0767403460726274E-3</v>
      </c>
      <c r="AO9" s="247"/>
      <c r="AR9" s="260" t="s">
        <v>54</v>
      </c>
      <c r="AS9" s="259">
        <v>3.0599999999999998E-5</v>
      </c>
      <c r="AT9" s="259">
        <v>6.8400000000000004E-4</v>
      </c>
      <c r="AU9" s="259">
        <v>7.5000000000000002E-6</v>
      </c>
      <c r="AV9" s="259">
        <v>6.4899999999999995E-4</v>
      </c>
      <c r="AW9" s="259">
        <v>4.2100000000000002E-7</v>
      </c>
      <c r="AX9" s="116">
        <v>1.3699999999999999E-3</v>
      </c>
      <c r="BI9" s="247"/>
    </row>
    <row r="10" spans="2:61" ht="14.5" customHeight="1" x14ac:dyDescent="0.2">
      <c r="B10" s="426"/>
      <c r="C10" s="427"/>
      <c r="D10" s="261" t="s">
        <v>64</v>
      </c>
      <c r="E10" s="262">
        <v>2.1263925975667183E-3</v>
      </c>
      <c r="F10" s="262">
        <v>4.5243943619035144E-5</v>
      </c>
      <c r="G10" s="262">
        <v>2.6811603104765999E-11</v>
      </c>
      <c r="H10" s="262">
        <v>2.9978941189084833E-5</v>
      </c>
      <c r="I10" s="262">
        <v>1.5315982240075058E-10</v>
      </c>
      <c r="J10" s="116">
        <v>2.2016156623462643E-3</v>
      </c>
      <c r="U10" s="247"/>
      <c r="X10" s="263" t="s">
        <v>64</v>
      </c>
      <c r="Y10" s="262">
        <v>1.9197963124137219E-4</v>
      </c>
      <c r="Z10" s="262">
        <v>3.3561263730557019E-5</v>
      </c>
      <c r="AA10" s="262">
        <v>2.6811603104765999E-11</v>
      </c>
      <c r="AB10" s="262">
        <v>2.9978941189084833E-5</v>
      </c>
      <c r="AC10" s="262">
        <v>1.5315982240075058E-10</v>
      </c>
      <c r="AD10" s="116">
        <v>2.5552001613243953E-4</v>
      </c>
      <c r="AO10" s="247"/>
      <c r="AR10" s="263" t="s">
        <v>64</v>
      </c>
      <c r="AS10" s="262">
        <v>2.1299999999999999E-3</v>
      </c>
      <c r="AT10" s="262">
        <v>4.8699999999999998E-5</v>
      </c>
      <c r="AU10" s="262">
        <v>2.6800000000000001E-11</v>
      </c>
      <c r="AV10" s="262">
        <v>3.0000000000000001E-5</v>
      </c>
      <c r="AW10" s="262">
        <v>1.5299999999999999E-10</v>
      </c>
      <c r="AX10" s="116">
        <v>2.2100000000000002E-3</v>
      </c>
      <c r="BI10" s="247"/>
    </row>
    <row r="11" spans="2:61" ht="14.5" customHeight="1" x14ac:dyDescent="0.2">
      <c r="B11" s="426"/>
      <c r="C11" s="427"/>
      <c r="D11" s="264" t="s">
        <v>67</v>
      </c>
      <c r="E11" s="265">
        <v>2.1627490686068715E-4</v>
      </c>
      <c r="F11" s="265">
        <v>2.696162616619306E-4</v>
      </c>
      <c r="G11" s="265">
        <v>0</v>
      </c>
      <c r="H11" s="265">
        <v>1.1289901505643737E-4</v>
      </c>
      <c r="I11" s="265">
        <v>0</v>
      </c>
      <c r="J11" s="116">
        <v>5.9879018357905515E-4</v>
      </c>
      <c r="U11" s="247"/>
      <c r="X11" s="266" t="s">
        <v>67</v>
      </c>
      <c r="Y11" s="265">
        <v>1.644029491159034E-4</v>
      </c>
      <c r="Z11" s="265">
        <v>2.7043431415952203E-4</v>
      </c>
      <c r="AA11" s="265">
        <v>0</v>
      </c>
      <c r="AB11" s="265">
        <v>1.1289901505643737E-4</v>
      </c>
      <c r="AC11" s="265">
        <v>0</v>
      </c>
      <c r="AD11" s="116">
        <v>5.4773627833186282E-4</v>
      </c>
      <c r="AO11" s="247"/>
      <c r="AR11" s="266" t="s">
        <v>67</v>
      </c>
      <c r="AS11" s="265">
        <v>2.1699999999999999E-4</v>
      </c>
      <c r="AT11" s="265">
        <v>2.6400000000000002E-4</v>
      </c>
      <c r="AU11" s="265">
        <v>0</v>
      </c>
      <c r="AV11" s="265">
        <v>1.13E-4</v>
      </c>
      <c r="AW11" s="265">
        <v>0</v>
      </c>
      <c r="AX11" s="116">
        <v>5.9400000000000002E-4</v>
      </c>
      <c r="BI11" s="247"/>
    </row>
    <row r="12" spans="2:61" ht="14.5" customHeight="1" x14ac:dyDescent="0.2">
      <c r="B12" s="426"/>
      <c r="C12" s="427"/>
      <c r="D12" s="267" t="s">
        <v>102</v>
      </c>
      <c r="E12" s="268">
        <v>2.5786811307405328E-5</v>
      </c>
      <c r="F12" s="268">
        <v>0</v>
      </c>
      <c r="G12" s="268">
        <v>0</v>
      </c>
      <c r="H12" s="268">
        <v>0</v>
      </c>
      <c r="I12" s="268">
        <v>0</v>
      </c>
      <c r="J12" s="116">
        <v>2.5786811307405328E-5</v>
      </c>
      <c r="U12" s="247"/>
      <c r="X12" s="269" t="s">
        <v>102</v>
      </c>
      <c r="Y12" s="268">
        <v>1.6877426530229143E-5</v>
      </c>
      <c r="Z12" s="268">
        <v>0</v>
      </c>
      <c r="AA12" s="268">
        <v>0</v>
      </c>
      <c r="AB12" s="268">
        <v>0</v>
      </c>
      <c r="AC12" s="268">
        <v>0</v>
      </c>
      <c r="AD12" s="116">
        <v>1.6877426530229143E-5</v>
      </c>
      <c r="AO12" s="247"/>
      <c r="AR12" s="269" t="s">
        <v>102</v>
      </c>
      <c r="AS12" s="268">
        <v>2.58E-5</v>
      </c>
      <c r="AT12" s="268">
        <v>0</v>
      </c>
      <c r="AU12" s="268">
        <v>0</v>
      </c>
      <c r="AV12" s="268">
        <v>0</v>
      </c>
      <c r="AW12" s="268">
        <v>0</v>
      </c>
      <c r="AX12" s="116">
        <v>2.58E-5</v>
      </c>
      <c r="BI12" s="247"/>
    </row>
    <row r="13" spans="2:61" ht="14.5" customHeight="1" x14ac:dyDescent="0.2">
      <c r="B13" s="426"/>
      <c r="C13" s="427"/>
      <c r="D13" s="270" t="s">
        <v>109</v>
      </c>
      <c r="E13" s="271">
        <v>1.8235596726725264E-6</v>
      </c>
      <c r="F13" s="271">
        <v>4.0262146004633698E-5</v>
      </c>
      <c r="G13" s="271">
        <v>1.6904561699536893E-4</v>
      </c>
      <c r="H13" s="271">
        <v>0</v>
      </c>
      <c r="I13" s="271">
        <v>3.968390317214752E-6</v>
      </c>
      <c r="J13" s="116">
        <v>2.150997129898899E-4</v>
      </c>
      <c r="U13" s="247"/>
      <c r="X13" s="272" t="s">
        <v>109</v>
      </c>
      <c r="Y13" s="271">
        <v>0</v>
      </c>
      <c r="Z13" s="271">
        <v>2.9870109473128361E-5</v>
      </c>
      <c r="AA13" s="271">
        <v>6.0827616973167907E-5</v>
      </c>
      <c r="AB13" s="271">
        <v>0</v>
      </c>
      <c r="AC13" s="271">
        <v>3.968390317214752E-6</v>
      </c>
      <c r="AD13" s="116">
        <v>9.4666116763511015E-5</v>
      </c>
      <c r="AO13" s="247"/>
      <c r="AR13" s="272" t="s">
        <v>109</v>
      </c>
      <c r="AS13" s="271">
        <v>1.8199999999999999E-6</v>
      </c>
      <c r="AT13" s="271">
        <v>4.0299999999999997E-5</v>
      </c>
      <c r="AU13" s="271">
        <v>1.6899999999999999E-4</v>
      </c>
      <c r="AV13" s="271">
        <v>0</v>
      </c>
      <c r="AW13" s="271">
        <v>3.9700000000000001E-6</v>
      </c>
      <c r="AX13" s="116">
        <v>2.1499999999999999E-4</v>
      </c>
      <c r="BI13" s="247"/>
    </row>
    <row r="14" spans="2:61" ht="14.5" customHeight="1" x14ac:dyDescent="0.2">
      <c r="B14" s="426"/>
      <c r="C14" s="427"/>
      <c r="D14" s="273" t="s">
        <v>120</v>
      </c>
      <c r="E14" s="274">
        <v>5.1019240332682118E-4</v>
      </c>
      <c r="F14" s="274">
        <v>3.7444017080611301E-5</v>
      </c>
      <c r="G14" s="274">
        <v>0</v>
      </c>
      <c r="H14" s="274">
        <v>0</v>
      </c>
      <c r="I14" s="274">
        <v>0</v>
      </c>
      <c r="J14" s="116">
        <v>5.476364204074325E-4</v>
      </c>
      <c r="U14" s="247"/>
      <c r="X14" s="275" t="s">
        <v>120</v>
      </c>
      <c r="Y14" s="274">
        <v>2.9931791300003344E-4</v>
      </c>
      <c r="Z14" s="274">
        <v>5.0782899283170028E-5</v>
      </c>
      <c r="AA14" s="274">
        <v>0</v>
      </c>
      <c r="AB14" s="274">
        <v>0</v>
      </c>
      <c r="AC14" s="274">
        <v>0</v>
      </c>
      <c r="AD14" s="116">
        <v>3.5010081228320348E-4</v>
      </c>
      <c r="AO14" s="247"/>
      <c r="AR14" s="275" t="s">
        <v>120</v>
      </c>
      <c r="AS14" s="274">
        <v>5.1000000000000004E-4</v>
      </c>
      <c r="AT14" s="274">
        <v>3.1300000000000002E-5</v>
      </c>
      <c r="AU14" s="274">
        <v>0</v>
      </c>
      <c r="AV14" s="274">
        <v>0</v>
      </c>
      <c r="AW14" s="274">
        <v>0</v>
      </c>
      <c r="AX14" s="116">
        <v>5.4100000000000003E-4</v>
      </c>
      <c r="BI14" s="247"/>
    </row>
    <row r="15" spans="2:61" ht="15" customHeight="1" thickBot="1" x14ac:dyDescent="0.25">
      <c r="B15" s="426"/>
      <c r="C15" s="427"/>
      <c r="D15" s="276" t="s">
        <v>74</v>
      </c>
      <c r="E15" s="277">
        <v>1.7799323025156211E-5</v>
      </c>
      <c r="F15" s="277">
        <v>1.0138975905111627E-5</v>
      </c>
      <c r="G15" s="277">
        <v>1.7604071737917094E-6</v>
      </c>
      <c r="H15" s="277">
        <v>0</v>
      </c>
      <c r="I15" s="277">
        <v>9.7526991365046411E-6</v>
      </c>
      <c r="J15" s="116">
        <v>3.9451405240564188E-5</v>
      </c>
      <c r="U15" s="247"/>
      <c r="X15" s="278" t="s">
        <v>74</v>
      </c>
      <c r="Y15" s="277">
        <v>1.9124029422481831E-5</v>
      </c>
      <c r="Z15" s="277">
        <v>6.8554528383506946E-6</v>
      </c>
      <c r="AA15" s="277">
        <v>1.7604071737917094E-6</v>
      </c>
      <c r="AB15" s="277">
        <v>0</v>
      </c>
      <c r="AC15" s="277">
        <v>9.7526991365046411E-6</v>
      </c>
      <c r="AD15" s="116">
        <v>3.7492588571128873E-5</v>
      </c>
      <c r="AO15" s="247"/>
      <c r="AR15" s="278" t="s">
        <v>74</v>
      </c>
      <c r="AS15" s="277">
        <v>1.7799999999999999E-5</v>
      </c>
      <c r="AT15" s="277">
        <v>1.03E-5</v>
      </c>
      <c r="AU15" s="277">
        <v>1.7600000000000001E-6</v>
      </c>
      <c r="AV15" s="277">
        <v>0</v>
      </c>
      <c r="AW15" s="277">
        <v>9.7499999999999998E-6</v>
      </c>
      <c r="AX15" s="116">
        <v>3.96E-5</v>
      </c>
      <c r="BI15" s="247"/>
    </row>
    <row r="16" spans="2:61" ht="15" customHeight="1" thickBot="1" x14ac:dyDescent="0.25">
      <c r="B16" s="426"/>
      <c r="C16" s="427"/>
      <c r="D16" s="279" t="s">
        <v>1314</v>
      </c>
      <c r="E16" s="280">
        <v>3.0741180778589799E-3</v>
      </c>
      <c r="F16" s="280">
        <v>1.0819873434752892E-3</v>
      </c>
      <c r="G16" s="280">
        <v>1.7830514727578781E-4</v>
      </c>
      <c r="H16" s="280">
        <v>7.9223727454440858E-4</v>
      </c>
      <c r="I16" s="280">
        <v>1.4141811340689834E-5</v>
      </c>
      <c r="J16" s="116">
        <v>5.1407896544951549E-3</v>
      </c>
      <c r="U16" s="247"/>
      <c r="X16" s="281" t="s">
        <v>1314</v>
      </c>
      <c r="Y16" s="280">
        <v>8.4349782267914856E-4</v>
      </c>
      <c r="Z16" s="280">
        <v>7.8810490482548448E-4</v>
      </c>
      <c r="AA16" s="280">
        <v>7.0087147253586774E-5</v>
      </c>
      <c r="AB16" s="280">
        <v>7.9223727454440858E-4</v>
      </c>
      <c r="AC16" s="280">
        <v>1.4141811340689834E-5</v>
      </c>
      <c r="AD16" s="116">
        <v>2.5080689606433184E-3</v>
      </c>
      <c r="AO16" s="247"/>
      <c r="AR16" s="281" t="s">
        <v>1314</v>
      </c>
      <c r="AS16" s="280">
        <v>3.0699999999999998E-3</v>
      </c>
      <c r="AT16" s="280">
        <v>1.08E-3</v>
      </c>
      <c r="AU16" s="280">
        <v>1.7799999999999999E-4</v>
      </c>
      <c r="AV16" s="280">
        <v>7.9199999999999995E-4</v>
      </c>
      <c r="AW16" s="280">
        <v>1.4100000000000001E-5</v>
      </c>
      <c r="AX16" s="116">
        <v>5.1399999999999996E-3</v>
      </c>
      <c r="BI16" s="247"/>
    </row>
    <row r="17" spans="2:61" ht="14.5" customHeight="1" x14ac:dyDescent="0.2">
      <c r="B17" s="426"/>
      <c r="C17" s="427"/>
      <c r="U17" s="247"/>
      <c r="X17" s="282"/>
      <c r="AO17" s="247"/>
      <c r="AR17" s="282"/>
      <c r="BI17" s="247"/>
    </row>
    <row r="18" spans="2:61" ht="14.5" customHeight="1" x14ac:dyDescent="0.2">
      <c r="B18" s="426"/>
      <c r="C18" s="427"/>
      <c r="U18" s="247"/>
      <c r="X18" s="282"/>
      <c r="AO18" s="247"/>
      <c r="AR18" s="282"/>
      <c r="BI18" s="247"/>
    </row>
    <row r="19" spans="2:61" ht="14.5" customHeight="1" x14ac:dyDescent="0.2">
      <c r="B19" s="426"/>
      <c r="C19" s="427"/>
      <c r="U19" s="247"/>
      <c r="X19" s="282"/>
      <c r="AO19" s="247"/>
      <c r="AR19" s="282"/>
      <c r="BI19" s="247"/>
    </row>
    <row r="20" spans="2:61" ht="14.5" customHeight="1" x14ac:dyDescent="0.2">
      <c r="B20" s="426"/>
      <c r="C20" s="427"/>
      <c r="U20" s="247"/>
      <c r="X20" s="282"/>
      <c r="AO20" s="247"/>
      <c r="AR20" s="282"/>
      <c r="BI20" s="247"/>
    </row>
    <row r="21" spans="2:61" ht="14.5" customHeight="1" x14ac:dyDescent="0.2">
      <c r="B21" s="426"/>
      <c r="C21" s="427"/>
      <c r="U21" s="247"/>
      <c r="X21" s="282"/>
      <c r="AO21" s="247"/>
      <c r="AR21" s="282"/>
      <c r="BI21" s="247"/>
    </row>
    <row r="22" spans="2:61" ht="14.5" customHeight="1" x14ac:dyDescent="0.2">
      <c r="B22" s="426"/>
      <c r="C22" s="427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283"/>
      <c r="S22" s="283"/>
      <c r="T22" s="283"/>
      <c r="U22" s="284"/>
      <c r="X22" s="285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283"/>
      <c r="AL22" s="283"/>
      <c r="AM22" s="283"/>
      <c r="AN22" s="283"/>
      <c r="AO22" s="286"/>
      <c r="AR22" s="285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283"/>
      <c r="BG22" s="283"/>
      <c r="BH22" s="283"/>
      <c r="BI22" s="284"/>
    </row>
    <row r="23" spans="2:61" ht="14.5" customHeight="1" x14ac:dyDescent="0.2">
      <c r="B23" s="426"/>
      <c r="C23" s="427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283"/>
      <c r="S23" s="283"/>
      <c r="T23" s="283"/>
      <c r="U23" s="284"/>
      <c r="X23" s="285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283"/>
      <c r="AL23" s="283"/>
      <c r="AM23" s="283"/>
      <c r="AN23" s="283"/>
      <c r="AO23" s="286"/>
      <c r="AR23" s="285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283"/>
      <c r="BG23" s="283"/>
      <c r="BH23" s="283"/>
      <c r="BI23" s="284"/>
    </row>
    <row r="24" spans="2:61" ht="14.5" customHeight="1" x14ac:dyDescent="0.2">
      <c r="B24" s="426"/>
      <c r="C24" s="427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283"/>
      <c r="S24" s="283"/>
      <c r="T24" s="283"/>
      <c r="U24" s="284"/>
      <c r="X24" s="285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283"/>
      <c r="AL24" s="283"/>
      <c r="AM24" s="283"/>
      <c r="AN24" s="283"/>
      <c r="AO24" s="286"/>
      <c r="AR24" s="285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283"/>
      <c r="BG24" s="283"/>
      <c r="BH24" s="283"/>
      <c r="BI24" s="284"/>
    </row>
    <row r="25" spans="2:61" ht="20" customHeight="1" x14ac:dyDescent="0.2">
      <c r="B25" s="426"/>
      <c r="C25" s="427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283"/>
      <c r="S25" s="283"/>
      <c r="T25" s="283"/>
      <c r="U25" s="284"/>
      <c r="X25" s="285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283"/>
      <c r="AL25" s="283"/>
      <c r="AM25" s="283"/>
      <c r="AN25" s="283"/>
      <c r="AO25" s="286"/>
      <c r="AR25" s="285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283"/>
      <c r="BG25" s="283"/>
      <c r="BH25" s="283"/>
      <c r="BI25" s="284"/>
    </row>
    <row r="26" spans="2:61" ht="15" customHeight="1" x14ac:dyDescent="0.2">
      <c r="B26" s="426"/>
      <c r="C26" s="427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283"/>
      <c r="S26" s="283"/>
      <c r="T26" s="283"/>
      <c r="U26" s="284"/>
      <c r="X26" s="285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283"/>
      <c r="AL26" s="283"/>
      <c r="AM26" s="283"/>
      <c r="AN26" s="283"/>
      <c r="AO26" s="286"/>
      <c r="AR26" s="285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283"/>
      <c r="BG26" s="283"/>
      <c r="BH26" s="283"/>
      <c r="BI26" s="284"/>
    </row>
    <row r="27" spans="2:61" ht="35.25" customHeight="1" x14ac:dyDescent="0.2">
      <c r="B27" s="426"/>
      <c r="C27" s="427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283"/>
      <c r="S27" s="283"/>
      <c r="T27" s="283"/>
      <c r="U27" s="284"/>
      <c r="X27" s="285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283"/>
      <c r="AL27" s="283"/>
      <c r="AM27" s="283"/>
      <c r="AN27" s="283"/>
      <c r="AO27" s="286"/>
      <c r="AR27" s="285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283"/>
      <c r="BG27" s="283"/>
      <c r="BH27" s="283"/>
      <c r="BI27" s="284"/>
    </row>
    <row r="28" spans="2:61" ht="14.5" customHeight="1" x14ac:dyDescent="0.2">
      <c r="B28" s="426"/>
      <c r="C28" s="427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283"/>
      <c r="S28" s="283"/>
      <c r="T28" s="283"/>
      <c r="U28" s="284"/>
      <c r="X28" s="285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283"/>
      <c r="AL28" s="283"/>
      <c r="AM28" s="283"/>
      <c r="AN28" s="283"/>
      <c r="AO28" s="286"/>
      <c r="AR28" s="285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283"/>
      <c r="BG28" s="283"/>
      <c r="BH28" s="283"/>
      <c r="BI28" s="284"/>
    </row>
    <row r="29" spans="2:61" ht="14.5" customHeight="1" x14ac:dyDescent="0.2">
      <c r="B29" s="426"/>
      <c r="C29" s="427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283"/>
      <c r="S29" s="283"/>
      <c r="T29" s="283"/>
      <c r="U29" s="284"/>
      <c r="X29" s="285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283"/>
      <c r="AL29" s="283"/>
      <c r="AM29" s="283"/>
      <c r="AN29" s="283"/>
      <c r="AO29" s="286"/>
      <c r="AR29" s="285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283"/>
      <c r="BG29" s="283"/>
      <c r="BH29" s="283"/>
      <c r="BI29" s="284"/>
    </row>
    <row r="30" spans="2:61" ht="14.5" customHeight="1" x14ac:dyDescent="0.2">
      <c r="B30" s="426"/>
      <c r="C30" s="427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283"/>
      <c r="S30" s="283"/>
      <c r="T30" s="283"/>
      <c r="U30" s="284"/>
      <c r="X30" s="285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283"/>
      <c r="AL30" s="283"/>
      <c r="AM30" s="283"/>
      <c r="AN30" s="283"/>
      <c r="AO30" s="286"/>
      <c r="AR30" s="285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283"/>
      <c r="BG30" s="283"/>
      <c r="BH30" s="283"/>
      <c r="BI30" s="284"/>
    </row>
    <row r="31" spans="2:61" ht="14.5" customHeight="1" x14ac:dyDescent="0.2">
      <c r="B31" s="426"/>
      <c r="C31" s="427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283"/>
      <c r="S31" s="283"/>
      <c r="T31" s="283"/>
      <c r="U31" s="284"/>
      <c r="X31" s="285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283"/>
      <c r="AL31" s="283"/>
      <c r="AM31" s="283"/>
      <c r="AN31" s="283"/>
      <c r="AO31" s="286"/>
      <c r="AR31" s="285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283"/>
      <c r="BG31" s="283"/>
      <c r="BH31" s="283"/>
      <c r="BI31" s="284"/>
    </row>
    <row r="32" spans="2:61" ht="14.5" customHeight="1" x14ac:dyDescent="0.2">
      <c r="B32" s="426"/>
      <c r="C32" s="427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283"/>
      <c r="S32" s="283"/>
      <c r="T32" s="283"/>
      <c r="U32" s="284"/>
      <c r="X32" s="285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283"/>
      <c r="AL32" s="283"/>
      <c r="AM32" s="283"/>
      <c r="AN32" s="283"/>
      <c r="AO32" s="286"/>
      <c r="AR32" s="285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283"/>
      <c r="BG32" s="283"/>
      <c r="BH32" s="283"/>
      <c r="BI32" s="284"/>
    </row>
    <row r="33" spans="2:61" ht="14.5" customHeight="1" x14ac:dyDescent="0.2">
      <c r="B33" s="426"/>
      <c r="C33" s="427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283"/>
      <c r="S33" s="283"/>
      <c r="T33" s="283"/>
      <c r="U33" s="284"/>
      <c r="X33" s="285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283"/>
      <c r="AL33" s="283"/>
      <c r="AM33" s="283"/>
      <c r="AN33" s="283"/>
      <c r="AO33" s="286"/>
      <c r="AR33" s="285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283"/>
      <c r="BG33" s="283"/>
      <c r="BH33" s="283"/>
      <c r="BI33" s="284"/>
    </row>
    <row r="34" spans="2:61" ht="14.5" customHeight="1" x14ac:dyDescent="0.2">
      <c r="B34" s="426"/>
      <c r="C34" s="427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283"/>
      <c r="S34" s="283"/>
      <c r="T34" s="283"/>
      <c r="U34" s="284"/>
      <c r="X34" s="285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283"/>
      <c r="AL34" s="283"/>
      <c r="AM34" s="283"/>
      <c r="AN34" s="283"/>
      <c r="AO34" s="286"/>
      <c r="AR34" s="285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283"/>
      <c r="BG34" s="283"/>
      <c r="BH34" s="283"/>
      <c r="BI34" s="284"/>
    </row>
    <row r="35" spans="2:61" ht="14.5" customHeight="1" x14ac:dyDescent="0.2">
      <c r="B35" s="426"/>
      <c r="C35" s="427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283"/>
      <c r="S35" s="283"/>
      <c r="T35" s="283"/>
      <c r="U35" s="284"/>
      <c r="X35" s="285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283"/>
      <c r="AL35" s="283"/>
      <c r="AM35" s="283"/>
      <c r="AN35" s="283"/>
      <c r="AO35" s="286"/>
      <c r="AR35" s="285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283"/>
      <c r="BG35" s="283"/>
      <c r="BH35" s="283"/>
      <c r="BI35" s="284"/>
    </row>
    <row r="36" spans="2:61" ht="14.5" customHeight="1" x14ac:dyDescent="0.2">
      <c r="B36" s="426"/>
      <c r="C36" s="427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283"/>
      <c r="S36" s="283"/>
      <c r="T36" s="283"/>
      <c r="U36" s="284"/>
      <c r="X36" s="285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283"/>
      <c r="AL36" s="283"/>
      <c r="AM36" s="283"/>
      <c r="AN36" s="283"/>
      <c r="AO36" s="286"/>
      <c r="AR36" s="285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283"/>
      <c r="BG36" s="283"/>
      <c r="BH36" s="283"/>
      <c r="BI36" s="284"/>
    </row>
    <row r="37" spans="2:61" ht="14.5" customHeight="1" x14ac:dyDescent="0.2">
      <c r="B37" s="426"/>
      <c r="C37" s="427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283"/>
      <c r="S37" s="283"/>
      <c r="T37" s="283"/>
      <c r="U37" s="284"/>
      <c r="X37" s="285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283"/>
      <c r="AL37" s="283"/>
      <c r="AM37" s="283"/>
      <c r="AN37" s="283"/>
      <c r="AO37" s="286"/>
      <c r="AR37" s="285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283"/>
      <c r="BG37" s="283"/>
      <c r="BH37" s="283"/>
      <c r="BI37" s="284"/>
    </row>
    <row r="38" spans="2:61" ht="14.5" customHeight="1" x14ac:dyDescent="0.2">
      <c r="B38" s="426"/>
      <c r="C38" s="427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283"/>
      <c r="S38" s="283"/>
      <c r="T38" s="283"/>
      <c r="U38" s="284"/>
      <c r="X38" s="285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283"/>
      <c r="AL38" s="283"/>
      <c r="AM38" s="283"/>
      <c r="AN38" s="283"/>
      <c r="AO38" s="286"/>
      <c r="AR38" s="285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283"/>
      <c r="BG38" s="283"/>
      <c r="BH38" s="283"/>
      <c r="BI38" s="284"/>
    </row>
    <row r="39" spans="2:61" ht="14.5" customHeight="1" x14ac:dyDescent="0.2">
      <c r="B39" s="426"/>
      <c r="C39" s="427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283"/>
      <c r="S39" s="283"/>
      <c r="T39" s="283"/>
      <c r="U39" s="284"/>
      <c r="X39" s="285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283"/>
      <c r="AL39" s="283"/>
      <c r="AM39" s="283"/>
      <c r="AN39" s="283"/>
      <c r="AO39" s="286"/>
      <c r="AR39" s="285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283"/>
      <c r="BG39" s="283"/>
      <c r="BH39" s="283"/>
      <c r="BI39" s="284"/>
    </row>
    <row r="40" spans="2:61" ht="14.5" customHeight="1" x14ac:dyDescent="0.2">
      <c r="B40" s="426"/>
      <c r="C40" s="427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283"/>
      <c r="S40" s="283"/>
      <c r="T40" s="283"/>
      <c r="U40" s="284"/>
      <c r="X40" s="285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283"/>
      <c r="AL40" s="283"/>
      <c r="AM40" s="283"/>
      <c r="AN40" s="283"/>
      <c r="AO40" s="286"/>
      <c r="AR40" s="285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283"/>
      <c r="BG40" s="283"/>
      <c r="BH40" s="283"/>
      <c r="BI40" s="284"/>
    </row>
    <row r="41" spans="2:61" ht="14.5" customHeight="1" x14ac:dyDescent="0.2">
      <c r="B41" s="426"/>
      <c r="C41" s="427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283"/>
      <c r="S41" s="283"/>
      <c r="T41" s="283"/>
      <c r="U41" s="284"/>
      <c r="X41" s="285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283"/>
      <c r="AL41" s="283"/>
      <c r="AM41" s="283"/>
      <c r="AN41" s="283"/>
      <c r="AO41" s="286"/>
      <c r="AR41" s="285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283"/>
      <c r="BG41" s="283"/>
      <c r="BH41" s="283"/>
      <c r="BI41" s="284"/>
    </row>
    <row r="42" spans="2:61" ht="14.5" customHeight="1" x14ac:dyDescent="0.2">
      <c r="B42" s="426"/>
      <c r="C42" s="427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283"/>
      <c r="S42" s="283"/>
      <c r="T42" s="283"/>
      <c r="U42" s="284"/>
      <c r="X42" s="285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283"/>
      <c r="AL42" s="283"/>
      <c r="AM42" s="283"/>
      <c r="AN42" s="283"/>
      <c r="AO42" s="286"/>
      <c r="AR42" s="285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283"/>
      <c r="BG42" s="283"/>
      <c r="BH42" s="283"/>
      <c r="BI42" s="284"/>
    </row>
    <row r="43" spans="2:61" ht="14.5" customHeight="1" x14ac:dyDescent="0.2">
      <c r="B43" s="426"/>
      <c r="C43" s="427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283"/>
      <c r="S43" s="283"/>
      <c r="T43" s="283"/>
      <c r="U43" s="284"/>
      <c r="X43" s="285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283"/>
      <c r="AL43" s="283"/>
      <c r="AM43" s="283"/>
      <c r="AN43" s="283"/>
      <c r="AO43" s="286"/>
      <c r="AR43" s="285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283"/>
      <c r="BG43" s="283"/>
      <c r="BH43" s="283"/>
      <c r="BI43" s="284"/>
    </row>
    <row r="44" spans="2:61" ht="14.5" customHeight="1" x14ac:dyDescent="0.2">
      <c r="B44" s="426"/>
      <c r="C44" s="42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283"/>
      <c r="S44" s="283"/>
      <c r="T44" s="283"/>
      <c r="U44" s="284"/>
      <c r="X44" s="285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283"/>
      <c r="AL44" s="283"/>
      <c r="AM44" s="283"/>
      <c r="AN44" s="283"/>
      <c r="AO44" s="286"/>
      <c r="AR44" s="285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283"/>
      <c r="BG44" s="283"/>
      <c r="BH44" s="283"/>
      <c r="BI44" s="284"/>
    </row>
    <row r="45" spans="2:61" ht="14.5" customHeight="1" x14ac:dyDescent="0.2">
      <c r="B45" s="426"/>
      <c r="C45" s="42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283"/>
      <c r="S45" s="283"/>
      <c r="T45" s="283"/>
      <c r="U45" s="284"/>
      <c r="X45" s="285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283"/>
      <c r="AL45" s="283"/>
      <c r="AM45" s="283"/>
      <c r="AN45" s="283"/>
      <c r="AO45" s="286"/>
      <c r="AR45" s="285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283"/>
      <c r="BG45" s="283"/>
      <c r="BH45" s="283"/>
      <c r="BI45" s="284"/>
    </row>
    <row r="46" spans="2:61" ht="15" customHeight="1" thickBot="1" x14ac:dyDescent="0.25">
      <c r="B46" s="428"/>
      <c r="C46" s="429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8"/>
      <c r="S46" s="288"/>
      <c r="T46" s="288"/>
      <c r="U46" s="289"/>
      <c r="X46" s="290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8"/>
      <c r="AL46" s="288"/>
      <c r="AM46" s="288"/>
      <c r="AN46" s="288"/>
      <c r="AO46" s="291"/>
      <c r="AR46" s="290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8"/>
      <c r="BG46" s="288"/>
      <c r="BH46" s="288"/>
      <c r="BI46" s="289"/>
    </row>
    <row r="49" spans="2:50" ht="21" customHeight="1" x14ac:dyDescent="0.3">
      <c r="D49" s="157"/>
    </row>
    <row r="50" spans="2:50" ht="15" customHeight="1" thickBot="1" x14ac:dyDescent="0.25">
      <c r="B50" s="292"/>
      <c r="C50" s="292"/>
    </row>
    <row r="51" spans="2:50" ht="42.5" customHeight="1" thickBot="1" x14ac:dyDescent="0.25">
      <c r="B51" s="415" t="s">
        <v>1437</v>
      </c>
      <c r="C51" s="416"/>
      <c r="D51" s="293" t="s">
        <v>1462</v>
      </c>
      <c r="E51" s="250" t="s">
        <v>1456</v>
      </c>
      <c r="F51" s="251" t="s">
        <v>1457</v>
      </c>
      <c r="G51" s="252" t="s">
        <v>1458</v>
      </c>
      <c r="H51" s="253" t="s">
        <v>1459</v>
      </c>
      <c r="I51" s="294" t="s">
        <v>1460</v>
      </c>
      <c r="J51" s="295" t="s">
        <v>1314</v>
      </c>
      <c r="Y51" s="103"/>
      <c r="Z51" s="76"/>
      <c r="AA51" s="103"/>
      <c r="AB51" s="76"/>
      <c r="AC51" s="76"/>
      <c r="AD51" s="76"/>
      <c r="AS51" s="103"/>
      <c r="AT51" s="76"/>
      <c r="AU51" s="103"/>
      <c r="AV51" s="76"/>
      <c r="AW51" s="76"/>
      <c r="AX51" s="76"/>
    </row>
    <row r="52" spans="2:50" ht="14.5" customHeight="1" x14ac:dyDescent="0.2">
      <c r="B52" s="417"/>
      <c r="C52" s="418"/>
      <c r="D52" s="296" t="s">
        <v>1463</v>
      </c>
      <c r="E52" s="297">
        <f t="shared" ref="E52:J52" si="0">E16</f>
        <v>3.0741180778589799E-3</v>
      </c>
      <c r="F52" s="297">
        <f t="shared" si="0"/>
        <v>1.0819873434752892E-3</v>
      </c>
      <c r="G52" s="297">
        <f t="shared" si="0"/>
        <v>1.7830514727578781E-4</v>
      </c>
      <c r="H52" s="297">
        <f t="shared" si="0"/>
        <v>7.9223727454440858E-4</v>
      </c>
      <c r="I52" s="297">
        <f t="shared" si="0"/>
        <v>1.4141811340689834E-5</v>
      </c>
      <c r="J52" s="298">
        <f t="shared" si="0"/>
        <v>5.1407896544951549E-3</v>
      </c>
      <c r="Y52" s="6"/>
      <c r="Z52" s="6"/>
      <c r="AA52" s="6"/>
      <c r="AB52" s="6"/>
      <c r="AC52" s="6"/>
      <c r="AD52" s="6"/>
      <c r="AS52" s="6"/>
      <c r="AT52" s="6"/>
      <c r="AU52" s="6"/>
      <c r="AV52" s="6"/>
      <c r="AW52" s="6"/>
      <c r="AX52" s="6"/>
    </row>
    <row r="53" spans="2:50" ht="14.5" customHeight="1" x14ac:dyDescent="0.2">
      <c r="B53" s="417"/>
      <c r="C53" s="418"/>
      <c r="D53" s="257" t="s">
        <v>168</v>
      </c>
      <c r="E53" s="6">
        <f t="shared" ref="E53:J53" si="1">Y16</f>
        <v>8.4349782267914856E-4</v>
      </c>
      <c r="F53" s="6">
        <f t="shared" si="1"/>
        <v>7.8810490482548448E-4</v>
      </c>
      <c r="G53" s="6">
        <f t="shared" si="1"/>
        <v>7.0087147253586774E-5</v>
      </c>
      <c r="H53" s="6">
        <f t="shared" si="1"/>
        <v>7.9223727454440858E-4</v>
      </c>
      <c r="I53" s="6">
        <f t="shared" si="1"/>
        <v>1.4141811340689834E-5</v>
      </c>
      <c r="J53" s="299">
        <f t="shared" si="1"/>
        <v>2.5080689606433184E-3</v>
      </c>
      <c r="Y53" s="6"/>
      <c r="Z53" s="6"/>
      <c r="AA53" s="6"/>
      <c r="AB53" s="6"/>
      <c r="AC53" s="6"/>
      <c r="AD53" s="6"/>
      <c r="AS53" s="6"/>
      <c r="AT53" s="6"/>
      <c r="AU53" s="6"/>
      <c r="AV53" s="6"/>
      <c r="AW53" s="6"/>
      <c r="AX53" s="6"/>
    </row>
    <row r="54" spans="2:50" ht="14.5" customHeight="1" thickBot="1" x14ac:dyDescent="0.25">
      <c r="B54" s="417"/>
      <c r="C54" s="418"/>
      <c r="D54" s="300" t="s">
        <v>1464</v>
      </c>
      <c r="E54" s="301">
        <f t="shared" ref="E54:J54" si="2">AS16</f>
        <v>3.0699999999999998E-3</v>
      </c>
      <c r="F54" s="301">
        <f t="shared" si="2"/>
        <v>1.08E-3</v>
      </c>
      <c r="G54" s="301">
        <f t="shared" si="2"/>
        <v>1.7799999999999999E-4</v>
      </c>
      <c r="H54" s="301">
        <f t="shared" si="2"/>
        <v>7.9199999999999995E-4</v>
      </c>
      <c r="I54" s="301">
        <f t="shared" si="2"/>
        <v>1.4100000000000001E-5</v>
      </c>
      <c r="J54" s="302">
        <f t="shared" si="2"/>
        <v>5.1399999999999996E-3</v>
      </c>
      <c r="Y54" s="6"/>
      <c r="Z54" s="6"/>
      <c r="AA54" s="6"/>
      <c r="AB54" s="6"/>
      <c r="AC54" s="6"/>
      <c r="AD54" s="6"/>
      <c r="AS54" s="6"/>
      <c r="AT54" s="6"/>
      <c r="AU54" s="6"/>
      <c r="AV54" s="6"/>
      <c r="AW54" s="6"/>
      <c r="AX54" s="6"/>
    </row>
    <row r="55" spans="2:50" ht="14.5" customHeight="1" x14ac:dyDescent="0.2">
      <c r="B55" s="417"/>
      <c r="C55" s="418"/>
    </row>
    <row r="56" spans="2:50" ht="14.5" customHeight="1" x14ac:dyDescent="0.2">
      <c r="B56" s="417"/>
      <c r="C56" s="418"/>
    </row>
    <row r="57" spans="2:50" ht="14.5" customHeight="1" x14ac:dyDescent="0.2">
      <c r="B57" s="417"/>
      <c r="C57" s="418"/>
    </row>
    <row r="58" spans="2:50" ht="14.5" customHeight="1" x14ac:dyDescent="0.2">
      <c r="B58" s="417"/>
      <c r="C58" s="418"/>
    </row>
    <row r="59" spans="2:50" ht="14.5" customHeight="1" x14ac:dyDescent="0.2">
      <c r="B59" s="417"/>
      <c r="C59" s="418"/>
    </row>
    <row r="60" spans="2:50" ht="14.5" customHeight="1" x14ac:dyDescent="0.2">
      <c r="B60" s="417"/>
      <c r="C60" s="418"/>
    </row>
    <row r="61" spans="2:50" ht="14.5" customHeight="1" x14ac:dyDescent="0.2">
      <c r="B61" s="417"/>
      <c r="C61" s="418"/>
    </row>
    <row r="62" spans="2:50" ht="14.5" customHeight="1" x14ac:dyDescent="0.2">
      <c r="B62" s="417"/>
      <c r="C62" s="418"/>
    </row>
    <row r="63" spans="2:50" ht="14.5" customHeight="1" x14ac:dyDescent="0.2">
      <c r="B63" s="417"/>
      <c r="C63" s="418"/>
    </row>
    <row r="64" spans="2:50" ht="14.5" customHeight="1" x14ac:dyDescent="0.2">
      <c r="B64" s="417"/>
      <c r="C64" s="418"/>
    </row>
    <row r="65" spans="2:3" ht="14.5" customHeight="1" x14ac:dyDescent="0.2">
      <c r="B65" s="417"/>
      <c r="C65" s="418"/>
    </row>
    <row r="66" spans="2:3" ht="14.5" customHeight="1" x14ac:dyDescent="0.2">
      <c r="B66" s="417"/>
      <c r="C66" s="418"/>
    </row>
    <row r="67" spans="2:3" ht="14.5" customHeight="1" x14ac:dyDescent="0.2">
      <c r="B67" s="417"/>
      <c r="C67" s="418"/>
    </row>
    <row r="68" spans="2:3" ht="14.5" customHeight="1" x14ac:dyDescent="0.2">
      <c r="B68" s="417"/>
      <c r="C68" s="418"/>
    </row>
    <row r="69" spans="2:3" ht="14.5" customHeight="1" x14ac:dyDescent="0.2">
      <c r="B69" s="417"/>
      <c r="C69" s="418"/>
    </row>
    <row r="70" spans="2:3" ht="14.5" customHeight="1" x14ac:dyDescent="0.2">
      <c r="B70" s="417"/>
      <c r="C70" s="418"/>
    </row>
    <row r="71" spans="2:3" ht="14.5" customHeight="1" x14ac:dyDescent="0.2">
      <c r="B71" s="417"/>
      <c r="C71" s="418"/>
    </row>
    <row r="72" spans="2:3" ht="14.5" customHeight="1" x14ac:dyDescent="0.2">
      <c r="B72" s="417"/>
      <c r="C72" s="418"/>
    </row>
    <row r="73" spans="2:3" ht="14.5" customHeight="1" x14ac:dyDescent="0.2">
      <c r="B73" s="417"/>
      <c r="C73" s="418"/>
    </row>
    <row r="74" spans="2:3" ht="14.5" customHeight="1" x14ac:dyDescent="0.2">
      <c r="B74" s="417"/>
      <c r="C74" s="418"/>
    </row>
    <row r="75" spans="2:3" ht="14.5" customHeight="1" x14ac:dyDescent="0.2">
      <c r="B75" s="417"/>
      <c r="C75" s="418"/>
    </row>
    <row r="76" spans="2:3" ht="14.5" customHeight="1" x14ac:dyDescent="0.2">
      <c r="B76" s="417"/>
      <c r="C76" s="418"/>
    </row>
    <row r="77" spans="2:3" ht="14.5" customHeight="1" x14ac:dyDescent="0.2">
      <c r="B77" s="417"/>
      <c r="C77" s="418"/>
    </row>
    <row r="78" spans="2:3" ht="14.5" customHeight="1" x14ac:dyDescent="0.2">
      <c r="B78" s="417"/>
      <c r="C78" s="418"/>
    </row>
    <row r="79" spans="2:3" ht="14.5" customHeight="1" x14ac:dyDescent="0.2">
      <c r="B79" s="417"/>
      <c r="C79" s="418"/>
    </row>
    <row r="80" spans="2:3" ht="14.5" customHeight="1" x14ac:dyDescent="0.2">
      <c r="B80" s="417"/>
      <c r="C80" s="418"/>
    </row>
    <row r="81" spans="2:64" ht="15" customHeight="1" thickBot="1" x14ac:dyDescent="0.25">
      <c r="B81" s="419"/>
      <c r="C81" s="420"/>
    </row>
    <row r="84" spans="2:64" x14ac:dyDescent="0.2"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  <c r="BK84" s="303"/>
      <c r="BL84" s="303"/>
    </row>
    <row r="86" spans="2:64" ht="27" x14ac:dyDescent="0.35">
      <c r="B86" s="244" t="s">
        <v>1479</v>
      </c>
      <c r="C86" s="245"/>
      <c r="D86" s="245"/>
      <c r="E86" s="245"/>
      <c r="F86" s="245"/>
    </row>
    <row r="87" spans="2:64" ht="27" x14ac:dyDescent="0.35">
      <c r="B87" s="75" t="s">
        <v>1465</v>
      </c>
    </row>
    <row r="90" spans="2:64" x14ac:dyDescent="0.2">
      <c r="U90" s="76"/>
      <c r="V90" s="92"/>
    </row>
    <row r="91" spans="2:64" ht="16" thickBot="1" x14ac:dyDescent="0.25"/>
    <row r="92" spans="2:64" ht="21.5" customHeight="1" thickBot="1" x14ac:dyDescent="0.35">
      <c r="B92" s="424" t="s">
        <v>1466</v>
      </c>
      <c r="C92" s="425"/>
      <c r="D92" s="434" t="s">
        <v>1452</v>
      </c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  <c r="T92" s="431"/>
      <c r="X92" s="434" t="s">
        <v>1453</v>
      </c>
      <c r="Y92" s="430"/>
      <c r="Z92" s="430"/>
      <c r="AA92" s="430"/>
      <c r="AB92" s="430"/>
      <c r="AC92" s="430"/>
      <c r="AD92" s="430"/>
      <c r="AE92" s="430"/>
      <c r="AF92" s="430"/>
      <c r="AG92" s="430"/>
      <c r="AH92" s="430"/>
      <c r="AI92" s="430"/>
      <c r="AJ92" s="430"/>
      <c r="AK92" s="430"/>
      <c r="AL92" s="430"/>
      <c r="AM92" s="430"/>
      <c r="AN92" s="431"/>
      <c r="AR92" s="434" t="s">
        <v>1454</v>
      </c>
      <c r="AS92" s="430"/>
      <c r="AT92" s="430"/>
      <c r="AU92" s="430"/>
      <c r="AV92" s="430"/>
      <c r="AW92" s="430"/>
      <c r="AX92" s="430"/>
      <c r="AY92" s="430"/>
      <c r="AZ92" s="430"/>
      <c r="BA92" s="430"/>
      <c r="BB92" s="430"/>
      <c r="BC92" s="430"/>
      <c r="BD92" s="430"/>
      <c r="BE92" s="430"/>
      <c r="BF92" s="430"/>
      <c r="BG92" s="430"/>
      <c r="BH92" s="431"/>
    </row>
    <row r="93" spans="2:64" ht="20.5" customHeight="1" thickBot="1" x14ac:dyDescent="0.25">
      <c r="B93" s="426"/>
      <c r="C93" s="427"/>
      <c r="D93" s="304" t="s">
        <v>1467</v>
      </c>
      <c r="T93" s="247"/>
      <c r="X93" s="304" t="s">
        <v>1467</v>
      </c>
      <c r="AN93" s="247"/>
      <c r="AR93" s="304" t="s">
        <v>1467</v>
      </c>
      <c r="BH93" s="247"/>
    </row>
    <row r="94" spans="2:64" ht="20.5" customHeight="1" thickBot="1" x14ac:dyDescent="0.25">
      <c r="B94" s="426"/>
      <c r="C94" s="427"/>
      <c r="D94" s="255" t="s">
        <v>1310</v>
      </c>
      <c r="E94" s="250" t="s">
        <v>1456</v>
      </c>
      <c r="F94" s="251" t="s">
        <v>1457</v>
      </c>
      <c r="G94" s="252" t="s">
        <v>1458</v>
      </c>
      <c r="H94" s="253" t="s">
        <v>1459</v>
      </c>
      <c r="I94" s="254" t="s">
        <v>1460</v>
      </c>
      <c r="J94" s="104" t="s">
        <v>1311</v>
      </c>
      <c r="T94" s="247"/>
      <c r="X94" s="255" t="s">
        <v>1310</v>
      </c>
      <c r="Y94" s="250" t="s">
        <v>1456</v>
      </c>
      <c r="Z94" s="251" t="s">
        <v>1457</v>
      </c>
      <c r="AA94" s="252" t="s">
        <v>1458</v>
      </c>
      <c r="AB94" s="253" t="s">
        <v>1459</v>
      </c>
      <c r="AC94" s="254" t="s">
        <v>1460</v>
      </c>
      <c r="AD94" s="104" t="s">
        <v>1311</v>
      </c>
      <c r="AN94" s="247"/>
      <c r="AR94" s="255" t="s">
        <v>1310</v>
      </c>
      <c r="AS94" s="250" t="s">
        <v>1456</v>
      </c>
      <c r="AT94" s="251" t="s">
        <v>1457</v>
      </c>
      <c r="AU94" s="252" t="s">
        <v>1458</v>
      </c>
      <c r="AV94" s="253" t="s">
        <v>1459</v>
      </c>
      <c r="AW94" s="254" t="s">
        <v>1460</v>
      </c>
      <c r="AX94" s="104" t="s">
        <v>1311</v>
      </c>
      <c r="BH94" s="247"/>
    </row>
    <row r="95" spans="2:64" ht="18" customHeight="1" x14ac:dyDescent="0.25">
      <c r="B95" s="426"/>
      <c r="C95" s="427"/>
      <c r="D95" s="257" t="s">
        <v>1468</v>
      </c>
      <c r="E95" s="105">
        <v>2.9723000506355679</v>
      </c>
      <c r="F95" s="26"/>
      <c r="G95" s="26"/>
      <c r="H95" s="26"/>
      <c r="I95" s="26"/>
      <c r="J95" s="118">
        <v>2.9723000506355679</v>
      </c>
      <c r="R95" s="305" t="s">
        <v>1469</v>
      </c>
      <c r="S95" s="306"/>
      <c r="T95" s="307"/>
      <c r="X95" s="257" t="s">
        <v>1468</v>
      </c>
      <c r="Y95" s="105">
        <v>3.0770937004769441</v>
      </c>
      <c r="Z95" s="26"/>
      <c r="AA95" s="26"/>
      <c r="AB95" s="26"/>
      <c r="AC95" s="26"/>
      <c r="AD95" s="118">
        <v>3.0770937004769441</v>
      </c>
      <c r="AL95" s="305" t="s">
        <v>1469</v>
      </c>
      <c r="AM95" s="306"/>
      <c r="AN95" s="307"/>
      <c r="AR95" s="257" t="s">
        <v>1468</v>
      </c>
      <c r="AS95" s="105">
        <v>2.9699193648236957</v>
      </c>
      <c r="AT95" s="26"/>
      <c r="AU95" s="26"/>
      <c r="AV95" s="26"/>
      <c r="AW95" s="26"/>
      <c r="AX95" s="118">
        <v>2.9699193648236957</v>
      </c>
      <c r="BF95" s="305" t="s">
        <v>1469</v>
      </c>
      <c r="BG95" s="306"/>
      <c r="BH95" s="307"/>
    </row>
    <row r="96" spans="2:64" ht="14.5" customHeight="1" x14ac:dyDescent="0.2">
      <c r="B96" s="426"/>
      <c r="C96" s="427"/>
      <c r="D96" s="260" t="s">
        <v>54</v>
      </c>
      <c r="E96" s="117"/>
      <c r="F96" s="117">
        <v>1.2933125440954343</v>
      </c>
      <c r="G96" s="117">
        <v>5.0857769853126601E-2</v>
      </c>
      <c r="H96" s="117">
        <v>3.3892793672530863</v>
      </c>
      <c r="I96" s="117">
        <v>0</v>
      </c>
      <c r="J96" s="118">
        <v>4.7334496812016473</v>
      </c>
      <c r="R96" s="282"/>
      <c r="T96" s="308" t="s">
        <v>1470</v>
      </c>
      <c r="X96" s="260" t="s">
        <v>54</v>
      </c>
      <c r="Y96" s="117"/>
      <c r="Z96" s="117">
        <v>2.4694418195086203</v>
      </c>
      <c r="AA96" s="117">
        <v>5.0857769853126601E-2</v>
      </c>
      <c r="AB96" s="117">
        <v>3.3892793672530863</v>
      </c>
      <c r="AC96" s="117">
        <v>0</v>
      </c>
      <c r="AD96" s="118">
        <v>5.9095789566148333</v>
      </c>
      <c r="AL96" s="282"/>
      <c r="AN96" s="308" t="s">
        <v>1470</v>
      </c>
      <c r="AR96" s="260" t="s">
        <v>54</v>
      </c>
      <c r="AS96" s="117"/>
      <c r="AT96" s="117">
        <v>1.2811786775138585</v>
      </c>
      <c r="AU96" s="117">
        <v>5.0857769853126601E-2</v>
      </c>
      <c r="AV96" s="117">
        <v>3.3892793672530863</v>
      </c>
      <c r="AW96" s="117">
        <v>0</v>
      </c>
      <c r="AX96" s="118">
        <v>4.7213158146200715</v>
      </c>
      <c r="BF96" s="282"/>
      <c r="BH96" s="308" t="s">
        <v>1470</v>
      </c>
    </row>
    <row r="97" spans="2:60" ht="14.5" customHeight="1" x14ac:dyDescent="0.2">
      <c r="B97" s="426"/>
      <c r="C97" s="427"/>
      <c r="D97" s="263" t="s">
        <v>64</v>
      </c>
      <c r="E97" s="121"/>
      <c r="F97" s="121">
        <v>0.15370812541936099</v>
      </c>
      <c r="G97" s="121">
        <v>0</v>
      </c>
      <c r="H97" s="121">
        <v>0.65908117277669165</v>
      </c>
      <c r="I97" s="121">
        <v>0</v>
      </c>
      <c r="J97" s="118">
        <v>0.81278929819605261</v>
      </c>
      <c r="R97" s="435" t="s">
        <v>1412</v>
      </c>
      <c r="S97" s="38" t="s">
        <v>1471</v>
      </c>
      <c r="T97" s="309">
        <v>2.9723000506355679</v>
      </c>
      <c r="X97" s="263" t="s">
        <v>64</v>
      </c>
      <c r="Y97" s="121"/>
      <c r="Z97" s="121">
        <v>0.73255807645797666</v>
      </c>
      <c r="AA97" s="121">
        <v>0</v>
      </c>
      <c r="AB97" s="121">
        <v>0.65908117277669165</v>
      </c>
      <c r="AC97" s="121">
        <v>0</v>
      </c>
      <c r="AD97" s="118">
        <v>1.3916392492346683</v>
      </c>
      <c r="AL97" s="435" t="s">
        <v>1412</v>
      </c>
      <c r="AM97" s="38" t="s">
        <v>1471</v>
      </c>
      <c r="AN97" s="309">
        <v>3.0770937004769441</v>
      </c>
      <c r="AR97" s="263" t="s">
        <v>64</v>
      </c>
      <c r="AS97" s="121"/>
      <c r="AT97" s="121">
        <v>0.1106764366212538</v>
      </c>
      <c r="AU97" s="121">
        <v>0</v>
      </c>
      <c r="AV97" s="121">
        <v>0.65908117277669165</v>
      </c>
      <c r="AW97" s="121">
        <v>0</v>
      </c>
      <c r="AX97" s="118">
        <v>0.76975760939794546</v>
      </c>
      <c r="BF97" s="435" t="s">
        <v>1412</v>
      </c>
      <c r="BG97" s="38" t="s">
        <v>1471</v>
      </c>
      <c r="BH97" s="309">
        <v>2.9699193648236957</v>
      </c>
    </row>
    <row r="98" spans="2:60" ht="14.5" customHeight="1" x14ac:dyDescent="0.2">
      <c r="B98" s="426"/>
      <c r="C98" s="427"/>
      <c r="D98" s="266" t="s">
        <v>67</v>
      </c>
      <c r="E98" s="124"/>
      <c r="F98" s="124">
        <v>0.8565194066983669</v>
      </c>
      <c r="G98" s="124">
        <v>0</v>
      </c>
      <c r="H98" s="124">
        <v>0.6013720802489968</v>
      </c>
      <c r="I98" s="124">
        <v>0</v>
      </c>
      <c r="J98" s="118">
        <v>1.4578914869473638</v>
      </c>
      <c r="R98" s="435"/>
      <c r="S98" s="38" t="s">
        <v>1457</v>
      </c>
      <c r="T98" s="310">
        <v>7.752352531543405</v>
      </c>
      <c r="U98" s="90"/>
      <c r="X98" s="266" t="s">
        <v>67</v>
      </c>
      <c r="Y98" s="124"/>
      <c r="Z98" s="124">
        <v>1.4718941554984906</v>
      </c>
      <c r="AA98" s="124">
        <v>0</v>
      </c>
      <c r="AB98" s="124">
        <v>0.6013720802489968</v>
      </c>
      <c r="AC98" s="124">
        <v>0</v>
      </c>
      <c r="AD98" s="118">
        <v>2.0732662357474876</v>
      </c>
      <c r="AL98" s="435"/>
      <c r="AM98" s="38" t="s">
        <v>1457</v>
      </c>
      <c r="AN98" s="310">
        <v>17.252938769254381</v>
      </c>
      <c r="AR98" s="266" t="s">
        <v>67</v>
      </c>
      <c r="AS98" s="124"/>
      <c r="AT98" s="124">
        <v>0.76010450987140576</v>
      </c>
      <c r="AU98" s="124">
        <v>0</v>
      </c>
      <c r="AV98" s="124">
        <v>0.6013720802489968</v>
      </c>
      <c r="AW98" s="124">
        <v>0</v>
      </c>
      <c r="AX98" s="118">
        <v>1.3614765901204025</v>
      </c>
      <c r="BF98" s="435"/>
      <c r="BG98" s="38" t="s">
        <v>1457</v>
      </c>
      <c r="BH98" s="310">
        <v>6.8403221893320563</v>
      </c>
    </row>
    <row r="99" spans="2:60" ht="14.5" customHeight="1" x14ac:dyDescent="0.2">
      <c r="B99" s="426"/>
      <c r="C99" s="427"/>
      <c r="D99" s="269" t="s">
        <v>102</v>
      </c>
      <c r="E99" s="127"/>
      <c r="F99" s="127">
        <v>0</v>
      </c>
      <c r="G99" s="127">
        <v>0</v>
      </c>
      <c r="H99" s="127">
        <v>0</v>
      </c>
      <c r="I99" s="127">
        <v>0</v>
      </c>
      <c r="J99" s="118">
        <v>0</v>
      </c>
      <c r="R99" s="435"/>
      <c r="S99" s="38" t="s">
        <v>1458</v>
      </c>
      <c r="T99" s="309">
        <v>7.4700163965812999E-2</v>
      </c>
      <c r="U99" s="90"/>
      <c r="X99" s="269" t="s">
        <v>102</v>
      </c>
      <c r="Y99" s="127"/>
      <c r="Z99" s="127">
        <v>0</v>
      </c>
      <c r="AA99" s="127">
        <v>0</v>
      </c>
      <c r="AB99" s="127">
        <v>0</v>
      </c>
      <c r="AC99" s="127">
        <v>0</v>
      </c>
      <c r="AD99" s="118">
        <v>0</v>
      </c>
      <c r="AL99" s="435"/>
      <c r="AM99" s="38" t="s">
        <v>1458</v>
      </c>
      <c r="AN99" s="309">
        <v>7.3270725574709927E-2</v>
      </c>
      <c r="AR99" s="269" t="s">
        <v>102</v>
      </c>
      <c r="AS99" s="127"/>
      <c r="AT99" s="127">
        <v>0</v>
      </c>
      <c r="AU99" s="127">
        <v>0</v>
      </c>
      <c r="AV99" s="127">
        <v>0</v>
      </c>
      <c r="AW99" s="127">
        <v>0</v>
      </c>
      <c r="AX99" s="118">
        <v>0</v>
      </c>
      <c r="BF99" s="435"/>
      <c r="BG99" s="38" t="s">
        <v>1458</v>
      </c>
      <c r="BH99" s="309">
        <v>7.4700163965812999E-2</v>
      </c>
    </row>
    <row r="100" spans="2:60" ht="14.5" customHeight="1" x14ac:dyDescent="0.2">
      <c r="B100" s="426"/>
      <c r="C100" s="427"/>
      <c r="D100" s="272" t="s">
        <v>109</v>
      </c>
      <c r="E100" s="130"/>
      <c r="F100" s="130">
        <v>0.89833796121845277</v>
      </c>
      <c r="G100" s="130">
        <v>0.17146414263406823</v>
      </c>
      <c r="H100" s="130">
        <v>0</v>
      </c>
      <c r="I100" s="130">
        <v>1.2637157814212612E-2</v>
      </c>
      <c r="J100" s="118">
        <v>1.0824392616667335</v>
      </c>
      <c r="R100" s="435"/>
      <c r="S100" s="311" t="s">
        <v>1311</v>
      </c>
      <c r="T100" s="312">
        <v>10.799352746144786</v>
      </c>
      <c r="U100" s="90"/>
      <c r="X100" s="272" t="s">
        <v>109</v>
      </c>
      <c r="Y100" s="130"/>
      <c r="Z100" s="130">
        <v>0.46450592031018767</v>
      </c>
      <c r="AA100" s="130">
        <v>0.17003470424296513</v>
      </c>
      <c r="AB100" s="130">
        <v>0</v>
      </c>
      <c r="AC100" s="130">
        <v>1.2637157814212612E-2</v>
      </c>
      <c r="AD100" s="118">
        <v>0.64717778236736545</v>
      </c>
      <c r="AL100" s="435"/>
      <c r="AM100" s="311" t="s">
        <v>1311</v>
      </c>
      <c r="AN100" s="312">
        <v>20.403303195306034</v>
      </c>
      <c r="AR100" s="272" t="s">
        <v>109</v>
      </c>
      <c r="AS100" s="130"/>
      <c r="AT100" s="130">
        <v>0.89833871163566681</v>
      </c>
      <c r="AU100" s="130">
        <v>0.17146414263406823</v>
      </c>
      <c r="AV100" s="130">
        <v>0</v>
      </c>
      <c r="AW100" s="130">
        <v>1.2637157814212612E-2</v>
      </c>
      <c r="AX100" s="118">
        <v>1.0824400120839477</v>
      </c>
      <c r="BF100" s="435"/>
      <c r="BG100" s="311" t="s">
        <v>1311</v>
      </c>
      <c r="BH100" s="312">
        <v>9.8849417181215653</v>
      </c>
    </row>
    <row r="101" spans="2:60" ht="14.5" customHeight="1" x14ac:dyDescent="0.2">
      <c r="B101" s="426"/>
      <c r="C101" s="427"/>
      <c r="D101" s="275" t="s">
        <v>120</v>
      </c>
      <c r="E101" s="133"/>
      <c r="F101" s="133">
        <v>0</v>
      </c>
      <c r="G101" s="133">
        <v>0</v>
      </c>
      <c r="H101" s="133">
        <v>0</v>
      </c>
      <c r="I101" s="133">
        <v>0</v>
      </c>
      <c r="J101" s="118">
        <v>0</v>
      </c>
      <c r="R101" s="282"/>
      <c r="T101" s="247"/>
      <c r="U101" s="90"/>
      <c r="X101" s="275" t="s">
        <v>120</v>
      </c>
      <c r="Y101" s="133"/>
      <c r="Z101" s="133">
        <v>0</v>
      </c>
      <c r="AA101" s="133">
        <v>0</v>
      </c>
      <c r="AB101" s="133">
        <v>0</v>
      </c>
      <c r="AC101" s="133">
        <v>0</v>
      </c>
      <c r="AD101" s="118">
        <v>0</v>
      </c>
      <c r="AL101" s="282"/>
      <c r="AN101" s="247"/>
      <c r="AR101" s="275" t="s">
        <v>120</v>
      </c>
      <c r="AS101" s="133"/>
      <c r="AT101" s="133">
        <v>0</v>
      </c>
      <c r="AU101" s="133">
        <v>0</v>
      </c>
      <c r="AV101" s="133">
        <v>0</v>
      </c>
      <c r="AW101" s="133">
        <v>0</v>
      </c>
      <c r="AX101" s="118">
        <v>0</v>
      </c>
      <c r="BF101" s="282"/>
      <c r="BH101" s="247"/>
    </row>
    <row r="102" spans="2:60" ht="15" customHeight="1" thickBot="1" x14ac:dyDescent="0.25">
      <c r="B102" s="426"/>
      <c r="C102" s="427"/>
      <c r="D102" s="278" t="s">
        <v>1313</v>
      </c>
      <c r="E102" s="137"/>
      <c r="F102" s="137">
        <v>3.0899165917972073</v>
      </c>
      <c r="G102" s="137">
        <v>8.1074781423904202E-3</v>
      </c>
      <c r="H102" s="137">
        <v>0</v>
      </c>
      <c r="I102" s="137">
        <v>4.3918735900118161E-2</v>
      </c>
      <c r="J102" s="118">
        <v>3.1419428058397161</v>
      </c>
      <c r="R102" s="432" t="s">
        <v>1414</v>
      </c>
      <c r="S102" s="38" t="s">
        <v>1472</v>
      </c>
      <c r="T102" s="310">
        <v>15.940063200428991</v>
      </c>
      <c r="X102" s="278" t="s">
        <v>1313</v>
      </c>
      <c r="Y102" s="137"/>
      <c r="Z102" s="137">
        <v>11.995542526390278</v>
      </c>
      <c r="AA102" s="137">
        <v>8.1074781423904202E-3</v>
      </c>
      <c r="AB102" s="137">
        <v>0</v>
      </c>
      <c r="AC102" s="137">
        <v>4.3918735900118161E-2</v>
      </c>
      <c r="AD102" s="118">
        <v>12.047568740432785</v>
      </c>
      <c r="AL102" s="432" t="s">
        <v>1414</v>
      </c>
      <c r="AM102" s="38" t="s">
        <v>1472</v>
      </c>
      <c r="AN102" s="310">
        <v>29.977197176923074</v>
      </c>
      <c r="AR102" s="278" t="s">
        <v>1313</v>
      </c>
      <c r="AS102" s="137"/>
      <c r="AT102" s="137">
        <v>2.4469955624629871</v>
      </c>
      <c r="AU102" s="137">
        <v>8.1074781423904202E-3</v>
      </c>
      <c r="AV102" s="137">
        <v>0</v>
      </c>
      <c r="AW102" s="137">
        <v>4.3918735900118161E-2</v>
      </c>
      <c r="AX102" s="118">
        <v>2.4990217765054958</v>
      </c>
      <c r="BF102" s="432" t="s">
        <v>1414</v>
      </c>
      <c r="BG102" s="38" t="s">
        <v>1472</v>
      </c>
      <c r="BH102" s="310">
        <v>14.603560041870253</v>
      </c>
    </row>
    <row r="103" spans="2:60" ht="15" customHeight="1" thickBot="1" x14ac:dyDescent="0.25">
      <c r="B103" s="426"/>
      <c r="C103" s="427"/>
      <c r="D103" s="281" t="s">
        <v>1315</v>
      </c>
      <c r="E103" s="142">
        <v>2.9723000506355679</v>
      </c>
      <c r="F103" s="142">
        <v>6.2917946292288223</v>
      </c>
      <c r="G103" s="142">
        <v>0.23042939062958523</v>
      </c>
      <c r="H103" s="142">
        <v>4.6497326202787743</v>
      </c>
      <c r="I103" s="142">
        <v>5.6555893714330771E-2</v>
      </c>
      <c r="J103" s="118">
        <v>14.20081258448708</v>
      </c>
      <c r="R103" s="432"/>
      <c r="S103" s="38" t="s">
        <v>1459</v>
      </c>
      <c r="T103" s="310">
        <v>4.6497326202787734</v>
      </c>
      <c r="X103" s="281" t="s">
        <v>1315</v>
      </c>
      <c r="Y103" s="142">
        <v>3.0770937004769441</v>
      </c>
      <c r="Z103" s="142">
        <v>17.133942498165553</v>
      </c>
      <c r="AA103" s="142">
        <v>0.22899995223848213</v>
      </c>
      <c r="AB103" s="142">
        <v>4.6497326202787743</v>
      </c>
      <c r="AC103" s="142">
        <v>5.6555893714330771E-2</v>
      </c>
      <c r="AD103" s="118">
        <v>25.146324664874086</v>
      </c>
      <c r="AL103" s="432"/>
      <c r="AM103" s="38" t="s">
        <v>1459</v>
      </c>
      <c r="AN103" s="310">
        <v>4.6497326202787734</v>
      </c>
      <c r="AR103" s="281" t="s">
        <v>1315</v>
      </c>
      <c r="AS103" s="142">
        <v>2.9699193648236957</v>
      </c>
      <c r="AT103" s="142">
        <v>5.4972938981051716</v>
      </c>
      <c r="AU103" s="142">
        <v>0.23042939062958523</v>
      </c>
      <c r="AV103" s="142">
        <v>4.6497326202787743</v>
      </c>
      <c r="AW103" s="142">
        <v>5.6555893714330771E-2</v>
      </c>
      <c r="AX103" s="118">
        <v>13.403931167551557</v>
      </c>
      <c r="BF103" s="432"/>
      <c r="BG103" s="38" t="s">
        <v>1459</v>
      </c>
      <c r="BH103" s="310">
        <v>4.6497326202787734</v>
      </c>
    </row>
    <row r="104" spans="2:60" ht="14.5" customHeight="1" x14ac:dyDescent="0.2">
      <c r="B104" s="426"/>
      <c r="C104" s="427"/>
      <c r="D104" s="313" t="s">
        <v>1473</v>
      </c>
      <c r="E104" s="314">
        <v>3.4486770590883435</v>
      </c>
      <c r="F104" s="314">
        <v>2.5487184175612656</v>
      </c>
      <c r="G104" s="314">
        <v>0.34061742110946858</v>
      </c>
      <c r="H104" s="314">
        <v>1.3069482423409158</v>
      </c>
      <c r="I104" s="314">
        <v>5.7622979842924346E-2</v>
      </c>
      <c r="J104" s="314">
        <v>7.7025841199429186</v>
      </c>
      <c r="M104" s="106"/>
      <c r="N104" s="106"/>
      <c r="O104" s="106"/>
      <c r="R104" s="432"/>
      <c r="S104" s="38" t="s">
        <v>1460</v>
      </c>
      <c r="T104" s="310">
        <v>6.4484300896801308E-2</v>
      </c>
      <c r="X104" s="313" t="s">
        <v>1473</v>
      </c>
      <c r="Y104" s="314">
        <v>1.2348832249911108</v>
      </c>
      <c r="Z104" s="314">
        <v>1.510607921845931</v>
      </c>
      <c r="AA104" s="314">
        <v>0.14694658439247532</v>
      </c>
      <c r="AB104" s="314">
        <v>1.3069482423409158</v>
      </c>
      <c r="AC104" s="314">
        <v>5.7622979842924346E-2</v>
      </c>
      <c r="AD104" s="314">
        <v>4.2570089534133571</v>
      </c>
      <c r="AG104" s="106"/>
      <c r="AH104" s="106"/>
      <c r="AI104" s="106"/>
      <c r="AL104" s="432"/>
      <c r="AM104" s="38" t="s">
        <v>1460</v>
      </c>
      <c r="AN104" s="310">
        <v>6.4484300896801308E-2</v>
      </c>
      <c r="AR104" s="313" t="s">
        <v>1473</v>
      </c>
      <c r="AS104" s="314">
        <v>3.450908335222461</v>
      </c>
      <c r="AT104" s="314">
        <v>2.551586508059807</v>
      </c>
      <c r="AU104" s="314">
        <v>0.34061742110946858</v>
      </c>
      <c r="AV104" s="314">
        <v>1.3069482423409158</v>
      </c>
      <c r="AW104" s="314">
        <v>5.7622979842924346E-2</v>
      </c>
      <c r="AX104" s="314">
        <v>7.7076834865755766</v>
      </c>
      <c r="BA104" s="106"/>
      <c r="BB104" s="106"/>
      <c r="BC104" s="106"/>
      <c r="BF104" s="432"/>
      <c r="BG104" s="38" t="s">
        <v>1460</v>
      </c>
      <c r="BH104" s="310">
        <v>6.4484300896801308E-2</v>
      </c>
    </row>
    <row r="105" spans="2:60" ht="15" customHeight="1" thickBot="1" x14ac:dyDescent="0.25">
      <c r="B105" s="426"/>
      <c r="C105" s="427"/>
      <c r="D105" s="257" t="s">
        <v>1474</v>
      </c>
      <c r="E105" s="105">
        <v>6.4209771097239114</v>
      </c>
      <c r="F105" s="105">
        <v>8.8405130467900879</v>
      </c>
      <c r="G105" s="105">
        <v>0.57104681173905381</v>
      </c>
      <c r="H105" s="105">
        <v>5.9566808626196899</v>
      </c>
      <c r="I105" s="105">
        <v>0.11417887355725512</v>
      </c>
      <c r="J105" s="108">
        <v>21.903396704429998</v>
      </c>
      <c r="R105" s="433"/>
      <c r="S105" s="315" t="s">
        <v>1311</v>
      </c>
      <c r="T105" s="316">
        <v>20.654280121604565</v>
      </c>
      <c r="X105" s="257" t="s">
        <v>1474</v>
      </c>
      <c r="Y105" s="105">
        <v>4.3119769254680547</v>
      </c>
      <c r="Z105" s="105">
        <v>18.644550420011484</v>
      </c>
      <c r="AA105" s="105">
        <v>0.37594653663095745</v>
      </c>
      <c r="AB105" s="105">
        <v>5.9566808626196899</v>
      </c>
      <c r="AC105" s="105">
        <v>0.11417887355725512</v>
      </c>
      <c r="AD105" s="108">
        <v>29.403333618287444</v>
      </c>
      <c r="AL105" s="433"/>
      <c r="AM105" s="315" t="s">
        <v>1311</v>
      </c>
      <c r="AN105" s="316">
        <v>34.691414098098647</v>
      </c>
      <c r="AR105" s="257" t="s">
        <v>1474</v>
      </c>
      <c r="AS105" s="105">
        <v>6.4208277000461571</v>
      </c>
      <c r="AT105" s="105">
        <v>8.0488804061649795</v>
      </c>
      <c r="AU105" s="105">
        <v>0.57104681173905381</v>
      </c>
      <c r="AV105" s="105">
        <v>5.9566808626196899</v>
      </c>
      <c r="AW105" s="105">
        <v>0.11417887355725512</v>
      </c>
      <c r="AX105" s="108">
        <v>21.111614654127134</v>
      </c>
      <c r="BF105" s="433"/>
      <c r="BG105" s="315" t="s">
        <v>1311</v>
      </c>
      <c r="BH105" s="316">
        <v>19.317776963045826</v>
      </c>
    </row>
    <row r="106" spans="2:60" ht="14.5" customHeight="1" x14ac:dyDescent="0.2">
      <c r="B106" s="426"/>
      <c r="C106" s="427"/>
      <c r="D106" s="285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283"/>
      <c r="T106" s="284"/>
      <c r="X106" s="285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283"/>
      <c r="AN106" s="284"/>
      <c r="AR106" s="285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283"/>
      <c r="BH106" s="284"/>
    </row>
    <row r="107" spans="2:60" ht="14.5" customHeight="1" x14ac:dyDescent="0.2">
      <c r="B107" s="426"/>
      <c r="C107" s="427"/>
      <c r="D107" s="285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283"/>
      <c r="T107" s="284"/>
      <c r="X107" s="285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283"/>
      <c r="AN107" s="284"/>
      <c r="AR107" s="285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283"/>
      <c r="BH107" s="284"/>
    </row>
    <row r="108" spans="2:60" ht="14.5" customHeight="1" x14ac:dyDescent="0.2">
      <c r="B108" s="426"/>
      <c r="C108" s="427"/>
      <c r="D108" s="285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283"/>
      <c r="T108" s="284"/>
      <c r="X108" s="285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283"/>
      <c r="AN108" s="284"/>
      <c r="AR108" s="285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283"/>
      <c r="BH108" s="284"/>
    </row>
    <row r="109" spans="2:60" ht="14.5" customHeight="1" x14ac:dyDescent="0.2">
      <c r="B109" s="426"/>
      <c r="C109" s="427"/>
      <c r="D109" s="285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283"/>
      <c r="T109" s="284"/>
      <c r="X109" s="285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283"/>
      <c r="AN109" s="284"/>
      <c r="AR109" s="285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283"/>
      <c r="BH109" s="284"/>
    </row>
    <row r="110" spans="2:60" ht="14.5" customHeight="1" x14ac:dyDescent="0.2">
      <c r="B110" s="426"/>
      <c r="C110" s="427"/>
      <c r="D110" s="285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283"/>
      <c r="T110" s="284"/>
      <c r="X110" s="285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283"/>
      <c r="AN110" s="284"/>
      <c r="AR110" s="285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283"/>
      <c r="BH110" s="284"/>
    </row>
    <row r="111" spans="2:60" ht="14.5" customHeight="1" x14ac:dyDescent="0.2">
      <c r="B111" s="426"/>
      <c r="C111" s="427"/>
      <c r="D111" s="285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283"/>
      <c r="T111" s="284"/>
      <c r="X111" s="285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283"/>
      <c r="AN111" s="284"/>
      <c r="AR111" s="285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283"/>
      <c r="BH111" s="284"/>
    </row>
    <row r="112" spans="2:60" ht="14.5" customHeight="1" x14ac:dyDescent="0.2">
      <c r="B112" s="426"/>
      <c r="C112" s="427"/>
      <c r="D112" s="285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283"/>
      <c r="T112" s="284"/>
      <c r="X112" s="285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283"/>
      <c r="AN112" s="284"/>
      <c r="AR112" s="285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283"/>
      <c r="BH112" s="284"/>
    </row>
    <row r="113" spans="2:60" ht="14.5" customHeight="1" x14ac:dyDescent="0.2">
      <c r="B113" s="426"/>
      <c r="C113" s="427"/>
      <c r="D113" s="285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283"/>
      <c r="T113" s="284"/>
      <c r="X113" s="285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283"/>
      <c r="AN113" s="284"/>
      <c r="AR113" s="285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283"/>
      <c r="BH113" s="284"/>
    </row>
    <row r="114" spans="2:60" ht="14.5" customHeight="1" x14ac:dyDescent="0.2">
      <c r="B114" s="426"/>
      <c r="C114" s="427"/>
      <c r="D114" s="285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283"/>
      <c r="T114" s="284"/>
      <c r="X114" s="285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283"/>
      <c r="AN114" s="284"/>
      <c r="AR114" s="285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283"/>
      <c r="BH114" s="284"/>
    </row>
    <row r="115" spans="2:60" ht="14.5" customHeight="1" x14ac:dyDescent="0.2">
      <c r="B115" s="426"/>
      <c r="C115" s="427"/>
      <c r="D115" s="285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283"/>
      <c r="T115" s="284"/>
      <c r="X115" s="285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283"/>
      <c r="AN115" s="284"/>
      <c r="AR115" s="285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283"/>
      <c r="BH115" s="284"/>
    </row>
    <row r="116" spans="2:60" ht="14.5" customHeight="1" x14ac:dyDescent="0.2">
      <c r="B116" s="426"/>
      <c r="C116" s="427"/>
      <c r="D116" s="285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283"/>
      <c r="T116" s="284"/>
      <c r="X116" s="285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283"/>
      <c r="AN116" s="284"/>
      <c r="AR116" s="285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283"/>
      <c r="BH116" s="284"/>
    </row>
    <row r="117" spans="2:60" ht="14.5" customHeight="1" x14ac:dyDescent="0.2">
      <c r="B117" s="426"/>
      <c r="C117" s="427"/>
      <c r="D117" s="285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283"/>
      <c r="T117" s="284"/>
      <c r="X117" s="285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283"/>
      <c r="AN117" s="284"/>
      <c r="AR117" s="285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283"/>
      <c r="BH117" s="284"/>
    </row>
    <row r="118" spans="2:60" ht="14.5" customHeight="1" x14ac:dyDescent="0.2">
      <c r="B118" s="426"/>
      <c r="C118" s="427"/>
      <c r="D118" s="285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283"/>
      <c r="T118" s="284"/>
      <c r="X118" s="285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283"/>
      <c r="AN118" s="284"/>
      <c r="AR118" s="285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283"/>
      <c r="BH118" s="284"/>
    </row>
    <row r="119" spans="2:60" ht="14.5" customHeight="1" x14ac:dyDescent="0.2">
      <c r="B119" s="426"/>
      <c r="C119" s="427"/>
      <c r="D119" s="285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283"/>
      <c r="T119" s="284"/>
      <c r="X119" s="285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283"/>
      <c r="AN119" s="284"/>
      <c r="AR119" s="285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283"/>
      <c r="BH119" s="284"/>
    </row>
    <row r="120" spans="2:60" ht="14.5" customHeight="1" x14ac:dyDescent="0.2">
      <c r="B120" s="426"/>
      <c r="C120" s="427"/>
      <c r="D120" s="285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283"/>
      <c r="T120" s="284"/>
      <c r="X120" s="285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283"/>
      <c r="AN120" s="284"/>
      <c r="AR120" s="285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283"/>
      <c r="BH120" s="284"/>
    </row>
    <row r="121" spans="2:60" ht="14.5" customHeight="1" x14ac:dyDescent="0.2">
      <c r="B121" s="426"/>
      <c r="C121" s="427"/>
      <c r="D121" s="285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283"/>
      <c r="T121" s="284"/>
      <c r="X121" s="285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283"/>
      <c r="AN121" s="284"/>
      <c r="AR121" s="285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283"/>
      <c r="BH121" s="284"/>
    </row>
    <row r="122" spans="2:60" ht="14.5" customHeight="1" x14ac:dyDescent="0.2">
      <c r="B122" s="426"/>
      <c r="C122" s="427"/>
      <c r="D122" s="285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283"/>
      <c r="T122" s="284"/>
      <c r="X122" s="285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283"/>
      <c r="AN122" s="284"/>
      <c r="AR122" s="285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283"/>
      <c r="BH122" s="284"/>
    </row>
    <row r="123" spans="2:60" ht="14.5" customHeight="1" x14ac:dyDescent="0.2">
      <c r="B123" s="426"/>
      <c r="C123" s="427"/>
      <c r="D123" s="285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283"/>
      <c r="T123" s="284"/>
      <c r="X123" s="285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283"/>
      <c r="AN123" s="284"/>
      <c r="AR123" s="285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283"/>
      <c r="BH123" s="284"/>
    </row>
    <row r="124" spans="2:60" ht="14.5" customHeight="1" x14ac:dyDescent="0.2">
      <c r="B124" s="426"/>
      <c r="C124" s="427"/>
      <c r="D124" s="285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283"/>
      <c r="T124" s="284"/>
      <c r="X124" s="285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283"/>
      <c r="AN124" s="284"/>
      <c r="AR124" s="285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283"/>
      <c r="BH124" s="284"/>
    </row>
    <row r="125" spans="2:60" ht="14.5" customHeight="1" x14ac:dyDescent="0.2">
      <c r="B125" s="426"/>
      <c r="C125" s="427"/>
      <c r="D125" s="285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283"/>
      <c r="T125" s="284"/>
      <c r="X125" s="285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283"/>
      <c r="AN125" s="284"/>
      <c r="AR125" s="285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283"/>
      <c r="BH125" s="284"/>
    </row>
    <row r="126" spans="2:60" ht="14.5" customHeight="1" x14ac:dyDescent="0.2">
      <c r="B126" s="426"/>
      <c r="C126" s="427"/>
      <c r="D126" s="285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283"/>
      <c r="T126" s="284"/>
      <c r="X126" s="285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283"/>
      <c r="AN126" s="284"/>
      <c r="AR126" s="285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283"/>
      <c r="BH126" s="284"/>
    </row>
    <row r="127" spans="2:60" ht="14.5" customHeight="1" x14ac:dyDescent="0.2">
      <c r="B127" s="426"/>
      <c r="C127" s="427"/>
      <c r="D127" s="285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283"/>
      <c r="T127" s="284"/>
      <c r="X127" s="285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283"/>
      <c r="AN127" s="284"/>
      <c r="AR127" s="285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283"/>
      <c r="BH127" s="284"/>
    </row>
    <row r="128" spans="2:60" ht="14.5" customHeight="1" x14ac:dyDescent="0.2">
      <c r="B128" s="426"/>
      <c r="C128" s="427"/>
      <c r="D128" s="285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283"/>
      <c r="T128" s="284"/>
      <c r="X128" s="285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283"/>
      <c r="AN128" s="284"/>
      <c r="AR128" s="285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283"/>
      <c r="BH128" s="284"/>
    </row>
    <row r="129" spans="2:60" ht="14.5" customHeight="1" x14ac:dyDescent="0.2">
      <c r="B129" s="426"/>
      <c r="C129" s="427"/>
      <c r="D129" s="285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283"/>
      <c r="T129" s="284"/>
      <c r="X129" s="285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283"/>
      <c r="AN129" s="284"/>
      <c r="AR129" s="285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283"/>
      <c r="BH129" s="284"/>
    </row>
    <row r="130" spans="2:60" ht="14.5" customHeight="1" x14ac:dyDescent="0.2">
      <c r="B130" s="426"/>
      <c r="C130" s="427"/>
      <c r="D130" s="285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283"/>
      <c r="T130" s="284"/>
      <c r="X130" s="285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283"/>
      <c r="AN130" s="284"/>
      <c r="AR130" s="285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283"/>
      <c r="BH130" s="284"/>
    </row>
    <row r="131" spans="2:60" ht="14.5" customHeight="1" x14ac:dyDescent="0.2">
      <c r="B131" s="426"/>
      <c r="C131" s="427"/>
      <c r="D131" s="285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283"/>
      <c r="T131" s="284"/>
      <c r="X131" s="285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283"/>
      <c r="AN131" s="284"/>
      <c r="AR131" s="285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283"/>
      <c r="BH131" s="284"/>
    </row>
    <row r="132" spans="2:60" ht="14.5" customHeight="1" x14ac:dyDescent="0.2">
      <c r="B132" s="426"/>
      <c r="C132" s="427"/>
      <c r="D132" s="285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283"/>
      <c r="T132" s="284"/>
      <c r="X132" s="285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283"/>
      <c r="AN132" s="284"/>
      <c r="AR132" s="285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283"/>
      <c r="BH132" s="284"/>
    </row>
    <row r="133" spans="2:60" ht="15" customHeight="1" x14ac:dyDescent="0.2">
      <c r="B133" s="426"/>
      <c r="C133" s="427"/>
      <c r="D133" s="285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283"/>
      <c r="T133" s="284"/>
      <c r="X133" s="285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283"/>
      <c r="AN133" s="284"/>
      <c r="AR133" s="285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283"/>
      <c r="BH133" s="284"/>
    </row>
    <row r="134" spans="2:60" x14ac:dyDescent="0.2">
      <c r="B134" s="426"/>
      <c r="C134" s="427"/>
      <c r="D134" s="285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283"/>
      <c r="T134" s="284"/>
      <c r="X134" s="285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283"/>
      <c r="AN134" s="284"/>
      <c r="AR134" s="285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283"/>
      <c r="BH134" s="284"/>
    </row>
    <row r="135" spans="2:60" x14ac:dyDescent="0.2">
      <c r="B135" s="426"/>
      <c r="C135" s="427"/>
      <c r="D135" s="285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283"/>
      <c r="T135" s="284"/>
      <c r="X135" s="285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283"/>
      <c r="AN135" s="284"/>
      <c r="AR135" s="285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283"/>
      <c r="BH135" s="284"/>
    </row>
    <row r="136" spans="2:60" x14ac:dyDescent="0.2">
      <c r="B136" s="426"/>
      <c r="C136" s="427"/>
      <c r="D136" s="285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283"/>
      <c r="T136" s="284"/>
      <c r="X136" s="285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283"/>
      <c r="AN136" s="284"/>
      <c r="AR136" s="285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283"/>
      <c r="BH136" s="284"/>
    </row>
    <row r="137" spans="2:60" x14ac:dyDescent="0.2">
      <c r="B137" s="426"/>
      <c r="C137" s="427"/>
      <c r="D137" s="285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283"/>
      <c r="T137" s="284"/>
      <c r="X137" s="285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283"/>
      <c r="AN137" s="284"/>
      <c r="AR137" s="285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283"/>
      <c r="BH137" s="284"/>
    </row>
    <row r="138" spans="2:60" x14ac:dyDescent="0.2">
      <c r="B138" s="426"/>
      <c r="C138" s="427"/>
      <c r="D138" s="285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283"/>
      <c r="T138" s="284"/>
      <c r="X138" s="285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283"/>
      <c r="AN138" s="284"/>
      <c r="AR138" s="285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283"/>
      <c r="BH138" s="284"/>
    </row>
    <row r="139" spans="2:60" x14ac:dyDescent="0.2">
      <c r="B139" s="426"/>
      <c r="C139" s="427"/>
      <c r="D139" s="285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283"/>
      <c r="T139" s="284"/>
      <c r="X139" s="285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283"/>
      <c r="AN139" s="284"/>
      <c r="AR139" s="285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283"/>
      <c r="BH139" s="284"/>
    </row>
    <row r="140" spans="2:60" x14ac:dyDescent="0.2">
      <c r="B140" s="426"/>
      <c r="C140" s="427"/>
      <c r="D140" s="285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283"/>
      <c r="T140" s="284"/>
      <c r="X140" s="285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283"/>
      <c r="AN140" s="284"/>
      <c r="AR140" s="285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283"/>
      <c r="BH140" s="284"/>
    </row>
    <row r="141" spans="2:60" x14ac:dyDescent="0.2">
      <c r="B141" s="426"/>
      <c r="C141" s="427"/>
      <c r="D141" s="285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283"/>
      <c r="T141" s="284"/>
      <c r="X141" s="285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283"/>
      <c r="AN141" s="284"/>
      <c r="AR141" s="285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283"/>
      <c r="BH141" s="284"/>
    </row>
    <row r="142" spans="2:60" x14ac:dyDescent="0.2">
      <c r="B142" s="426"/>
      <c r="C142" s="427"/>
      <c r="D142" s="285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283"/>
      <c r="T142" s="284"/>
      <c r="X142" s="285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283"/>
      <c r="AN142" s="284"/>
      <c r="AR142" s="285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283"/>
      <c r="BH142" s="284"/>
    </row>
    <row r="143" spans="2:60" x14ac:dyDescent="0.2">
      <c r="B143" s="426"/>
      <c r="C143" s="427"/>
      <c r="D143" s="285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283"/>
      <c r="T143" s="284"/>
      <c r="X143" s="285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283"/>
      <c r="AN143" s="284"/>
      <c r="AR143" s="285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283"/>
      <c r="BH143" s="284"/>
    </row>
    <row r="144" spans="2:60" x14ac:dyDescent="0.2">
      <c r="B144" s="426"/>
      <c r="C144" s="427"/>
      <c r="D144" s="285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283"/>
      <c r="T144" s="284"/>
      <c r="X144" s="285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283"/>
      <c r="AN144" s="284"/>
      <c r="AR144" s="285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283"/>
      <c r="BH144" s="284"/>
    </row>
    <row r="145" spans="2:60" x14ac:dyDescent="0.2">
      <c r="B145" s="426"/>
      <c r="C145" s="427"/>
      <c r="D145" s="285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283"/>
      <c r="T145" s="284"/>
      <c r="X145" s="285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283"/>
      <c r="AN145" s="284"/>
      <c r="AR145" s="285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283"/>
      <c r="BH145" s="284"/>
    </row>
    <row r="146" spans="2:60" x14ac:dyDescent="0.2">
      <c r="B146" s="426"/>
      <c r="C146" s="427"/>
      <c r="D146" s="285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283"/>
      <c r="T146" s="284"/>
      <c r="X146" s="285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283"/>
      <c r="AN146" s="284"/>
      <c r="AR146" s="285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283"/>
      <c r="BH146" s="284"/>
    </row>
    <row r="147" spans="2:60" x14ac:dyDescent="0.2">
      <c r="B147" s="426"/>
      <c r="C147" s="427"/>
      <c r="D147" s="285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283"/>
      <c r="T147" s="284"/>
      <c r="X147" s="285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283"/>
      <c r="AN147" s="284"/>
      <c r="AR147" s="285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283"/>
      <c r="BH147" s="284"/>
    </row>
    <row r="148" spans="2:60" x14ac:dyDescent="0.2">
      <c r="B148" s="426"/>
      <c r="C148" s="427"/>
      <c r="D148" s="285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283"/>
      <c r="T148" s="284"/>
      <c r="X148" s="285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283"/>
      <c r="AN148" s="284"/>
      <c r="AR148" s="285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283"/>
      <c r="BH148" s="284"/>
    </row>
    <row r="149" spans="2:60" x14ac:dyDescent="0.2">
      <c r="B149" s="426"/>
      <c r="C149" s="427"/>
      <c r="D149" s="285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283"/>
      <c r="T149" s="284"/>
      <c r="X149" s="285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283"/>
      <c r="AN149" s="284"/>
      <c r="AR149" s="285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283"/>
      <c r="BH149" s="284"/>
    </row>
    <row r="150" spans="2:60" x14ac:dyDescent="0.2">
      <c r="B150" s="426"/>
      <c r="C150" s="427"/>
      <c r="D150" s="285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283"/>
      <c r="T150" s="284"/>
      <c r="X150" s="285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283"/>
      <c r="AN150" s="284"/>
      <c r="AR150" s="285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283"/>
      <c r="BH150" s="284"/>
    </row>
    <row r="151" spans="2:60" x14ac:dyDescent="0.2">
      <c r="B151" s="426"/>
      <c r="C151" s="427"/>
      <c r="D151" s="285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283"/>
      <c r="T151" s="284"/>
      <c r="X151" s="285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283"/>
      <c r="AN151" s="284"/>
      <c r="AR151" s="285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283"/>
      <c r="BH151" s="284"/>
    </row>
    <row r="152" spans="2:60" x14ac:dyDescent="0.2">
      <c r="B152" s="426"/>
      <c r="C152" s="427"/>
      <c r="D152" s="285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283"/>
      <c r="T152" s="284"/>
      <c r="X152" s="285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283"/>
      <c r="AN152" s="284"/>
      <c r="AR152" s="285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283"/>
      <c r="BH152" s="284"/>
    </row>
    <row r="153" spans="2:60" x14ac:dyDescent="0.2">
      <c r="B153" s="426"/>
      <c r="C153" s="427"/>
      <c r="D153" s="285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286"/>
      <c r="X153" s="285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286"/>
      <c r="AR153" s="285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286"/>
    </row>
    <row r="154" spans="2:60" x14ac:dyDescent="0.2">
      <c r="B154" s="426"/>
      <c r="C154" s="427"/>
      <c r="D154" s="285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286"/>
      <c r="X154" s="285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286"/>
      <c r="AR154" s="285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286"/>
    </row>
    <row r="155" spans="2:60" x14ac:dyDescent="0.2">
      <c r="B155" s="426"/>
      <c r="C155" s="427"/>
      <c r="D155" s="285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286"/>
      <c r="X155" s="285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286"/>
      <c r="AR155" s="285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286"/>
    </row>
    <row r="156" spans="2:60" x14ac:dyDescent="0.2">
      <c r="B156" s="426"/>
      <c r="C156" s="427"/>
      <c r="D156" s="285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286"/>
      <c r="X156" s="285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286"/>
      <c r="AR156" s="285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286"/>
    </row>
    <row r="157" spans="2:60" x14ac:dyDescent="0.2">
      <c r="B157" s="426"/>
      <c r="C157" s="427"/>
      <c r="D157" s="285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286"/>
      <c r="X157" s="285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286"/>
      <c r="AR157" s="285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286"/>
    </row>
    <row r="158" spans="2:60" x14ac:dyDescent="0.2">
      <c r="B158" s="426"/>
      <c r="C158" s="427"/>
      <c r="D158" s="285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286"/>
      <c r="X158" s="285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286"/>
      <c r="AR158" s="285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286"/>
    </row>
    <row r="159" spans="2:60" x14ac:dyDescent="0.2">
      <c r="B159" s="426"/>
      <c r="C159" s="427"/>
      <c r="D159" s="285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286"/>
      <c r="X159" s="285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286"/>
      <c r="AR159" s="285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286"/>
    </row>
    <row r="160" spans="2:60" ht="16" thickBot="1" x14ac:dyDescent="0.25">
      <c r="B160" s="428"/>
      <c r="C160" s="429"/>
      <c r="D160" s="290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91"/>
      <c r="X160" s="290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91"/>
      <c r="AR160" s="290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7"/>
      <c r="BF160" s="287"/>
      <c r="BG160" s="287"/>
      <c r="BH160" s="291"/>
    </row>
    <row r="164" spans="2:19" ht="16" thickBot="1" x14ac:dyDescent="0.25"/>
    <row r="165" spans="2:19" ht="18" customHeight="1" x14ac:dyDescent="0.25">
      <c r="B165" s="415" t="s">
        <v>1437</v>
      </c>
      <c r="C165" s="416"/>
      <c r="D165" s="317"/>
      <c r="E165" s="317"/>
      <c r="F165" s="317"/>
      <c r="G165" s="317"/>
      <c r="H165" s="317"/>
      <c r="I165" s="318"/>
      <c r="J165" s="318"/>
    </row>
    <row r="166" spans="2:19" ht="14.5" customHeight="1" x14ac:dyDescent="0.2">
      <c r="B166" s="417"/>
      <c r="C166" s="418"/>
      <c r="D166" s="10"/>
      <c r="E166" s="10"/>
      <c r="F166" s="76"/>
      <c r="G166" s="76"/>
      <c r="H166" s="76"/>
      <c r="M166" s="77"/>
      <c r="N166" s="77"/>
      <c r="O166" s="77"/>
      <c r="Q166" s="77"/>
      <c r="R166" s="77"/>
      <c r="S166" s="77"/>
    </row>
    <row r="167" spans="2:19" ht="14.5" customHeight="1" x14ac:dyDescent="0.2">
      <c r="B167" s="417"/>
      <c r="C167" s="418"/>
      <c r="F167" s="179" t="s">
        <v>1463</v>
      </c>
      <c r="G167" s="179" t="s">
        <v>168</v>
      </c>
      <c r="H167" s="179" t="s">
        <v>1464</v>
      </c>
      <c r="I167" s="319"/>
      <c r="J167" s="319"/>
      <c r="K167" s="319"/>
      <c r="M167" s="11"/>
      <c r="N167" s="11"/>
      <c r="O167" s="11"/>
      <c r="P167" s="11"/>
      <c r="Q167" s="11"/>
      <c r="R167" s="11"/>
      <c r="S167" s="11"/>
    </row>
    <row r="168" spans="2:19" ht="14.5" customHeight="1" x14ac:dyDescent="0.2">
      <c r="B168" s="417"/>
      <c r="C168" s="418"/>
      <c r="D168" s="421" t="s">
        <v>1412</v>
      </c>
      <c r="E168" s="144" t="s">
        <v>1456</v>
      </c>
      <c r="F168" s="320">
        <f>T97</f>
        <v>2.9723000506355679</v>
      </c>
      <c r="G168" s="320">
        <f>AN97</f>
        <v>3.0770937004769441</v>
      </c>
      <c r="H168" s="320">
        <f>BH97</f>
        <v>2.9699193648236957</v>
      </c>
      <c r="M168" s="11"/>
      <c r="N168" s="11"/>
      <c r="O168" s="11"/>
      <c r="P168" s="11"/>
      <c r="Q168" s="11"/>
      <c r="R168" s="11"/>
      <c r="S168" s="11"/>
    </row>
    <row r="169" spans="2:19" ht="14.5" customHeight="1" x14ac:dyDescent="0.2">
      <c r="B169" s="417"/>
      <c r="C169" s="418"/>
      <c r="D169" s="421"/>
      <c r="E169" s="144" t="s">
        <v>1457</v>
      </c>
      <c r="F169" s="320">
        <f>T98</f>
        <v>7.752352531543405</v>
      </c>
      <c r="G169" s="320">
        <f t="shared" ref="G169:G176" si="3">AN98</f>
        <v>17.252938769254381</v>
      </c>
      <c r="H169" s="320">
        <f t="shared" ref="H169:H176" si="4">BH98</f>
        <v>6.8403221893320563</v>
      </c>
      <c r="I169" s="106"/>
      <c r="J169" s="106"/>
      <c r="K169" s="106"/>
      <c r="M169" s="321"/>
      <c r="N169" s="321"/>
      <c r="O169" s="321"/>
      <c r="P169" s="11"/>
      <c r="Q169" s="321"/>
      <c r="R169" s="321"/>
      <c r="S169" s="321"/>
    </row>
    <row r="170" spans="2:19" ht="14.5" customHeight="1" x14ac:dyDescent="0.2">
      <c r="B170" s="417"/>
      <c r="C170" s="418"/>
      <c r="D170" s="421"/>
      <c r="E170" s="38" t="s">
        <v>1475</v>
      </c>
      <c r="F170" s="320">
        <f>T99</f>
        <v>7.4700163965812999E-2</v>
      </c>
      <c r="G170" s="320">
        <f t="shared" si="3"/>
        <v>7.3270725574709927E-2</v>
      </c>
      <c r="H170" s="320">
        <f t="shared" si="4"/>
        <v>7.4700163965812999E-2</v>
      </c>
      <c r="M170" s="11"/>
      <c r="N170" s="11"/>
      <c r="O170" s="11"/>
      <c r="P170" s="11"/>
      <c r="Q170" s="11"/>
      <c r="R170" s="11"/>
      <c r="S170" s="11"/>
    </row>
    <row r="171" spans="2:19" ht="14.5" customHeight="1" x14ac:dyDescent="0.2">
      <c r="B171" s="417"/>
      <c r="C171" s="418"/>
      <c r="D171" s="421"/>
      <c r="E171" s="311" t="s">
        <v>1311</v>
      </c>
      <c r="F171" s="322">
        <f>T100</f>
        <v>10.799352746144786</v>
      </c>
      <c r="G171" s="322">
        <f t="shared" si="3"/>
        <v>20.403303195306034</v>
      </c>
      <c r="H171" s="322">
        <f t="shared" si="4"/>
        <v>9.8849417181215653</v>
      </c>
      <c r="I171" s="323"/>
      <c r="J171" s="323"/>
      <c r="K171" s="323"/>
      <c r="M171" s="324"/>
      <c r="N171" s="324"/>
      <c r="O171" s="324"/>
      <c r="P171" s="11"/>
      <c r="Q171" s="324"/>
      <c r="R171" s="324"/>
      <c r="S171" s="324"/>
    </row>
    <row r="172" spans="2:19" ht="14.5" customHeight="1" x14ac:dyDescent="0.2">
      <c r="B172" s="417"/>
      <c r="C172" s="418"/>
      <c r="F172" s="11"/>
      <c r="G172" s="11">
        <f t="shared" si="3"/>
        <v>0</v>
      </c>
      <c r="H172" s="11">
        <f t="shared" si="4"/>
        <v>0</v>
      </c>
      <c r="M172" s="11"/>
      <c r="N172" s="11"/>
      <c r="O172" s="11"/>
      <c r="P172" s="11"/>
      <c r="Q172" s="11"/>
      <c r="R172" s="11"/>
      <c r="S172" s="11"/>
    </row>
    <row r="173" spans="2:19" ht="14.5" customHeight="1" x14ac:dyDescent="0.2">
      <c r="B173" s="417"/>
      <c r="C173" s="418"/>
      <c r="D173" s="422" t="s">
        <v>1414</v>
      </c>
      <c r="E173" s="38" t="s">
        <v>1476</v>
      </c>
      <c r="F173" s="320">
        <f>T102</f>
        <v>15.940063200428991</v>
      </c>
      <c r="G173" s="320">
        <f t="shared" si="3"/>
        <v>29.977197176923074</v>
      </c>
      <c r="H173" s="320">
        <f t="shared" si="4"/>
        <v>14.603560041870253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2:19" ht="14.5" customHeight="1" x14ac:dyDescent="0.2">
      <c r="B174" s="417"/>
      <c r="C174" s="418"/>
      <c r="D174" s="422"/>
      <c r="E174" s="38" t="s">
        <v>1459</v>
      </c>
      <c r="F174" s="320">
        <f>T103</f>
        <v>4.6497326202787734</v>
      </c>
      <c r="G174" s="320">
        <f t="shared" si="3"/>
        <v>4.6497326202787734</v>
      </c>
      <c r="H174" s="320">
        <f t="shared" si="4"/>
        <v>4.6497326202787734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2:19" ht="14.5" customHeight="1" x14ac:dyDescent="0.2">
      <c r="B175" s="417"/>
      <c r="C175" s="418"/>
      <c r="D175" s="422"/>
      <c r="E175" s="38" t="s">
        <v>1460</v>
      </c>
      <c r="F175" s="320">
        <f>T104</f>
        <v>6.4484300896801308E-2</v>
      </c>
      <c r="G175" s="320">
        <f t="shared" si="3"/>
        <v>6.4484300896801308E-2</v>
      </c>
      <c r="H175" s="320">
        <f t="shared" si="4"/>
        <v>6.4484300896801308E-2</v>
      </c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2:19" ht="14.5" customHeight="1" x14ac:dyDescent="0.2">
      <c r="B176" s="417"/>
      <c r="C176" s="418"/>
      <c r="D176" s="422"/>
      <c r="E176" s="311" t="s">
        <v>1311</v>
      </c>
      <c r="F176" s="322">
        <f>T105</f>
        <v>20.654280121604565</v>
      </c>
      <c r="G176" s="322">
        <f t="shared" si="3"/>
        <v>34.691414098098647</v>
      </c>
      <c r="H176" s="322">
        <f t="shared" si="4"/>
        <v>19.317776963045826</v>
      </c>
      <c r="I176" s="324"/>
      <c r="J176" s="324"/>
      <c r="K176" s="324"/>
      <c r="L176" s="11"/>
      <c r="M176" s="324"/>
      <c r="N176" s="324"/>
      <c r="O176" s="324"/>
      <c r="P176" s="11"/>
      <c r="Q176" s="324"/>
      <c r="R176" s="324"/>
      <c r="S176" s="324"/>
    </row>
    <row r="177" spans="2:19" ht="14.5" customHeight="1" x14ac:dyDescent="0.2">
      <c r="B177" s="417"/>
      <c r="C177" s="418"/>
      <c r="F177" s="11"/>
      <c r="G177" s="11"/>
      <c r="M177" s="11"/>
      <c r="N177" s="11"/>
      <c r="O177" s="11"/>
      <c r="P177" s="11"/>
      <c r="Q177" s="11"/>
      <c r="R177" s="11"/>
      <c r="S177" s="11"/>
    </row>
    <row r="178" spans="2:19" ht="14.5" customHeight="1" x14ac:dyDescent="0.2">
      <c r="B178" s="417"/>
      <c r="C178" s="418"/>
      <c r="I178" s="106"/>
      <c r="J178" s="106"/>
      <c r="K178" s="106"/>
      <c r="M178" s="321"/>
      <c r="N178" s="321"/>
      <c r="O178" s="321"/>
      <c r="P178" s="11"/>
      <c r="Q178" s="321"/>
      <c r="R178" s="321"/>
      <c r="S178" s="321"/>
    </row>
    <row r="179" spans="2:19" ht="14.5" customHeight="1" x14ac:dyDescent="0.2">
      <c r="B179" s="417"/>
      <c r="C179" s="418"/>
      <c r="I179" s="106"/>
      <c r="J179" s="106"/>
      <c r="K179" s="106"/>
      <c r="M179" s="321"/>
      <c r="N179" s="321"/>
      <c r="O179" s="321"/>
      <c r="P179" s="11"/>
      <c r="Q179" s="321"/>
      <c r="R179" s="321"/>
      <c r="S179" s="321"/>
    </row>
    <row r="180" spans="2:19" ht="14.5" customHeight="1" x14ac:dyDescent="0.2">
      <c r="B180" s="417"/>
      <c r="C180" s="418"/>
      <c r="I180" s="106"/>
      <c r="J180" s="106"/>
      <c r="K180" s="106"/>
      <c r="M180" s="321"/>
      <c r="N180" s="321"/>
      <c r="O180" s="321"/>
      <c r="P180" s="11"/>
      <c r="Q180" s="321"/>
      <c r="R180" s="321"/>
      <c r="S180" s="321"/>
    </row>
    <row r="181" spans="2:19" ht="14.5" customHeight="1" x14ac:dyDescent="0.2">
      <c r="B181" s="417"/>
      <c r="C181" s="418"/>
      <c r="I181" s="323"/>
      <c r="J181" s="323"/>
      <c r="K181" s="323"/>
      <c r="M181" s="324"/>
      <c r="N181" s="324"/>
      <c r="O181" s="324"/>
      <c r="P181" s="11"/>
      <c r="Q181" s="324"/>
      <c r="R181" s="324"/>
      <c r="S181" s="324"/>
    </row>
    <row r="182" spans="2:19" ht="14.5" customHeight="1" x14ac:dyDescent="0.2">
      <c r="B182" s="417"/>
      <c r="C182" s="418"/>
      <c r="F182" s="11"/>
      <c r="G182" s="11"/>
      <c r="M182" s="11"/>
      <c r="N182" s="11"/>
      <c r="O182" s="11"/>
      <c r="P182" s="11"/>
      <c r="Q182" s="11"/>
      <c r="R182" s="11"/>
      <c r="S182" s="11"/>
    </row>
    <row r="183" spans="2:19" ht="14.5" customHeight="1" x14ac:dyDescent="0.2">
      <c r="B183" s="417"/>
      <c r="C183" s="418"/>
      <c r="D183" s="423"/>
      <c r="E183" s="26"/>
      <c r="F183" s="90"/>
      <c r="G183" s="90"/>
      <c r="H183" s="90"/>
      <c r="I183" s="90"/>
      <c r="J183" s="90"/>
      <c r="K183" s="90"/>
      <c r="M183" s="325"/>
      <c r="N183" s="325"/>
      <c r="O183" s="325"/>
      <c r="P183" s="11"/>
      <c r="Q183" s="325"/>
      <c r="R183" s="325"/>
      <c r="S183" s="325"/>
    </row>
    <row r="184" spans="2:19" ht="14.5" customHeight="1" x14ac:dyDescent="0.2">
      <c r="B184" s="417"/>
      <c r="C184" s="418"/>
      <c r="D184" s="423"/>
      <c r="E184" s="26"/>
      <c r="F184" s="90"/>
      <c r="G184" s="90"/>
      <c r="H184" s="90"/>
      <c r="I184" s="90"/>
      <c r="J184" s="90"/>
      <c r="K184" s="90"/>
      <c r="M184" s="325"/>
      <c r="N184" s="325"/>
      <c r="O184" s="325"/>
      <c r="P184" s="11"/>
      <c r="Q184" s="325"/>
      <c r="R184" s="325"/>
      <c r="S184" s="325"/>
    </row>
    <row r="185" spans="2:19" ht="14.5" customHeight="1" x14ac:dyDescent="0.2">
      <c r="B185" s="417"/>
      <c r="C185" s="418"/>
    </row>
    <row r="186" spans="2:19" ht="15" customHeight="1" thickBot="1" x14ac:dyDescent="0.25">
      <c r="B186" s="417"/>
      <c r="C186" s="418"/>
    </row>
    <row r="187" spans="2:19" ht="33" thickBot="1" x14ac:dyDescent="0.25">
      <c r="B187" s="417"/>
      <c r="C187" s="418"/>
      <c r="D187" s="293" t="s">
        <v>1477</v>
      </c>
      <c r="E187" s="250" t="s">
        <v>1456</v>
      </c>
      <c r="F187" s="251" t="s">
        <v>1457</v>
      </c>
      <c r="G187" s="252" t="s">
        <v>1458</v>
      </c>
      <c r="H187" s="253" t="s">
        <v>1459</v>
      </c>
      <c r="I187" s="254" t="s">
        <v>1460</v>
      </c>
      <c r="J187" s="281" t="s">
        <v>1315</v>
      </c>
      <c r="K187" s="326" t="s">
        <v>1473</v>
      </c>
      <c r="L187" s="327" t="s">
        <v>1474</v>
      </c>
    </row>
    <row r="188" spans="2:19" ht="14.5" customHeight="1" x14ac:dyDescent="0.2">
      <c r="B188" s="417"/>
      <c r="C188" s="418"/>
      <c r="D188" s="328" t="s">
        <v>1463</v>
      </c>
      <c r="E188" s="329">
        <f>E103</f>
        <v>2.9723000506355679</v>
      </c>
      <c r="F188" s="329">
        <f>F103</f>
        <v>6.2917946292288223</v>
      </c>
      <c r="G188" s="329">
        <f>G103</f>
        <v>0.23042939062958523</v>
      </c>
      <c r="H188" s="329">
        <f>H103</f>
        <v>4.6497326202787743</v>
      </c>
      <c r="I188" s="329">
        <f>I103</f>
        <v>5.6555893714330771E-2</v>
      </c>
      <c r="J188" s="330">
        <f>SUM(E188:I188)</f>
        <v>14.20081258448708</v>
      </c>
      <c r="K188" s="331">
        <f>J104</f>
        <v>7.7025841199429186</v>
      </c>
      <c r="L188" s="331">
        <f>J188+K188</f>
        <v>21.903396704429998</v>
      </c>
    </row>
    <row r="189" spans="2:19" ht="14.5" customHeight="1" x14ac:dyDescent="0.2">
      <c r="B189" s="417"/>
      <c r="C189" s="418"/>
      <c r="D189" s="328" t="s">
        <v>168</v>
      </c>
      <c r="E189" s="332">
        <f>Y103</f>
        <v>3.0770937004769441</v>
      </c>
      <c r="F189" s="332">
        <f t="shared" ref="F189:I189" si="5">Z103</f>
        <v>17.133942498165553</v>
      </c>
      <c r="G189" s="332">
        <f t="shared" si="5"/>
        <v>0.22899995223848213</v>
      </c>
      <c r="H189" s="332">
        <f t="shared" si="5"/>
        <v>4.6497326202787743</v>
      </c>
      <c r="I189" s="332">
        <f t="shared" si="5"/>
        <v>5.6555893714330771E-2</v>
      </c>
      <c r="J189" s="333">
        <f>SUM(E189:I189)</f>
        <v>25.146324664874086</v>
      </c>
      <c r="K189" s="334">
        <f>AD104</f>
        <v>4.2570089534133571</v>
      </c>
      <c r="L189" s="334">
        <f>J189+K189</f>
        <v>29.403333618287444</v>
      </c>
    </row>
    <row r="190" spans="2:19" ht="15" customHeight="1" thickBot="1" x14ac:dyDescent="0.25">
      <c r="B190" s="417"/>
      <c r="C190" s="418"/>
      <c r="D190" s="335" t="s">
        <v>1464</v>
      </c>
      <c r="E190" s="336">
        <f>AS103</f>
        <v>2.9699193648236957</v>
      </c>
      <c r="F190" s="336">
        <f t="shared" ref="F190:I190" si="6">AT103</f>
        <v>5.4972938981051716</v>
      </c>
      <c r="G190" s="336">
        <f t="shared" si="6"/>
        <v>0.23042939062958523</v>
      </c>
      <c r="H190" s="336">
        <f t="shared" si="6"/>
        <v>4.6497326202787743</v>
      </c>
      <c r="I190" s="336">
        <f t="shared" si="6"/>
        <v>5.6555893714330771E-2</v>
      </c>
      <c r="J190" s="337">
        <f>SUM(E190:I190)</f>
        <v>13.403931167551557</v>
      </c>
      <c r="K190" s="338">
        <f>AX104</f>
        <v>7.7076834865755766</v>
      </c>
      <c r="L190" s="338">
        <f>J190+K190</f>
        <v>21.111614654127134</v>
      </c>
    </row>
    <row r="191" spans="2:19" ht="14.5" customHeight="1" x14ac:dyDescent="0.2">
      <c r="B191" s="417"/>
      <c r="C191" s="418"/>
    </row>
    <row r="192" spans="2:19" ht="14.5" customHeight="1" x14ac:dyDescent="0.2">
      <c r="B192" s="417"/>
      <c r="C192" s="418"/>
    </row>
    <row r="193" spans="2:3" ht="14.5" customHeight="1" x14ac:dyDescent="0.2">
      <c r="B193" s="417"/>
      <c r="C193" s="418"/>
    </row>
    <row r="194" spans="2:3" ht="14.5" customHeight="1" x14ac:dyDescent="0.2">
      <c r="B194" s="417"/>
      <c r="C194" s="418"/>
    </row>
    <row r="195" spans="2:3" ht="15" customHeight="1" x14ac:dyDescent="0.2">
      <c r="B195" s="417"/>
      <c r="C195" s="418"/>
    </row>
    <row r="196" spans="2:3" x14ac:dyDescent="0.2">
      <c r="B196" s="417"/>
      <c r="C196" s="418"/>
    </row>
    <row r="197" spans="2:3" x14ac:dyDescent="0.2">
      <c r="B197" s="417"/>
      <c r="C197" s="418"/>
    </row>
    <row r="198" spans="2:3" x14ac:dyDescent="0.2">
      <c r="B198" s="417"/>
      <c r="C198" s="418"/>
    </row>
    <row r="199" spans="2:3" x14ac:dyDescent="0.2">
      <c r="B199" s="417"/>
      <c r="C199" s="418"/>
    </row>
    <row r="200" spans="2:3" x14ac:dyDescent="0.2">
      <c r="B200" s="417"/>
      <c r="C200" s="418"/>
    </row>
    <row r="201" spans="2:3" x14ac:dyDescent="0.2">
      <c r="B201" s="417"/>
      <c r="C201" s="418"/>
    </row>
    <row r="202" spans="2:3" x14ac:dyDescent="0.2">
      <c r="B202" s="417"/>
      <c r="C202" s="418"/>
    </row>
    <row r="203" spans="2:3" x14ac:dyDescent="0.2">
      <c r="B203" s="417"/>
      <c r="C203" s="418"/>
    </row>
    <row r="204" spans="2:3" x14ac:dyDescent="0.2">
      <c r="B204" s="417"/>
      <c r="C204" s="418"/>
    </row>
    <row r="205" spans="2:3" x14ac:dyDescent="0.2">
      <c r="B205" s="417"/>
      <c r="C205" s="418"/>
    </row>
    <row r="206" spans="2:3" x14ac:dyDescent="0.2">
      <c r="B206" s="417"/>
      <c r="C206" s="418"/>
    </row>
    <row r="207" spans="2:3" x14ac:dyDescent="0.2">
      <c r="B207" s="417"/>
      <c r="C207" s="418"/>
    </row>
    <row r="208" spans="2:3" x14ac:dyDescent="0.2">
      <c r="B208" s="417"/>
      <c r="C208" s="418"/>
    </row>
    <row r="209" spans="2:3" x14ac:dyDescent="0.2">
      <c r="B209" s="417"/>
      <c r="C209" s="418"/>
    </row>
    <row r="210" spans="2:3" x14ac:dyDescent="0.2">
      <c r="B210" s="417"/>
      <c r="C210" s="418"/>
    </row>
    <row r="211" spans="2:3" x14ac:dyDescent="0.2">
      <c r="B211" s="417"/>
      <c r="C211" s="418"/>
    </row>
    <row r="212" spans="2:3" ht="16" thickBot="1" x14ac:dyDescent="0.25">
      <c r="B212" s="419"/>
      <c r="C212" s="420"/>
    </row>
  </sheetData>
  <sheetProtection algorithmName="SHA-512" hashValue="CUzo1Lagtq37NNA2hmqznqoWM0228JJFQv06vYvzV3FrL6d4xABAoPJT3Gk9jyySgOW2MpD5xQAcb5SJ2iceEA==" saltValue="+lhxOlyO/VjrjCvUiJrG2Q==" spinCount="100000" sheet="1" objects="1" scenarios="1"/>
  <mergeCells count="19">
    <mergeCell ref="X5:AO5"/>
    <mergeCell ref="AR5:BI5"/>
    <mergeCell ref="B51:C81"/>
    <mergeCell ref="B92:C160"/>
    <mergeCell ref="D92:T92"/>
    <mergeCell ref="X92:AN92"/>
    <mergeCell ref="AR92:BH92"/>
    <mergeCell ref="R97:R100"/>
    <mergeCell ref="AL97:AL100"/>
    <mergeCell ref="BF97:BF100"/>
    <mergeCell ref="AL102:AL105"/>
    <mergeCell ref="BF102:BF105"/>
    <mergeCell ref="B165:C212"/>
    <mergeCell ref="D168:D171"/>
    <mergeCell ref="D173:D176"/>
    <mergeCell ref="D183:D184"/>
    <mergeCell ref="B5:C46"/>
    <mergeCell ref="D5:U5"/>
    <mergeCell ref="R102:R10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8046-9E18-47C7-8D25-C220EEC719BF}">
  <sheetPr>
    <tabColor theme="0" tint="-0.499984740745262"/>
  </sheetPr>
  <dimension ref="A1:L1803"/>
  <sheetViews>
    <sheetView zoomScale="70" zoomScaleNormal="70" workbookViewId="0">
      <pane ySplit="1" topLeftCell="A153" activePane="bottomLeft" state="frozen"/>
      <selection activeCell="G39" sqref="G39"/>
      <selection pane="bottomLeft"/>
    </sheetView>
  </sheetViews>
  <sheetFormatPr baseColWidth="10" defaultColWidth="8.6640625" defaultRowHeight="15" x14ac:dyDescent="0.2"/>
  <cols>
    <col min="1" max="1" width="16.5" customWidth="1"/>
    <col min="2" max="2" width="34.5" customWidth="1"/>
    <col min="3" max="3" width="48.6640625" customWidth="1"/>
    <col min="4" max="6" width="18.33203125" customWidth="1"/>
    <col min="7" max="7" width="83.33203125" customWidth="1"/>
    <col min="8" max="8" width="20.6640625" customWidth="1"/>
    <col min="9" max="9" width="68.5" customWidth="1"/>
    <col min="10" max="10" width="19.33203125" customWidth="1"/>
    <col min="11" max="11" width="17.6640625" customWidth="1"/>
    <col min="12" max="12" width="19.33203125" customWidth="1"/>
  </cols>
  <sheetData>
    <row r="1" spans="1:12" ht="37.25" customHeight="1" x14ac:dyDescent="0.2">
      <c r="A1" s="13" t="s">
        <v>39</v>
      </c>
      <c r="B1" s="13" t="s">
        <v>40</v>
      </c>
      <c r="C1" s="13" t="s">
        <v>41</v>
      </c>
      <c r="D1" s="13" t="s">
        <v>42</v>
      </c>
      <c r="E1" s="3" t="s">
        <v>43</v>
      </c>
      <c r="F1" s="14" t="s">
        <v>44</v>
      </c>
      <c r="G1" s="14" t="s">
        <v>45</v>
      </c>
      <c r="H1" s="15" t="s">
        <v>46</v>
      </c>
      <c r="I1" s="15" t="s">
        <v>47</v>
      </c>
      <c r="J1" s="15" t="s">
        <v>48</v>
      </c>
      <c r="K1" s="15" t="s">
        <v>49</v>
      </c>
      <c r="L1" s="15" t="s">
        <v>50</v>
      </c>
    </row>
    <row r="2" spans="1:12" x14ac:dyDescent="0.2">
      <c r="A2" t="s">
        <v>17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s="11" t="s">
        <v>56</v>
      </c>
      <c r="H2" t="s">
        <v>57</v>
      </c>
      <c r="I2" t="s">
        <v>58</v>
      </c>
      <c r="J2">
        <v>5.8695015068131774E-2</v>
      </c>
      <c r="K2">
        <v>6.2668140571143338E-2</v>
      </c>
      <c r="L2">
        <v>6.0520185766455223E-2</v>
      </c>
    </row>
    <row r="3" spans="1:12" x14ac:dyDescent="0.2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  <c r="G3" s="11" t="s">
        <v>56</v>
      </c>
      <c r="H3" t="s">
        <v>57</v>
      </c>
      <c r="I3" t="s">
        <v>59</v>
      </c>
      <c r="J3">
        <v>0.15807727215714135</v>
      </c>
      <c r="K3">
        <v>0.16877768412100236</v>
      </c>
      <c r="L3">
        <v>0.16299281745306146</v>
      </c>
    </row>
    <row r="4" spans="1:12" x14ac:dyDescent="0.2">
      <c r="A4" t="s">
        <v>17</v>
      </c>
      <c r="B4" t="s">
        <v>51</v>
      </c>
      <c r="C4" t="s">
        <v>52</v>
      </c>
      <c r="D4" t="s">
        <v>53</v>
      </c>
      <c r="E4" t="s">
        <v>54</v>
      </c>
      <c r="F4" t="s">
        <v>60</v>
      </c>
      <c r="G4" s="11" t="s">
        <v>56</v>
      </c>
      <c r="H4" t="s">
        <v>61</v>
      </c>
      <c r="I4" t="s">
        <v>62</v>
      </c>
      <c r="J4">
        <v>1.1917663029537746E-2</v>
      </c>
      <c r="K4">
        <v>1.2724381809045532E-2</v>
      </c>
      <c r="L4">
        <v>1.2288252752170171E-2</v>
      </c>
    </row>
    <row r="5" spans="1:12" x14ac:dyDescent="0.2">
      <c r="A5" t="s">
        <v>17</v>
      </c>
      <c r="B5" t="s">
        <v>51</v>
      </c>
      <c r="C5" t="s">
        <v>52</v>
      </c>
      <c r="D5" t="s">
        <v>53</v>
      </c>
      <c r="E5" t="s">
        <v>54</v>
      </c>
      <c r="F5" t="s">
        <v>60</v>
      </c>
      <c r="G5" s="11" t="s">
        <v>56</v>
      </c>
      <c r="H5" t="s">
        <v>61</v>
      </c>
      <c r="I5" t="s">
        <v>63</v>
      </c>
      <c r="J5">
        <v>7.2695823103867177E-5</v>
      </c>
      <c r="K5">
        <v>7.7616677598940157E-5</v>
      </c>
      <c r="L5">
        <v>7.4956360665117812E-5</v>
      </c>
    </row>
    <row r="6" spans="1:12" x14ac:dyDescent="0.2">
      <c r="A6" t="s">
        <v>17</v>
      </c>
      <c r="B6" t="s">
        <v>51</v>
      </c>
      <c r="C6" t="s">
        <v>52</v>
      </c>
      <c r="D6" t="s">
        <v>53</v>
      </c>
      <c r="E6" t="s">
        <v>64</v>
      </c>
      <c r="F6" t="s">
        <v>60</v>
      </c>
      <c r="G6" s="11" t="s">
        <v>56</v>
      </c>
      <c r="H6" t="s">
        <v>65</v>
      </c>
      <c r="I6" t="s">
        <v>66</v>
      </c>
      <c r="J6">
        <v>2.3809676618002278E-3</v>
      </c>
      <c r="K6">
        <v>2.5421377940161153E-3</v>
      </c>
      <c r="L6">
        <v>2.4550058472394705E-3</v>
      </c>
    </row>
    <row r="7" spans="1:12" x14ac:dyDescent="0.2">
      <c r="A7" t="s">
        <v>17</v>
      </c>
      <c r="B7" t="s">
        <v>51</v>
      </c>
      <c r="C7" t="s">
        <v>52</v>
      </c>
      <c r="D7" t="s">
        <v>53</v>
      </c>
      <c r="E7" t="s">
        <v>67</v>
      </c>
      <c r="F7" t="s">
        <v>60</v>
      </c>
      <c r="G7" s="11" t="s">
        <v>56</v>
      </c>
      <c r="H7" t="s">
        <v>68</v>
      </c>
      <c r="I7" t="s">
        <v>69</v>
      </c>
      <c r="J7">
        <v>1.0626680024978254E-3</v>
      </c>
      <c r="K7">
        <v>1.1346010846694126E-3</v>
      </c>
      <c r="L7">
        <v>1.0957125548836379E-3</v>
      </c>
    </row>
    <row r="8" spans="1:12" ht="32" x14ac:dyDescent="0.2">
      <c r="A8" t="s">
        <v>17</v>
      </c>
      <c r="B8" t="s">
        <v>51</v>
      </c>
      <c r="C8" t="s">
        <v>52</v>
      </c>
      <c r="D8" t="s">
        <v>53</v>
      </c>
      <c r="E8" t="s">
        <v>67</v>
      </c>
      <c r="F8" t="s">
        <v>60</v>
      </c>
      <c r="G8" s="349" t="s">
        <v>56</v>
      </c>
      <c r="H8" t="s">
        <v>68</v>
      </c>
      <c r="I8" t="s">
        <v>70</v>
      </c>
      <c r="J8">
        <v>1.8120164234501651E-4</v>
      </c>
      <c r="K8">
        <v>1.9346736653901969E-4</v>
      </c>
      <c r="L8">
        <v>1.8683625931738312E-4</v>
      </c>
    </row>
    <row r="9" spans="1:12" x14ac:dyDescent="0.2">
      <c r="A9" t="s">
        <v>17</v>
      </c>
      <c r="B9" t="s">
        <v>51</v>
      </c>
      <c r="C9" t="s">
        <v>52</v>
      </c>
      <c r="D9" t="s">
        <v>53</v>
      </c>
      <c r="E9" t="s">
        <v>67</v>
      </c>
      <c r="F9" t="s">
        <v>60</v>
      </c>
      <c r="G9" s="11" t="s">
        <v>56</v>
      </c>
      <c r="H9" t="s">
        <v>68</v>
      </c>
      <c r="I9" t="s">
        <v>71</v>
      </c>
      <c r="J9">
        <v>1.8120164234501651E-4</v>
      </c>
      <c r="K9">
        <v>1.9346736653901969E-4</v>
      </c>
      <c r="L9">
        <v>1.8683625931738312E-4</v>
      </c>
    </row>
    <row r="10" spans="1:12" x14ac:dyDescent="0.2">
      <c r="A10" t="s">
        <v>17</v>
      </c>
      <c r="B10" t="s">
        <v>51</v>
      </c>
      <c r="C10" t="s">
        <v>52</v>
      </c>
      <c r="D10" t="s">
        <v>53</v>
      </c>
      <c r="E10" t="s">
        <v>67</v>
      </c>
      <c r="F10" t="s">
        <v>60</v>
      </c>
      <c r="G10" s="11" t="s">
        <v>56</v>
      </c>
      <c r="H10" t="s">
        <v>68</v>
      </c>
      <c r="I10" t="s">
        <v>72</v>
      </c>
      <c r="J10">
        <v>1.1775408470859111E-4</v>
      </c>
      <c r="K10">
        <v>1.2572497894034856E-4</v>
      </c>
      <c r="L10">
        <v>1.2141574668735614E-4</v>
      </c>
    </row>
    <row r="11" spans="1:12" x14ac:dyDescent="0.2">
      <c r="A11" t="s">
        <v>17</v>
      </c>
      <c r="B11" t="s">
        <v>51</v>
      </c>
      <c r="C11" t="s">
        <v>52</v>
      </c>
      <c r="D11" t="s">
        <v>53</v>
      </c>
      <c r="E11" t="s">
        <v>67</v>
      </c>
      <c r="F11" t="s">
        <v>60</v>
      </c>
      <c r="G11" s="11" t="s">
        <v>56</v>
      </c>
      <c r="H11" t="s">
        <v>68</v>
      </c>
      <c r="I11" t="s">
        <v>72</v>
      </c>
      <c r="J11">
        <v>4.2898706943949412E-4</v>
      </c>
      <c r="K11">
        <v>4.5802564220540618E-4</v>
      </c>
      <c r="L11">
        <v>4.4232678198904811E-4</v>
      </c>
    </row>
    <row r="12" spans="1:12" x14ac:dyDescent="0.2">
      <c r="A12" t="s">
        <v>17</v>
      </c>
      <c r="B12" t="s">
        <v>51</v>
      </c>
      <c r="C12" t="s">
        <v>52</v>
      </c>
      <c r="D12" t="s">
        <v>53</v>
      </c>
      <c r="E12" t="s">
        <v>67</v>
      </c>
      <c r="F12" t="s">
        <v>60</v>
      </c>
      <c r="G12" s="11" t="s">
        <v>56</v>
      </c>
      <c r="H12" t="s">
        <v>68</v>
      </c>
      <c r="I12" t="s">
        <v>73</v>
      </c>
      <c r="J12">
        <v>4.6726073261994798E-5</v>
      </c>
      <c r="K12">
        <v>4.9889008872750194E-5</v>
      </c>
      <c r="L12">
        <v>4.8179059681139819E-5</v>
      </c>
    </row>
    <row r="13" spans="1:12" x14ac:dyDescent="0.2">
      <c r="A13" t="s">
        <v>17</v>
      </c>
      <c r="B13" t="s">
        <v>51</v>
      </c>
      <c r="C13" t="s">
        <v>52</v>
      </c>
      <c r="D13" t="s">
        <v>53</v>
      </c>
      <c r="E13" t="s">
        <v>67</v>
      </c>
      <c r="F13" t="s">
        <v>60</v>
      </c>
      <c r="G13" s="11" t="s">
        <v>56</v>
      </c>
      <c r="H13" t="s">
        <v>68</v>
      </c>
      <c r="I13" t="s">
        <v>73</v>
      </c>
      <c r="J13">
        <v>1.7029151589063258E-4</v>
      </c>
      <c r="K13">
        <v>1.8181872248468833E-4</v>
      </c>
      <c r="L13">
        <v>1.7558687333480195E-4</v>
      </c>
    </row>
    <row r="14" spans="1:12" x14ac:dyDescent="0.2">
      <c r="A14" t="s">
        <v>17</v>
      </c>
      <c r="B14" t="s">
        <v>51</v>
      </c>
      <c r="C14" t="s">
        <v>52</v>
      </c>
      <c r="D14" t="s">
        <v>53</v>
      </c>
      <c r="E14" t="s">
        <v>74</v>
      </c>
      <c r="F14" t="s">
        <v>60</v>
      </c>
      <c r="G14" s="11" t="s">
        <v>56</v>
      </c>
      <c r="H14" t="s">
        <v>75</v>
      </c>
      <c r="I14" t="s">
        <v>76</v>
      </c>
      <c r="J14">
        <v>5.8294184257179359E-13</v>
      </c>
      <c r="K14">
        <v>6.2240177113312155E-13</v>
      </c>
      <c r="L14">
        <v>6.0106890785414671E-13</v>
      </c>
    </row>
    <row r="15" spans="1:12" x14ac:dyDescent="0.2">
      <c r="A15" t="s">
        <v>17</v>
      </c>
      <c r="B15" t="s">
        <v>51</v>
      </c>
      <c r="C15" t="s">
        <v>52</v>
      </c>
      <c r="D15" t="s">
        <v>53</v>
      </c>
      <c r="E15" t="s">
        <v>67</v>
      </c>
      <c r="F15" t="s">
        <v>60</v>
      </c>
      <c r="G15" s="11" t="s">
        <v>56</v>
      </c>
      <c r="H15" t="s">
        <v>68</v>
      </c>
      <c r="I15" t="s">
        <v>77</v>
      </c>
      <c r="J15">
        <v>1.4434805905762761E-3</v>
      </c>
      <c r="K15">
        <v>1.5411912656798363E-3</v>
      </c>
      <c r="L15">
        <v>1.4883668296284387E-3</v>
      </c>
    </row>
    <row r="16" spans="1:12" x14ac:dyDescent="0.2">
      <c r="A16" t="s">
        <v>17</v>
      </c>
      <c r="B16" t="s">
        <v>51</v>
      </c>
      <c r="C16" t="s">
        <v>52</v>
      </c>
      <c r="D16" t="s">
        <v>53</v>
      </c>
      <c r="E16" t="s">
        <v>67</v>
      </c>
      <c r="F16" t="s">
        <v>60</v>
      </c>
      <c r="G16" s="11" t="s">
        <v>56</v>
      </c>
      <c r="H16" t="s">
        <v>68</v>
      </c>
      <c r="I16" t="s">
        <v>78</v>
      </c>
      <c r="J16">
        <v>7.5897244876100623E-4</v>
      </c>
      <c r="K16">
        <v>8.1034806879884402E-4</v>
      </c>
      <c r="L16">
        <v>7.8257333331151582E-4</v>
      </c>
    </row>
    <row r="17" spans="1:12" x14ac:dyDescent="0.2">
      <c r="A17" t="s">
        <v>17</v>
      </c>
      <c r="B17" t="s">
        <v>51</v>
      </c>
      <c r="C17" t="s">
        <v>52</v>
      </c>
      <c r="D17" t="s">
        <v>53</v>
      </c>
      <c r="E17" t="s">
        <v>67</v>
      </c>
      <c r="F17" t="s">
        <v>60</v>
      </c>
      <c r="G17" s="11" t="s">
        <v>56</v>
      </c>
      <c r="H17" t="s">
        <v>68</v>
      </c>
      <c r="I17" t="s">
        <v>78</v>
      </c>
      <c r="J17">
        <v>7.7724980056457071E-3</v>
      </c>
      <c r="K17">
        <v>8.2986263320886152E-3</v>
      </c>
      <c r="L17">
        <v>8.0141903469154903E-3</v>
      </c>
    </row>
    <row r="18" spans="1:12" x14ac:dyDescent="0.2">
      <c r="A18" t="s">
        <v>17</v>
      </c>
      <c r="B18" t="s">
        <v>51</v>
      </c>
      <c r="C18" t="s">
        <v>52</v>
      </c>
      <c r="D18" t="s">
        <v>53</v>
      </c>
      <c r="E18" t="s">
        <v>67</v>
      </c>
      <c r="F18" t="s">
        <v>60</v>
      </c>
      <c r="G18" s="11" t="s">
        <v>56</v>
      </c>
      <c r="H18" t="s">
        <v>68</v>
      </c>
      <c r="I18" t="s">
        <v>79</v>
      </c>
      <c r="J18">
        <v>2.1179270452294252E-4</v>
      </c>
      <c r="K18">
        <v>2.2612916895207891E-4</v>
      </c>
      <c r="L18">
        <v>2.1837857621860942E-4</v>
      </c>
    </row>
    <row r="19" spans="1:12" x14ac:dyDescent="0.2">
      <c r="A19" t="s">
        <v>17</v>
      </c>
      <c r="B19" t="s">
        <v>51</v>
      </c>
      <c r="C19" t="s">
        <v>52</v>
      </c>
      <c r="D19" t="s">
        <v>53</v>
      </c>
      <c r="E19" t="s">
        <v>67</v>
      </c>
      <c r="F19" t="s">
        <v>60</v>
      </c>
      <c r="G19" s="11" t="s">
        <v>56</v>
      </c>
      <c r="H19" t="s">
        <v>68</v>
      </c>
      <c r="I19" t="s">
        <v>79</v>
      </c>
      <c r="J19">
        <v>1.6083849047232258E-3</v>
      </c>
      <c r="K19">
        <v>1.7172581212339798E-3</v>
      </c>
      <c r="L19">
        <v>1.6583989816651781E-3</v>
      </c>
    </row>
    <row r="20" spans="1:12" x14ac:dyDescent="0.2">
      <c r="A20" t="s">
        <v>17</v>
      </c>
      <c r="B20" t="s">
        <v>51</v>
      </c>
      <c r="C20" t="s">
        <v>52</v>
      </c>
      <c r="D20" t="s">
        <v>53</v>
      </c>
      <c r="E20" t="s">
        <v>67</v>
      </c>
      <c r="F20" t="s">
        <v>60</v>
      </c>
      <c r="G20" s="11" t="s">
        <v>56</v>
      </c>
      <c r="H20" t="s">
        <v>68</v>
      </c>
      <c r="I20" t="s">
        <v>80</v>
      </c>
      <c r="J20">
        <v>2.2374499397801581E-3</v>
      </c>
      <c r="K20">
        <v>2.3889052108476126E-3</v>
      </c>
      <c r="L20">
        <v>2.3070253213404493E-3</v>
      </c>
    </row>
    <row r="21" spans="1:12" x14ac:dyDescent="0.2">
      <c r="A21" t="s">
        <v>17</v>
      </c>
      <c r="B21" t="s">
        <v>51</v>
      </c>
      <c r="C21" t="s">
        <v>52</v>
      </c>
      <c r="D21" t="s">
        <v>53</v>
      </c>
      <c r="E21" t="s">
        <v>67</v>
      </c>
      <c r="F21" t="s">
        <v>60</v>
      </c>
      <c r="G21" s="11" t="s">
        <v>56</v>
      </c>
      <c r="H21" t="s">
        <v>68</v>
      </c>
      <c r="I21" t="s">
        <v>80</v>
      </c>
      <c r="J21">
        <v>9.6429048118330044E-3</v>
      </c>
      <c r="K21">
        <v>1.0295642884845411E-2</v>
      </c>
      <c r="L21">
        <v>9.9427590207270666E-3</v>
      </c>
    </row>
    <row r="22" spans="1:12" x14ac:dyDescent="0.2">
      <c r="A22" t="s">
        <v>17</v>
      </c>
      <c r="B22" t="s">
        <v>51</v>
      </c>
      <c r="C22" t="s">
        <v>52</v>
      </c>
      <c r="D22" t="s">
        <v>53</v>
      </c>
      <c r="E22" t="s">
        <v>67</v>
      </c>
      <c r="F22" t="s">
        <v>60</v>
      </c>
      <c r="G22" s="11" t="s">
        <v>56</v>
      </c>
      <c r="H22" t="s">
        <v>68</v>
      </c>
      <c r="I22" t="s">
        <v>81</v>
      </c>
      <c r="J22">
        <v>6.9000578237814766E-4</v>
      </c>
      <c r="K22">
        <v>7.3671297834717209E-4</v>
      </c>
      <c r="L22">
        <v>7.1146209062184591E-4</v>
      </c>
    </row>
    <row r="23" spans="1:12" x14ac:dyDescent="0.2">
      <c r="A23" t="s">
        <v>17</v>
      </c>
      <c r="B23" t="s">
        <v>51</v>
      </c>
      <c r="C23" t="s">
        <v>52</v>
      </c>
      <c r="D23" t="s">
        <v>53</v>
      </c>
      <c r="E23" t="s">
        <v>67</v>
      </c>
      <c r="F23" t="s">
        <v>60</v>
      </c>
      <c r="G23" s="11" t="s">
        <v>56</v>
      </c>
      <c r="H23" t="s">
        <v>68</v>
      </c>
      <c r="I23" t="s">
        <v>81</v>
      </c>
      <c r="J23">
        <v>1.7175440274433526E-3</v>
      </c>
      <c r="K23">
        <v>1.8338063364326121E-3</v>
      </c>
      <c r="L23">
        <v>1.7709524988157722E-3</v>
      </c>
    </row>
    <row r="24" spans="1:12" x14ac:dyDescent="0.2">
      <c r="A24" t="s">
        <v>17</v>
      </c>
      <c r="B24" t="s">
        <v>51</v>
      </c>
      <c r="C24" t="s">
        <v>52</v>
      </c>
      <c r="D24" t="s">
        <v>53</v>
      </c>
      <c r="E24" t="s">
        <v>67</v>
      </c>
      <c r="F24" t="s">
        <v>60</v>
      </c>
      <c r="G24" s="11" t="s">
        <v>56</v>
      </c>
      <c r="H24" t="s">
        <v>68</v>
      </c>
      <c r="I24" t="s">
        <v>82</v>
      </c>
      <c r="J24">
        <v>7.2155516551083813E-4</v>
      </c>
      <c r="K24">
        <v>7.7039797143895828E-4</v>
      </c>
      <c r="L24">
        <v>7.4399252827129765E-4</v>
      </c>
    </row>
    <row r="25" spans="1:12" x14ac:dyDescent="0.2">
      <c r="A25" t="s">
        <v>17</v>
      </c>
      <c r="B25" t="s">
        <v>51</v>
      </c>
      <c r="C25" t="s">
        <v>52</v>
      </c>
      <c r="D25" t="s">
        <v>53</v>
      </c>
      <c r="E25" t="s">
        <v>67</v>
      </c>
      <c r="F25" t="s">
        <v>60</v>
      </c>
      <c r="G25" s="11" t="s">
        <v>56</v>
      </c>
      <c r="H25" t="s">
        <v>68</v>
      </c>
      <c r="I25" t="s">
        <v>82</v>
      </c>
      <c r="J25">
        <v>9.4376872700050008E-5</v>
      </c>
      <c r="K25">
        <v>1.0076533958064944E-4</v>
      </c>
      <c r="L25">
        <v>9.7311600673994394E-5</v>
      </c>
    </row>
    <row r="26" spans="1:12" x14ac:dyDescent="0.2">
      <c r="A26" t="s">
        <v>17</v>
      </c>
      <c r="B26" t="s">
        <v>51</v>
      </c>
      <c r="C26" t="s">
        <v>52</v>
      </c>
      <c r="D26" t="s">
        <v>53</v>
      </c>
      <c r="E26" t="s">
        <v>67</v>
      </c>
      <c r="F26" t="s">
        <v>60</v>
      </c>
      <c r="G26" s="11" t="s">
        <v>56</v>
      </c>
      <c r="H26" t="s">
        <v>68</v>
      </c>
      <c r="I26" t="s">
        <v>83</v>
      </c>
      <c r="J26">
        <v>2.7423680458667594E-5</v>
      </c>
      <c r="K26">
        <v>2.9280017391033943E-5</v>
      </c>
      <c r="L26">
        <v>2.8276442792151034E-5</v>
      </c>
    </row>
    <row r="27" spans="1:12" x14ac:dyDescent="0.2">
      <c r="A27" t="s">
        <v>17</v>
      </c>
      <c r="B27" t="s">
        <v>51</v>
      </c>
      <c r="C27" t="s">
        <v>52</v>
      </c>
      <c r="D27" t="s">
        <v>53</v>
      </c>
      <c r="E27" t="s">
        <v>67</v>
      </c>
      <c r="F27" t="s">
        <v>60</v>
      </c>
      <c r="G27" s="11" t="s">
        <v>56</v>
      </c>
      <c r="H27" t="s">
        <v>68</v>
      </c>
      <c r="I27" t="s">
        <v>83</v>
      </c>
      <c r="J27">
        <v>1.4487061053185176E-4</v>
      </c>
      <c r="K27">
        <v>1.5467705008507152E-4</v>
      </c>
      <c r="L27">
        <v>1.4937548361322061E-4</v>
      </c>
    </row>
    <row r="28" spans="1:12" x14ac:dyDescent="0.2">
      <c r="A28" t="s">
        <v>17</v>
      </c>
      <c r="B28" t="s">
        <v>51</v>
      </c>
      <c r="C28" t="s">
        <v>52</v>
      </c>
      <c r="D28" t="s">
        <v>53</v>
      </c>
      <c r="E28" t="s">
        <v>74</v>
      </c>
      <c r="F28" t="s">
        <v>60</v>
      </c>
      <c r="G28" s="11" t="s">
        <v>56</v>
      </c>
      <c r="H28" t="s">
        <v>84</v>
      </c>
      <c r="I28" t="s">
        <v>85</v>
      </c>
      <c r="J28">
        <v>1.7029900277652818E-2</v>
      </c>
      <c r="K28">
        <v>1.8182671616553504E-2</v>
      </c>
      <c r="L28">
        <v>1.7559459303169083E-2</v>
      </c>
    </row>
    <row r="29" spans="1:12" x14ac:dyDescent="0.2">
      <c r="A29" t="s">
        <v>17</v>
      </c>
      <c r="B29" t="s">
        <v>51</v>
      </c>
      <c r="C29" t="s">
        <v>52</v>
      </c>
      <c r="D29" t="s">
        <v>53</v>
      </c>
      <c r="E29" t="s">
        <v>64</v>
      </c>
      <c r="F29" t="s">
        <v>86</v>
      </c>
      <c r="G29" s="11" t="s">
        <v>56</v>
      </c>
      <c r="H29" t="s">
        <v>84</v>
      </c>
      <c r="I29" t="s">
        <v>87</v>
      </c>
      <c r="J29">
        <v>1.7029900277652818E-2</v>
      </c>
      <c r="K29">
        <v>1.8182671616553504E-2</v>
      </c>
      <c r="L29">
        <v>1.7559459303169083E-2</v>
      </c>
    </row>
    <row r="30" spans="1:12" x14ac:dyDescent="0.2">
      <c r="A30" t="s">
        <v>17</v>
      </c>
      <c r="B30" t="s">
        <v>51</v>
      </c>
      <c r="C30" t="s">
        <v>52</v>
      </c>
      <c r="D30" t="s">
        <v>53</v>
      </c>
      <c r="E30" t="s">
        <v>64</v>
      </c>
      <c r="F30" t="s">
        <v>86</v>
      </c>
      <c r="G30" s="11" t="s">
        <v>56</v>
      </c>
      <c r="H30" t="s">
        <v>84</v>
      </c>
      <c r="I30" t="s">
        <v>88</v>
      </c>
      <c r="J30">
        <v>1.7029900277652818E-2</v>
      </c>
      <c r="K30">
        <v>1.8182671616553504E-2</v>
      </c>
      <c r="L30">
        <v>1.7559459303169083E-2</v>
      </c>
    </row>
    <row r="31" spans="1:12" x14ac:dyDescent="0.2">
      <c r="A31" t="s">
        <v>17</v>
      </c>
      <c r="B31" t="s">
        <v>51</v>
      </c>
      <c r="C31" t="s">
        <v>52</v>
      </c>
      <c r="D31" t="s">
        <v>89</v>
      </c>
      <c r="E31" t="s">
        <v>54</v>
      </c>
      <c r="F31" t="s">
        <v>55</v>
      </c>
      <c r="G31" s="11" t="s">
        <v>56</v>
      </c>
      <c r="H31" t="s">
        <v>57</v>
      </c>
      <c r="I31" t="s">
        <v>58</v>
      </c>
      <c r="J31">
        <v>1.6304170852258826E-2</v>
      </c>
      <c r="K31">
        <v>1.7407816825317599E-2</v>
      </c>
      <c r="L31">
        <v>1.681116271290423E-2</v>
      </c>
    </row>
    <row r="32" spans="1:12" x14ac:dyDescent="0.2">
      <c r="A32" t="s">
        <v>17</v>
      </c>
      <c r="B32" t="s">
        <v>51</v>
      </c>
      <c r="C32" t="s">
        <v>52</v>
      </c>
      <c r="D32" t="s">
        <v>89</v>
      </c>
      <c r="E32" t="s">
        <v>54</v>
      </c>
      <c r="F32" t="s">
        <v>55</v>
      </c>
      <c r="G32" s="11" t="s">
        <v>56</v>
      </c>
      <c r="H32" t="s">
        <v>57</v>
      </c>
      <c r="I32" t="s">
        <v>59</v>
      </c>
      <c r="J32">
        <v>4.39103533769837E-2</v>
      </c>
      <c r="K32">
        <v>4.6882690033611764E-2</v>
      </c>
      <c r="L32">
        <v>4.5275782625850407E-2</v>
      </c>
    </row>
    <row r="33" spans="1:12" x14ac:dyDescent="0.2">
      <c r="A33" t="s">
        <v>17</v>
      </c>
      <c r="B33" t="s">
        <v>51</v>
      </c>
      <c r="C33" t="s">
        <v>52</v>
      </c>
      <c r="D33" t="s">
        <v>89</v>
      </c>
      <c r="E33" t="s">
        <v>54</v>
      </c>
      <c r="F33" t="s">
        <v>60</v>
      </c>
      <c r="G33" s="11" t="s">
        <v>56</v>
      </c>
      <c r="H33" t="s">
        <v>61</v>
      </c>
      <c r="I33" t="s">
        <v>62</v>
      </c>
      <c r="J33">
        <v>3.3104619526493732E-3</v>
      </c>
      <c r="K33">
        <v>3.5345505025126487E-3</v>
      </c>
      <c r="L33">
        <v>3.4134035422694912E-3</v>
      </c>
    </row>
    <row r="34" spans="1:12" x14ac:dyDescent="0.2">
      <c r="A34" t="s">
        <v>17</v>
      </c>
      <c r="B34" t="s">
        <v>51</v>
      </c>
      <c r="C34" t="s">
        <v>52</v>
      </c>
      <c r="D34" t="s">
        <v>89</v>
      </c>
      <c r="E34" t="s">
        <v>54</v>
      </c>
      <c r="F34" t="s">
        <v>60</v>
      </c>
      <c r="G34" s="11" t="s">
        <v>56</v>
      </c>
      <c r="H34" t="s">
        <v>61</v>
      </c>
      <c r="I34" t="s">
        <v>63</v>
      </c>
      <c r="J34">
        <v>2.0193284195518662E-5</v>
      </c>
      <c r="K34">
        <v>2.1560188221927824E-5</v>
      </c>
      <c r="L34">
        <v>2.0821211295866057E-5</v>
      </c>
    </row>
    <row r="35" spans="1:12" x14ac:dyDescent="0.2">
      <c r="A35" t="s">
        <v>17</v>
      </c>
      <c r="B35" t="s">
        <v>51</v>
      </c>
      <c r="C35" t="s">
        <v>52</v>
      </c>
      <c r="D35" t="s">
        <v>89</v>
      </c>
      <c r="E35" t="s">
        <v>64</v>
      </c>
      <c r="F35" t="s">
        <v>60</v>
      </c>
      <c r="G35" s="11" t="s">
        <v>56</v>
      </c>
      <c r="H35" t="s">
        <v>65</v>
      </c>
      <c r="I35" t="s">
        <v>66</v>
      </c>
      <c r="J35">
        <v>6.613799060556188E-4</v>
      </c>
      <c r="K35">
        <v>7.0614938722669883E-4</v>
      </c>
      <c r="L35">
        <v>6.8194606867763065E-4</v>
      </c>
    </row>
    <row r="36" spans="1:12" x14ac:dyDescent="0.2">
      <c r="A36" t="s">
        <v>17</v>
      </c>
      <c r="B36" t="s">
        <v>51</v>
      </c>
      <c r="C36" t="s">
        <v>52</v>
      </c>
      <c r="D36" t="s">
        <v>89</v>
      </c>
      <c r="E36" t="s">
        <v>67</v>
      </c>
      <c r="F36" t="s">
        <v>60</v>
      </c>
      <c r="G36" s="11" t="s">
        <v>56</v>
      </c>
      <c r="H36" t="s">
        <v>68</v>
      </c>
      <c r="I36" t="s">
        <v>69</v>
      </c>
      <c r="J36">
        <v>2.9518555624939588E-4</v>
      </c>
      <c r="K36">
        <v>3.1516696796372569E-4</v>
      </c>
      <c r="L36">
        <v>3.0436459857878832E-4</v>
      </c>
    </row>
    <row r="37" spans="1:12" x14ac:dyDescent="0.2">
      <c r="A37" t="s">
        <v>17</v>
      </c>
      <c r="B37" t="s">
        <v>51</v>
      </c>
      <c r="C37" t="s">
        <v>52</v>
      </c>
      <c r="D37" t="s">
        <v>89</v>
      </c>
      <c r="E37" t="s">
        <v>67</v>
      </c>
      <c r="F37" t="s">
        <v>60</v>
      </c>
      <c r="G37" s="11" t="s">
        <v>56</v>
      </c>
      <c r="H37" t="s">
        <v>68</v>
      </c>
      <c r="I37" t="s">
        <v>70</v>
      </c>
      <c r="J37">
        <v>5.033378954028235E-5</v>
      </c>
      <c r="K37">
        <v>5.3740935149727698E-5</v>
      </c>
      <c r="L37">
        <v>5.1898960921495298E-5</v>
      </c>
    </row>
    <row r="38" spans="1:12" x14ac:dyDescent="0.2">
      <c r="A38" t="s">
        <v>17</v>
      </c>
      <c r="B38" t="s">
        <v>51</v>
      </c>
      <c r="C38" t="s">
        <v>52</v>
      </c>
      <c r="D38" t="s">
        <v>89</v>
      </c>
      <c r="E38" t="s">
        <v>67</v>
      </c>
      <c r="F38" t="s">
        <v>60</v>
      </c>
      <c r="G38" s="11" t="s">
        <v>56</v>
      </c>
      <c r="H38" t="s">
        <v>68</v>
      </c>
      <c r="I38" t="s">
        <v>71</v>
      </c>
      <c r="J38">
        <v>5.033378954028235E-5</v>
      </c>
      <c r="K38">
        <v>5.3740935149727698E-5</v>
      </c>
      <c r="L38">
        <v>5.1898960921495298E-5</v>
      </c>
    </row>
    <row r="39" spans="1:12" x14ac:dyDescent="0.2">
      <c r="A39" t="s">
        <v>17</v>
      </c>
      <c r="B39" t="s">
        <v>51</v>
      </c>
      <c r="C39" t="s">
        <v>52</v>
      </c>
      <c r="D39" t="s">
        <v>89</v>
      </c>
      <c r="E39" t="s">
        <v>67</v>
      </c>
      <c r="F39" t="s">
        <v>60</v>
      </c>
      <c r="G39" s="11" t="s">
        <v>56</v>
      </c>
      <c r="H39" t="s">
        <v>68</v>
      </c>
      <c r="I39" t="s">
        <v>72</v>
      </c>
      <c r="J39">
        <v>3.2709467974608644E-5</v>
      </c>
      <c r="K39">
        <v>3.4923605261207931E-5</v>
      </c>
      <c r="L39">
        <v>3.3726596302043369E-5</v>
      </c>
    </row>
    <row r="40" spans="1:12" x14ac:dyDescent="0.2">
      <c r="A40" t="s">
        <v>17</v>
      </c>
      <c r="B40" t="s">
        <v>51</v>
      </c>
      <c r="C40" t="s">
        <v>52</v>
      </c>
      <c r="D40" t="s">
        <v>89</v>
      </c>
      <c r="E40" t="s">
        <v>67</v>
      </c>
      <c r="F40" t="s">
        <v>60</v>
      </c>
      <c r="G40" s="11" t="s">
        <v>56</v>
      </c>
      <c r="H40" t="s">
        <v>68</v>
      </c>
      <c r="I40" t="s">
        <v>72</v>
      </c>
      <c r="J40">
        <v>1.1916307484430393E-4</v>
      </c>
      <c r="K40">
        <v>1.2722934505705731E-4</v>
      </c>
      <c r="L40">
        <v>1.2286855055251334E-4</v>
      </c>
    </row>
    <row r="41" spans="1:12" x14ac:dyDescent="0.2">
      <c r="A41" t="s">
        <v>17</v>
      </c>
      <c r="B41" t="s">
        <v>51</v>
      </c>
      <c r="C41" t="s">
        <v>52</v>
      </c>
      <c r="D41" t="s">
        <v>89</v>
      </c>
      <c r="E41" t="s">
        <v>67</v>
      </c>
      <c r="F41" t="s">
        <v>60</v>
      </c>
      <c r="G41" s="11" t="s">
        <v>56</v>
      </c>
      <c r="H41" t="s">
        <v>68</v>
      </c>
      <c r="I41" t="s">
        <v>73</v>
      </c>
      <c r="J41">
        <v>1.2979464794998553E-5</v>
      </c>
      <c r="K41">
        <v>1.3858058020208389E-5</v>
      </c>
      <c r="L41">
        <v>1.3383072133649948E-5</v>
      </c>
    </row>
    <row r="42" spans="1:12" x14ac:dyDescent="0.2">
      <c r="A42" t="s">
        <v>17</v>
      </c>
      <c r="B42" t="s">
        <v>51</v>
      </c>
      <c r="C42" t="s">
        <v>52</v>
      </c>
      <c r="D42" t="s">
        <v>89</v>
      </c>
      <c r="E42" t="s">
        <v>67</v>
      </c>
      <c r="F42" t="s">
        <v>60</v>
      </c>
      <c r="G42" s="11" t="s">
        <v>56</v>
      </c>
      <c r="H42" t="s">
        <v>68</v>
      </c>
      <c r="I42" t="s">
        <v>73</v>
      </c>
      <c r="J42">
        <v>4.7303198858509037E-5</v>
      </c>
      <c r="K42">
        <v>5.050520069019121E-5</v>
      </c>
      <c r="L42">
        <v>4.8774131481889427E-5</v>
      </c>
    </row>
    <row r="43" spans="1:12" x14ac:dyDescent="0.2">
      <c r="A43" t="s">
        <v>17</v>
      </c>
      <c r="B43" t="s">
        <v>51</v>
      </c>
      <c r="C43" t="s">
        <v>52</v>
      </c>
      <c r="D43" t="s">
        <v>89</v>
      </c>
      <c r="E43" t="s">
        <v>74</v>
      </c>
      <c r="F43" t="s">
        <v>60</v>
      </c>
      <c r="G43" s="11" t="s">
        <v>56</v>
      </c>
      <c r="H43" t="s">
        <v>75</v>
      </c>
      <c r="I43" t="s">
        <v>76</v>
      </c>
      <c r="J43">
        <v>1.6192828960327601E-13</v>
      </c>
      <c r="K43">
        <v>1.7288938087031158E-13</v>
      </c>
      <c r="L43">
        <v>1.6696358551504075E-13</v>
      </c>
    </row>
    <row r="44" spans="1:12" x14ac:dyDescent="0.2">
      <c r="A44" t="s">
        <v>17</v>
      </c>
      <c r="B44" t="s">
        <v>51</v>
      </c>
      <c r="C44" t="s">
        <v>52</v>
      </c>
      <c r="D44" t="s">
        <v>89</v>
      </c>
      <c r="E44" t="s">
        <v>67</v>
      </c>
      <c r="F44" t="s">
        <v>60</v>
      </c>
      <c r="G44" s="11" t="s">
        <v>56</v>
      </c>
      <c r="H44" t="s">
        <v>68</v>
      </c>
      <c r="I44" t="s">
        <v>77</v>
      </c>
      <c r="J44">
        <v>4.0096683071563218E-4</v>
      </c>
      <c r="K44">
        <v>4.2810868491106565E-4</v>
      </c>
      <c r="L44">
        <v>4.1343523045234403E-4</v>
      </c>
    </row>
    <row r="45" spans="1:12" x14ac:dyDescent="0.2">
      <c r="A45" t="s">
        <v>17</v>
      </c>
      <c r="B45" t="s">
        <v>51</v>
      </c>
      <c r="C45" t="s">
        <v>52</v>
      </c>
      <c r="D45" t="s">
        <v>89</v>
      </c>
      <c r="E45" t="s">
        <v>67</v>
      </c>
      <c r="F45" t="s">
        <v>60</v>
      </c>
      <c r="G45" s="11" t="s">
        <v>56</v>
      </c>
      <c r="H45" t="s">
        <v>68</v>
      </c>
      <c r="I45" t="s">
        <v>78</v>
      </c>
      <c r="J45">
        <v>2.1082568021139062E-4</v>
      </c>
      <c r="K45">
        <v>2.2509668577745667E-4</v>
      </c>
      <c r="L45">
        <v>2.1738148147542097E-4</v>
      </c>
    </row>
    <row r="46" spans="1:12" x14ac:dyDescent="0.2">
      <c r="A46" t="s">
        <v>17</v>
      </c>
      <c r="B46" t="s">
        <v>51</v>
      </c>
      <c r="C46" t="s">
        <v>52</v>
      </c>
      <c r="D46" t="s">
        <v>89</v>
      </c>
      <c r="E46" t="s">
        <v>67</v>
      </c>
      <c r="F46" t="s">
        <v>60</v>
      </c>
      <c r="G46" s="11" t="s">
        <v>56</v>
      </c>
      <c r="H46" t="s">
        <v>68</v>
      </c>
      <c r="I46" t="s">
        <v>78</v>
      </c>
      <c r="J46">
        <v>2.1590272237904736E-3</v>
      </c>
      <c r="K46">
        <v>2.3051739811357267E-3</v>
      </c>
      <c r="L46">
        <v>2.2261639852543028E-3</v>
      </c>
    </row>
    <row r="47" spans="1:12" x14ac:dyDescent="0.2">
      <c r="A47" t="s">
        <v>17</v>
      </c>
      <c r="B47" t="s">
        <v>51</v>
      </c>
      <c r="C47" t="s">
        <v>52</v>
      </c>
      <c r="D47" t="s">
        <v>89</v>
      </c>
      <c r="E47" t="s">
        <v>67</v>
      </c>
      <c r="F47" t="s">
        <v>60</v>
      </c>
      <c r="G47" s="11" t="s">
        <v>56</v>
      </c>
      <c r="H47" t="s">
        <v>68</v>
      </c>
      <c r="I47" t="s">
        <v>79</v>
      </c>
      <c r="J47">
        <v>5.8831306811928477E-5</v>
      </c>
      <c r="K47">
        <v>6.2813658042244159E-5</v>
      </c>
      <c r="L47">
        <v>6.0660715616280398E-5</v>
      </c>
    </row>
    <row r="48" spans="1:12" x14ac:dyDescent="0.2">
      <c r="A48" t="s">
        <v>17</v>
      </c>
      <c r="B48" t="s">
        <v>51</v>
      </c>
      <c r="C48" t="s">
        <v>52</v>
      </c>
      <c r="D48" t="s">
        <v>89</v>
      </c>
      <c r="E48" t="s">
        <v>67</v>
      </c>
      <c r="F48" t="s">
        <v>60</v>
      </c>
      <c r="G48" s="11" t="s">
        <v>56</v>
      </c>
      <c r="H48" t="s">
        <v>68</v>
      </c>
      <c r="I48" t="s">
        <v>79</v>
      </c>
      <c r="J48">
        <v>4.4677358464534052E-4</v>
      </c>
      <c r="K48">
        <v>4.770161447872167E-4</v>
      </c>
      <c r="L48">
        <v>4.6066638379588275E-4</v>
      </c>
    </row>
    <row r="49" spans="1:12" x14ac:dyDescent="0.2">
      <c r="A49" t="s">
        <v>17</v>
      </c>
      <c r="B49" t="s">
        <v>51</v>
      </c>
      <c r="C49" t="s">
        <v>52</v>
      </c>
      <c r="D49" t="s">
        <v>89</v>
      </c>
      <c r="E49" t="s">
        <v>67</v>
      </c>
      <c r="F49" t="s">
        <v>60</v>
      </c>
      <c r="G49" s="11" t="s">
        <v>56</v>
      </c>
      <c r="H49" t="s">
        <v>68</v>
      </c>
      <c r="I49" t="s">
        <v>80</v>
      </c>
      <c r="J49">
        <v>6.2151387216115501E-4</v>
      </c>
      <c r="K49">
        <v>6.6358478079100362E-4</v>
      </c>
      <c r="L49">
        <v>6.4084036703901371E-4</v>
      </c>
    </row>
    <row r="50" spans="1:12" x14ac:dyDescent="0.2">
      <c r="A50" t="s">
        <v>17</v>
      </c>
      <c r="B50" t="s">
        <v>51</v>
      </c>
      <c r="C50" t="s">
        <v>52</v>
      </c>
      <c r="D50" t="s">
        <v>89</v>
      </c>
      <c r="E50" t="s">
        <v>67</v>
      </c>
      <c r="F50" t="s">
        <v>60</v>
      </c>
      <c r="G50" s="11" t="s">
        <v>56</v>
      </c>
      <c r="H50" t="s">
        <v>68</v>
      </c>
      <c r="I50" t="s">
        <v>80</v>
      </c>
      <c r="J50">
        <v>2.678584669953612E-3</v>
      </c>
      <c r="K50">
        <v>2.8599008013459482E-3</v>
      </c>
      <c r="L50">
        <v>2.7618775057575186E-3</v>
      </c>
    </row>
    <row r="51" spans="1:12" x14ac:dyDescent="0.2">
      <c r="A51" t="s">
        <v>17</v>
      </c>
      <c r="B51" t="s">
        <v>51</v>
      </c>
      <c r="C51" t="s">
        <v>52</v>
      </c>
      <c r="D51" t="s">
        <v>89</v>
      </c>
      <c r="E51" t="s">
        <v>67</v>
      </c>
      <c r="F51" t="s">
        <v>60</v>
      </c>
      <c r="G51" s="11" t="s">
        <v>56</v>
      </c>
      <c r="H51" t="s">
        <v>68</v>
      </c>
      <c r="I51" t="s">
        <v>81</v>
      </c>
      <c r="J51">
        <v>1.9166827288281881E-4</v>
      </c>
      <c r="K51">
        <v>2.0464249398532562E-4</v>
      </c>
      <c r="L51">
        <v>1.976283585060683E-4</v>
      </c>
    </row>
    <row r="52" spans="1:12" x14ac:dyDescent="0.2">
      <c r="A52" t="s">
        <v>17</v>
      </c>
      <c r="B52" t="s">
        <v>51</v>
      </c>
      <c r="C52" t="s">
        <v>52</v>
      </c>
      <c r="D52" t="s">
        <v>89</v>
      </c>
      <c r="E52" t="s">
        <v>67</v>
      </c>
      <c r="F52" t="s">
        <v>60</v>
      </c>
      <c r="G52" s="11" t="s">
        <v>56</v>
      </c>
      <c r="H52" t="s">
        <v>68</v>
      </c>
      <c r="I52" t="s">
        <v>81</v>
      </c>
      <c r="J52">
        <v>4.7709556317870904E-4</v>
      </c>
      <c r="K52">
        <v>5.0939064900905892E-4</v>
      </c>
      <c r="L52">
        <v>4.9193124967104776E-4</v>
      </c>
    </row>
    <row r="53" spans="1:12" x14ac:dyDescent="0.2">
      <c r="A53" t="s">
        <v>17</v>
      </c>
      <c r="B53" t="s">
        <v>51</v>
      </c>
      <c r="C53" t="s">
        <v>52</v>
      </c>
      <c r="D53" t="s">
        <v>89</v>
      </c>
      <c r="E53" t="s">
        <v>67</v>
      </c>
      <c r="F53" t="s">
        <v>60</v>
      </c>
      <c r="G53" s="11" t="s">
        <v>56</v>
      </c>
      <c r="H53" t="s">
        <v>68</v>
      </c>
      <c r="I53" t="s">
        <v>82</v>
      </c>
      <c r="J53">
        <v>2.0043199041967725E-4</v>
      </c>
      <c r="K53">
        <v>2.1399943651082175E-4</v>
      </c>
      <c r="L53">
        <v>2.0666459118647153E-4</v>
      </c>
    </row>
    <row r="54" spans="1:12" x14ac:dyDescent="0.2">
      <c r="A54" t="s">
        <v>17</v>
      </c>
      <c r="B54" t="s">
        <v>51</v>
      </c>
      <c r="C54" t="s">
        <v>52</v>
      </c>
      <c r="D54" t="s">
        <v>89</v>
      </c>
      <c r="E54" t="s">
        <v>67</v>
      </c>
      <c r="F54" t="s">
        <v>60</v>
      </c>
      <c r="G54" s="11" t="s">
        <v>56</v>
      </c>
      <c r="H54" t="s">
        <v>68</v>
      </c>
      <c r="I54" t="s">
        <v>82</v>
      </c>
      <c r="J54">
        <v>2.6215797972236112E-5</v>
      </c>
      <c r="K54">
        <v>2.7990372105735955E-5</v>
      </c>
      <c r="L54">
        <v>2.7031000187220667E-5</v>
      </c>
    </row>
    <row r="55" spans="1:12" x14ac:dyDescent="0.2">
      <c r="A55" t="s">
        <v>17</v>
      </c>
      <c r="B55" t="s">
        <v>51</v>
      </c>
      <c r="C55" t="s">
        <v>52</v>
      </c>
      <c r="D55" t="s">
        <v>89</v>
      </c>
      <c r="E55" t="s">
        <v>67</v>
      </c>
      <c r="F55" t="s">
        <v>60</v>
      </c>
      <c r="G55" s="11" t="s">
        <v>56</v>
      </c>
      <c r="H55" t="s">
        <v>68</v>
      </c>
      <c r="I55" t="s">
        <v>83</v>
      </c>
      <c r="J55">
        <v>7.6176890162965546E-6</v>
      </c>
      <c r="K55">
        <v>8.1333381641760961E-6</v>
      </c>
      <c r="L55">
        <v>7.8545674422641747E-6</v>
      </c>
    </row>
    <row r="56" spans="1:12" x14ac:dyDescent="0.2">
      <c r="A56" t="s">
        <v>17</v>
      </c>
      <c r="B56" t="s">
        <v>51</v>
      </c>
      <c r="C56" t="s">
        <v>52</v>
      </c>
      <c r="D56" t="s">
        <v>89</v>
      </c>
      <c r="E56" t="s">
        <v>67</v>
      </c>
      <c r="F56" t="s">
        <v>60</v>
      </c>
      <c r="G56" s="11" t="s">
        <v>56</v>
      </c>
      <c r="H56" t="s">
        <v>68</v>
      </c>
      <c r="I56" t="s">
        <v>83</v>
      </c>
      <c r="J56">
        <v>4.0241836258847716E-5</v>
      </c>
      <c r="K56">
        <v>4.2965847245853207E-5</v>
      </c>
      <c r="L56">
        <v>4.1493189892561274E-5</v>
      </c>
    </row>
    <row r="57" spans="1:12" x14ac:dyDescent="0.2">
      <c r="A57" t="s">
        <v>17</v>
      </c>
      <c r="B57" t="s">
        <v>51</v>
      </c>
      <c r="C57" t="s">
        <v>52</v>
      </c>
      <c r="D57" t="s">
        <v>89</v>
      </c>
      <c r="E57" t="s">
        <v>74</v>
      </c>
      <c r="F57" t="s">
        <v>60</v>
      </c>
      <c r="G57" s="11" t="s">
        <v>56</v>
      </c>
      <c r="H57" t="s">
        <v>84</v>
      </c>
      <c r="I57" t="s">
        <v>85</v>
      </c>
      <c r="J57">
        <v>4.7305278549035603E-3</v>
      </c>
      <c r="K57">
        <v>5.0507421157093071E-3</v>
      </c>
      <c r="L57">
        <v>4.8776275842136339E-3</v>
      </c>
    </row>
    <row r="58" spans="1:12" x14ac:dyDescent="0.2">
      <c r="A58" t="s">
        <v>17</v>
      </c>
      <c r="B58" t="s">
        <v>51</v>
      </c>
      <c r="C58" t="s">
        <v>52</v>
      </c>
      <c r="D58" t="s">
        <v>89</v>
      </c>
      <c r="E58" t="s">
        <v>64</v>
      </c>
      <c r="F58" t="s">
        <v>86</v>
      </c>
      <c r="G58" s="11" t="s">
        <v>56</v>
      </c>
      <c r="H58" t="s">
        <v>84</v>
      </c>
      <c r="I58" t="s">
        <v>87</v>
      </c>
      <c r="J58">
        <v>4.7305278549035603E-3</v>
      </c>
      <c r="K58">
        <v>5.0507421157093071E-3</v>
      </c>
      <c r="L58">
        <v>4.8776275842136339E-3</v>
      </c>
    </row>
    <row r="59" spans="1:12" x14ac:dyDescent="0.2">
      <c r="A59" t="s">
        <v>17</v>
      </c>
      <c r="B59" t="s">
        <v>51</v>
      </c>
      <c r="C59" t="s">
        <v>52</v>
      </c>
      <c r="D59" t="s">
        <v>89</v>
      </c>
      <c r="E59" t="s">
        <v>64</v>
      </c>
      <c r="F59" t="s">
        <v>86</v>
      </c>
      <c r="G59" s="11" t="s">
        <v>56</v>
      </c>
      <c r="H59" t="s">
        <v>84</v>
      </c>
      <c r="I59" t="s">
        <v>88</v>
      </c>
      <c r="J59">
        <v>4.7305278549035603E-3</v>
      </c>
      <c r="K59">
        <v>5.0507421157093071E-3</v>
      </c>
      <c r="L59">
        <v>4.8776275842136339E-3</v>
      </c>
    </row>
    <row r="60" spans="1:12" x14ac:dyDescent="0.2">
      <c r="A60" t="s">
        <v>17</v>
      </c>
      <c r="B60" t="s">
        <v>51</v>
      </c>
      <c r="C60" t="s">
        <v>52</v>
      </c>
      <c r="D60" t="s">
        <v>90</v>
      </c>
      <c r="E60" t="s">
        <v>54</v>
      </c>
      <c r="F60" t="s">
        <v>55</v>
      </c>
      <c r="G60" s="11" t="s">
        <v>56</v>
      </c>
      <c r="H60" t="s">
        <v>57</v>
      </c>
      <c r="I60" t="s">
        <v>58</v>
      </c>
      <c r="J60">
        <v>9.7825025113552969E-3</v>
      </c>
      <c r="K60">
        <v>1.0444690095190558E-2</v>
      </c>
      <c r="L60">
        <v>1.0086697627742537E-2</v>
      </c>
    </row>
    <row r="61" spans="1:12" x14ac:dyDescent="0.2">
      <c r="A61" t="s">
        <v>17</v>
      </c>
      <c r="B61" t="s">
        <v>51</v>
      </c>
      <c r="C61" t="s">
        <v>52</v>
      </c>
      <c r="D61" t="s">
        <v>90</v>
      </c>
      <c r="E61" t="s">
        <v>54</v>
      </c>
      <c r="F61" t="s">
        <v>55</v>
      </c>
      <c r="G61" s="11" t="s">
        <v>56</v>
      </c>
      <c r="H61" t="s">
        <v>57</v>
      </c>
      <c r="I61" t="s">
        <v>59</v>
      </c>
      <c r="J61">
        <v>2.6346212026190228E-2</v>
      </c>
      <c r="K61">
        <v>2.8129614020167063E-2</v>
      </c>
      <c r="L61">
        <v>2.7165469575510245E-2</v>
      </c>
    </row>
    <row r="62" spans="1:12" x14ac:dyDescent="0.2">
      <c r="A62" t="s">
        <v>17</v>
      </c>
      <c r="B62" t="s">
        <v>51</v>
      </c>
      <c r="C62" t="s">
        <v>52</v>
      </c>
      <c r="D62" t="s">
        <v>90</v>
      </c>
      <c r="E62" t="s">
        <v>54</v>
      </c>
      <c r="F62" t="s">
        <v>60</v>
      </c>
      <c r="G62" s="11" t="s">
        <v>56</v>
      </c>
      <c r="H62" t="s">
        <v>61</v>
      </c>
      <c r="I62" t="s">
        <v>62</v>
      </c>
      <c r="J62">
        <v>1.9862771715896243E-3</v>
      </c>
      <c r="K62">
        <v>2.1207303015075892E-3</v>
      </c>
      <c r="L62">
        <v>2.0480421253616949E-3</v>
      </c>
    </row>
    <row r="63" spans="1:12" x14ac:dyDescent="0.2">
      <c r="A63" t="s">
        <v>17</v>
      </c>
      <c r="B63" t="s">
        <v>51</v>
      </c>
      <c r="C63" t="s">
        <v>52</v>
      </c>
      <c r="D63" t="s">
        <v>90</v>
      </c>
      <c r="E63" t="s">
        <v>54</v>
      </c>
      <c r="F63" t="s">
        <v>60</v>
      </c>
      <c r="G63" s="11" t="s">
        <v>56</v>
      </c>
      <c r="H63" t="s">
        <v>61</v>
      </c>
      <c r="I63" t="s">
        <v>63</v>
      </c>
      <c r="J63">
        <v>1.2115970517311197E-5</v>
      </c>
      <c r="K63">
        <v>1.2936112933156695E-5</v>
      </c>
      <c r="L63">
        <v>1.2492726777519634E-5</v>
      </c>
    </row>
    <row r="64" spans="1:12" x14ac:dyDescent="0.2">
      <c r="A64" t="s">
        <v>17</v>
      </c>
      <c r="B64" t="s">
        <v>51</v>
      </c>
      <c r="C64" t="s">
        <v>52</v>
      </c>
      <c r="D64" t="s">
        <v>90</v>
      </c>
      <c r="E64" t="s">
        <v>64</v>
      </c>
      <c r="F64" t="s">
        <v>60</v>
      </c>
      <c r="G64" s="11" t="s">
        <v>56</v>
      </c>
      <c r="H64" t="s">
        <v>65</v>
      </c>
      <c r="I64" t="s">
        <v>66</v>
      </c>
      <c r="J64">
        <v>3.9682794363337124E-4</v>
      </c>
      <c r="K64">
        <v>4.2368963233601926E-4</v>
      </c>
      <c r="L64">
        <v>4.0916764120657839E-4</v>
      </c>
    </row>
    <row r="65" spans="1:12" x14ac:dyDescent="0.2">
      <c r="A65" t="s">
        <v>17</v>
      </c>
      <c r="B65" t="s">
        <v>51</v>
      </c>
      <c r="C65" t="s">
        <v>52</v>
      </c>
      <c r="D65" t="s">
        <v>90</v>
      </c>
      <c r="E65" t="s">
        <v>67</v>
      </c>
      <c r="F65" t="s">
        <v>60</v>
      </c>
      <c r="G65" s="11" t="s">
        <v>56</v>
      </c>
      <c r="H65" t="s">
        <v>68</v>
      </c>
      <c r="I65" t="s">
        <v>69</v>
      </c>
      <c r="J65">
        <v>1.7711133374963755E-4</v>
      </c>
      <c r="K65">
        <v>1.8910018077823544E-4</v>
      </c>
      <c r="L65">
        <v>1.8261875914727302E-4</v>
      </c>
    </row>
    <row r="66" spans="1:12" x14ac:dyDescent="0.2">
      <c r="A66" t="s">
        <v>17</v>
      </c>
      <c r="B66" t="s">
        <v>51</v>
      </c>
      <c r="C66" t="s">
        <v>52</v>
      </c>
      <c r="D66" t="s">
        <v>90</v>
      </c>
      <c r="E66" t="s">
        <v>67</v>
      </c>
      <c r="F66" t="s">
        <v>60</v>
      </c>
      <c r="G66" s="11" t="s">
        <v>56</v>
      </c>
      <c r="H66" t="s">
        <v>68</v>
      </c>
      <c r="I66" t="s">
        <v>70</v>
      </c>
      <c r="J66">
        <v>3.0200273724169415E-5</v>
      </c>
      <c r="K66">
        <v>3.2244561089836619E-5</v>
      </c>
      <c r="L66">
        <v>3.1139376552897182E-5</v>
      </c>
    </row>
    <row r="67" spans="1:12" x14ac:dyDescent="0.2">
      <c r="A67" t="s">
        <v>17</v>
      </c>
      <c r="B67" t="s">
        <v>51</v>
      </c>
      <c r="C67" t="s">
        <v>52</v>
      </c>
      <c r="D67" t="s">
        <v>90</v>
      </c>
      <c r="E67" t="s">
        <v>67</v>
      </c>
      <c r="F67" t="s">
        <v>60</v>
      </c>
      <c r="G67" s="11" t="s">
        <v>56</v>
      </c>
      <c r="H67" t="s">
        <v>68</v>
      </c>
      <c r="I67" t="s">
        <v>71</v>
      </c>
      <c r="J67">
        <v>3.0200273724169415E-5</v>
      </c>
      <c r="K67">
        <v>3.2244561089836619E-5</v>
      </c>
      <c r="L67">
        <v>3.1139376552897182E-5</v>
      </c>
    </row>
    <row r="68" spans="1:12" x14ac:dyDescent="0.2">
      <c r="A68" t="s">
        <v>17</v>
      </c>
      <c r="B68" t="s">
        <v>51</v>
      </c>
      <c r="C68" t="s">
        <v>52</v>
      </c>
      <c r="D68" t="s">
        <v>90</v>
      </c>
      <c r="E68" t="s">
        <v>67</v>
      </c>
      <c r="F68" t="s">
        <v>60</v>
      </c>
      <c r="G68" s="11" t="s">
        <v>56</v>
      </c>
      <c r="H68" t="s">
        <v>68</v>
      </c>
      <c r="I68" t="s">
        <v>72</v>
      </c>
      <c r="J68">
        <v>1.9625680784765186E-5</v>
      </c>
      <c r="K68">
        <v>2.095416315672476E-5</v>
      </c>
      <c r="L68">
        <v>2.0235957781226022E-5</v>
      </c>
    </row>
    <row r="69" spans="1:12" x14ac:dyDescent="0.2">
      <c r="A69" t="s">
        <v>17</v>
      </c>
      <c r="B69" t="s">
        <v>51</v>
      </c>
      <c r="C69" t="s">
        <v>52</v>
      </c>
      <c r="D69" t="s">
        <v>90</v>
      </c>
      <c r="E69" t="s">
        <v>67</v>
      </c>
      <c r="F69" t="s">
        <v>60</v>
      </c>
      <c r="G69" s="11" t="s">
        <v>56</v>
      </c>
      <c r="H69" t="s">
        <v>68</v>
      </c>
      <c r="I69" t="s">
        <v>72</v>
      </c>
      <c r="J69">
        <v>7.1497844906582357E-5</v>
      </c>
      <c r="K69">
        <v>7.6337607034234373E-5</v>
      </c>
      <c r="L69">
        <v>7.3721130331508018E-5</v>
      </c>
    </row>
    <row r="70" spans="1:12" x14ac:dyDescent="0.2">
      <c r="A70" t="s">
        <v>17</v>
      </c>
      <c r="B70" t="s">
        <v>51</v>
      </c>
      <c r="C70" t="s">
        <v>52</v>
      </c>
      <c r="D70" t="s">
        <v>90</v>
      </c>
      <c r="E70" t="s">
        <v>67</v>
      </c>
      <c r="F70" t="s">
        <v>60</v>
      </c>
      <c r="G70" s="11" t="s">
        <v>56</v>
      </c>
      <c r="H70" t="s">
        <v>68</v>
      </c>
      <c r="I70" t="s">
        <v>73</v>
      </c>
      <c r="J70">
        <v>7.787678876999133E-6</v>
      </c>
      <c r="K70">
        <v>8.3148348121250323E-6</v>
      </c>
      <c r="L70">
        <v>8.0298432801899692E-6</v>
      </c>
    </row>
    <row r="71" spans="1:12" x14ac:dyDescent="0.2">
      <c r="A71" t="s">
        <v>17</v>
      </c>
      <c r="B71" t="s">
        <v>51</v>
      </c>
      <c r="C71" t="s">
        <v>52</v>
      </c>
      <c r="D71" t="s">
        <v>90</v>
      </c>
      <c r="E71" t="s">
        <v>67</v>
      </c>
      <c r="F71" t="s">
        <v>60</v>
      </c>
      <c r="G71" s="11" t="s">
        <v>56</v>
      </c>
      <c r="H71" t="s">
        <v>68</v>
      </c>
      <c r="I71" t="s">
        <v>73</v>
      </c>
      <c r="J71">
        <v>2.838191931510543E-5</v>
      </c>
      <c r="K71">
        <v>3.0303120414114729E-5</v>
      </c>
      <c r="L71">
        <v>2.9264478889133653E-5</v>
      </c>
    </row>
    <row r="72" spans="1:12" x14ac:dyDescent="0.2">
      <c r="A72" t="s">
        <v>17</v>
      </c>
      <c r="B72" t="s">
        <v>51</v>
      </c>
      <c r="C72" t="s">
        <v>52</v>
      </c>
      <c r="D72" t="s">
        <v>90</v>
      </c>
      <c r="E72" t="s">
        <v>74</v>
      </c>
      <c r="F72" t="s">
        <v>60</v>
      </c>
      <c r="G72" s="11" t="s">
        <v>56</v>
      </c>
      <c r="H72" t="s">
        <v>75</v>
      </c>
      <c r="I72" t="s">
        <v>76</v>
      </c>
      <c r="J72">
        <v>9.7156973761965603E-14</v>
      </c>
      <c r="K72">
        <v>1.0373362852218695E-13</v>
      </c>
      <c r="L72">
        <v>1.0017815130902445E-13</v>
      </c>
    </row>
    <row r="73" spans="1:12" x14ac:dyDescent="0.2">
      <c r="A73" t="s">
        <v>17</v>
      </c>
      <c r="B73" t="s">
        <v>51</v>
      </c>
      <c r="C73" t="s">
        <v>52</v>
      </c>
      <c r="D73" t="s">
        <v>90</v>
      </c>
      <c r="E73" t="s">
        <v>67</v>
      </c>
      <c r="F73" t="s">
        <v>60</v>
      </c>
      <c r="G73" s="11" t="s">
        <v>56</v>
      </c>
      <c r="H73" t="s">
        <v>68</v>
      </c>
      <c r="I73" t="s">
        <v>77</v>
      </c>
      <c r="J73">
        <v>2.4058009842937932E-4</v>
      </c>
      <c r="K73">
        <v>2.5686521094663939E-4</v>
      </c>
      <c r="L73">
        <v>2.4806113827140647E-4</v>
      </c>
    </row>
    <row r="74" spans="1:12" x14ac:dyDescent="0.2">
      <c r="A74" t="s">
        <v>17</v>
      </c>
      <c r="B74" t="s">
        <v>51</v>
      </c>
      <c r="C74" t="s">
        <v>52</v>
      </c>
      <c r="D74" t="s">
        <v>90</v>
      </c>
      <c r="E74" t="s">
        <v>67</v>
      </c>
      <c r="F74" t="s">
        <v>60</v>
      </c>
      <c r="G74" s="11" t="s">
        <v>56</v>
      </c>
      <c r="H74" t="s">
        <v>68</v>
      </c>
      <c r="I74" t="s">
        <v>78</v>
      </c>
      <c r="J74">
        <v>1.2649540812683437E-4</v>
      </c>
      <c r="K74">
        <v>1.35058011466474E-4</v>
      </c>
      <c r="L74">
        <v>1.3042888888525263E-4</v>
      </c>
    </row>
    <row r="75" spans="1:12" x14ac:dyDescent="0.2">
      <c r="A75" t="s">
        <v>17</v>
      </c>
      <c r="B75" t="s">
        <v>51</v>
      </c>
      <c r="C75" t="s">
        <v>52</v>
      </c>
      <c r="D75" t="s">
        <v>90</v>
      </c>
      <c r="E75" t="s">
        <v>67</v>
      </c>
      <c r="F75" t="s">
        <v>60</v>
      </c>
      <c r="G75" s="11" t="s">
        <v>56</v>
      </c>
      <c r="H75" t="s">
        <v>68</v>
      </c>
      <c r="I75" t="s">
        <v>78</v>
      </c>
      <c r="J75">
        <v>1.2954163342742844E-3</v>
      </c>
      <c r="K75">
        <v>1.3831043886814362E-3</v>
      </c>
      <c r="L75">
        <v>1.3356983911525819E-3</v>
      </c>
    </row>
    <row r="76" spans="1:12" x14ac:dyDescent="0.2">
      <c r="A76" t="s">
        <v>17</v>
      </c>
      <c r="B76" t="s">
        <v>51</v>
      </c>
      <c r="C76" t="s">
        <v>52</v>
      </c>
      <c r="D76" t="s">
        <v>90</v>
      </c>
      <c r="E76" t="s">
        <v>67</v>
      </c>
      <c r="F76" t="s">
        <v>60</v>
      </c>
      <c r="G76" s="11" t="s">
        <v>56</v>
      </c>
      <c r="H76" t="s">
        <v>68</v>
      </c>
      <c r="I76" t="s">
        <v>79</v>
      </c>
      <c r="J76">
        <v>3.5298784087157093E-5</v>
      </c>
      <c r="K76">
        <v>3.7688194825346491E-5</v>
      </c>
      <c r="L76">
        <v>3.639642936976823E-5</v>
      </c>
    </row>
    <row r="77" spans="1:12" x14ac:dyDescent="0.2">
      <c r="A77" t="s">
        <v>17</v>
      </c>
      <c r="B77" t="s">
        <v>51</v>
      </c>
      <c r="C77" t="s">
        <v>52</v>
      </c>
      <c r="D77" t="s">
        <v>90</v>
      </c>
      <c r="E77" t="s">
        <v>67</v>
      </c>
      <c r="F77" t="s">
        <v>60</v>
      </c>
      <c r="G77" s="11" t="s">
        <v>56</v>
      </c>
      <c r="H77" t="s">
        <v>68</v>
      </c>
      <c r="I77" t="s">
        <v>79</v>
      </c>
      <c r="J77">
        <v>2.6806415078720432E-4</v>
      </c>
      <c r="K77">
        <v>2.8620968687233001E-4</v>
      </c>
      <c r="L77">
        <v>2.7639983027752971E-4</v>
      </c>
    </row>
    <row r="78" spans="1:12" x14ac:dyDescent="0.2">
      <c r="A78" t="s">
        <v>17</v>
      </c>
      <c r="B78" t="s">
        <v>51</v>
      </c>
      <c r="C78" t="s">
        <v>52</v>
      </c>
      <c r="D78" t="s">
        <v>90</v>
      </c>
      <c r="E78" t="s">
        <v>67</v>
      </c>
      <c r="F78" t="s">
        <v>60</v>
      </c>
      <c r="G78" s="11" t="s">
        <v>56</v>
      </c>
      <c r="H78" t="s">
        <v>68</v>
      </c>
      <c r="I78" t="s">
        <v>80</v>
      </c>
      <c r="J78">
        <v>3.729083232966931E-4</v>
      </c>
      <c r="K78">
        <v>3.9815086847460219E-4</v>
      </c>
      <c r="L78">
        <v>3.8450422022340822E-4</v>
      </c>
    </row>
    <row r="79" spans="1:12" x14ac:dyDescent="0.2">
      <c r="A79" t="s">
        <v>17</v>
      </c>
      <c r="B79" t="s">
        <v>51</v>
      </c>
      <c r="C79" t="s">
        <v>52</v>
      </c>
      <c r="D79" t="s">
        <v>90</v>
      </c>
      <c r="E79" t="s">
        <v>67</v>
      </c>
      <c r="F79" t="s">
        <v>60</v>
      </c>
      <c r="G79" s="11" t="s">
        <v>56</v>
      </c>
      <c r="H79" t="s">
        <v>68</v>
      </c>
      <c r="I79" t="s">
        <v>80</v>
      </c>
      <c r="J79">
        <v>1.6071508019721674E-3</v>
      </c>
      <c r="K79">
        <v>1.7159404808075689E-3</v>
      </c>
      <c r="L79">
        <v>1.6571265034545112E-3</v>
      </c>
    </row>
    <row r="80" spans="1:12" x14ac:dyDescent="0.2">
      <c r="A80" t="s">
        <v>17</v>
      </c>
      <c r="B80" t="s">
        <v>51</v>
      </c>
      <c r="C80" t="s">
        <v>52</v>
      </c>
      <c r="D80" t="s">
        <v>90</v>
      </c>
      <c r="E80" t="s">
        <v>67</v>
      </c>
      <c r="F80" t="s">
        <v>60</v>
      </c>
      <c r="G80" s="11" t="s">
        <v>56</v>
      </c>
      <c r="H80" t="s">
        <v>68</v>
      </c>
      <c r="I80" t="s">
        <v>81</v>
      </c>
      <c r="J80">
        <v>1.150009637296913E-4</v>
      </c>
      <c r="K80">
        <v>1.2278549639119536E-4</v>
      </c>
      <c r="L80">
        <v>1.1857701510364099E-4</v>
      </c>
    </row>
    <row r="81" spans="1:12" x14ac:dyDescent="0.2">
      <c r="A81" t="s">
        <v>17</v>
      </c>
      <c r="B81" t="s">
        <v>51</v>
      </c>
      <c r="C81" t="s">
        <v>52</v>
      </c>
      <c r="D81" t="s">
        <v>90</v>
      </c>
      <c r="E81" t="s">
        <v>67</v>
      </c>
      <c r="F81" t="s">
        <v>60</v>
      </c>
      <c r="G81" s="11" t="s">
        <v>56</v>
      </c>
      <c r="H81" t="s">
        <v>68</v>
      </c>
      <c r="I81" t="s">
        <v>81</v>
      </c>
      <c r="J81">
        <v>2.8625733790722547E-4</v>
      </c>
      <c r="K81">
        <v>3.0563438940543535E-4</v>
      </c>
      <c r="L81">
        <v>2.9515874980262869E-4</v>
      </c>
    </row>
    <row r="82" spans="1:12" x14ac:dyDescent="0.2">
      <c r="A82" t="s">
        <v>17</v>
      </c>
      <c r="B82" t="s">
        <v>51</v>
      </c>
      <c r="C82" t="s">
        <v>52</v>
      </c>
      <c r="D82" t="s">
        <v>90</v>
      </c>
      <c r="E82" t="s">
        <v>67</v>
      </c>
      <c r="F82" t="s">
        <v>60</v>
      </c>
      <c r="G82" s="11" t="s">
        <v>56</v>
      </c>
      <c r="H82" t="s">
        <v>68</v>
      </c>
      <c r="I82" t="s">
        <v>82</v>
      </c>
      <c r="J82">
        <v>1.2025919425180635E-4</v>
      </c>
      <c r="K82">
        <v>1.2839966190649306E-4</v>
      </c>
      <c r="L82">
        <v>1.2399875471188294E-4</v>
      </c>
    </row>
    <row r="83" spans="1:12" x14ac:dyDescent="0.2">
      <c r="A83" t="s">
        <v>17</v>
      </c>
      <c r="B83" t="s">
        <v>51</v>
      </c>
      <c r="C83" t="s">
        <v>52</v>
      </c>
      <c r="D83" t="s">
        <v>90</v>
      </c>
      <c r="E83" t="s">
        <v>67</v>
      </c>
      <c r="F83" t="s">
        <v>60</v>
      </c>
      <c r="G83" s="11" t="s">
        <v>56</v>
      </c>
      <c r="H83" t="s">
        <v>68</v>
      </c>
      <c r="I83" t="s">
        <v>82</v>
      </c>
      <c r="J83">
        <v>1.5729478783341669E-5</v>
      </c>
      <c r="K83">
        <v>1.6794223263441577E-5</v>
      </c>
      <c r="L83">
        <v>1.6218600112332399E-5</v>
      </c>
    </row>
    <row r="84" spans="1:12" x14ac:dyDescent="0.2">
      <c r="A84" t="s">
        <v>17</v>
      </c>
      <c r="B84" t="s">
        <v>51</v>
      </c>
      <c r="C84" t="s">
        <v>52</v>
      </c>
      <c r="D84" t="s">
        <v>90</v>
      </c>
      <c r="E84" t="s">
        <v>67</v>
      </c>
      <c r="F84" t="s">
        <v>60</v>
      </c>
      <c r="G84" s="11" t="s">
        <v>56</v>
      </c>
      <c r="H84" t="s">
        <v>68</v>
      </c>
      <c r="I84" t="s">
        <v>83</v>
      </c>
      <c r="J84">
        <v>4.5706134097779326E-6</v>
      </c>
      <c r="K84">
        <v>4.8800028985056566E-6</v>
      </c>
      <c r="L84">
        <v>4.7127404653585054E-6</v>
      </c>
    </row>
    <row r="85" spans="1:12" x14ac:dyDescent="0.2">
      <c r="A85" t="s">
        <v>17</v>
      </c>
      <c r="B85" t="s">
        <v>51</v>
      </c>
      <c r="C85" t="s">
        <v>52</v>
      </c>
      <c r="D85" t="s">
        <v>90</v>
      </c>
      <c r="E85" t="s">
        <v>67</v>
      </c>
      <c r="F85" t="s">
        <v>60</v>
      </c>
      <c r="G85" s="11" t="s">
        <v>56</v>
      </c>
      <c r="H85" t="s">
        <v>68</v>
      </c>
      <c r="I85" t="s">
        <v>83</v>
      </c>
      <c r="J85">
        <v>2.414510175530863E-5</v>
      </c>
      <c r="K85">
        <v>2.5779508347511924E-5</v>
      </c>
      <c r="L85">
        <v>2.4895913935536766E-5</v>
      </c>
    </row>
    <row r="86" spans="1:12" x14ac:dyDescent="0.2">
      <c r="A86" t="s">
        <v>17</v>
      </c>
      <c r="B86" t="s">
        <v>51</v>
      </c>
      <c r="C86" t="s">
        <v>52</v>
      </c>
      <c r="D86" t="s">
        <v>90</v>
      </c>
      <c r="E86" t="s">
        <v>74</v>
      </c>
      <c r="F86" t="s">
        <v>60</v>
      </c>
      <c r="G86" s="11" t="s">
        <v>56</v>
      </c>
      <c r="H86" t="s">
        <v>84</v>
      </c>
      <c r="I86" t="s">
        <v>85</v>
      </c>
      <c r="J86">
        <v>2.8383167129421368E-3</v>
      </c>
      <c r="K86">
        <v>3.0304452694255844E-3</v>
      </c>
      <c r="L86">
        <v>2.9265765505281805E-3</v>
      </c>
    </row>
    <row r="87" spans="1:12" x14ac:dyDescent="0.2">
      <c r="A87" t="s">
        <v>17</v>
      </c>
      <c r="B87" t="s">
        <v>51</v>
      </c>
      <c r="C87" t="s">
        <v>52</v>
      </c>
      <c r="D87" t="s">
        <v>90</v>
      </c>
      <c r="E87" t="s">
        <v>64</v>
      </c>
      <c r="F87" t="s">
        <v>86</v>
      </c>
      <c r="G87" s="11" t="s">
        <v>56</v>
      </c>
      <c r="H87" t="s">
        <v>84</v>
      </c>
      <c r="I87" t="s">
        <v>87</v>
      </c>
      <c r="J87">
        <v>2.8383167129421368E-3</v>
      </c>
      <c r="K87">
        <v>3.0304452694255844E-3</v>
      </c>
      <c r="L87">
        <v>2.9265765505281805E-3</v>
      </c>
    </row>
    <row r="88" spans="1:12" x14ac:dyDescent="0.2">
      <c r="A88" t="s">
        <v>17</v>
      </c>
      <c r="B88" t="s">
        <v>51</v>
      </c>
      <c r="C88" t="s">
        <v>52</v>
      </c>
      <c r="D88" t="s">
        <v>90</v>
      </c>
      <c r="E88" t="s">
        <v>64</v>
      </c>
      <c r="F88" t="s">
        <v>86</v>
      </c>
      <c r="G88" s="11" t="s">
        <v>56</v>
      </c>
      <c r="H88" t="s">
        <v>84</v>
      </c>
      <c r="I88" t="s">
        <v>88</v>
      </c>
      <c r="J88">
        <v>2.8383167129421368E-3</v>
      </c>
      <c r="K88">
        <v>3.0304452694255844E-3</v>
      </c>
      <c r="L88">
        <v>2.9265765505281805E-3</v>
      </c>
    </row>
    <row r="89" spans="1:12" x14ac:dyDescent="0.2">
      <c r="A89" t="s">
        <v>17</v>
      </c>
      <c r="B89" t="s">
        <v>51</v>
      </c>
      <c r="C89" t="s">
        <v>52</v>
      </c>
      <c r="D89" t="s">
        <v>91</v>
      </c>
      <c r="E89" t="s">
        <v>54</v>
      </c>
      <c r="F89" t="s">
        <v>55</v>
      </c>
      <c r="G89" s="11" t="s">
        <v>56</v>
      </c>
      <c r="H89" t="s">
        <v>57</v>
      </c>
      <c r="I89" t="s">
        <v>58</v>
      </c>
      <c r="J89">
        <v>5.2173346727228252E-2</v>
      </c>
      <c r="K89">
        <v>5.5705013841016296E-2</v>
      </c>
      <c r="L89">
        <v>5.3795720681293548E-2</v>
      </c>
    </row>
    <row r="90" spans="1:12" x14ac:dyDescent="0.2">
      <c r="A90" t="s">
        <v>17</v>
      </c>
      <c r="B90" t="s">
        <v>51</v>
      </c>
      <c r="C90" t="s">
        <v>52</v>
      </c>
      <c r="D90" t="s">
        <v>91</v>
      </c>
      <c r="E90" t="s">
        <v>54</v>
      </c>
      <c r="F90" t="s">
        <v>55</v>
      </c>
      <c r="G90" s="11" t="s">
        <v>56</v>
      </c>
      <c r="H90" t="s">
        <v>57</v>
      </c>
      <c r="I90" t="s">
        <v>59</v>
      </c>
      <c r="J90">
        <v>0.14051313080634786</v>
      </c>
      <c r="K90">
        <v>0.15002460810755763</v>
      </c>
      <c r="L90">
        <v>0.14488250440272132</v>
      </c>
    </row>
    <row r="91" spans="1:12" x14ac:dyDescent="0.2">
      <c r="A91" t="s">
        <v>17</v>
      </c>
      <c r="B91" t="s">
        <v>51</v>
      </c>
      <c r="C91" t="s">
        <v>52</v>
      </c>
      <c r="D91" t="s">
        <v>91</v>
      </c>
      <c r="E91" t="s">
        <v>54</v>
      </c>
      <c r="F91" t="s">
        <v>60</v>
      </c>
      <c r="G91" s="11" t="s">
        <v>56</v>
      </c>
      <c r="H91" t="s">
        <v>61</v>
      </c>
      <c r="I91" t="s">
        <v>62</v>
      </c>
      <c r="J91">
        <v>1.0593478248477997E-2</v>
      </c>
      <c r="K91">
        <v>1.1310561608040472E-2</v>
      </c>
      <c r="L91">
        <v>1.0922891335262374E-2</v>
      </c>
    </row>
    <row r="92" spans="1:12" x14ac:dyDescent="0.2">
      <c r="A92" t="s">
        <v>17</v>
      </c>
      <c r="B92" t="s">
        <v>51</v>
      </c>
      <c r="C92" t="s">
        <v>52</v>
      </c>
      <c r="D92" t="s">
        <v>91</v>
      </c>
      <c r="E92" t="s">
        <v>54</v>
      </c>
      <c r="F92" t="s">
        <v>60</v>
      </c>
      <c r="G92" s="11" t="s">
        <v>56</v>
      </c>
      <c r="H92" t="s">
        <v>61</v>
      </c>
      <c r="I92" t="s">
        <v>63</v>
      </c>
      <c r="J92">
        <v>6.4618509425659734E-5</v>
      </c>
      <c r="K92">
        <v>6.8992602310169018E-5</v>
      </c>
      <c r="L92">
        <v>6.6627876146771383E-5</v>
      </c>
    </row>
    <row r="93" spans="1:12" x14ac:dyDescent="0.2">
      <c r="A93" t="s">
        <v>17</v>
      </c>
      <c r="B93" t="s">
        <v>51</v>
      </c>
      <c r="C93" t="s">
        <v>52</v>
      </c>
      <c r="D93" t="s">
        <v>91</v>
      </c>
      <c r="E93" t="s">
        <v>64</v>
      </c>
      <c r="F93" t="s">
        <v>60</v>
      </c>
      <c r="G93" s="11" t="s">
        <v>56</v>
      </c>
      <c r="H93" t="s">
        <v>65</v>
      </c>
      <c r="I93" t="s">
        <v>66</v>
      </c>
      <c r="J93">
        <v>2.1164156993779808E-3</v>
      </c>
      <c r="K93">
        <v>2.2596780391254357E-3</v>
      </c>
      <c r="L93">
        <v>2.1822274197684181E-3</v>
      </c>
    </row>
    <row r="94" spans="1:12" x14ac:dyDescent="0.2">
      <c r="A94" t="s">
        <v>17</v>
      </c>
      <c r="B94" t="s">
        <v>51</v>
      </c>
      <c r="C94" t="s">
        <v>52</v>
      </c>
      <c r="D94" t="s">
        <v>91</v>
      </c>
      <c r="E94" t="s">
        <v>67</v>
      </c>
      <c r="F94" t="s">
        <v>60</v>
      </c>
      <c r="G94" s="11" t="s">
        <v>56</v>
      </c>
      <c r="H94" t="s">
        <v>68</v>
      </c>
      <c r="I94" t="s">
        <v>69</v>
      </c>
      <c r="J94">
        <v>9.4459377999806709E-4</v>
      </c>
      <c r="K94">
        <v>1.0085342974839222E-3</v>
      </c>
      <c r="L94">
        <v>9.7396671545212272E-4</v>
      </c>
    </row>
    <row r="95" spans="1:12" x14ac:dyDescent="0.2">
      <c r="A95" t="s">
        <v>17</v>
      </c>
      <c r="B95" t="s">
        <v>51</v>
      </c>
      <c r="C95" t="s">
        <v>52</v>
      </c>
      <c r="D95" t="s">
        <v>91</v>
      </c>
      <c r="E95" t="s">
        <v>67</v>
      </c>
      <c r="F95" t="s">
        <v>60</v>
      </c>
      <c r="G95" s="11" t="s">
        <v>56</v>
      </c>
      <c r="H95" t="s">
        <v>68</v>
      </c>
      <c r="I95" t="s">
        <v>70</v>
      </c>
      <c r="J95">
        <v>1.6106812652890356E-4</v>
      </c>
      <c r="K95">
        <v>1.7197099247912858E-4</v>
      </c>
      <c r="L95">
        <v>1.6607667494878499E-4</v>
      </c>
    </row>
    <row r="96" spans="1:12" x14ac:dyDescent="0.2">
      <c r="A96" t="s">
        <v>17</v>
      </c>
      <c r="B96" t="s">
        <v>51</v>
      </c>
      <c r="C96" t="s">
        <v>52</v>
      </c>
      <c r="D96" t="s">
        <v>91</v>
      </c>
      <c r="E96" t="s">
        <v>67</v>
      </c>
      <c r="F96" t="s">
        <v>60</v>
      </c>
      <c r="G96" s="11" t="s">
        <v>56</v>
      </c>
      <c r="H96" t="s">
        <v>68</v>
      </c>
      <c r="I96" t="s">
        <v>71</v>
      </c>
      <c r="J96">
        <v>1.6106812652890356E-4</v>
      </c>
      <c r="K96">
        <v>1.7197099247912858E-4</v>
      </c>
      <c r="L96">
        <v>1.6607667494878499E-4</v>
      </c>
    </row>
    <row r="97" spans="1:12" x14ac:dyDescent="0.2">
      <c r="A97" t="s">
        <v>17</v>
      </c>
      <c r="B97" t="s">
        <v>51</v>
      </c>
      <c r="C97" t="s">
        <v>52</v>
      </c>
      <c r="D97" t="s">
        <v>91</v>
      </c>
      <c r="E97" t="s">
        <v>67</v>
      </c>
      <c r="F97" t="s">
        <v>60</v>
      </c>
      <c r="G97" s="11" t="s">
        <v>56</v>
      </c>
      <c r="H97" t="s">
        <v>68</v>
      </c>
      <c r="I97" t="s">
        <v>72</v>
      </c>
      <c r="J97">
        <v>1.0467029751874766E-4</v>
      </c>
      <c r="K97">
        <v>1.1175553683586536E-4</v>
      </c>
      <c r="L97">
        <v>1.0792510816653879E-4</v>
      </c>
    </row>
    <row r="98" spans="1:12" x14ac:dyDescent="0.2">
      <c r="A98" t="s">
        <v>17</v>
      </c>
      <c r="B98" t="s">
        <v>51</v>
      </c>
      <c r="C98" t="s">
        <v>52</v>
      </c>
      <c r="D98" t="s">
        <v>91</v>
      </c>
      <c r="E98" t="s">
        <v>67</v>
      </c>
      <c r="F98" t="s">
        <v>60</v>
      </c>
      <c r="G98" s="11" t="s">
        <v>56</v>
      </c>
      <c r="H98" t="s">
        <v>68</v>
      </c>
      <c r="I98" t="s">
        <v>72</v>
      </c>
      <c r="J98">
        <v>3.8132183950177263E-4</v>
      </c>
      <c r="K98">
        <v>4.071339041825832E-4</v>
      </c>
      <c r="L98">
        <v>3.9317936176804273E-4</v>
      </c>
    </row>
    <row r="99" spans="1:12" x14ac:dyDescent="0.2">
      <c r="A99" t="s">
        <v>17</v>
      </c>
      <c r="B99" t="s">
        <v>51</v>
      </c>
      <c r="C99" t="s">
        <v>52</v>
      </c>
      <c r="D99" t="s">
        <v>91</v>
      </c>
      <c r="E99" t="s">
        <v>67</v>
      </c>
      <c r="F99" t="s">
        <v>60</v>
      </c>
      <c r="G99" s="11" t="s">
        <v>56</v>
      </c>
      <c r="H99" t="s">
        <v>68</v>
      </c>
      <c r="I99" t="s">
        <v>73</v>
      </c>
      <c r="J99">
        <v>4.1534287343995385E-5</v>
      </c>
      <c r="K99">
        <v>4.4345785664666839E-5</v>
      </c>
      <c r="L99">
        <v>4.2825830827679845E-5</v>
      </c>
    </row>
    <row r="100" spans="1:12" x14ac:dyDescent="0.2">
      <c r="A100" t="s">
        <v>17</v>
      </c>
      <c r="B100" t="s">
        <v>51</v>
      </c>
      <c r="C100" t="s">
        <v>52</v>
      </c>
      <c r="D100" t="s">
        <v>91</v>
      </c>
      <c r="E100" t="s">
        <v>67</v>
      </c>
      <c r="F100" t="s">
        <v>60</v>
      </c>
      <c r="G100" s="11" t="s">
        <v>56</v>
      </c>
      <c r="H100" t="s">
        <v>68</v>
      </c>
      <c r="I100" t="s">
        <v>73</v>
      </c>
      <c r="J100">
        <v>1.5137023634722896E-4</v>
      </c>
      <c r="K100">
        <v>1.6161664220861187E-4</v>
      </c>
      <c r="L100">
        <v>1.5607722074204619E-4</v>
      </c>
    </row>
    <row r="101" spans="1:12" x14ac:dyDescent="0.2">
      <c r="A101" t="s">
        <v>17</v>
      </c>
      <c r="B101" t="s">
        <v>51</v>
      </c>
      <c r="C101" t="s">
        <v>52</v>
      </c>
      <c r="D101" t="s">
        <v>91</v>
      </c>
      <c r="E101" t="s">
        <v>74</v>
      </c>
      <c r="F101" t="s">
        <v>60</v>
      </c>
      <c r="G101" s="11" t="s">
        <v>56</v>
      </c>
      <c r="H101" t="s">
        <v>75</v>
      </c>
      <c r="I101" t="s">
        <v>76</v>
      </c>
      <c r="J101">
        <v>5.1817052673048335E-13</v>
      </c>
      <c r="K101">
        <v>5.5324601878499696E-13</v>
      </c>
      <c r="L101">
        <v>5.3428347364813041E-13</v>
      </c>
    </row>
    <row r="102" spans="1:12" x14ac:dyDescent="0.2">
      <c r="A102" t="s">
        <v>17</v>
      </c>
      <c r="B102" t="s">
        <v>51</v>
      </c>
      <c r="C102" t="s">
        <v>52</v>
      </c>
      <c r="D102" t="s">
        <v>91</v>
      </c>
      <c r="E102" t="s">
        <v>67</v>
      </c>
      <c r="F102" t="s">
        <v>60</v>
      </c>
      <c r="G102" s="11" t="s">
        <v>56</v>
      </c>
      <c r="H102" t="s">
        <v>68</v>
      </c>
      <c r="I102" t="s">
        <v>77</v>
      </c>
      <c r="J102">
        <v>1.2830938582900234E-3</v>
      </c>
      <c r="K102">
        <v>1.3699477917154099E-3</v>
      </c>
      <c r="L102">
        <v>1.3229927374475009E-3</v>
      </c>
    </row>
    <row r="103" spans="1:12" x14ac:dyDescent="0.2">
      <c r="A103" t="s">
        <v>17</v>
      </c>
      <c r="B103" t="s">
        <v>51</v>
      </c>
      <c r="C103" t="s">
        <v>52</v>
      </c>
      <c r="D103" t="s">
        <v>91</v>
      </c>
      <c r="E103" t="s">
        <v>67</v>
      </c>
      <c r="F103" t="s">
        <v>60</v>
      </c>
      <c r="G103" s="11" t="s">
        <v>56</v>
      </c>
      <c r="H103" t="s">
        <v>68</v>
      </c>
      <c r="I103" t="s">
        <v>78</v>
      </c>
      <c r="J103">
        <v>6.7464217667645009E-4</v>
      </c>
      <c r="K103">
        <v>7.2030939448786125E-4</v>
      </c>
      <c r="L103">
        <v>6.9562074072134731E-4</v>
      </c>
    </row>
    <row r="104" spans="1:12" x14ac:dyDescent="0.2">
      <c r="A104" t="s">
        <v>17</v>
      </c>
      <c r="B104" t="s">
        <v>51</v>
      </c>
      <c r="C104" t="s">
        <v>52</v>
      </c>
      <c r="D104" t="s">
        <v>91</v>
      </c>
      <c r="E104" t="s">
        <v>67</v>
      </c>
      <c r="F104" t="s">
        <v>60</v>
      </c>
      <c r="G104" s="11" t="s">
        <v>56</v>
      </c>
      <c r="H104" t="s">
        <v>68</v>
      </c>
      <c r="I104" t="s">
        <v>78</v>
      </c>
      <c r="J104">
        <v>6.9088871161295173E-3</v>
      </c>
      <c r="K104">
        <v>7.3765567396343237E-3</v>
      </c>
      <c r="L104">
        <v>7.1237247528137685E-3</v>
      </c>
    </row>
    <row r="105" spans="1:12" x14ac:dyDescent="0.2">
      <c r="A105" t="s">
        <v>17</v>
      </c>
      <c r="B105" t="s">
        <v>51</v>
      </c>
      <c r="C105" t="s">
        <v>52</v>
      </c>
      <c r="D105" t="s">
        <v>91</v>
      </c>
      <c r="E105" t="s">
        <v>67</v>
      </c>
      <c r="F105" t="s">
        <v>60</v>
      </c>
      <c r="G105" s="11" t="s">
        <v>56</v>
      </c>
      <c r="H105" t="s">
        <v>68</v>
      </c>
      <c r="I105" t="s">
        <v>79</v>
      </c>
      <c r="J105">
        <v>1.8826018179817115E-4</v>
      </c>
      <c r="K105">
        <v>2.0100370573518129E-4</v>
      </c>
      <c r="L105">
        <v>1.9411428997209728E-4</v>
      </c>
    </row>
    <row r="106" spans="1:12" x14ac:dyDescent="0.2">
      <c r="A106" t="s">
        <v>17</v>
      </c>
      <c r="B106" t="s">
        <v>51</v>
      </c>
      <c r="C106" t="s">
        <v>52</v>
      </c>
      <c r="D106" t="s">
        <v>91</v>
      </c>
      <c r="E106" t="s">
        <v>67</v>
      </c>
      <c r="F106" t="s">
        <v>60</v>
      </c>
      <c r="G106" s="11" t="s">
        <v>56</v>
      </c>
      <c r="H106" t="s">
        <v>68</v>
      </c>
      <c r="I106" t="s">
        <v>79</v>
      </c>
      <c r="J106">
        <v>1.4296754708650898E-3</v>
      </c>
      <c r="K106">
        <v>1.5264516633190931E-3</v>
      </c>
      <c r="L106">
        <v>1.474132428146825E-3</v>
      </c>
    </row>
    <row r="107" spans="1:12" x14ac:dyDescent="0.2">
      <c r="A107" t="s">
        <v>17</v>
      </c>
      <c r="B107" t="s">
        <v>51</v>
      </c>
      <c r="C107" t="s">
        <v>52</v>
      </c>
      <c r="D107" t="s">
        <v>91</v>
      </c>
      <c r="E107" t="s">
        <v>67</v>
      </c>
      <c r="F107" t="s">
        <v>60</v>
      </c>
      <c r="G107" s="11" t="s">
        <v>56</v>
      </c>
      <c r="H107" t="s">
        <v>68</v>
      </c>
      <c r="I107" t="s">
        <v>80</v>
      </c>
      <c r="J107">
        <v>1.9888443909156961E-3</v>
      </c>
      <c r="K107">
        <v>2.1234712985312111E-3</v>
      </c>
      <c r="L107">
        <v>2.0506891745248443E-3</v>
      </c>
    </row>
    <row r="108" spans="1:12" x14ac:dyDescent="0.2">
      <c r="A108" t="s">
        <v>17</v>
      </c>
      <c r="B108" t="s">
        <v>51</v>
      </c>
      <c r="C108" t="s">
        <v>52</v>
      </c>
      <c r="D108" t="s">
        <v>91</v>
      </c>
      <c r="E108" t="s">
        <v>67</v>
      </c>
      <c r="F108" t="s">
        <v>60</v>
      </c>
      <c r="G108" s="11" t="s">
        <v>56</v>
      </c>
      <c r="H108" t="s">
        <v>68</v>
      </c>
      <c r="I108" t="s">
        <v>80</v>
      </c>
      <c r="J108">
        <v>8.5714709438515588E-3</v>
      </c>
      <c r="K108">
        <v>9.1516825643070329E-3</v>
      </c>
      <c r="L108">
        <v>8.8380080184240605E-3</v>
      </c>
    </row>
    <row r="109" spans="1:12" x14ac:dyDescent="0.2">
      <c r="A109" t="s">
        <v>17</v>
      </c>
      <c r="B109" t="s">
        <v>51</v>
      </c>
      <c r="C109" t="s">
        <v>52</v>
      </c>
      <c r="D109" t="s">
        <v>91</v>
      </c>
      <c r="E109" t="s">
        <v>67</v>
      </c>
      <c r="F109" t="s">
        <v>60</v>
      </c>
      <c r="G109" s="11" t="s">
        <v>56</v>
      </c>
      <c r="H109" t="s">
        <v>68</v>
      </c>
      <c r="I109" t="s">
        <v>81</v>
      </c>
      <c r="J109">
        <v>6.1333847322502032E-4</v>
      </c>
      <c r="K109">
        <v>6.548559807530418E-4</v>
      </c>
      <c r="L109">
        <v>6.3241074721941874E-4</v>
      </c>
    </row>
    <row r="110" spans="1:12" x14ac:dyDescent="0.2">
      <c r="A110" t="s">
        <v>17</v>
      </c>
      <c r="B110" t="s">
        <v>51</v>
      </c>
      <c r="C110" t="s">
        <v>52</v>
      </c>
      <c r="D110" t="s">
        <v>91</v>
      </c>
      <c r="E110" t="s">
        <v>67</v>
      </c>
      <c r="F110" t="s">
        <v>60</v>
      </c>
      <c r="G110" s="11" t="s">
        <v>56</v>
      </c>
      <c r="H110" t="s">
        <v>68</v>
      </c>
      <c r="I110" t="s">
        <v>81</v>
      </c>
      <c r="J110">
        <v>1.5267058021718688E-3</v>
      </c>
      <c r="K110">
        <v>1.6300500768289883E-3</v>
      </c>
      <c r="L110">
        <v>1.5741799989473532E-3</v>
      </c>
    </row>
    <row r="111" spans="1:12" x14ac:dyDescent="0.2">
      <c r="A111" t="s">
        <v>17</v>
      </c>
      <c r="B111" t="s">
        <v>51</v>
      </c>
      <c r="C111" t="s">
        <v>52</v>
      </c>
      <c r="D111" t="s">
        <v>91</v>
      </c>
      <c r="E111" t="s">
        <v>67</v>
      </c>
      <c r="F111" t="s">
        <v>60</v>
      </c>
      <c r="G111" s="11" t="s">
        <v>56</v>
      </c>
      <c r="H111" t="s">
        <v>68</v>
      </c>
      <c r="I111" t="s">
        <v>82</v>
      </c>
      <c r="J111">
        <v>6.4138236934296725E-4</v>
      </c>
      <c r="K111">
        <v>6.8479819683462946E-4</v>
      </c>
      <c r="L111">
        <v>6.6132669179670917E-4</v>
      </c>
    </row>
    <row r="112" spans="1:12" x14ac:dyDescent="0.2">
      <c r="A112" t="s">
        <v>17</v>
      </c>
      <c r="B112" t="s">
        <v>51</v>
      </c>
      <c r="C112" t="s">
        <v>52</v>
      </c>
      <c r="D112" t="s">
        <v>91</v>
      </c>
      <c r="E112" t="s">
        <v>67</v>
      </c>
      <c r="F112" t="s">
        <v>60</v>
      </c>
      <c r="G112" s="11" t="s">
        <v>56</v>
      </c>
      <c r="H112" t="s">
        <v>68</v>
      </c>
      <c r="I112" t="s">
        <v>82</v>
      </c>
      <c r="J112">
        <v>8.3890553511155568E-5</v>
      </c>
      <c r="K112">
        <v>8.9569190738355051E-5</v>
      </c>
      <c r="L112">
        <v>8.6499200599106133E-5</v>
      </c>
    </row>
    <row r="113" spans="1:12" x14ac:dyDescent="0.2">
      <c r="A113" t="s">
        <v>17</v>
      </c>
      <c r="B113" t="s">
        <v>51</v>
      </c>
      <c r="C113" t="s">
        <v>52</v>
      </c>
      <c r="D113" t="s">
        <v>91</v>
      </c>
      <c r="E113" t="s">
        <v>67</v>
      </c>
      <c r="F113" t="s">
        <v>60</v>
      </c>
      <c r="G113" s="11" t="s">
        <v>56</v>
      </c>
      <c r="H113" t="s">
        <v>68</v>
      </c>
      <c r="I113" t="s">
        <v>83</v>
      </c>
      <c r="J113">
        <v>2.4376604852148979E-5</v>
      </c>
      <c r="K113">
        <v>2.6026682125363499E-5</v>
      </c>
      <c r="L113">
        <v>2.5134615815245362E-5</v>
      </c>
    </row>
    <row r="114" spans="1:12" x14ac:dyDescent="0.2">
      <c r="A114" t="s">
        <v>17</v>
      </c>
      <c r="B114" t="s">
        <v>51</v>
      </c>
      <c r="C114" t="s">
        <v>52</v>
      </c>
      <c r="D114" t="s">
        <v>91</v>
      </c>
      <c r="E114" t="s">
        <v>67</v>
      </c>
      <c r="F114" t="s">
        <v>60</v>
      </c>
      <c r="G114" s="11" t="s">
        <v>56</v>
      </c>
      <c r="H114" t="s">
        <v>68</v>
      </c>
      <c r="I114" t="s">
        <v>83</v>
      </c>
      <c r="J114">
        <v>1.2877387602831268E-4</v>
      </c>
      <c r="K114">
        <v>1.3749071118673023E-4</v>
      </c>
      <c r="L114">
        <v>1.3277820765619609E-4</v>
      </c>
    </row>
    <row r="115" spans="1:12" x14ac:dyDescent="0.2">
      <c r="A115" t="s">
        <v>17</v>
      </c>
      <c r="B115" t="s">
        <v>51</v>
      </c>
      <c r="C115" t="s">
        <v>52</v>
      </c>
      <c r="D115" t="s">
        <v>91</v>
      </c>
      <c r="E115" t="s">
        <v>74</v>
      </c>
      <c r="F115" t="s">
        <v>60</v>
      </c>
      <c r="G115" s="11" t="s">
        <v>56</v>
      </c>
      <c r="H115" t="s">
        <v>84</v>
      </c>
      <c r="I115" t="s">
        <v>85</v>
      </c>
      <c r="J115">
        <v>1.5137689135691395E-2</v>
      </c>
      <c r="K115">
        <v>1.6162374770269779E-2</v>
      </c>
      <c r="L115">
        <v>1.5608408269483631E-2</v>
      </c>
    </row>
    <row r="116" spans="1:12" x14ac:dyDescent="0.2">
      <c r="A116" t="s">
        <v>17</v>
      </c>
      <c r="B116" t="s">
        <v>51</v>
      </c>
      <c r="C116" t="s">
        <v>52</v>
      </c>
      <c r="D116" t="s">
        <v>91</v>
      </c>
      <c r="E116" t="s">
        <v>64</v>
      </c>
      <c r="F116" t="s">
        <v>86</v>
      </c>
      <c r="G116" s="11" t="s">
        <v>56</v>
      </c>
      <c r="H116" t="s">
        <v>84</v>
      </c>
      <c r="I116" t="s">
        <v>87</v>
      </c>
      <c r="J116">
        <v>1.5137689135691395E-2</v>
      </c>
      <c r="K116">
        <v>1.6162374770269779E-2</v>
      </c>
      <c r="L116">
        <v>1.5608408269483631E-2</v>
      </c>
    </row>
    <row r="117" spans="1:12" x14ac:dyDescent="0.2">
      <c r="A117" t="s">
        <v>17</v>
      </c>
      <c r="B117" t="s">
        <v>51</v>
      </c>
      <c r="C117" t="s">
        <v>52</v>
      </c>
      <c r="D117" t="s">
        <v>91</v>
      </c>
      <c r="E117" t="s">
        <v>64</v>
      </c>
      <c r="F117" t="s">
        <v>86</v>
      </c>
      <c r="G117" s="11" t="s">
        <v>56</v>
      </c>
      <c r="H117" t="s">
        <v>84</v>
      </c>
      <c r="I117" t="s">
        <v>88</v>
      </c>
      <c r="J117">
        <v>1.5137689135691395E-2</v>
      </c>
      <c r="K117">
        <v>1.6162374770269779E-2</v>
      </c>
      <c r="L117">
        <v>1.5608408269483631E-2</v>
      </c>
    </row>
    <row r="118" spans="1:12" x14ac:dyDescent="0.2">
      <c r="A118" t="s">
        <v>17</v>
      </c>
      <c r="B118" t="s">
        <v>51</v>
      </c>
      <c r="C118" t="s">
        <v>52</v>
      </c>
      <c r="D118" t="s">
        <v>92</v>
      </c>
      <c r="E118" t="s">
        <v>54</v>
      </c>
      <c r="F118" t="s">
        <v>55</v>
      </c>
      <c r="G118" s="11" t="s">
        <v>56</v>
      </c>
      <c r="H118" t="s">
        <v>57</v>
      </c>
      <c r="I118" t="s">
        <v>58</v>
      </c>
      <c r="J118">
        <v>0.18912838188620232</v>
      </c>
      <c r="K118">
        <v>0.20193067517368415</v>
      </c>
      <c r="L118">
        <v>0.19500948746968902</v>
      </c>
    </row>
    <row r="119" spans="1:12" x14ac:dyDescent="0.2">
      <c r="A119" t="s">
        <v>17</v>
      </c>
      <c r="B119" t="s">
        <v>51</v>
      </c>
      <c r="C119" t="s">
        <v>52</v>
      </c>
      <c r="D119" t="s">
        <v>92</v>
      </c>
      <c r="E119" t="s">
        <v>54</v>
      </c>
      <c r="F119" t="s">
        <v>55</v>
      </c>
      <c r="G119" s="11" t="s">
        <v>56</v>
      </c>
      <c r="H119" t="s">
        <v>57</v>
      </c>
      <c r="I119" t="s">
        <v>59</v>
      </c>
      <c r="J119">
        <v>0.50936009917301084</v>
      </c>
      <c r="K119">
        <v>0.54383920438989652</v>
      </c>
      <c r="L119">
        <v>0.52519907845986458</v>
      </c>
    </row>
    <row r="120" spans="1:12" x14ac:dyDescent="0.2">
      <c r="A120" t="s">
        <v>17</v>
      </c>
      <c r="B120" t="s">
        <v>51</v>
      </c>
      <c r="C120" t="s">
        <v>52</v>
      </c>
      <c r="D120" t="s">
        <v>92</v>
      </c>
      <c r="E120" t="s">
        <v>54</v>
      </c>
      <c r="F120" t="s">
        <v>60</v>
      </c>
      <c r="G120" s="11" t="s">
        <v>56</v>
      </c>
      <c r="H120" t="s">
        <v>61</v>
      </c>
      <c r="I120" t="s">
        <v>62</v>
      </c>
      <c r="J120">
        <v>3.8401358650732721E-2</v>
      </c>
      <c r="K120">
        <v>4.1000785829146721E-2</v>
      </c>
      <c r="L120">
        <v>3.9595481090326096E-2</v>
      </c>
    </row>
    <row r="121" spans="1:12" x14ac:dyDescent="0.2">
      <c r="A121" t="s">
        <v>17</v>
      </c>
      <c r="B121" t="s">
        <v>51</v>
      </c>
      <c r="C121" t="s">
        <v>52</v>
      </c>
      <c r="D121" t="s">
        <v>92</v>
      </c>
      <c r="E121" t="s">
        <v>54</v>
      </c>
      <c r="F121" t="s">
        <v>60</v>
      </c>
      <c r="G121" s="11" t="s">
        <v>56</v>
      </c>
      <c r="H121" t="s">
        <v>61</v>
      </c>
      <c r="I121" t="s">
        <v>63</v>
      </c>
      <c r="J121">
        <v>2.342420966680164E-4</v>
      </c>
      <c r="K121">
        <v>2.5009818337436276E-4</v>
      </c>
      <c r="L121">
        <v>2.4152605103204623E-4</v>
      </c>
    </row>
    <row r="122" spans="1:12" x14ac:dyDescent="0.2">
      <c r="A122" t="s">
        <v>17</v>
      </c>
      <c r="B122" t="s">
        <v>51</v>
      </c>
      <c r="C122" t="s">
        <v>52</v>
      </c>
      <c r="D122" t="s">
        <v>92</v>
      </c>
      <c r="E122" t="s">
        <v>64</v>
      </c>
      <c r="F122" t="s">
        <v>60</v>
      </c>
      <c r="G122" s="11" t="s">
        <v>56</v>
      </c>
      <c r="H122" t="s">
        <v>65</v>
      </c>
      <c r="I122" t="s">
        <v>66</v>
      </c>
      <c r="J122">
        <v>7.6720069102451756E-3</v>
      </c>
      <c r="K122">
        <v>8.1913328918297064E-3</v>
      </c>
      <c r="L122">
        <v>7.9105743966605135E-3</v>
      </c>
    </row>
    <row r="123" spans="1:12" x14ac:dyDescent="0.2">
      <c r="A123" t="s">
        <v>17</v>
      </c>
      <c r="B123" t="s">
        <v>51</v>
      </c>
      <c r="C123" t="s">
        <v>52</v>
      </c>
      <c r="D123" t="s">
        <v>92</v>
      </c>
      <c r="E123" t="s">
        <v>67</v>
      </c>
      <c r="F123" t="s">
        <v>60</v>
      </c>
      <c r="G123" s="11" t="s">
        <v>56</v>
      </c>
      <c r="H123" t="s">
        <v>68</v>
      </c>
      <c r="I123" t="s">
        <v>69</v>
      </c>
      <c r="J123">
        <v>3.424152452492992E-3</v>
      </c>
      <c r="K123">
        <v>3.6559368283792192E-3</v>
      </c>
      <c r="L123">
        <v>3.5306293435139443E-3</v>
      </c>
    </row>
    <row r="124" spans="1:12" x14ac:dyDescent="0.2">
      <c r="A124" t="s">
        <v>17</v>
      </c>
      <c r="B124" t="s">
        <v>51</v>
      </c>
      <c r="C124" t="s">
        <v>52</v>
      </c>
      <c r="D124" t="s">
        <v>92</v>
      </c>
      <c r="E124" t="s">
        <v>67</v>
      </c>
      <c r="F124" t="s">
        <v>60</v>
      </c>
      <c r="G124" s="11" t="s">
        <v>56</v>
      </c>
      <c r="H124" t="s">
        <v>68</v>
      </c>
      <c r="I124" t="s">
        <v>70</v>
      </c>
      <c r="J124">
        <v>5.8387195866727514E-4</v>
      </c>
      <c r="K124">
        <v>6.2339484773684133E-4</v>
      </c>
      <c r="L124">
        <v>6.020279466893455E-4</v>
      </c>
    </row>
    <row r="125" spans="1:12" x14ac:dyDescent="0.2">
      <c r="A125" t="s">
        <v>17</v>
      </c>
      <c r="B125" t="s">
        <v>51</v>
      </c>
      <c r="C125" t="s">
        <v>52</v>
      </c>
      <c r="D125" t="s">
        <v>92</v>
      </c>
      <c r="E125" t="s">
        <v>67</v>
      </c>
      <c r="F125" t="s">
        <v>60</v>
      </c>
      <c r="G125" s="11" t="s">
        <v>56</v>
      </c>
      <c r="H125" t="s">
        <v>68</v>
      </c>
      <c r="I125" t="s">
        <v>71</v>
      </c>
      <c r="J125">
        <v>5.8387195866727514E-4</v>
      </c>
      <c r="K125">
        <v>6.2339484773684133E-4</v>
      </c>
      <c r="L125">
        <v>6.020279466893455E-4</v>
      </c>
    </row>
    <row r="126" spans="1:12" x14ac:dyDescent="0.2">
      <c r="A126" t="s">
        <v>17</v>
      </c>
      <c r="B126" t="s">
        <v>51</v>
      </c>
      <c r="C126" t="s">
        <v>52</v>
      </c>
      <c r="D126" t="s">
        <v>92</v>
      </c>
      <c r="E126" t="s">
        <v>67</v>
      </c>
      <c r="F126" t="s">
        <v>60</v>
      </c>
      <c r="G126" s="11" t="s">
        <v>56</v>
      </c>
      <c r="H126" t="s">
        <v>68</v>
      </c>
      <c r="I126" t="s">
        <v>72</v>
      </c>
      <c r="J126">
        <v>3.7942982850546007E-4</v>
      </c>
      <c r="K126">
        <v>4.0511382103001207E-4</v>
      </c>
      <c r="L126">
        <v>3.9122851710370299E-4</v>
      </c>
    </row>
    <row r="127" spans="1:12" x14ac:dyDescent="0.2">
      <c r="A127" t="s">
        <v>17</v>
      </c>
      <c r="B127" t="s">
        <v>51</v>
      </c>
      <c r="C127" t="s">
        <v>52</v>
      </c>
      <c r="D127" t="s">
        <v>92</v>
      </c>
      <c r="E127" t="s">
        <v>67</v>
      </c>
      <c r="F127" t="s">
        <v>60</v>
      </c>
      <c r="G127" s="11" t="s">
        <v>56</v>
      </c>
      <c r="H127" t="s">
        <v>68</v>
      </c>
      <c r="I127" t="s">
        <v>72</v>
      </c>
      <c r="J127">
        <v>1.382291668193925E-3</v>
      </c>
      <c r="K127">
        <v>1.4758604026618646E-3</v>
      </c>
      <c r="L127">
        <v>1.4252751864091545E-3</v>
      </c>
    </row>
    <row r="128" spans="1:12" x14ac:dyDescent="0.2">
      <c r="A128" t="s">
        <v>17</v>
      </c>
      <c r="B128" t="s">
        <v>51</v>
      </c>
      <c r="C128" t="s">
        <v>52</v>
      </c>
      <c r="D128" t="s">
        <v>92</v>
      </c>
      <c r="E128" t="s">
        <v>67</v>
      </c>
      <c r="F128" t="s">
        <v>60</v>
      </c>
      <c r="G128" s="11" t="s">
        <v>56</v>
      </c>
      <c r="H128" t="s">
        <v>68</v>
      </c>
      <c r="I128" t="s">
        <v>73</v>
      </c>
      <c r="J128">
        <v>1.5056179162198317E-4</v>
      </c>
      <c r="K128">
        <v>1.607534730344173E-4</v>
      </c>
      <c r="L128">
        <v>1.5524363675033936E-4</v>
      </c>
    </row>
    <row r="129" spans="1:12" x14ac:dyDescent="0.2">
      <c r="A129" t="s">
        <v>17</v>
      </c>
      <c r="B129" t="s">
        <v>51</v>
      </c>
      <c r="C129" t="s">
        <v>52</v>
      </c>
      <c r="D129" t="s">
        <v>92</v>
      </c>
      <c r="E129" t="s">
        <v>67</v>
      </c>
      <c r="F129" t="s">
        <v>60</v>
      </c>
      <c r="G129" s="11" t="s">
        <v>56</v>
      </c>
      <c r="H129" t="s">
        <v>68</v>
      </c>
      <c r="I129" t="s">
        <v>73</v>
      </c>
      <c r="J129">
        <v>5.4871710675870474E-4</v>
      </c>
      <c r="K129">
        <v>5.85860328006218E-4</v>
      </c>
      <c r="L129">
        <v>5.6577992518991728E-4</v>
      </c>
    </row>
    <row r="130" spans="1:12" x14ac:dyDescent="0.2">
      <c r="A130" t="s">
        <v>17</v>
      </c>
      <c r="B130" t="s">
        <v>51</v>
      </c>
      <c r="C130" t="s">
        <v>52</v>
      </c>
      <c r="D130" t="s">
        <v>92</v>
      </c>
      <c r="E130" t="s">
        <v>74</v>
      </c>
      <c r="F130" t="s">
        <v>60</v>
      </c>
      <c r="G130" s="11" t="s">
        <v>56</v>
      </c>
      <c r="H130" t="s">
        <v>75</v>
      </c>
      <c r="I130" t="s">
        <v>76</v>
      </c>
      <c r="J130">
        <v>1.8783681593980012E-12</v>
      </c>
      <c r="K130">
        <v>2.0055168180956146E-12</v>
      </c>
      <c r="L130">
        <v>1.9367775919744723E-12</v>
      </c>
    </row>
    <row r="131" spans="1:12" x14ac:dyDescent="0.2">
      <c r="A131" t="s">
        <v>17</v>
      </c>
      <c r="B131" t="s">
        <v>51</v>
      </c>
      <c r="C131" t="s">
        <v>52</v>
      </c>
      <c r="D131" t="s">
        <v>92</v>
      </c>
      <c r="E131" t="s">
        <v>67</v>
      </c>
      <c r="F131" t="s">
        <v>60</v>
      </c>
      <c r="G131" s="11" t="s">
        <v>56</v>
      </c>
      <c r="H131" t="s">
        <v>68</v>
      </c>
      <c r="I131" t="s">
        <v>77</v>
      </c>
      <c r="J131">
        <v>4.651215236301332E-3</v>
      </c>
      <c r="K131">
        <v>4.9660607449683626E-3</v>
      </c>
      <c r="L131">
        <v>4.7958486732471899E-3</v>
      </c>
    </row>
    <row r="132" spans="1:12" x14ac:dyDescent="0.2">
      <c r="A132" t="s">
        <v>17</v>
      </c>
      <c r="B132" t="s">
        <v>51</v>
      </c>
      <c r="C132" t="s">
        <v>52</v>
      </c>
      <c r="D132" t="s">
        <v>92</v>
      </c>
      <c r="E132" t="s">
        <v>67</v>
      </c>
      <c r="F132" t="s">
        <v>60</v>
      </c>
      <c r="G132" s="11" t="s">
        <v>56</v>
      </c>
      <c r="H132" t="s">
        <v>68</v>
      </c>
      <c r="I132" t="s">
        <v>78</v>
      </c>
      <c r="J132">
        <v>2.4455778904521304E-3</v>
      </c>
      <c r="K132">
        <v>2.6111215550184974E-3</v>
      </c>
      <c r="L132">
        <v>2.5216251851148835E-3</v>
      </c>
    </row>
    <row r="133" spans="1:12" x14ac:dyDescent="0.2">
      <c r="A133" t="s">
        <v>17</v>
      </c>
      <c r="B133" t="s">
        <v>51</v>
      </c>
      <c r="C133" t="s">
        <v>52</v>
      </c>
      <c r="D133" t="s">
        <v>92</v>
      </c>
      <c r="E133" t="s">
        <v>67</v>
      </c>
      <c r="F133" t="s">
        <v>60</v>
      </c>
      <c r="G133" s="11" t="s">
        <v>56</v>
      </c>
      <c r="H133" t="s">
        <v>68</v>
      </c>
      <c r="I133" t="s">
        <v>78</v>
      </c>
      <c r="J133">
        <v>2.504471579596949E-2</v>
      </c>
      <c r="K133">
        <v>2.6740018181174427E-2</v>
      </c>
      <c r="L133">
        <v>2.5823502228949906E-2</v>
      </c>
    </row>
    <row r="134" spans="1:12" x14ac:dyDescent="0.2">
      <c r="A134" t="s">
        <v>17</v>
      </c>
      <c r="B134" t="s">
        <v>51</v>
      </c>
      <c r="C134" t="s">
        <v>52</v>
      </c>
      <c r="D134" t="s">
        <v>92</v>
      </c>
      <c r="E134" t="s">
        <v>67</v>
      </c>
      <c r="F134" t="s">
        <v>60</v>
      </c>
      <c r="G134" s="11" t="s">
        <v>56</v>
      </c>
      <c r="H134" t="s">
        <v>68</v>
      </c>
      <c r="I134" t="s">
        <v>79</v>
      </c>
      <c r="J134">
        <v>6.8244315901837011E-4</v>
      </c>
      <c r="K134">
        <v>7.286384332900322E-4</v>
      </c>
      <c r="L134">
        <v>7.036643011488525E-4</v>
      </c>
    </row>
    <row r="135" spans="1:12" x14ac:dyDescent="0.2">
      <c r="A135" t="s">
        <v>17</v>
      </c>
      <c r="B135" t="s">
        <v>51</v>
      </c>
      <c r="C135" t="s">
        <v>52</v>
      </c>
      <c r="D135" t="s">
        <v>92</v>
      </c>
      <c r="E135" t="s">
        <v>67</v>
      </c>
      <c r="F135" t="s">
        <v>60</v>
      </c>
      <c r="G135" s="11" t="s">
        <v>56</v>
      </c>
      <c r="H135" t="s">
        <v>68</v>
      </c>
      <c r="I135" t="s">
        <v>79</v>
      </c>
      <c r="J135">
        <v>5.1825735818859476E-3</v>
      </c>
      <c r="K135">
        <v>5.5333872795317127E-3</v>
      </c>
      <c r="L135">
        <v>5.3437300520322393E-3</v>
      </c>
    </row>
    <row r="136" spans="1:12" x14ac:dyDescent="0.2">
      <c r="A136" t="s">
        <v>17</v>
      </c>
      <c r="B136" t="s">
        <v>51</v>
      </c>
      <c r="C136" t="s">
        <v>52</v>
      </c>
      <c r="D136" t="s">
        <v>92</v>
      </c>
      <c r="E136" t="s">
        <v>67</v>
      </c>
      <c r="F136" t="s">
        <v>60</v>
      </c>
      <c r="G136" s="11" t="s">
        <v>56</v>
      </c>
      <c r="H136" t="s">
        <v>68</v>
      </c>
      <c r="I136" t="s">
        <v>80</v>
      </c>
      <c r="J136">
        <v>7.2095609170693947E-3</v>
      </c>
      <c r="K136">
        <v>7.697583457175642E-3</v>
      </c>
      <c r="L136">
        <v>7.4337482576525568E-3</v>
      </c>
    </row>
    <row r="137" spans="1:12" x14ac:dyDescent="0.2">
      <c r="A137" t="s">
        <v>17</v>
      </c>
      <c r="B137" t="s">
        <v>51</v>
      </c>
      <c r="C137" t="s">
        <v>52</v>
      </c>
      <c r="D137" t="s">
        <v>92</v>
      </c>
      <c r="E137" t="s">
        <v>67</v>
      </c>
      <c r="F137" t="s">
        <v>60</v>
      </c>
      <c r="G137" s="11" t="s">
        <v>56</v>
      </c>
      <c r="H137" t="s">
        <v>68</v>
      </c>
      <c r="I137" t="s">
        <v>80</v>
      </c>
      <c r="J137">
        <v>3.1071582171461887E-2</v>
      </c>
      <c r="K137">
        <v>3.3174849295613006E-2</v>
      </c>
      <c r="L137">
        <v>3.203777906678721E-2</v>
      </c>
    </row>
    <row r="138" spans="1:12" x14ac:dyDescent="0.2">
      <c r="A138" t="s">
        <v>17</v>
      </c>
      <c r="B138" t="s">
        <v>51</v>
      </c>
      <c r="C138" t="s">
        <v>52</v>
      </c>
      <c r="D138" t="s">
        <v>92</v>
      </c>
      <c r="E138" t="s">
        <v>67</v>
      </c>
      <c r="F138" t="s">
        <v>60</v>
      </c>
      <c r="G138" s="11" t="s">
        <v>56</v>
      </c>
      <c r="H138" t="s">
        <v>68</v>
      </c>
      <c r="I138" t="s">
        <v>81</v>
      </c>
      <c r="J138">
        <v>2.2233519654406976E-3</v>
      </c>
      <c r="K138">
        <v>2.3738529302297774E-3</v>
      </c>
      <c r="L138">
        <v>2.2924889586703918E-3</v>
      </c>
    </row>
    <row r="139" spans="1:12" x14ac:dyDescent="0.2">
      <c r="A139" t="s">
        <v>17</v>
      </c>
      <c r="B139" t="s">
        <v>51</v>
      </c>
      <c r="C139" t="s">
        <v>52</v>
      </c>
      <c r="D139" t="s">
        <v>92</v>
      </c>
      <c r="E139" t="s">
        <v>67</v>
      </c>
      <c r="F139" t="s">
        <v>60</v>
      </c>
      <c r="G139" s="11" t="s">
        <v>56</v>
      </c>
      <c r="H139" t="s">
        <v>68</v>
      </c>
      <c r="I139" t="s">
        <v>81</v>
      </c>
      <c r="J139">
        <v>5.5343085328730226E-3</v>
      </c>
      <c r="K139">
        <v>5.9089315285050844E-3</v>
      </c>
      <c r="L139">
        <v>5.706402496184153E-3</v>
      </c>
    </row>
    <row r="140" spans="1:12" x14ac:dyDescent="0.2">
      <c r="A140" t="s">
        <v>17</v>
      </c>
      <c r="B140" t="s">
        <v>51</v>
      </c>
      <c r="C140" t="s">
        <v>52</v>
      </c>
      <c r="D140" t="s">
        <v>92</v>
      </c>
      <c r="E140" t="s">
        <v>67</v>
      </c>
      <c r="F140" t="s">
        <v>60</v>
      </c>
      <c r="G140" s="11" t="s">
        <v>56</v>
      </c>
      <c r="H140" t="s">
        <v>68</v>
      </c>
      <c r="I140" t="s">
        <v>82</v>
      </c>
      <c r="J140">
        <v>2.3250110888682557E-3</v>
      </c>
      <c r="K140">
        <v>2.4823934635255325E-3</v>
      </c>
      <c r="L140">
        <v>2.3973092577630698E-3</v>
      </c>
    </row>
    <row r="141" spans="1:12" x14ac:dyDescent="0.2">
      <c r="A141" t="s">
        <v>17</v>
      </c>
      <c r="B141" t="s">
        <v>51</v>
      </c>
      <c r="C141" t="s">
        <v>52</v>
      </c>
      <c r="D141" t="s">
        <v>92</v>
      </c>
      <c r="E141" t="s">
        <v>67</v>
      </c>
      <c r="F141" t="s">
        <v>60</v>
      </c>
      <c r="G141" s="11" t="s">
        <v>56</v>
      </c>
      <c r="H141" t="s">
        <v>68</v>
      </c>
      <c r="I141" t="s">
        <v>82</v>
      </c>
      <c r="J141">
        <v>3.0410325647793883E-4</v>
      </c>
      <c r="K141">
        <v>3.2468831642653716E-4</v>
      </c>
      <c r="L141">
        <v>3.1355960217175965E-4</v>
      </c>
    </row>
    <row r="142" spans="1:12" x14ac:dyDescent="0.2">
      <c r="A142" t="s">
        <v>17</v>
      </c>
      <c r="B142" t="s">
        <v>51</v>
      </c>
      <c r="C142" t="s">
        <v>52</v>
      </c>
      <c r="D142" t="s">
        <v>92</v>
      </c>
      <c r="E142" t="s">
        <v>67</v>
      </c>
      <c r="F142" t="s">
        <v>60</v>
      </c>
      <c r="G142" s="11" t="s">
        <v>56</v>
      </c>
      <c r="H142" t="s">
        <v>68</v>
      </c>
      <c r="I142" t="s">
        <v>83</v>
      </c>
      <c r="J142">
        <v>8.8365192589039983E-5</v>
      </c>
      <c r="K142">
        <v>9.4346722704442712E-5</v>
      </c>
      <c r="L142">
        <v>9.1112982330264418E-5</v>
      </c>
    </row>
    <row r="143" spans="1:12" x14ac:dyDescent="0.2">
      <c r="A143" t="s">
        <v>17</v>
      </c>
      <c r="B143" t="s">
        <v>51</v>
      </c>
      <c r="C143" t="s">
        <v>52</v>
      </c>
      <c r="D143" t="s">
        <v>92</v>
      </c>
      <c r="E143" t="s">
        <v>67</v>
      </c>
      <c r="F143" t="s">
        <v>60</v>
      </c>
      <c r="G143" s="11" t="s">
        <v>56</v>
      </c>
      <c r="H143" t="s">
        <v>68</v>
      </c>
      <c r="I143" t="s">
        <v>83</v>
      </c>
      <c r="J143">
        <v>4.6680530060263332E-4</v>
      </c>
      <c r="K143">
        <v>4.9840382805189714E-4</v>
      </c>
      <c r="L143">
        <v>4.8132100275371072E-4</v>
      </c>
    </row>
    <row r="144" spans="1:12" x14ac:dyDescent="0.2">
      <c r="A144" t="s">
        <v>17</v>
      </c>
      <c r="B144" t="s">
        <v>51</v>
      </c>
      <c r="C144" t="s">
        <v>52</v>
      </c>
      <c r="D144" t="s">
        <v>92</v>
      </c>
      <c r="E144" t="s">
        <v>74</v>
      </c>
      <c r="F144" t="s">
        <v>60</v>
      </c>
      <c r="G144" s="11" t="s">
        <v>56</v>
      </c>
      <c r="H144" t="s">
        <v>84</v>
      </c>
      <c r="I144" t="s">
        <v>85</v>
      </c>
      <c r="J144">
        <v>5.4874123116881279E-2</v>
      </c>
      <c r="K144">
        <v>5.8588608542227971E-2</v>
      </c>
      <c r="L144">
        <v>5.6580479976878144E-2</v>
      </c>
    </row>
    <row r="145" spans="1:12" x14ac:dyDescent="0.2">
      <c r="A145" t="s">
        <v>17</v>
      </c>
      <c r="B145" t="s">
        <v>51</v>
      </c>
      <c r="C145" t="s">
        <v>52</v>
      </c>
      <c r="D145" t="s">
        <v>92</v>
      </c>
      <c r="E145" t="s">
        <v>64</v>
      </c>
      <c r="F145" t="s">
        <v>86</v>
      </c>
      <c r="G145" s="11" t="s">
        <v>56</v>
      </c>
      <c r="H145" t="s">
        <v>84</v>
      </c>
      <c r="I145" t="s">
        <v>87</v>
      </c>
      <c r="J145">
        <v>5.4874123116881279E-2</v>
      </c>
      <c r="K145">
        <v>5.8588608542227971E-2</v>
      </c>
      <c r="L145">
        <v>5.6580479976878144E-2</v>
      </c>
    </row>
    <row r="146" spans="1:12" x14ac:dyDescent="0.2">
      <c r="A146" t="s">
        <v>17</v>
      </c>
      <c r="B146" t="s">
        <v>51</v>
      </c>
      <c r="C146" t="s">
        <v>52</v>
      </c>
      <c r="D146" t="s">
        <v>92</v>
      </c>
      <c r="E146" t="s">
        <v>64</v>
      </c>
      <c r="F146" t="s">
        <v>86</v>
      </c>
      <c r="G146" s="11" t="s">
        <v>56</v>
      </c>
      <c r="H146" t="s">
        <v>84</v>
      </c>
      <c r="I146" t="s">
        <v>88</v>
      </c>
      <c r="J146">
        <v>5.4874123116881279E-2</v>
      </c>
      <c r="K146">
        <v>5.8588608542227971E-2</v>
      </c>
      <c r="L146">
        <v>5.6580479976878144E-2</v>
      </c>
    </row>
    <row r="147" spans="1:12" x14ac:dyDescent="0.2">
      <c r="A147" t="s">
        <v>17</v>
      </c>
      <c r="B147" t="s">
        <v>93</v>
      </c>
      <c r="C147" t="s">
        <v>94</v>
      </c>
      <c r="D147" t="s">
        <v>89</v>
      </c>
      <c r="E147" t="s">
        <v>74</v>
      </c>
      <c r="F147" s="362" t="s">
        <v>86</v>
      </c>
      <c r="G147" s="11" t="s">
        <v>95</v>
      </c>
      <c r="H147" t="s">
        <v>68</v>
      </c>
      <c r="I147" t="s">
        <v>96</v>
      </c>
      <c r="J147">
        <v>0.2537759878820221</v>
      </c>
      <c r="K147">
        <v>0.19585595487943272</v>
      </c>
      <c r="L147">
        <v>0.64781996313535939</v>
      </c>
    </row>
    <row r="148" spans="1:12" x14ac:dyDescent="0.2">
      <c r="A148" t="s">
        <v>17</v>
      </c>
      <c r="B148" t="s">
        <v>93</v>
      </c>
      <c r="C148" t="s">
        <v>94</v>
      </c>
      <c r="D148" t="s">
        <v>89</v>
      </c>
      <c r="E148" t="s">
        <v>74</v>
      </c>
      <c r="F148" t="s">
        <v>60</v>
      </c>
      <c r="G148" s="11" t="s">
        <v>95</v>
      </c>
      <c r="H148" t="s">
        <v>68</v>
      </c>
      <c r="I148" t="s">
        <v>97</v>
      </c>
      <c r="J148">
        <v>6.6878476179874942E-5</v>
      </c>
      <c r="K148">
        <v>5.1614606734109864E-5</v>
      </c>
      <c r="L148">
        <v>1.7072226704733408E-4</v>
      </c>
    </row>
    <row r="149" spans="1:12" x14ac:dyDescent="0.2">
      <c r="A149" t="s">
        <v>17</v>
      </c>
      <c r="B149" t="s">
        <v>93</v>
      </c>
      <c r="C149" t="s">
        <v>94</v>
      </c>
      <c r="D149" t="s">
        <v>89</v>
      </c>
      <c r="E149" t="s">
        <v>67</v>
      </c>
      <c r="F149" t="s">
        <v>60</v>
      </c>
      <c r="G149" s="11" t="s">
        <v>95</v>
      </c>
      <c r="H149" t="s">
        <v>68</v>
      </c>
      <c r="I149" t="s">
        <v>98</v>
      </c>
      <c r="J149">
        <v>6.8258284461336076E-6</v>
      </c>
      <c r="K149">
        <v>5.2679497351900518E-6</v>
      </c>
      <c r="L149">
        <v>1.742445362639377E-5</v>
      </c>
    </row>
    <row r="150" spans="1:12" x14ac:dyDescent="0.2">
      <c r="A150" t="s">
        <v>17</v>
      </c>
      <c r="B150" t="s">
        <v>93</v>
      </c>
      <c r="C150" t="s">
        <v>94</v>
      </c>
      <c r="D150" t="s">
        <v>89</v>
      </c>
      <c r="E150" t="s">
        <v>67</v>
      </c>
      <c r="F150" t="s">
        <v>60</v>
      </c>
      <c r="G150" s="11" t="s">
        <v>95</v>
      </c>
      <c r="H150" t="s">
        <v>68</v>
      </c>
      <c r="I150" t="s">
        <v>99</v>
      </c>
      <c r="J150">
        <v>3.9754825015943006E-3</v>
      </c>
      <c r="K150">
        <v>3.0681465490667351E-3</v>
      </c>
      <c r="L150">
        <v>1.0148308156031542E-2</v>
      </c>
    </row>
    <row r="151" spans="1:12" x14ac:dyDescent="0.2">
      <c r="A151" t="s">
        <v>17</v>
      </c>
      <c r="B151" t="s">
        <v>93</v>
      </c>
      <c r="C151" t="s">
        <v>94</v>
      </c>
      <c r="D151" t="s">
        <v>89</v>
      </c>
      <c r="E151" t="s">
        <v>67</v>
      </c>
      <c r="F151" s="362" t="s">
        <v>86</v>
      </c>
      <c r="G151" s="11" t="s">
        <v>95</v>
      </c>
      <c r="H151" t="s">
        <v>68</v>
      </c>
      <c r="I151" t="s">
        <v>100</v>
      </c>
      <c r="J151">
        <v>1.9315025166467121E-2</v>
      </c>
      <c r="K151">
        <v>1.4906700705101196E-2</v>
      </c>
      <c r="L151">
        <v>4.9305921319539023E-2</v>
      </c>
    </row>
    <row r="152" spans="1:12" x14ac:dyDescent="0.2">
      <c r="A152" t="s">
        <v>17</v>
      </c>
      <c r="B152" t="s">
        <v>93</v>
      </c>
      <c r="C152" t="s">
        <v>94</v>
      </c>
      <c r="D152" t="s">
        <v>89</v>
      </c>
      <c r="E152" t="s">
        <v>64</v>
      </c>
      <c r="F152" t="s">
        <v>60</v>
      </c>
      <c r="G152" s="11" t="s">
        <v>95</v>
      </c>
      <c r="H152" t="s">
        <v>65</v>
      </c>
      <c r="I152" t="s">
        <v>101</v>
      </c>
      <c r="J152">
        <v>1.9675938055154811</v>
      </c>
      <c r="K152">
        <v>1.5185241393809237</v>
      </c>
      <c r="L152">
        <v>5.0227232181910404</v>
      </c>
    </row>
    <row r="153" spans="1:12" x14ac:dyDescent="0.2">
      <c r="A153" t="s">
        <v>17</v>
      </c>
      <c r="B153" t="s">
        <v>93</v>
      </c>
      <c r="C153" t="s">
        <v>94</v>
      </c>
      <c r="D153" t="s">
        <v>89</v>
      </c>
      <c r="E153" t="s">
        <v>102</v>
      </c>
      <c r="F153" t="s">
        <v>60</v>
      </c>
      <c r="G153" s="11" t="s">
        <v>95</v>
      </c>
      <c r="H153" t="s">
        <v>103</v>
      </c>
      <c r="I153" t="s">
        <v>104</v>
      </c>
      <c r="J153">
        <v>2.3157973468483752E-5</v>
      </c>
      <c r="K153">
        <v>1.7872561721052272E-5</v>
      </c>
      <c r="L153">
        <v>5.911590629140668E-5</v>
      </c>
    </row>
    <row r="154" spans="1:12" x14ac:dyDescent="0.2">
      <c r="A154" t="s">
        <v>17</v>
      </c>
      <c r="B154" t="s">
        <v>93</v>
      </c>
      <c r="C154" t="s">
        <v>94</v>
      </c>
      <c r="D154" t="s">
        <v>89</v>
      </c>
      <c r="E154" t="s">
        <v>74</v>
      </c>
      <c r="F154" t="s">
        <v>60</v>
      </c>
      <c r="G154" s="11" t="s">
        <v>95</v>
      </c>
      <c r="H154" t="s">
        <v>68</v>
      </c>
      <c r="I154" t="s">
        <v>105</v>
      </c>
      <c r="J154">
        <v>4.830586284956092E-2</v>
      </c>
      <c r="K154">
        <v>3.7280875049037293E-2</v>
      </c>
      <c r="L154">
        <v>0.12331151797140205</v>
      </c>
    </row>
    <row r="155" spans="1:12" x14ac:dyDescent="0.2">
      <c r="A155" t="s">
        <v>17</v>
      </c>
      <c r="B155" t="s">
        <v>93</v>
      </c>
      <c r="C155" t="s">
        <v>94</v>
      </c>
      <c r="D155" t="s">
        <v>89</v>
      </c>
      <c r="E155" t="s">
        <v>74</v>
      </c>
      <c r="F155" t="s">
        <v>60</v>
      </c>
      <c r="G155" s="11" t="s">
        <v>95</v>
      </c>
      <c r="H155" t="s">
        <v>68</v>
      </c>
      <c r="I155" t="s">
        <v>106</v>
      </c>
      <c r="J155">
        <v>1.2166476636954617E-4</v>
      </c>
      <c r="K155">
        <v>9.3896862312947864E-5</v>
      </c>
      <c r="L155">
        <v>3.1057652507704029E-4</v>
      </c>
    </row>
    <row r="156" spans="1:12" x14ac:dyDescent="0.2">
      <c r="A156" t="s">
        <v>17</v>
      </c>
      <c r="B156" t="s">
        <v>93</v>
      </c>
      <c r="C156" t="s">
        <v>94</v>
      </c>
      <c r="D156" t="s">
        <v>89</v>
      </c>
      <c r="E156" t="s">
        <v>67</v>
      </c>
      <c r="F156" s="362" t="s">
        <v>86</v>
      </c>
      <c r="G156" s="11" t="s">
        <v>95</v>
      </c>
      <c r="H156" t="s">
        <v>68</v>
      </c>
      <c r="I156" t="s">
        <v>107</v>
      </c>
      <c r="J156">
        <v>8.9892799885102706E-4</v>
      </c>
      <c r="K156">
        <v>6.9376304295847805E-4</v>
      </c>
      <c r="L156">
        <v>2.2947147519242063E-3</v>
      </c>
    </row>
    <row r="157" spans="1:12" x14ac:dyDescent="0.2">
      <c r="A157" t="s">
        <v>17</v>
      </c>
      <c r="B157" t="s">
        <v>93</v>
      </c>
      <c r="C157" t="s">
        <v>94</v>
      </c>
      <c r="D157" t="s">
        <v>89</v>
      </c>
      <c r="E157" t="s">
        <v>74</v>
      </c>
      <c r="F157" s="362" t="s">
        <v>86</v>
      </c>
      <c r="G157" s="11" t="s">
        <v>95</v>
      </c>
      <c r="H157" t="s">
        <v>103</v>
      </c>
      <c r="I157" t="s">
        <v>108</v>
      </c>
      <c r="J157">
        <v>4.1810090953931054E-5</v>
      </c>
      <c r="K157">
        <v>3.2267652096324287E-5</v>
      </c>
      <c r="L157">
        <v>1.0672960750350177E-4</v>
      </c>
    </row>
    <row r="158" spans="1:12" x14ac:dyDescent="0.2">
      <c r="A158" t="s">
        <v>17</v>
      </c>
      <c r="B158" t="s">
        <v>93</v>
      </c>
      <c r="C158" t="s">
        <v>94</v>
      </c>
      <c r="D158" t="s">
        <v>89</v>
      </c>
      <c r="E158" t="s">
        <v>109</v>
      </c>
      <c r="F158" t="s">
        <v>60</v>
      </c>
      <c r="G158" s="11" t="s">
        <v>95</v>
      </c>
      <c r="H158" t="s">
        <v>110</v>
      </c>
      <c r="I158" t="s">
        <v>111</v>
      </c>
      <c r="J158">
        <v>1.5483530601674114E-2</v>
      </c>
      <c r="K158">
        <v>1.1949679306560709E-2</v>
      </c>
      <c r="L158">
        <v>3.9525174573430605E-2</v>
      </c>
    </row>
    <row r="159" spans="1:12" x14ac:dyDescent="0.2">
      <c r="A159" t="s">
        <v>17</v>
      </c>
      <c r="B159" t="s">
        <v>93</v>
      </c>
      <c r="C159" t="s">
        <v>94</v>
      </c>
      <c r="D159" t="s">
        <v>89</v>
      </c>
      <c r="E159" t="s">
        <v>67</v>
      </c>
      <c r="F159" s="362" t="s">
        <v>86</v>
      </c>
      <c r="G159" s="11" t="s">
        <v>95</v>
      </c>
      <c r="H159" t="s">
        <v>68</v>
      </c>
      <c r="I159" t="s">
        <v>112</v>
      </c>
      <c r="J159">
        <v>7.0368172096790471E-2</v>
      </c>
      <c r="K159">
        <v>5.4307839185889703E-2</v>
      </c>
      <c r="L159">
        <v>0.17963049630541819</v>
      </c>
    </row>
    <row r="160" spans="1:12" x14ac:dyDescent="0.2">
      <c r="A160" t="s">
        <v>17</v>
      </c>
      <c r="B160" t="s">
        <v>93</v>
      </c>
      <c r="C160" t="s">
        <v>94</v>
      </c>
      <c r="D160" t="s">
        <v>89</v>
      </c>
      <c r="E160" t="s">
        <v>67</v>
      </c>
      <c r="F160" s="362" t="s">
        <v>86</v>
      </c>
      <c r="G160" s="11" t="s">
        <v>95</v>
      </c>
      <c r="H160" t="s">
        <v>68</v>
      </c>
      <c r="I160" t="s">
        <v>113</v>
      </c>
      <c r="J160">
        <v>7.0898252489233329E-2</v>
      </c>
      <c r="K160">
        <v>5.4716937786160054E-2</v>
      </c>
      <c r="L160">
        <v>0.18098364505348161</v>
      </c>
    </row>
    <row r="161" spans="1:12" x14ac:dyDescent="0.2">
      <c r="A161" t="s">
        <v>17</v>
      </c>
      <c r="B161" t="s">
        <v>93</v>
      </c>
      <c r="C161" t="s">
        <v>94</v>
      </c>
      <c r="D161" t="s">
        <v>89</v>
      </c>
      <c r="E161" t="s">
        <v>54</v>
      </c>
      <c r="F161" t="s">
        <v>60</v>
      </c>
      <c r="G161" s="11" t="s">
        <v>95</v>
      </c>
      <c r="H161" t="s">
        <v>57</v>
      </c>
      <c r="I161" t="s">
        <v>114</v>
      </c>
      <c r="J161">
        <v>2.2767550782078652</v>
      </c>
      <c r="K161">
        <v>1.7571246341726419</v>
      </c>
      <c r="L161">
        <v>5.8119265070836423</v>
      </c>
    </row>
    <row r="162" spans="1:12" x14ac:dyDescent="0.2">
      <c r="A162" t="s">
        <v>17</v>
      </c>
      <c r="B162" t="s">
        <v>93</v>
      </c>
      <c r="C162" t="s">
        <v>94</v>
      </c>
      <c r="D162" t="s">
        <v>89</v>
      </c>
      <c r="E162" t="s">
        <v>102</v>
      </c>
      <c r="F162" t="s">
        <v>60</v>
      </c>
      <c r="G162" s="11" t="s">
        <v>95</v>
      </c>
      <c r="H162" t="s">
        <v>115</v>
      </c>
      <c r="I162" t="s">
        <v>116</v>
      </c>
      <c r="J162">
        <v>0.71883724478513311</v>
      </c>
      <c r="K162">
        <v>0.55477492632496006</v>
      </c>
      <c r="L162">
        <v>1.834992826955389</v>
      </c>
    </row>
    <row r="163" spans="1:12" x14ac:dyDescent="0.2">
      <c r="A163" t="s">
        <v>17</v>
      </c>
      <c r="B163" t="s">
        <v>93</v>
      </c>
      <c r="C163" t="s">
        <v>94</v>
      </c>
      <c r="D163" t="s">
        <v>89</v>
      </c>
      <c r="E163" t="s">
        <v>102</v>
      </c>
      <c r="F163" t="s">
        <v>60</v>
      </c>
      <c r="G163" s="11" t="s">
        <v>95</v>
      </c>
      <c r="H163" t="s">
        <v>117</v>
      </c>
      <c r="I163" t="s">
        <v>118</v>
      </c>
      <c r="J163">
        <v>0.75009103803665966</v>
      </c>
      <c r="K163">
        <v>0.57889557529560964</v>
      </c>
      <c r="L163">
        <v>1.9147751237795336</v>
      </c>
    </row>
    <row r="164" spans="1:12" x14ac:dyDescent="0.2">
      <c r="A164" t="s">
        <v>17</v>
      </c>
      <c r="B164" t="s">
        <v>93</v>
      </c>
      <c r="C164" t="s">
        <v>94</v>
      </c>
      <c r="D164" t="s">
        <v>89</v>
      </c>
      <c r="E164" t="s">
        <v>102</v>
      </c>
      <c r="F164" t="s">
        <v>60</v>
      </c>
      <c r="G164" s="11" t="s">
        <v>95</v>
      </c>
      <c r="H164" t="s">
        <v>117</v>
      </c>
      <c r="I164" t="s">
        <v>119</v>
      </c>
      <c r="J164">
        <v>0.75009103803665966</v>
      </c>
      <c r="K164">
        <v>0.57889557529560964</v>
      </c>
      <c r="L164">
        <v>1.9147751237795336</v>
      </c>
    </row>
    <row r="165" spans="1:12" x14ac:dyDescent="0.2">
      <c r="A165" t="s">
        <v>17</v>
      </c>
      <c r="B165" t="s">
        <v>93</v>
      </c>
      <c r="C165" t="s">
        <v>94</v>
      </c>
      <c r="D165" t="s">
        <v>89</v>
      </c>
      <c r="E165" t="s">
        <v>120</v>
      </c>
      <c r="F165" t="s">
        <v>86</v>
      </c>
      <c r="G165" s="11" t="s">
        <v>95</v>
      </c>
      <c r="H165" t="s">
        <v>84</v>
      </c>
      <c r="I165" t="s">
        <v>121</v>
      </c>
      <c r="J165">
        <v>0.13126593165641554</v>
      </c>
      <c r="K165">
        <v>0.10130672567673175</v>
      </c>
      <c r="L165">
        <v>0.33508564666141866</v>
      </c>
    </row>
    <row r="166" spans="1:12" x14ac:dyDescent="0.2">
      <c r="A166" t="s">
        <v>17</v>
      </c>
      <c r="B166" t="s">
        <v>93</v>
      </c>
      <c r="C166" t="s">
        <v>94</v>
      </c>
      <c r="D166" t="s">
        <v>89</v>
      </c>
      <c r="E166" t="s">
        <v>64</v>
      </c>
      <c r="F166" t="s">
        <v>86</v>
      </c>
      <c r="H166" t="s">
        <v>84</v>
      </c>
      <c r="I166" t="s">
        <v>122</v>
      </c>
      <c r="J166">
        <v>0.13126593165641554</v>
      </c>
      <c r="K166">
        <v>0.10130672567673175</v>
      </c>
      <c r="L166">
        <v>0.33508564666141866</v>
      </c>
    </row>
    <row r="167" spans="1:12" x14ac:dyDescent="0.2">
      <c r="A167" t="s">
        <v>17</v>
      </c>
      <c r="B167" t="s">
        <v>93</v>
      </c>
      <c r="C167" t="s">
        <v>94</v>
      </c>
      <c r="D167" t="s">
        <v>89</v>
      </c>
      <c r="E167" t="s">
        <v>54</v>
      </c>
      <c r="F167" t="s">
        <v>60</v>
      </c>
      <c r="G167" s="11" t="s">
        <v>95</v>
      </c>
      <c r="H167" t="s">
        <v>61</v>
      </c>
      <c r="I167" t="s">
        <v>63</v>
      </c>
      <c r="J167">
        <v>5.3819570174832337E-5</v>
      </c>
      <c r="K167">
        <v>4.153617288918908E-5</v>
      </c>
      <c r="L167">
        <v>1.3738648899607215E-4</v>
      </c>
    </row>
    <row r="168" spans="1:12" x14ac:dyDescent="0.2">
      <c r="A168" t="s">
        <v>17</v>
      </c>
      <c r="B168" t="s">
        <v>93</v>
      </c>
      <c r="C168" t="s">
        <v>94</v>
      </c>
      <c r="D168" t="s">
        <v>89</v>
      </c>
      <c r="E168" t="s">
        <v>109</v>
      </c>
      <c r="F168" t="s">
        <v>60</v>
      </c>
      <c r="G168" s="11" t="s">
        <v>95</v>
      </c>
      <c r="H168" t="s">
        <v>110</v>
      </c>
      <c r="I168" t="s">
        <v>123</v>
      </c>
      <c r="J168">
        <v>1.9689889748462398E-3</v>
      </c>
      <c r="K168">
        <v>1.5196008851509814E-3</v>
      </c>
      <c r="L168">
        <v>5.0262846999212969E-3</v>
      </c>
    </row>
    <row r="169" spans="1:12" x14ac:dyDescent="0.2">
      <c r="A169" t="s">
        <v>17</v>
      </c>
      <c r="B169" t="s">
        <v>93</v>
      </c>
      <c r="C169" t="s">
        <v>94</v>
      </c>
      <c r="D169" t="s">
        <v>53</v>
      </c>
      <c r="E169" t="s">
        <v>67</v>
      </c>
      <c r="F169" t="s">
        <v>60</v>
      </c>
      <c r="G169" s="11" t="s">
        <v>124</v>
      </c>
      <c r="H169" t="s">
        <v>68</v>
      </c>
      <c r="I169" t="s">
        <v>125</v>
      </c>
      <c r="J169">
        <v>2.6351153077350566E-6</v>
      </c>
      <c r="K169">
        <v>2.0336952645566716E-6</v>
      </c>
      <c r="L169">
        <v>6.726721136075136E-6</v>
      </c>
    </row>
    <row r="170" spans="1:12" x14ac:dyDescent="0.2">
      <c r="A170" t="s">
        <v>17</v>
      </c>
      <c r="B170" t="s">
        <v>93</v>
      </c>
      <c r="C170" t="s">
        <v>94</v>
      </c>
      <c r="D170" t="s">
        <v>53</v>
      </c>
      <c r="E170" t="s">
        <v>67</v>
      </c>
      <c r="F170" t="s">
        <v>60</v>
      </c>
      <c r="G170" s="11" t="s">
        <v>124</v>
      </c>
      <c r="H170" t="s">
        <v>68</v>
      </c>
      <c r="I170" t="s">
        <v>126</v>
      </c>
      <c r="J170">
        <v>1.753686337410824E-6</v>
      </c>
      <c r="K170">
        <v>1.3534373958669707E-6</v>
      </c>
      <c r="L170">
        <v>4.4766765679210451E-6</v>
      </c>
    </row>
    <row r="171" spans="1:12" x14ac:dyDescent="0.2">
      <c r="A171" t="s">
        <v>17</v>
      </c>
      <c r="B171" t="s">
        <v>93</v>
      </c>
      <c r="C171" t="s">
        <v>94</v>
      </c>
      <c r="D171" t="s">
        <v>53</v>
      </c>
      <c r="E171" t="s">
        <v>67</v>
      </c>
      <c r="F171" t="s">
        <v>60</v>
      </c>
      <c r="G171" s="11" t="s">
        <v>124</v>
      </c>
      <c r="H171" t="s">
        <v>68</v>
      </c>
      <c r="I171" t="s">
        <v>127</v>
      </c>
      <c r="J171">
        <v>1.7212597930714619E-6</v>
      </c>
      <c r="K171">
        <v>1.3284116562056653E-6</v>
      </c>
      <c r="L171">
        <v>4.3939005616729738E-6</v>
      </c>
    </row>
    <row r="172" spans="1:12" x14ac:dyDescent="0.2">
      <c r="A172" t="s">
        <v>17</v>
      </c>
      <c r="B172" t="s">
        <v>93</v>
      </c>
      <c r="C172" t="s">
        <v>94</v>
      </c>
      <c r="D172" t="s">
        <v>53</v>
      </c>
      <c r="E172" t="s">
        <v>67</v>
      </c>
      <c r="F172" t="s">
        <v>60</v>
      </c>
      <c r="G172" s="11" t="s">
        <v>124</v>
      </c>
      <c r="H172" t="s">
        <v>68</v>
      </c>
      <c r="I172" t="s">
        <v>128</v>
      </c>
      <c r="J172">
        <v>1.2459820827951919E-4</v>
      </c>
      <c r="K172">
        <v>9.6160796230242696E-5</v>
      </c>
      <c r="L172">
        <v>3.1806479158262433E-4</v>
      </c>
    </row>
    <row r="173" spans="1:12" x14ac:dyDescent="0.2">
      <c r="A173" t="s">
        <v>17</v>
      </c>
      <c r="B173" t="s">
        <v>93</v>
      </c>
      <c r="C173" t="s">
        <v>94</v>
      </c>
      <c r="D173" t="s">
        <v>53</v>
      </c>
      <c r="E173" t="s">
        <v>67</v>
      </c>
      <c r="F173" t="s">
        <v>60</v>
      </c>
      <c r="G173" s="11" t="s">
        <v>124</v>
      </c>
      <c r="H173" t="s">
        <v>68</v>
      </c>
      <c r="I173" t="s">
        <v>128</v>
      </c>
      <c r="J173">
        <v>9.5767127691474249E-5</v>
      </c>
      <c r="K173">
        <v>7.39099171541556E-5</v>
      </c>
      <c r="L173">
        <v>2.4446701064370131E-4</v>
      </c>
    </row>
    <row r="174" spans="1:12" x14ac:dyDescent="0.2">
      <c r="A174" t="s">
        <v>17</v>
      </c>
      <c r="B174" t="s">
        <v>93</v>
      </c>
      <c r="C174" t="s">
        <v>94</v>
      </c>
      <c r="D174" t="s">
        <v>53</v>
      </c>
      <c r="E174" t="s">
        <v>67</v>
      </c>
      <c r="F174" t="s">
        <v>60</v>
      </c>
      <c r="G174" s="11" t="s">
        <v>124</v>
      </c>
      <c r="H174" t="s">
        <v>68</v>
      </c>
      <c r="I174" t="s">
        <v>128</v>
      </c>
      <c r="J174">
        <v>1.7965627532382574E-4</v>
      </c>
      <c r="K174">
        <v>1.3865280024045502E-4</v>
      </c>
      <c r="L174">
        <v>4.5861282081353948E-4</v>
      </c>
    </row>
    <row r="175" spans="1:12" x14ac:dyDescent="0.2">
      <c r="A175" t="s">
        <v>17</v>
      </c>
      <c r="B175" t="s">
        <v>93</v>
      </c>
      <c r="C175" t="s">
        <v>94</v>
      </c>
      <c r="D175" t="s">
        <v>53</v>
      </c>
      <c r="E175" t="s">
        <v>67</v>
      </c>
      <c r="F175" t="s">
        <v>60</v>
      </c>
      <c r="G175" s="11" t="s">
        <v>124</v>
      </c>
      <c r="H175" t="s">
        <v>68</v>
      </c>
      <c r="I175" t="s">
        <v>128</v>
      </c>
      <c r="J175">
        <v>3.2510192282054622E-4</v>
      </c>
      <c r="K175">
        <v>2.509029639035774E-4</v>
      </c>
      <c r="L175">
        <v>8.298953632868922E-4</v>
      </c>
    </row>
    <row r="176" spans="1:12" x14ac:dyDescent="0.2">
      <c r="A176" t="s">
        <v>17</v>
      </c>
      <c r="B176" t="s">
        <v>93</v>
      </c>
      <c r="C176" t="s">
        <v>94</v>
      </c>
      <c r="D176" t="s">
        <v>53</v>
      </c>
      <c r="E176" t="s">
        <v>74</v>
      </c>
      <c r="F176" t="s">
        <v>60</v>
      </c>
      <c r="G176" s="11" t="s">
        <v>124</v>
      </c>
      <c r="H176" t="s">
        <v>103</v>
      </c>
      <c r="I176" t="s">
        <v>129</v>
      </c>
      <c r="J176">
        <v>5.8701292655856992E-5</v>
      </c>
      <c r="K176">
        <v>4.5303725627165088E-5</v>
      </c>
      <c r="L176">
        <v>1.4984817736969657E-4</v>
      </c>
    </row>
    <row r="177" spans="1:12" x14ac:dyDescent="0.2">
      <c r="A177" t="s">
        <v>17</v>
      </c>
      <c r="B177" t="s">
        <v>93</v>
      </c>
      <c r="C177" t="s">
        <v>94</v>
      </c>
      <c r="D177" t="s">
        <v>53</v>
      </c>
      <c r="E177" t="s">
        <v>67</v>
      </c>
      <c r="F177" t="s">
        <v>60</v>
      </c>
      <c r="G177" s="11" t="s">
        <v>124</v>
      </c>
      <c r="H177" t="s">
        <v>68</v>
      </c>
      <c r="I177" t="s">
        <v>130</v>
      </c>
      <c r="J177">
        <v>3.7797617111421989E-7</v>
      </c>
      <c r="K177">
        <v>2.9170956847841202E-7</v>
      </c>
      <c r="L177">
        <v>9.6486870677099443E-7</v>
      </c>
    </row>
    <row r="178" spans="1:12" x14ac:dyDescent="0.2">
      <c r="A178" t="s">
        <v>17</v>
      </c>
      <c r="B178" t="s">
        <v>93</v>
      </c>
      <c r="C178" t="s">
        <v>94</v>
      </c>
      <c r="D178" t="s">
        <v>53</v>
      </c>
      <c r="E178" t="s">
        <v>67</v>
      </c>
      <c r="F178" t="s">
        <v>60</v>
      </c>
      <c r="G178" s="11" t="s">
        <v>124</v>
      </c>
      <c r="H178" t="s">
        <v>68</v>
      </c>
      <c r="I178" t="s">
        <v>131</v>
      </c>
      <c r="J178">
        <v>1.068869253087023E-7</v>
      </c>
      <c r="K178">
        <v>8.2491810967532113E-8</v>
      </c>
      <c r="L178">
        <v>2.7285278087588822E-7</v>
      </c>
    </row>
    <row r="179" spans="1:12" x14ac:dyDescent="0.2">
      <c r="A179" t="s">
        <v>17</v>
      </c>
      <c r="B179" t="s">
        <v>93</v>
      </c>
      <c r="C179" t="s">
        <v>94</v>
      </c>
      <c r="D179" t="s">
        <v>53</v>
      </c>
      <c r="E179" t="s">
        <v>74</v>
      </c>
      <c r="F179" t="s">
        <v>60</v>
      </c>
      <c r="G179" s="11" t="s">
        <v>124</v>
      </c>
      <c r="H179" t="s">
        <v>103</v>
      </c>
      <c r="I179" t="s">
        <v>132</v>
      </c>
      <c r="J179">
        <v>1.0995251474129034E-6</v>
      </c>
      <c r="K179">
        <v>8.4857731993389608E-7</v>
      </c>
      <c r="L179">
        <v>2.8067838348621313E-6</v>
      </c>
    </row>
    <row r="180" spans="1:12" x14ac:dyDescent="0.2">
      <c r="A180" t="s">
        <v>17</v>
      </c>
      <c r="B180" t="s">
        <v>93</v>
      </c>
      <c r="C180" t="s">
        <v>94</v>
      </c>
      <c r="D180" t="s">
        <v>53</v>
      </c>
      <c r="E180" t="s">
        <v>74</v>
      </c>
      <c r="F180" t="s">
        <v>60</v>
      </c>
      <c r="G180" s="11" t="s">
        <v>124</v>
      </c>
      <c r="H180" t="s">
        <v>103</v>
      </c>
      <c r="I180" t="s">
        <v>133</v>
      </c>
      <c r="J180">
        <v>9.2093963068499885E-6</v>
      </c>
      <c r="K180">
        <v>7.107508959357315E-6</v>
      </c>
      <c r="L180">
        <v>2.3509043648274646E-5</v>
      </c>
    </row>
    <row r="181" spans="1:12" x14ac:dyDescent="0.2">
      <c r="A181" t="s">
        <v>17</v>
      </c>
      <c r="B181" t="s">
        <v>93</v>
      </c>
      <c r="C181" t="s">
        <v>94</v>
      </c>
      <c r="D181" t="s">
        <v>53</v>
      </c>
      <c r="E181" t="s">
        <v>74</v>
      </c>
      <c r="F181" t="s">
        <v>60</v>
      </c>
      <c r="G181" s="11" t="s">
        <v>124</v>
      </c>
      <c r="H181" t="s">
        <v>68</v>
      </c>
      <c r="I181" t="s">
        <v>134</v>
      </c>
      <c r="J181">
        <v>6.0659452686605514E-4</v>
      </c>
      <c r="K181">
        <v>4.6814969089676136E-4</v>
      </c>
      <c r="L181">
        <v>1.5484681876804026E-3</v>
      </c>
    </row>
    <row r="182" spans="1:12" x14ac:dyDescent="0.2">
      <c r="A182" t="s">
        <v>17</v>
      </c>
      <c r="B182" t="s">
        <v>93</v>
      </c>
      <c r="C182" t="s">
        <v>94</v>
      </c>
      <c r="D182" t="s">
        <v>53</v>
      </c>
      <c r="E182" t="s">
        <v>67</v>
      </c>
      <c r="F182" t="s">
        <v>60</v>
      </c>
      <c r="G182" s="11" t="s">
        <v>124</v>
      </c>
      <c r="H182" t="s">
        <v>68</v>
      </c>
      <c r="I182" t="s">
        <v>98</v>
      </c>
      <c r="J182">
        <v>4.6980741701890443E-6</v>
      </c>
      <c r="K182">
        <v>3.6258190161180269E-6</v>
      </c>
      <c r="L182">
        <v>1.1992884989394452E-5</v>
      </c>
    </row>
    <row r="183" spans="1:12" x14ac:dyDescent="0.2">
      <c r="A183" t="s">
        <v>17</v>
      </c>
      <c r="B183" t="s">
        <v>93</v>
      </c>
      <c r="C183" t="s">
        <v>94</v>
      </c>
      <c r="D183" t="s">
        <v>53</v>
      </c>
      <c r="E183" t="s">
        <v>54</v>
      </c>
      <c r="F183" t="s">
        <v>60</v>
      </c>
      <c r="G183" s="11" t="s">
        <v>124</v>
      </c>
      <c r="H183" t="s">
        <v>57</v>
      </c>
      <c r="I183" t="s">
        <v>135</v>
      </c>
      <c r="J183">
        <v>1.9530462024976755E-2</v>
      </c>
      <c r="K183">
        <v>1.5072967781792648E-2</v>
      </c>
      <c r="L183">
        <v>4.9855872080848206E-2</v>
      </c>
    </row>
    <row r="184" spans="1:12" x14ac:dyDescent="0.2">
      <c r="A184" t="s">
        <v>17</v>
      </c>
      <c r="B184" t="s">
        <v>93</v>
      </c>
      <c r="C184" t="s">
        <v>94</v>
      </c>
      <c r="D184" t="s">
        <v>53</v>
      </c>
      <c r="E184" t="s">
        <v>67</v>
      </c>
      <c r="F184" t="s">
        <v>60</v>
      </c>
      <c r="G184" s="11" t="s">
        <v>124</v>
      </c>
      <c r="H184" t="s">
        <v>68</v>
      </c>
      <c r="I184" t="s">
        <v>136</v>
      </c>
      <c r="J184">
        <v>1.2244575431843469E-5</v>
      </c>
      <c r="K184">
        <v>9.4499603107124169E-6</v>
      </c>
      <c r="L184">
        <v>3.1257017147550621E-5</v>
      </c>
    </row>
    <row r="185" spans="1:12" x14ac:dyDescent="0.2">
      <c r="A185" t="s">
        <v>17</v>
      </c>
      <c r="B185" t="s">
        <v>93</v>
      </c>
      <c r="C185" t="s">
        <v>94</v>
      </c>
      <c r="D185" t="s">
        <v>53</v>
      </c>
      <c r="E185" t="s">
        <v>67</v>
      </c>
      <c r="F185" t="s">
        <v>60</v>
      </c>
      <c r="G185" s="11" t="s">
        <v>124</v>
      </c>
      <c r="H185" t="s">
        <v>68</v>
      </c>
      <c r="I185" t="s">
        <v>137</v>
      </c>
      <c r="J185">
        <v>4.0151914603662732E-6</v>
      </c>
      <c r="K185">
        <v>3.098792616499908E-6</v>
      </c>
      <c r="L185">
        <v>1.0249674153746665E-5</v>
      </c>
    </row>
    <row r="186" spans="1:12" x14ac:dyDescent="0.2">
      <c r="A186" t="s">
        <v>17</v>
      </c>
      <c r="B186" t="s">
        <v>93</v>
      </c>
      <c r="C186" t="s">
        <v>94</v>
      </c>
      <c r="D186" t="s">
        <v>53</v>
      </c>
      <c r="E186" t="s">
        <v>54</v>
      </c>
      <c r="F186" t="s">
        <v>60</v>
      </c>
      <c r="G186" s="11" t="s">
        <v>124</v>
      </c>
      <c r="H186" t="s">
        <v>61</v>
      </c>
      <c r="I186" t="s">
        <v>62</v>
      </c>
      <c r="J186">
        <v>1.4056501273815189E-4</v>
      </c>
      <c r="K186">
        <v>1.0848345039353766E-4</v>
      </c>
      <c r="L186">
        <v>3.5882363075455409E-4</v>
      </c>
    </row>
    <row r="187" spans="1:12" x14ac:dyDescent="0.2">
      <c r="A187" t="s">
        <v>17</v>
      </c>
      <c r="B187" t="s">
        <v>93</v>
      </c>
      <c r="C187" t="s">
        <v>94</v>
      </c>
      <c r="D187" t="s">
        <v>53</v>
      </c>
      <c r="E187" t="s">
        <v>54</v>
      </c>
      <c r="F187" t="s">
        <v>60</v>
      </c>
      <c r="G187" s="11" t="s">
        <v>124</v>
      </c>
      <c r="H187" t="s">
        <v>61</v>
      </c>
      <c r="I187" t="s">
        <v>62</v>
      </c>
      <c r="J187">
        <v>6.537694285701403E-6</v>
      </c>
      <c r="K187">
        <v>5.0455772735721772E-6</v>
      </c>
      <c r="L187">
        <v>1.6688926744015899E-5</v>
      </c>
    </row>
    <row r="188" spans="1:12" x14ac:dyDescent="0.2">
      <c r="A188" t="s">
        <v>17</v>
      </c>
      <c r="B188" t="s">
        <v>93</v>
      </c>
      <c r="C188" t="s">
        <v>94</v>
      </c>
      <c r="D188" t="s">
        <v>53</v>
      </c>
      <c r="E188" t="s">
        <v>54</v>
      </c>
      <c r="F188" t="s">
        <v>60</v>
      </c>
      <c r="G188" s="11" t="s">
        <v>124</v>
      </c>
      <c r="H188" t="s">
        <v>61</v>
      </c>
      <c r="I188" t="s">
        <v>62</v>
      </c>
      <c r="J188">
        <v>5.7165138927628501E-5</v>
      </c>
      <c r="K188">
        <v>4.4118172739381E-5</v>
      </c>
      <c r="L188">
        <v>1.4592680143536721E-4</v>
      </c>
    </row>
    <row r="189" spans="1:12" x14ac:dyDescent="0.2">
      <c r="A189" t="s">
        <v>17</v>
      </c>
      <c r="B189" t="s">
        <v>93</v>
      </c>
      <c r="C189" t="s">
        <v>94</v>
      </c>
      <c r="D189" t="s">
        <v>53</v>
      </c>
      <c r="E189" t="s">
        <v>54</v>
      </c>
      <c r="F189" t="s">
        <v>60</v>
      </c>
      <c r="G189" s="11" t="s">
        <v>124</v>
      </c>
      <c r="H189" t="s">
        <v>61</v>
      </c>
      <c r="I189" t="s">
        <v>62</v>
      </c>
      <c r="J189">
        <v>3.1201038918095683E-5</v>
      </c>
      <c r="K189">
        <v>2.4079934912419184E-5</v>
      </c>
      <c r="L189">
        <v>7.9647629590165638E-5</v>
      </c>
    </row>
    <row r="190" spans="1:12" x14ac:dyDescent="0.2">
      <c r="A190" t="s">
        <v>17</v>
      </c>
      <c r="B190" t="s">
        <v>93</v>
      </c>
      <c r="C190" t="s">
        <v>94</v>
      </c>
      <c r="D190" t="s">
        <v>53</v>
      </c>
      <c r="E190" t="s">
        <v>54</v>
      </c>
      <c r="F190" t="s">
        <v>60</v>
      </c>
      <c r="G190" s="11" t="s">
        <v>124</v>
      </c>
      <c r="H190" t="s">
        <v>61</v>
      </c>
      <c r="I190" t="s">
        <v>62</v>
      </c>
      <c r="J190">
        <v>4.2229456640909395E-6</v>
      </c>
      <c r="K190">
        <v>3.2591304730887159E-6</v>
      </c>
      <c r="L190">
        <v>1.0780013220580275E-5</v>
      </c>
    </row>
    <row r="191" spans="1:12" x14ac:dyDescent="0.2">
      <c r="A191" t="s">
        <v>17</v>
      </c>
      <c r="B191" t="s">
        <v>93</v>
      </c>
      <c r="C191" t="s">
        <v>94</v>
      </c>
      <c r="D191" t="s">
        <v>53</v>
      </c>
      <c r="E191" t="s">
        <v>54</v>
      </c>
      <c r="F191" t="s">
        <v>60</v>
      </c>
      <c r="G191" s="11" t="s">
        <v>124</v>
      </c>
      <c r="H191" t="s">
        <v>61</v>
      </c>
      <c r="I191" t="s">
        <v>62</v>
      </c>
      <c r="J191">
        <v>2.4607284829374077E-6</v>
      </c>
      <c r="K191">
        <v>1.8991092527980887E-6</v>
      </c>
      <c r="L191">
        <v>6.2815597661813676E-6</v>
      </c>
    </row>
    <row r="192" spans="1:12" x14ac:dyDescent="0.2">
      <c r="A192" t="s">
        <v>17</v>
      </c>
      <c r="B192" t="s">
        <v>93</v>
      </c>
      <c r="C192" t="s">
        <v>94</v>
      </c>
      <c r="D192" t="s">
        <v>53</v>
      </c>
      <c r="E192" t="s">
        <v>54</v>
      </c>
      <c r="F192" t="s">
        <v>60</v>
      </c>
      <c r="G192" s="11" t="s">
        <v>124</v>
      </c>
      <c r="H192" t="s">
        <v>61</v>
      </c>
      <c r="I192" t="s">
        <v>62</v>
      </c>
      <c r="J192">
        <v>2.8498392111000033E-4</v>
      </c>
      <c r="K192">
        <v>2.1994121059330576E-4</v>
      </c>
      <c r="L192">
        <v>7.2748519199333306E-4</v>
      </c>
    </row>
    <row r="193" spans="1:12" x14ac:dyDescent="0.2">
      <c r="A193" t="s">
        <v>17</v>
      </c>
      <c r="B193" t="s">
        <v>93</v>
      </c>
      <c r="C193" t="s">
        <v>94</v>
      </c>
      <c r="D193" t="s">
        <v>53</v>
      </c>
      <c r="E193" t="s">
        <v>54</v>
      </c>
      <c r="F193" t="s">
        <v>60</v>
      </c>
      <c r="G193" s="11" t="s">
        <v>124</v>
      </c>
      <c r="H193" t="s">
        <v>61</v>
      </c>
      <c r="I193" t="s">
        <v>62</v>
      </c>
      <c r="J193">
        <v>8.7972239546175204E-5</v>
      </c>
      <c r="K193">
        <v>6.7894079037959795E-5</v>
      </c>
      <c r="L193">
        <v>2.2456881541618658E-4</v>
      </c>
    </row>
    <row r="194" spans="1:12" x14ac:dyDescent="0.2">
      <c r="A194" t="s">
        <v>17</v>
      </c>
      <c r="B194" t="s">
        <v>93</v>
      </c>
      <c r="C194" t="s">
        <v>94</v>
      </c>
      <c r="D194" t="s">
        <v>53</v>
      </c>
      <c r="E194" t="s">
        <v>54</v>
      </c>
      <c r="F194" t="s">
        <v>60</v>
      </c>
      <c r="G194" s="11" t="s">
        <v>124</v>
      </c>
      <c r="H194" t="s">
        <v>61</v>
      </c>
      <c r="I194" t="s">
        <v>62</v>
      </c>
      <c r="J194">
        <v>4.0402559748746973E-4</v>
      </c>
      <c r="K194">
        <v>3.1181365838453095E-4</v>
      </c>
      <c r="L194">
        <v>1.0313656932418387E-3</v>
      </c>
    </row>
    <row r="195" spans="1:12" x14ac:dyDescent="0.2">
      <c r="A195" t="s">
        <v>17</v>
      </c>
      <c r="B195" t="s">
        <v>93</v>
      </c>
      <c r="C195" t="s">
        <v>94</v>
      </c>
      <c r="D195" t="s">
        <v>53</v>
      </c>
      <c r="E195" t="s">
        <v>54</v>
      </c>
      <c r="F195" t="s">
        <v>60</v>
      </c>
      <c r="G195" s="11" t="s">
        <v>124</v>
      </c>
      <c r="H195" t="s">
        <v>61</v>
      </c>
      <c r="I195" t="s">
        <v>62</v>
      </c>
      <c r="J195">
        <v>1.2477449464871329E-4</v>
      </c>
      <c r="K195">
        <v>9.6296848247846462E-5</v>
      </c>
      <c r="L195">
        <v>3.1851480196440113E-4</v>
      </c>
    </row>
    <row r="196" spans="1:12" x14ac:dyDescent="0.2">
      <c r="A196" t="s">
        <v>17</v>
      </c>
      <c r="B196" t="s">
        <v>93</v>
      </c>
      <c r="C196" t="s">
        <v>94</v>
      </c>
      <c r="D196" t="s">
        <v>53</v>
      </c>
      <c r="E196" t="s">
        <v>54</v>
      </c>
      <c r="F196" t="s">
        <v>60</v>
      </c>
      <c r="G196" s="11" t="s">
        <v>124</v>
      </c>
      <c r="H196" t="s">
        <v>61</v>
      </c>
      <c r="I196" t="s">
        <v>62</v>
      </c>
      <c r="J196">
        <v>9.1160469239572655E-6</v>
      </c>
      <c r="K196">
        <v>7.0354649780632306E-6</v>
      </c>
      <c r="L196">
        <v>2.3270748471930436E-5</v>
      </c>
    </row>
    <row r="197" spans="1:12" x14ac:dyDescent="0.2">
      <c r="A197" t="s">
        <v>17</v>
      </c>
      <c r="B197" t="s">
        <v>93</v>
      </c>
      <c r="C197" t="s">
        <v>94</v>
      </c>
      <c r="D197" t="s">
        <v>53</v>
      </c>
      <c r="E197" t="s">
        <v>54</v>
      </c>
      <c r="F197" t="s">
        <v>60</v>
      </c>
      <c r="G197" s="11" t="s">
        <v>124</v>
      </c>
      <c r="H197" t="s">
        <v>61</v>
      </c>
      <c r="I197" t="s">
        <v>62</v>
      </c>
      <c r="J197">
        <v>8.3430673405823338E-6</v>
      </c>
      <c r="K197">
        <v>6.4389047768097371E-6</v>
      </c>
      <c r="L197">
        <v>2.129754521741635E-5</v>
      </c>
    </row>
    <row r="198" spans="1:12" x14ac:dyDescent="0.2">
      <c r="A198" t="s">
        <v>17</v>
      </c>
      <c r="B198" t="s">
        <v>93</v>
      </c>
      <c r="C198" t="s">
        <v>94</v>
      </c>
      <c r="D198" t="s">
        <v>53</v>
      </c>
      <c r="E198" t="s">
        <v>54</v>
      </c>
      <c r="F198" t="s">
        <v>60</v>
      </c>
      <c r="G198" s="11" t="s">
        <v>124</v>
      </c>
      <c r="H198" t="s">
        <v>61</v>
      </c>
      <c r="I198" t="s">
        <v>62</v>
      </c>
      <c r="J198">
        <v>7.2172803699413625E-6</v>
      </c>
      <c r="K198">
        <v>5.5700594460678227E-6</v>
      </c>
      <c r="L198">
        <v>1.8423722205611347E-5</v>
      </c>
    </row>
    <row r="199" spans="1:12" x14ac:dyDescent="0.2">
      <c r="A199" t="s">
        <v>17</v>
      </c>
      <c r="B199" t="s">
        <v>93</v>
      </c>
      <c r="C199" t="s">
        <v>94</v>
      </c>
      <c r="D199" t="s">
        <v>53</v>
      </c>
      <c r="E199" t="s">
        <v>54</v>
      </c>
      <c r="F199" t="s">
        <v>60</v>
      </c>
      <c r="G199" s="11" t="s">
        <v>124</v>
      </c>
      <c r="H199" t="s">
        <v>61</v>
      </c>
      <c r="I199" t="s">
        <v>62</v>
      </c>
      <c r="J199">
        <v>7.2542647499561647E-6</v>
      </c>
      <c r="K199">
        <v>5.5986027732906889E-6</v>
      </c>
      <c r="L199">
        <v>1.8518133106728244E-5</v>
      </c>
    </row>
    <row r="200" spans="1:12" x14ac:dyDescent="0.2">
      <c r="A200" t="s">
        <v>17</v>
      </c>
      <c r="B200" t="s">
        <v>93</v>
      </c>
      <c r="C200" t="s">
        <v>94</v>
      </c>
      <c r="D200" t="s">
        <v>53</v>
      </c>
      <c r="E200" t="s">
        <v>54</v>
      </c>
      <c r="F200" t="s">
        <v>60</v>
      </c>
      <c r="G200" s="11" t="s">
        <v>124</v>
      </c>
      <c r="H200" t="s">
        <v>61</v>
      </c>
      <c r="I200" t="s">
        <v>62</v>
      </c>
      <c r="J200">
        <v>2.2374839872344467E-6</v>
      </c>
      <c r="K200">
        <v>1.7268164986947826E-6</v>
      </c>
      <c r="L200">
        <v>5.711678264848399E-6</v>
      </c>
    </row>
    <row r="201" spans="1:12" x14ac:dyDescent="0.2">
      <c r="A201" t="s">
        <v>17</v>
      </c>
      <c r="B201" t="s">
        <v>93</v>
      </c>
      <c r="C201" t="s">
        <v>94</v>
      </c>
      <c r="D201" t="s">
        <v>53</v>
      </c>
      <c r="E201" t="s">
        <v>54</v>
      </c>
      <c r="F201" t="s">
        <v>60</v>
      </c>
      <c r="G201" s="11" t="s">
        <v>124</v>
      </c>
      <c r="H201" t="s">
        <v>61</v>
      </c>
      <c r="I201" t="s">
        <v>62</v>
      </c>
      <c r="J201">
        <v>1.39896936355006E-6</v>
      </c>
      <c r="K201">
        <v>1.0796785102952585E-6</v>
      </c>
      <c r="L201">
        <v>3.5711821637901284E-6</v>
      </c>
    </row>
    <row r="202" spans="1:12" x14ac:dyDescent="0.2">
      <c r="A202" t="s">
        <v>17</v>
      </c>
      <c r="B202" t="s">
        <v>93</v>
      </c>
      <c r="C202" t="s">
        <v>94</v>
      </c>
      <c r="D202" t="s">
        <v>53</v>
      </c>
      <c r="E202" t="s">
        <v>54</v>
      </c>
      <c r="F202" t="s">
        <v>60</v>
      </c>
      <c r="G202" s="11" t="s">
        <v>124</v>
      </c>
      <c r="H202" t="s">
        <v>61</v>
      </c>
      <c r="I202" t="s">
        <v>62</v>
      </c>
      <c r="J202">
        <v>2.4665302137634863E-5</v>
      </c>
      <c r="K202">
        <v>1.9035868376964015E-5</v>
      </c>
      <c r="L202">
        <v>6.2963699816049741E-5</v>
      </c>
    </row>
    <row r="203" spans="1:12" x14ac:dyDescent="0.2">
      <c r="A203" t="s">
        <v>17</v>
      </c>
      <c r="B203" t="s">
        <v>93</v>
      </c>
      <c r="C203" t="s">
        <v>94</v>
      </c>
      <c r="D203" t="s">
        <v>53</v>
      </c>
      <c r="E203" t="s">
        <v>54</v>
      </c>
      <c r="F203" t="s">
        <v>60</v>
      </c>
      <c r="G203" s="11" t="s">
        <v>124</v>
      </c>
      <c r="H203" t="s">
        <v>61</v>
      </c>
      <c r="I203" t="s">
        <v>62</v>
      </c>
      <c r="J203">
        <v>9.8553284805901248E-6</v>
      </c>
      <c r="K203">
        <v>7.6060181513855025E-6</v>
      </c>
      <c r="L203">
        <v>2.5157929977011191E-5</v>
      </c>
    </row>
    <row r="204" spans="1:12" x14ac:dyDescent="0.2">
      <c r="A204" t="s">
        <v>17</v>
      </c>
      <c r="B204" t="s">
        <v>93</v>
      </c>
      <c r="C204" t="s">
        <v>94</v>
      </c>
      <c r="D204" t="s">
        <v>53</v>
      </c>
      <c r="E204" t="s">
        <v>54</v>
      </c>
      <c r="F204" t="s">
        <v>60</v>
      </c>
      <c r="G204" s="11" t="s">
        <v>124</v>
      </c>
      <c r="H204" t="s">
        <v>61</v>
      </c>
      <c r="I204" t="s">
        <v>62</v>
      </c>
      <c r="J204">
        <v>1.1967404500635163E-4</v>
      </c>
      <c r="K204">
        <v>9.2360489085751082E-5</v>
      </c>
      <c r="L204">
        <v>3.0549476359566252E-4</v>
      </c>
    </row>
    <row r="205" spans="1:12" x14ac:dyDescent="0.2">
      <c r="A205" t="s">
        <v>17</v>
      </c>
      <c r="B205" t="s">
        <v>93</v>
      </c>
      <c r="C205" t="s">
        <v>94</v>
      </c>
      <c r="D205" t="s">
        <v>53</v>
      </c>
      <c r="E205" t="s">
        <v>54</v>
      </c>
      <c r="F205" t="s">
        <v>60</v>
      </c>
      <c r="G205" s="11" t="s">
        <v>124</v>
      </c>
      <c r="H205" t="s">
        <v>61</v>
      </c>
      <c r="I205" t="s">
        <v>62</v>
      </c>
      <c r="J205">
        <v>1.6581671655217984E-3</v>
      </c>
      <c r="K205">
        <v>1.2797188428401377E-3</v>
      </c>
      <c r="L205">
        <v>4.2328425199155435E-3</v>
      </c>
    </row>
    <row r="206" spans="1:12" x14ac:dyDescent="0.2">
      <c r="A206" t="s">
        <v>17</v>
      </c>
      <c r="B206" t="s">
        <v>93</v>
      </c>
      <c r="C206" t="s">
        <v>94</v>
      </c>
      <c r="D206" t="s">
        <v>53</v>
      </c>
      <c r="E206" t="s">
        <v>54</v>
      </c>
      <c r="F206" t="s">
        <v>60</v>
      </c>
      <c r="G206" s="11" t="s">
        <v>124</v>
      </c>
      <c r="H206" t="s">
        <v>61</v>
      </c>
      <c r="I206" t="s">
        <v>62</v>
      </c>
      <c r="J206">
        <v>5.4867296515655245E-5</v>
      </c>
      <c r="K206">
        <v>4.2344773595058868E-5</v>
      </c>
      <c r="L206">
        <v>1.4006104479290896E-4</v>
      </c>
    </row>
    <row r="207" spans="1:12" x14ac:dyDescent="0.2">
      <c r="A207" t="s">
        <v>17</v>
      </c>
      <c r="B207" t="s">
        <v>93</v>
      </c>
      <c r="C207" t="s">
        <v>94</v>
      </c>
      <c r="D207" t="s">
        <v>53</v>
      </c>
      <c r="E207" t="s">
        <v>54</v>
      </c>
      <c r="F207" t="s">
        <v>60</v>
      </c>
      <c r="G207" s="11" t="s">
        <v>124</v>
      </c>
      <c r="H207" t="s">
        <v>61</v>
      </c>
      <c r="I207" t="s">
        <v>62</v>
      </c>
      <c r="J207">
        <v>4.4313970977262083E-3</v>
      </c>
      <c r="K207">
        <v>3.4200064287744918E-3</v>
      </c>
      <c r="L207">
        <v>1.131213212268811E-2</v>
      </c>
    </row>
    <row r="208" spans="1:12" x14ac:dyDescent="0.2">
      <c r="A208" t="s">
        <v>17</v>
      </c>
      <c r="B208" t="s">
        <v>93</v>
      </c>
      <c r="C208" t="s">
        <v>94</v>
      </c>
      <c r="D208" t="s">
        <v>53</v>
      </c>
      <c r="E208" t="s">
        <v>54</v>
      </c>
      <c r="F208" t="s">
        <v>60</v>
      </c>
      <c r="G208" s="11" t="s">
        <v>124</v>
      </c>
      <c r="H208" t="s">
        <v>61</v>
      </c>
      <c r="I208" t="s">
        <v>62</v>
      </c>
      <c r="J208">
        <v>9.2949036721333182E-6</v>
      </c>
      <c r="K208">
        <v>7.1735007295659929E-6</v>
      </c>
      <c r="L208">
        <v>2.3727320320894275E-5</v>
      </c>
    </row>
    <row r="209" spans="1:12" x14ac:dyDescent="0.2">
      <c r="A209" t="s">
        <v>17</v>
      </c>
      <c r="B209" t="s">
        <v>93</v>
      </c>
      <c r="C209" t="s">
        <v>94</v>
      </c>
      <c r="D209" t="s">
        <v>53</v>
      </c>
      <c r="E209" t="s">
        <v>54</v>
      </c>
      <c r="F209" t="s">
        <v>60</v>
      </c>
      <c r="G209" s="11" t="s">
        <v>124</v>
      </c>
      <c r="H209" t="s">
        <v>61</v>
      </c>
      <c r="I209" t="s">
        <v>62</v>
      </c>
      <c r="J209">
        <v>3.1845932342886032E-5</v>
      </c>
      <c r="K209">
        <v>2.4577642432196428E-5</v>
      </c>
      <c r="L209">
        <v>8.1293864279903676E-5</v>
      </c>
    </row>
    <row r="210" spans="1:12" x14ac:dyDescent="0.2">
      <c r="A210" t="s">
        <v>17</v>
      </c>
      <c r="B210" t="s">
        <v>93</v>
      </c>
      <c r="C210" t="s">
        <v>94</v>
      </c>
      <c r="D210" t="s">
        <v>53</v>
      </c>
      <c r="E210" t="s">
        <v>54</v>
      </c>
      <c r="F210" t="s">
        <v>60</v>
      </c>
      <c r="G210" s="11" t="s">
        <v>124</v>
      </c>
      <c r="H210" t="s">
        <v>61</v>
      </c>
      <c r="I210" t="s">
        <v>62</v>
      </c>
      <c r="J210">
        <v>1.0075671084172448E-4</v>
      </c>
      <c r="K210">
        <v>7.7760713206605212E-5</v>
      </c>
      <c r="L210">
        <v>2.5720403749731604E-4</v>
      </c>
    </row>
    <row r="211" spans="1:12" x14ac:dyDescent="0.2">
      <c r="A211" t="s">
        <v>17</v>
      </c>
      <c r="B211" t="s">
        <v>93</v>
      </c>
      <c r="C211" t="s">
        <v>94</v>
      </c>
      <c r="D211" t="s">
        <v>53</v>
      </c>
      <c r="E211" t="s">
        <v>54</v>
      </c>
      <c r="F211" t="s">
        <v>60</v>
      </c>
      <c r="G211" s="11" t="s">
        <v>124</v>
      </c>
      <c r="H211" t="s">
        <v>61</v>
      </c>
      <c r="I211" t="s">
        <v>62</v>
      </c>
      <c r="J211">
        <v>7.966169039687048E-6</v>
      </c>
      <c r="K211">
        <v>6.1480270730901917E-6</v>
      </c>
      <c r="L211">
        <v>2.03354280154324E-5</v>
      </c>
    </row>
    <row r="212" spans="1:12" x14ac:dyDescent="0.2">
      <c r="A212" t="s">
        <v>17</v>
      </c>
      <c r="B212" t="s">
        <v>93</v>
      </c>
      <c r="C212" t="s">
        <v>94</v>
      </c>
      <c r="D212" t="s">
        <v>53</v>
      </c>
      <c r="E212" t="s">
        <v>54</v>
      </c>
      <c r="F212" t="s">
        <v>60</v>
      </c>
      <c r="G212" s="11" t="s">
        <v>124</v>
      </c>
      <c r="H212" t="s">
        <v>61</v>
      </c>
      <c r="I212" t="s">
        <v>62</v>
      </c>
      <c r="J212">
        <v>4.4976753120921051E-6</v>
      </c>
      <c r="K212">
        <v>3.4711577731970829E-6</v>
      </c>
      <c r="L212">
        <v>1.148132208721365E-5</v>
      </c>
    </row>
    <row r="213" spans="1:12" x14ac:dyDescent="0.2">
      <c r="A213" t="s">
        <v>17</v>
      </c>
      <c r="B213" t="s">
        <v>93</v>
      </c>
      <c r="C213" t="s">
        <v>94</v>
      </c>
      <c r="D213" t="s">
        <v>53</v>
      </c>
      <c r="E213" t="s">
        <v>54</v>
      </c>
      <c r="F213" t="s">
        <v>60</v>
      </c>
      <c r="G213" s="11" t="s">
        <v>124</v>
      </c>
      <c r="H213" t="s">
        <v>61</v>
      </c>
      <c r="I213" t="s">
        <v>62</v>
      </c>
      <c r="J213">
        <v>1.1691896832596513E-6</v>
      </c>
      <c r="K213">
        <v>9.0234211582089045E-7</v>
      </c>
      <c r="L213">
        <v>2.9846181422792013E-6</v>
      </c>
    </row>
    <row r="214" spans="1:12" x14ac:dyDescent="0.2">
      <c r="A214" t="s">
        <v>17</v>
      </c>
      <c r="B214" t="s">
        <v>93</v>
      </c>
      <c r="C214" t="s">
        <v>94</v>
      </c>
      <c r="D214" t="s">
        <v>53</v>
      </c>
      <c r="E214" t="s">
        <v>54</v>
      </c>
      <c r="F214" t="s">
        <v>60</v>
      </c>
      <c r="G214" s="11" t="s">
        <v>124</v>
      </c>
      <c r="H214" t="s">
        <v>61</v>
      </c>
      <c r="I214" t="s">
        <v>62</v>
      </c>
      <c r="J214">
        <v>3.9888348443014044E-6</v>
      </c>
      <c r="K214">
        <v>3.0784514477003798E-6</v>
      </c>
      <c r="L214">
        <v>1.0182392996888541E-5</v>
      </c>
    </row>
    <row r="215" spans="1:12" x14ac:dyDescent="0.2">
      <c r="A215" t="s">
        <v>17</v>
      </c>
      <c r="B215" t="s">
        <v>93</v>
      </c>
      <c r="C215" t="s">
        <v>94</v>
      </c>
      <c r="D215" t="s">
        <v>53</v>
      </c>
      <c r="E215" t="s">
        <v>54</v>
      </c>
      <c r="F215" t="s">
        <v>60</v>
      </c>
      <c r="G215" s="11" t="s">
        <v>124</v>
      </c>
      <c r="H215" t="s">
        <v>61</v>
      </c>
      <c r="I215" t="s">
        <v>62</v>
      </c>
      <c r="J215">
        <v>1.8499402924292303E-5</v>
      </c>
      <c r="K215">
        <v>1.4277230303290301E-5</v>
      </c>
      <c r="L215">
        <v>4.7223863141900454E-5</v>
      </c>
    </row>
    <row r="216" spans="1:12" x14ac:dyDescent="0.2">
      <c r="A216" t="s">
        <v>17</v>
      </c>
      <c r="B216" t="s">
        <v>93</v>
      </c>
      <c r="C216" t="s">
        <v>94</v>
      </c>
      <c r="D216" t="s">
        <v>53</v>
      </c>
      <c r="E216" t="s">
        <v>54</v>
      </c>
      <c r="F216" t="s">
        <v>60</v>
      </c>
      <c r="G216" s="11" t="s">
        <v>124</v>
      </c>
      <c r="H216" t="s">
        <v>61</v>
      </c>
      <c r="I216" t="s">
        <v>62</v>
      </c>
      <c r="J216">
        <v>7.1926850421003424E-6</v>
      </c>
      <c r="K216">
        <v>5.5510775815499116E-6</v>
      </c>
      <c r="L216">
        <v>1.8360937130836351E-5</v>
      </c>
    </row>
    <row r="217" spans="1:12" x14ac:dyDescent="0.2">
      <c r="A217" t="s">
        <v>17</v>
      </c>
      <c r="B217" t="s">
        <v>93</v>
      </c>
      <c r="C217" t="s">
        <v>94</v>
      </c>
      <c r="D217" t="s">
        <v>53</v>
      </c>
      <c r="E217" t="s">
        <v>54</v>
      </c>
      <c r="F217" t="s">
        <v>60</v>
      </c>
      <c r="G217" s="11" t="s">
        <v>124</v>
      </c>
      <c r="H217" t="s">
        <v>61</v>
      </c>
      <c r="I217" t="s">
        <v>62</v>
      </c>
      <c r="J217">
        <v>6.112990443319272E-6</v>
      </c>
      <c r="K217">
        <v>4.7178048263641847E-6</v>
      </c>
      <c r="L217">
        <v>1.560477520622997E-5</v>
      </c>
    </row>
    <row r="218" spans="1:12" x14ac:dyDescent="0.2">
      <c r="A218" t="s">
        <v>17</v>
      </c>
      <c r="B218" t="s">
        <v>93</v>
      </c>
      <c r="C218" t="s">
        <v>94</v>
      </c>
      <c r="D218" t="s">
        <v>53</v>
      </c>
      <c r="E218" t="s">
        <v>54</v>
      </c>
      <c r="F218" t="s">
        <v>60</v>
      </c>
      <c r="G218" s="11" t="s">
        <v>124</v>
      </c>
      <c r="H218" t="s">
        <v>61</v>
      </c>
      <c r="I218" t="s">
        <v>62</v>
      </c>
      <c r="J218">
        <v>1.1169173814470693E-5</v>
      </c>
      <c r="K218">
        <v>8.620000737282057E-6</v>
      </c>
      <c r="L218">
        <v>2.8511814018064586E-5</v>
      </c>
    </row>
    <row r="219" spans="1:12" x14ac:dyDescent="0.2">
      <c r="A219" t="s">
        <v>17</v>
      </c>
      <c r="B219" t="s">
        <v>93</v>
      </c>
      <c r="C219" t="s">
        <v>94</v>
      </c>
      <c r="D219" t="s">
        <v>53</v>
      </c>
      <c r="E219" t="s">
        <v>54</v>
      </c>
      <c r="F219" t="s">
        <v>60</v>
      </c>
      <c r="G219" s="11" t="s">
        <v>124</v>
      </c>
      <c r="H219" t="s">
        <v>61</v>
      </c>
      <c r="I219" t="s">
        <v>62</v>
      </c>
      <c r="J219">
        <v>5.819136665033824E-6</v>
      </c>
      <c r="K219">
        <v>4.4910181519378342E-6</v>
      </c>
      <c r="L219">
        <v>1.4854647720155269E-5</v>
      </c>
    </row>
    <row r="220" spans="1:12" x14ac:dyDescent="0.2">
      <c r="A220" t="s">
        <v>17</v>
      </c>
      <c r="B220" t="s">
        <v>93</v>
      </c>
      <c r="C220" t="s">
        <v>94</v>
      </c>
      <c r="D220" t="s">
        <v>53</v>
      </c>
      <c r="E220" t="s">
        <v>54</v>
      </c>
      <c r="F220" t="s">
        <v>60</v>
      </c>
      <c r="G220" s="11" t="s">
        <v>124</v>
      </c>
      <c r="H220" t="s">
        <v>61</v>
      </c>
      <c r="I220" t="s">
        <v>62</v>
      </c>
      <c r="J220">
        <v>8.6364957733198604E-5</v>
      </c>
      <c r="K220">
        <v>6.6653631835416656E-5</v>
      </c>
      <c r="L220">
        <v>2.2046586913856367E-4</v>
      </c>
    </row>
    <row r="221" spans="1:12" x14ac:dyDescent="0.2">
      <c r="A221" t="s">
        <v>17</v>
      </c>
      <c r="B221" t="s">
        <v>93</v>
      </c>
      <c r="C221" t="s">
        <v>94</v>
      </c>
      <c r="D221" t="s">
        <v>53</v>
      </c>
      <c r="E221" t="s">
        <v>54</v>
      </c>
      <c r="F221" t="s">
        <v>60</v>
      </c>
      <c r="G221" s="11" t="s">
        <v>124</v>
      </c>
      <c r="H221" t="s">
        <v>61</v>
      </c>
      <c r="I221" t="s">
        <v>62</v>
      </c>
      <c r="J221">
        <v>2.2412311640293854E-5</v>
      </c>
      <c r="K221">
        <v>1.7297084464137125E-5</v>
      </c>
      <c r="L221">
        <v>5.7212437716302583E-5</v>
      </c>
    </row>
    <row r="222" spans="1:12" x14ac:dyDescent="0.2">
      <c r="A222" t="s">
        <v>17</v>
      </c>
      <c r="B222" t="s">
        <v>93</v>
      </c>
      <c r="C222" t="s">
        <v>94</v>
      </c>
      <c r="D222" t="s">
        <v>53</v>
      </c>
      <c r="E222" t="s">
        <v>54</v>
      </c>
      <c r="F222" t="s">
        <v>60</v>
      </c>
      <c r="G222" s="11" t="s">
        <v>124</v>
      </c>
      <c r="H222" t="s">
        <v>61</v>
      </c>
      <c r="I222" t="s">
        <v>62</v>
      </c>
      <c r="J222">
        <v>8.7037432229072202E-6</v>
      </c>
      <c r="K222">
        <v>6.7172625518075937E-6</v>
      </c>
      <c r="L222">
        <v>2.2218251068042942E-5</v>
      </c>
    </row>
    <row r="223" spans="1:12" x14ac:dyDescent="0.2">
      <c r="A223" t="s">
        <v>17</v>
      </c>
      <c r="B223" t="s">
        <v>93</v>
      </c>
      <c r="C223" t="s">
        <v>94</v>
      </c>
      <c r="D223" t="s">
        <v>53</v>
      </c>
      <c r="E223" t="s">
        <v>54</v>
      </c>
      <c r="F223" t="s">
        <v>60</v>
      </c>
      <c r="G223" s="11" t="s">
        <v>124</v>
      </c>
      <c r="H223" t="s">
        <v>61</v>
      </c>
      <c r="I223" t="s">
        <v>62</v>
      </c>
      <c r="J223">
        <v>4.9595005705171967E-5</v>
      </c>
      <c r="K223">
        <v>3.827579307524188E-5</v>
      </c>
      <c r="L223">
        <v>1.2660234341224877E-4</v>
      </c>
    </row>
    <row r="224" spans="1:12" x14ac:dyDescent="0.2">
      <c r="A224" t="s">
        <v>17</v>
      </c>
      <c r="B224" t="s">
        <v>93</v>
      </c>
      <c r="C224" t="s">
        <v>94</v>
      </c>
      <c r="D224" t="s">
        <v>53</v>
      </c>
      <c r="E224" t="s">
        <v>54</v>
      </c>
      <c r="F224" t="s">
        <v>60</v>
      </c>
      <c r="G224" s="11" t="s">
        <v>124</v>
      </c>
      <c r="H224" t="s">
        <v>61</v>
      </c>
      <c r="I224" t="s">
        <v>62</v>
      </c>
      <c r="J224">
        <v>3.5244859597349608E-4</v>
      </c>
      <c r="K224">
        <v>2.7200822617778718E-4</v>
      </c>
      <c r="L224">
        <v>8.9970386227716933E-4</v>
      </c>
    </row>
    <row r="225" spans="1:12" x14ac:dyDescent="0.2">
      <c r="A225" t="s">
        <v>17</v>
      </c>
      <c r="B225" t="s">
        <v>93</v>
      </c>
      <c r="C225" t="s">
        <v>94</v>
      </c>
      <c r="D225" t="s">
        <v>53</v>
      </c>
      <c r="E225" t="s">
        <v>54</v>
      </c>
      <c r="F225" t="s">
        <v>60</v>
      </c>
      <c r="G225" s="11" t="s">
        <v>124</v>
      </c>
      <c r="H225" t="s">
        <v>61</v>
      </c>
      <c r="I225" t="s">
        <v>62</v>
      </c>
      <c r="J225">
        <v>5.8231964776277841E-5</v>
      </c>
      <c r="K225">
        <v>4.4941513816766202E-5</v>
      </c>
      <c r="L225">
        <v>1.4865011299731515E-4</v>
      </c>
    </row>
    <row r="226" spans="1:12" x14ac:dyDescent="0.2">
      <c r="A226" t="s">
        <v>17</v>
      </c>
      <c r="B226" t="s">
        <v>93</v>
      </c>
      <c r="C226" t="s">
        <v>94</v>
      </c>
      <c r="D226" t="s">
        <v>53</v>
      </c>
      <c r="E226" t="s">
        <v>54</v>
      </c>
      <c r="F226" t="s">
        <v>60</v>
      </c>
      <c r="G226" s="11" t="s">
        <v>124</v>
      </c>
      <c r="H226" t="s">
        <v>61</v>
      </c>
      <c r="I226" t="s">
        <v>62</v>
      </c>
      <c r="J226">
        <v>3.3962348186563862E-6</v>
      </c>
      <c r="K226">
        <v>2.6211022522428544E-6</v>
      </c>
      <c r="L226">
        <v>8.6696489032832809E-6</v>
      </c>
    </row>
    <row r="227" spans="1:12" x14ac:dyDescent="0.2">
      <c r="A227" t="s">
        <v>17</v>
      </c>
      <c r="B227" t="s">
        <v>93</v>
      </c>
      <c r="C227" t="s">
        <v>94</v>
      </c>
      <c r="D227" t="s">
        <v>53</v>
      </c>
      <c r="E227" t="s">
        <v>54</v>
      </c>
      <c r="F227" t="s">
        <v>60</v>
      </c>
      <c r="G227" s="11" t="s">
        <v>124</v>
      </c>
      <c r="H227" t="s">
        <v>61</v>
      </c>
      <c r="I227" t="s">
        <v>62</v>
      </c>
      <c r="J227">
        <v>1.2657607810583594E-4</v>
      </c>
      <c r="K227">
        <v>9.7687251064261803E-5</v>
      </c>
      <c r="L227">
        <v>3.231137466420239E-4</v>
      </c>
    </row>
    <row r="228" spans="1:12" x14ac:dyDescent="0.2">
      <c r="A228" t="s">
        <v>17</v>
      </c>
      <c r="B228" t="s">
        <v>93</v>
      </c>
      <c r="C228" t="s">
        <v>94</v>
      </c>
      <c r="D228" t="s">
        <v>53</v>
      </c>
      <c r="E228" t="s">
        <v>54</v>
      </c>
      <c r="F228" t="s">
        <v>60</v>
      </c>
      <c r="G228" s="11" t="s">
        <v>124</v>
      </c>
      <c r="H228" t="s">
        <v>61</v>
      </c>
      <c r="I228" t="s">
        <v>62</v>
      </c>
      <c r="J228">
        <v>2.5186264927404825E-3</v>
      </c>
      <c r="K228">
        <v>1.9437930311580478E-3</v>
      </c>
      <c r="L228">
        <v>6.4293573844244117E-3</v>
      </c>
    </row>
    <row r="229" spans="1:12" x14ac:dyDescent="0.2">
      <c r="A229" t="s">
        <v>17</v>
      </c>
      <c r="B229" t="s">
        <v>93</v>
      </c>
      <c r="C229" t="s">
        <v>94</v>
      </c>
      <c r="D229" t="s">
        <v>53</v>
      </c>
      <c r="E229" t="s">
        <v>54</v>
      </c>
      <c r="F229" t="s">
        <v>60</v>
      </c>
      <c r="G229" s="11" t="s">
        <v>124</v>
      </c>
      <c r="H229" t="s">
        <v>61</v>
      </c>
      <c r="I229" t="s">
        <v>62</v>
      </c>
      <c r="J229">
        <v>4.1637018623412681E-4</v>
      </c>
      <c r="K229">
        <v>3.2134080567986292E-4</v>
      </c>
      <c r="L229">
        <v>1.0628780167422729E-3</v>
      </c>
    </row>
    <row r="230" spans="1:12" x14ac:dyDescent="0.2">
      <c r="A230" t="s">
        <v>17</v>
      </c>
      <c r="B230" t="s">
        <v>93</v>
      </c>
      <c r="C230" t="s">
        <v>94</v>
      </c>
      <c r="D230" t="s">
        <v>53</v>
      </c>
      <c r="E230" t="s">
        <v>54</v>
      </c>
      <c r="F230" t="s">
        <v>60</v>
      </c>
      <c r="G230" s="11" t="s">
        <v>124</v>
      </c>
      <c r="H230" t="s">
        <v>61</v>
      </c>
      <c r="I230" t="s">
        <v>62</v>
      </c>
      <c r="J230">
        <v>2.5327740985378595E-5</v>
      </c>
      <c r="K230">
        <v>1.9547116876701494E-5</v>
      </c>
      <c r="L230">
        <v>6.4654723121707338E-5</v>
      </c>
    </row>
    <row r="231" spans="1:12" x14ac:dyDescent="0.2">
      <c r="A231" t="s">
        <v>17</v>
      </c>
      <c r="B231" t="s">
        <v>93</v>
      </c>
      <c r="C231" t="s">
        <v>94</v>
      </c>
      <c r="D231" t="s">
        <v>53</v>
      </c>
      <c r="E231" t="s">
        <v>54</v>
      </c>
      <c r="F231" t="s">
        <v>60</v>
      </c>
      <c r="G231" s="11" t="s">
        <v>124</v>
      </c>
      <c r="H231" t="s">
        <v>61</v>
      </c>
      <c r="I231" t="s">
        <v>62</v>
      </c>
      <c r="J231">
        <v>5.0208514000797048E-4</v>
      </c>
      <c r="K231">
        <v>3.8749278585312928E-4</v>
      </c>
      <c r="L231">
        <v>1.2816846054087107E-3</v>
      </c>
    </row>
    <row r="232" spans="1:12" x14ac:dyDescent="0.2">
      <c r="A232" t="s">
        <v>17</v>
      </c>
      <c r="B232" t="s">
        <v>93</v>
      </c>
      <c r="C232" t="s">
        <v>94</v>
      </c>
      <c r="D232" t="s">
        <v>53</v>
      </c>
      <c r="E232" t="s">
        <v>54</v>
      </c>
      <c r="F232" t="s">
        <v>60</v>
      </c>
      <c r="G232" s="11" t="s">
        <v>124</v>
      </c>
      <c r="H232" t="s">
        <v>61</v>
      </c>
      <c r="I232" t="s">
        <v>62</v>
      </c>
      <c r="J232">
        <v>4.7601299684848727E-4</v>
      </c>
      <c r="K232">
        <v>3.673711638790764E-4</v>
      </c>
      <c r="L232">
        <v>1.2151296292606589E-3</v>
      </c>
    </row>
    <row r="233" spans="1:12" x14ac:dyDescent="0.2">
      <c r="A233" t="s">
        <v>17</v>
      </c>
      <c r="B233" t="s">
        <v>93</v>
      </c>
      <c r="C233" t="s">
        <v>94</v>
      </c>
      <c r="D233" t="s">
        <v>53</v>
      </c>
      <c r="E233" t="s">
        <v>54</v>
      </c>
      <c r="F233" t="s">
        <v>60</v>
      </c>
      <c r="G233" s="11" t="s">
        <v>124</v>
      </c>
      <c r="H233" t="s">
        <v>61</v>
      </c>
      <c r="I233" t="s">
        <v>62</v>
      </c>
      <c r="J233">
        <v>1.5141018097691443E-4</v>
      </c>
      <c r="K233">
        <v>1.1685339429153323E-4</v>
      </c>
      <c r="L233">
        <v>3.8650834808052153E-4</v>
      </c>
    </row>
    <row r="234" spans="1:12" x14ac:dyDescent="0.2">
      <c r="A234" t="s">
        <v>17</v>
      </c>
      <c r="B234" t="s">
        <v>93</v>
      </c>
      <c r="C234" t="s">
        <v>94</v>
      </c>
      <c r="D234" t="s">
        <v>53</v>
      </c>
      <c r="E234" t="s">
        <v>54</v>
      </c>
      <c r="F234" t="s">
        <v>60</v>
      </c>
      <c r="G234" s="11" t="s">
        <v>124</v>
      </c>
      <c r="H234" t="s">
        <v>61</v>
      </c>
      <c r="I234" t="s">
        <v>62</v>
      </c>
      <c r="J234">
        <v>1.3799012305130393E-4</v>
      </c>
      <c r="K234">
        <v>1.0649623528096655E-4</v>
      </c>
      <c r="L234">
        <v>3.5225064898455714E-4</v>
      </c>
    </row>
    <row r="235" spans="1:12" x14ac:dyDescent="0.2">
      <c r="A235" t="s">
        <v>17</v>
      </c>
      <c r="B235" t="s">
        <v>93</v>
      </c>
      <c r="C235" t="s">
        <v>94</v>
      </c>
      <c r="D235" t="s">
        <v>53</v>
      </c>
      <c r="E235" t="s">
        <v>54</v>
      </c>
      <c r="F235" t="s">
        <v>60</v>
      </c>
      <c r="G235" s="11" t="s">
        <v>124</v>
      </c>
      <c r="H235" t="s">
        <v>61</v>
      </c>
      <c r="I235" t="s">
        <v>62</v>
      </c>
      <c r="J235">
        <v>6.4528924905513551E-6</v>
      </c>
      <c r="K235">
        <v>4.9801300391698269E-6</v>
      </c>
      <c r="L235">
        <v>1.6472451196954071E-5</v>
      </c>
    </row>
    <row r="236" spans="1:12" x14ac:dyDescent="0.2">
      <c r="A236" t="s">
        <v>17</v>
      </c>
      <c r="B236" t="s">
        <v>93</v>
      </c>
      <c r="C236" t="s">
        <v>94</v>
      </c>
      <c r="D236" t="s">
        <v>53</v>
      </c>
      <c r="E236" t="s">
        <v>74</v>
      </c>
      <c r="F236" t="s">
        <v>60</v>
      </c>
      <c r="G236" s="11" t="s">
        <v>124</v>
      </c>
      <c r="H236" t="s">
        <v>103</v>
      </c>
      <c r="I236" t="s">
        <v>138</v>
      </c>
      <c r="J236">
        <v>7.3381012125505399E-6</v>
      </c>
      <c r="K236">
        <v>5.6633049957987106E-6</v>
      </c>
      <c r="L236">
        <v>1.8732144426556255E-5</v>
      </c>
    </row>
    <row r="237" spans="1:12" x14ac:dyDescent="0.2">
      <c r="A237" t="s">
        <v>17</v>
      </c>
      <c r="B237" t="s">
        <v>93</v>
      </c>
      <c r="C237" t="s">
        <v>94</v>
      </c>
      <c r="D237" t="s">
        <v>53</v>
      </c>
      <c r="E237" t="s">
        <v>67</v>
      </c>
      <c r="F237" t="s">
        <v>60</v>
      </c>
      <c r="G237" s="11" t="s">
        <v>124</v>
      </c>
      <c r="H237" t="s">
        <v>68</v>
      </c>
      <c r="I237" t="s">
        <v>139</v>
      </c>
      <c r="J237">
        <v>2.0699323128495491E-5</v>
      </c>
      <c r="K237">
        <v>1.5975056310584097E-5</v>
      </c>
      <c r="L237">
        <v>5.2839651449855655E-5</v>
      </c>
    </row>
    <row r="238" spans="1:12" x14ac:dyDescent="0.2">
      <c r="A238" t="s">
        <v>17</v>
      </c>
      <c r="B238" t="s">
        <v>93</v>
      </c>
      <c r="C238" t="s">
        <v>94</v>
      </c>
      <c r="D238" t="s">
        <v>53</v>
      </c>
      <c r="E238" t="s">
        <v>67</v>
      </c>
      <c r="F238" t="s">
        <v>60</v>
      </c>
      <c r="G238" s="11" t="s">
        <v>124</v>
      </c>
      <c r="H238" t="s">
        <v>68</v>
      </c>
      <c r="I238" t="s">
        <v>99</v>
      </c>
      <c r="J238">
        <v>4.1530732503287796E-4</v>
      </c>
      <c r="K238">
        <v>3.2052052438685238E-4</v>
      </c>
      <c r="L238">
        <v>1.0601648258294623E-3</v>
      </c>
    </row>
    <row r="239" spans="1:12" x14ac:dyDescent="0.2">
      <c r="A239" t="s">
        <v>17</v>
      </c>
      <c r="B239" t="s">
        <v>93</v>
      </c>
      <c r="C239" t="s">
        <v>94</v>
      </c>
      <c r="D239" t="s">
        <v>53</v>
      </c>
      <c r="E239" t="s">
        <v>67</v>
      </c>
      <c r="F239" t="s">
        <v>60</v>
      </c>
      <c r="G239" s="11" t="s">
        <v>124</v>
      </c>
      <c r="H239" t="s">
        <v>68</v>
      </c>
      <c r="I239" t="s">
        <v>100</v>
      </c>
      <c r="J239">
        <v>1.7897314068436522E-8</v>
      </c>
      <c r="K239">
        <v>1.381255794098343E-8</v>
      </c>
      <c r="L239">
        <v>4.5686896687115017E-8</v>
      </c>
    </row>
    <row r="240" spans="1:12" x14ac:dyDescent="0.2">
      <c r="A240" t="s">
        <v>17</v>
      </c>
      <c r="B240" t="s">
        <v>93</v>
      </c>
      <c r="C240" t="s">
        <v>94</v>
      </c>
      <c r="D240" t="s">
        <v>53</v>
      </c>
      <c r="E240" t="s">
        <v>67</v>
      </c>
      <c r="F240" t="s">
        <v>60</v>
      </c>
      <c r="G240" s="11" t="s">
        <v>124</v>
      </c>
      <c r="H240" t="s">
        <v>68</v>
      </c>
      <c r="I240" t="s">
        <v>100</v>
      </c>
      <c r="J240">
        <v>2.7039715281670073E-7</v>
      </c>
      <c r="K240">
        <v>2.0868362292107347E-7</v>
      </c>
      <c r="L240">
        <v>6.9024920376255374E-7</v>
      </c>
    </row>
    <row r="241" spans="1:12" x14ac:dyDescent="0.2">
      <c r="A241" t="s">
        <v>17</v>
      </c>
      <c r="B241" t="s">
        <v>93</v>
      </c>
      <c r="C241" t="s">
        <v>94</v>
      </c>
      <c r="D241" t="s">
        <v>53</v>
      </c>
      <c r="E241" t="s">
        <v>67</v>
      </c>
      <c r="F241" t="s">
        <v>60</v>
      </c>
      <c r="G241" s="11" t="s">
        <v>124</v>
      </c>
      <c r="H241" t="s">
        <v>68</v>
      </c>
      <c r="I241" t="s">
        <v>100</v>
      </c>
      <c r="J241">
        <v>3.125381877402345E-8</v>
      </c>
      <c r="K241">
        <v>2.4120668668072761E-8</v>
      </c>
      <c r="L241">
        <v>7.9782361976025999E-8</v>
      </c>
    </row>
    <row r="242" spans="1:12" x14ac:dyDescent="0.2">
      <c r="A242" t="s">
        <v>17</v>
      </c>
      <c r="B242" t="s">
        <v>93</v>
      </c>
      <c r="C242" t="s">
        <v>94</v>
      </c>
      <c r="D242" t="s">
        <v>53</v>
      </c>
      <c r="E242" t="s">
        <v>67</v>
      </c>
      <c r="F242" t="s">
        <v>60</v>
      </c>
      <c r="G242" s="11" t="s">
        <v>124</v>
      </c>
      <c r="H242" t="s">
        <v>68</v>
      </c>
      <c r="I242" t="s">
        <v>100</v>
      </c>
      <c r="J242">
        <v>9.9325127935201958E-5</v>
      </c>
      <c r="K242">
        <v>7.6655864637258333E-5</v>
      </c>
      <c r="L242">
        <v>2.535496019714467E-4</v>
      </c>
    </row>
    <row r="243" spans="1:12" x14ac:dyDescent="0.2">
      <c r="A243" t="s">
        <v>17</v>
      </c>
      <c r="B243" t="s">
        <v>93</v>
      </c>
      <c r="C243" t="s">
        <v>94</v>
      </c>
      <c r="D243" t="s">
        <v>53</v>
      </c>
      <c r="E243" t="s">
        <v>67</v>
      </c>
      <c r="F243" t="s">
        <v>60</v>
      </c>
      <c r="G243" s="11" t="s">
        <v>124</v>
      </c>
      <c r="H243" t="s">
        <v>68</v>
      </c>
      <c r="I243" t="s">
        <v>100</v>
      </c>
      <c r="J243">
        <v>5.4078536703229424E-10</v>
      </c>
      <c r="K243">
        <v>4.1736034732400992E-10</v>
      </c>
      <c r="L243">
        <v>1.3804755897467663E-9</v>
      </c>
    </row>
    <row r="244" spans="1:12" x14ac:dyDescent="0.2">
      <c r="A244" t="s">
        <v>17</v>
      </c>
      <c r="B244" t="s">
        <v>93</v>
      </c>
      <c r="C244" t="s">
        <v>94</v>
      </c>
      <c r="D244" t="s">
        <v>53</v>
      </c>
      <c r="E244" t="s">
        <v>67</v>
      </c>
      <c r="F244" t="s">
        <v>60</v>
      </c>
      <c r="G244" s="11" t="s">
        <v>124</v>
      </c>
      <c r="H244" t="s">
        <v>68</v>
      </c>
      <c r="I244" t="s">
        <v>100</v>
      </c>
      <c r="J244">
        <v>1.4078296745055607E-10</v>
      </c>
      <c r="K244">
        <v>1.0865166066699439E-10</v>
      </c>
      <c r="L244">
        <v>3.5938000890101797E-10</v>
      </c>
    </row>
    <row r="245" spans="1:12" x14ac:dyDescent="0.2">
      <c r="A245" t="s">
        <v>17</v>
      </c>
      <c r="B245" t="s">
        <v>93</v>
      </c>
      <c r="C245" t="s">
        <v>94</v>
      </c>
      <c r="D245" t="s">
        <v>53</v>
      </c>
      <c r="E245" t="s">
        <v>67</v>
      </c>
      <c r="F245" t="s">
        <v>60</v>
      </c>
      <c r="G245" s="11" t="s">
        <v>124</v>
      </c>
      <c r="H245" t="s">
        <v>68</v>
      </c>
      <c r="I245" t="s">
        <v>100</v>
      </c>
      <c r="J245">
        <v>1.2464102682230707E-5</v>
      </c>
      <c r="K245">
        <v>9.6193842172273144E-6</v>
      </c>
      <c r="L245">
        <v>3.1817409548896265E-5</v>
      </c>
    </row>
    <row r="246" spans="1:12" x14ac:dyDescent="0.2">
      <c r="A246" t="s">
        <v>17</v>
      </c>
      <c r="B246" t="s">
        <v>93</v>
      </c>
      <c r="C246" t="s">
        <v>94</v>
      </c>
      <c r="D246" t="s">
        <v>53</v>
      </c>
      <c r="E246" t="s">
        <v>67</v>
      </c>
      <c r="F246" t="s">
        <v>60</v>
      </c>
      <c r="G246" s="11" t="s">
        <v>124</v>
      </c>
      <c r="H246" t="s">
        <v>68</v>
      </c>
      <c r="I246" t="s">
        <v>100</v>
      </c>
      <c r="J246">
        <v>5.9888627423411132E-9</v>
      </c>
      <c r="K246">
        <v>4.622007152183252E-9</v>
      </c>
      <c r="L246">
        <v>1.5287911489757586E-8</v>
      </c>
    </row>
    <row r="247" spans="1:12" x14ac:dyDescent="0.2">
      <c r="A247" t="s">
        <v>17</v>
      </c>
      <c r="B247" t="s">
        <v>93</v>
      </c>
      <c r="C247" t="s">
        <v>94</v>
      </c>
      <c r="D247" t="s">
        <v>53</v>
      </c>
      <c r="E247" t="s">
        <v>67</v>
      </c>
      <c r="F247" t="s">
        <v>60</v>
      </c>
      <c r="G247" s="11" t="s">
        <v>124</v>
      </c>
      <c r="H247" t="s">
        <v>68</v>
      </c>
      <c r="I247" t="s">
        <v>100</v>
      </c>
      <c r="J247">
        <v>1.6554289251963711E-8</v>
      </c>
      <c r="K247">
        <v>1.2776055590810957E-8</v>
      </c>
      <c r="L247">
        <v>4.2258525491090908E-8</v>
      </c>
    </row>
    <row r="248" spans="1:12" x14ac:dyDescent="0.2">
      <c r="A248" t="s">
        <v>17</v>
      </c>
      <c r="B248" t="s">
        <v>93</v>
      </c>
      <c r="C248" t="s">
        <v>94</v>
      </c>
      <c r="D248" t="s">
        <v>53</v>
      </c>
      <c r="E248" t="s">
        <v>67</v>
      </c>
      <c r="F248" t="s">
        <v>60</v>
      </c>
      <c r="G248" s="11" t="s">
        <v>124</v>
      </c>
      <c r="H248" t="s">
        <v>68</v>
      </c>
      <c r="I248" t="s">
        <v>100</v>
      </c>
      <c r="J248">
        <v>8.7263093316574817E-9</v>
      </c>
      <c r="K248">
        <v>6.7346783318192547E-9</v>
      </c>
      <c r="L248">
        <v>2.2275856107277379E-8</v>
      </c>
    </row>
    <row r="249" spans="1:12" x14ac:dyDescent="0.2">
      <c r="A249" t="s">
        <v>17</v>
      </c>
      <c r="B249" t="s">
        <v>93</v>
      </c>
      <c r="C249" t="s">
        <v>94</v>
      </c>
      <c r="D249" t="s">
        <v>53</v>
      </c>
      <c r="E249" t="s">
        <v>67</v>
      </c>
      <c r="F249" t="s">
        <v>60</v>
      </c>
      <c r="G249" s="11" t="s">
        <v>124</v>
      </c>
      <c r="H249" t="s">
        <v>68</v>
      </c>
      <c r="I249" t="s">
        <v>100</v>
      </c>
      <c r="J249">
        <v>9.6760356993794804E-10</v>
      </c>
      <c r="K249">
        <v>7.4676458839378636E-10</v>
      </c>
      <c r="L249">
        <v>2.4700245056212807E-9</v>
      </c>
    </row>
    <row r="250" spans="1:12" x14ac:dyDescent="0.2">
      <c r="A250" t="s">
        <v>17</v>
      </c>
      <c r="B250" t="s">
        <v>93</v>
      </c>
      <c r="C250" t="s">
        <v>94</v>
      </c>
      <c r="D250" t="s">
        <v>53</v>
      </c>
      <c r="E250" t="s">
        <v>67</v>
      </c>
      <c r="F250" t="s">
        <v>60</v>
      </c>
      <c r="G250" s="11" t="s">
        <v>124</v>
      </c>
      <c r="H250" t="s">
        <v>68</v>
      </c>
      <c r="I250" t="s">
        <v>100</v>
      </c>
      <c r="J250">
        <v>1.1620181440363357E-10</v>
      </c>
      <c r="K250">
        <v>8.9680735788630285E-11</v>
      </c>
      <c r="L250">
        <v>2.9663111845798305E-10</v>
      </c>
    </row>
    <row r="251" spans="1:12" x14ac:dyDescent="0.2">
      <c r="A251" t="s">
        <v>17</v>
      </c>
      <c r="B251" t="s">
        <v>93</v>
      </c>
      <c r="C251" t="s">
        <v>94</v>
      </c>
      <c r="D251" t="s">
        <v>53</v>
      </c>
      <c r="E251" t="s">
        <v>67</v>
      </c>
      <c r="F251" t="s">
        <v>60</v>
      </c>
      <c r="G251" s="11" t="s">
        <v>124</v>
      </c>
      <c r="H251" t="s">
        <v>68</v>
      </c>
      <c r="I251" t="s">
        <v>100</v>
      </c>
      <c r="J251">
        <v>9.9441937326186375E-10</v>
      </c>
      <c r="K251">
        <v>7.6746014280654747E-10</v>
      </c>
      <c r="L251">
        <v>2.5384778406500461E-9</v>
      </c>
    </row>
    <row r="252" spans="1:12" x14ac:dyDescent="0.2">
      <c r="A252" t="s">
        <v>17</v>
      </c>
      <c r="B252" t="s">
        <v>93</v>
      </c>
      <c r="C252" t="s">
        <v>94</v>
      </c>
      <c r="D252" t="s">
        <v>53</v>
      </c>
      <c r="E252" t="s">
        <v>67</v>
      </c>
      <c r="F252" t="s">
        <v>60</v>
      </c>
      <c r="G252" s="11" t="s">
        <v>124</v>
      </c>
      <c r="H252" t="s">
        <v>68</v>
      </c>
      <c r="I252" t="s">
        <v>100</v>
      </c>
      <c r="J252">
        <v>7.5709951384521266E-9</v>
      </c>
      <c r="K252">
        <v>5.8430448625361439E-9</v>
      </c>
      <c r="L252">
        <v>1.9326658256454744E-8</v>
      </c>
    </row>
    <row r="253" spans="1:12" x14ac:dyDescent="0.2">
      <c r="A253" t="s">
        <v>17</v>
      </c>
      <c r="B253" t="s">
        <v>93</v>
      </c>
      <c r="C253" t="s">
        <v>94</v>
      </c>
      <c r="D253" t="s">
        <v>53</v>
      </c>
      <c r="E253" t="s">
        <v>67</v>
      </c>
      <c r="F253" t="s">
        <v>60</v>
      </c>
      <c r="G253" s="11" t="s">
        <v>124</v>
      </c>
      <c r="H253" t="s">
        <v>68</v>
      </c>
      <c r="I253" t="s">
        <v>100</v>
      </c>
      <c r="J253">
        <v>2.1430296156362423E-9</v>
      </c>
      <c r="K253">
        <v>1.6539197234864703E-9</v>
      </c>
      <c r="L253">
        <v>5.4705623577154958E-9</v>
      </c>
    </row>
    <row r="254" spans="1:12" x14ac:dyDescent="0.2">
      <c r="A254" t="s">
        <v>17</v>
      </c>
      <c r="B254" t="s">
        <v>93</v>
      </c>
      <c r="C254" t="s">
        <v>94</v>
      </c>
      <c r="D254" t="s">
        <v>53</v>
      </c>
      <c r="E254" t="s">
        <v>67</v>
      </c>
      <c r="F254" t="s">
        <v>60</v>
      </c>
      <c r="G254" s="11" t="s">
        <v>124</v>
      </c>
      <c r="H254" t="s">
        <v>68</v>
      </c>
      <c r="I254" t="s">
        <v>100</v>
      </c>
      <c r="J254">
        <v>2.6365713944969987E-3</v>
      </c>
      <c r="K254">
        <v>2.0348190243951324E-3</v>
      </c>
      <c r="L254">
        <v>6.7304381231719683E-3</v>
      </c>
    </row>
    <row r="255" spans="1:12" x14ac:dyDescent="0.2">
      <c r="A255" t="s">
        <v>17</v>
      </c>
      <c r="B255" t="s">
        <v>93</v>
      </c>
      <c r="C255" t="s">
        <v>94</v>
      </c>
      <c r="D255" t="s">
        <v>53</v>
      </c>
      <c r="E255" t="s">
        <v>67</v>
      </c>
      <c r="F255" t="s">
        <v>60</v>
      </c>
      <c r="G255" s="11" t="s">
        <v>124</v>
      </c>
      <c r="H255" t="s">
        <v>68</v>
      </c>
      <c r="I255" t="s">
        <v>100</v>
      </c>
      <c r="J255">
        <v>2.4134222991523789E-8</v>
      </c>
      <c r="K255">
        <v>1.8625998971484673E-8</v>
      </c>
      <c r="L255">
        <v>6.1608001525888527E-8</v>
      </c>
    </row>
    <row r="256" spans="1:12" x14ac:dyDescent="0.2">
      <c r="A256" t="s">
        <v>17</v>
      </c>
      <c r="B256" t="s">
        <v>93</v>
      </c>
      <c r="C256" t="s">
        <v>94</v>
      </c>
      <c r="D256" t="s">
        <v>53</v>
      </c>
      <c r="E256" t="s">
        <v>67</v>
      </c>
      <c r="F256" t="s">
        <v>60</v>
      </c>
      <c r="G256" s="11" t="s">
        <v>124</v>
      </c>
      <c r="H256" t="s">
        <v>68</v>
      </c>
      <c r="I256" t="s">
        <v>100</v>
      </c>
      <c r="J256">
        <v>3.7765589681180824E-9</v>
      </c>
      <c r="K256">
        <v>2.9146239131304781E-9</v>
      </c>
      <c r="L256">
        <v>9.6405113498844287E-9</v>
      </c>
    </row>
    <row r="257" spans="1:12" x14ac:dyDescent="0.2">
      <c r="A257" t="s">
        <v>17</v>
      </c>
      <c r="B257" t="s">
        <v>93</v>
      </c>
      <c r="C257" t="s">
        <v>94</v>
      </c>
      <c r="D257" t="s">
        <v>53</v>
      </c>
      <c r="E257" t="s">
        <v>67</v>
      </c>
      <c r="F257" t="s">
        <v>60</v>
      </c>
      <c r="G257" s="11" t="s">
        <v>124</v>
      </c>
      <c r="H257" t="s">
        <v>68</v>
      </c>
      <c r="I257" t="s">
        <v>100</v>
      </c>
      <c r="J257">
        <v>1.4080531395332602E-8</v>
      </c>
      <c r="K257">
        <v>1.0866890696233839E-8</v>
      </c>
      <c r="L257">
        <v>3.5943705334687536E-8</v>
      </c>
    </row>
    <row r="258" spans="1:12" x14ac:dyDescent="0.2">
      <c r="A258" t="s">
        <v>17</v>
      </c>
      <c r="B258" t="s">
        <v>93</v>
      </c>
      <c r="C258" t="s">
        <v>94</v>
      </c>
      <c r="D258" t="s">
        <v>53</v>
      </c>
      <c r="E258" t="s">
        <v>67</v>
      </c>
      <c r="F258" t="s">
        <v>60</v>
      </c>
      <c r="G258" s="11" t="s">
        <v>124</v>
      </c>
      <c r="H258" t="s">
        <v>68</v>
      </c>
      <c r="I258" t="s">
        <v>100</v>
      </c>
      <c r="J258">
        <v>1.1497275675128744E-8</v>
      </c>
      <c r="K258">
        <v>8.8732189544712079E-9</v>
      </c>
      <c r="L258">
        <v>2.9349367393583131E-8</v>
      </c>
    </row>
    <row r="259" spans="1:12" x14ac:dyDescent="0.2">
      <c r="A259" t="s">
        <v>17</v>
      </c>
      <c r="B259" t="s">
        <v>93</v>
      </c>
      <c r="C259" t="s">
        <v>94</v>
      </c>
      <c r="D259" t="s">
        <v>53</v>
      </c>
      <c r="E259" t="s">
        <v>67</v>
      </c>
      <c r="F259" t="s">
        <v>60</v>
      </c>
      <c r="G259" s="11" t="s">
        <v>124</v>
      </c>
      <c r="H259" t="s">
        <v>68</v>
      </c>
      <c r="I259" t="s">
        <v>100</v>
      </c>
      <c r="J259">
        <v>1.6811274033817922E-8</v>
      </c>
      <c r="K259">
        <v>1.2974387987266597E-8</v>
      </c>
      <c r="L259">
        <v>4.2914536618449964E-8</v>
      </c>
    </row>
    <row r="260" spans="1:12" x14ac:dyDescent="0.2">
      <c r="A260" t="s">
        <v>17</v>
      </c>
      <c r="B260" t="s">
        <v>93</v>
      </c>
      <c r="C260" t="s">
        <v>94</v>
      </c>
      <c r="D260" t="s">
        <v>53</v>
      </c>
      <c r="E260" t="s">
        <v>67</v>
      </c>
      <c r="F260" t="s">
        <v>60</v>
      </c>
      <c r="G260" s="11" t="s">
        <v>124</v>
      </c>
      <c r="H260" t="s">
        <v>68</v>
      </c>
      <c r="I260" t="s">
        <v>100</v>
      </c>
      <c r="J260">
        <v>7.450994418577597E-8</v>
      </c>
      <c r="K260">
        <v>5.7504322565390323E-8</v>
      </c>
      <c r="L260">
        <v>1.9020329582200999E-7</v>
      </c>
    </row>
    <row r="261" spans="1:12" x14ac:dyDescent="0.2">
      <c r="A261" t="s">
        <v>17</v>
      </c>
      <c r="B261" t="s">
        <v>93</v>
      </c>
      <c r="C261" t="s">
        <v>94</v>
      </c>
      <c r="D261" t="s">
        <v>53</v>
      </c>
      <c r="E261" t="s">
        <v>67</v>
      </c>
      <c r="F261" t="s">
        <v>60</v>
      </c>
      <c r="G261" s="11" t="s">
        <v>124</v>
      </c>
      <c r="H261" t="s">
        <v>68</v>
      </c>
      <c r="I261" t="s">
        <v>100</v>
      </c>
      <c r="J261">
        <v>4.8737722541216248E-9</v>
      </c>
      <c r="K261">
        <v>3.7614170145192774E-9</v>
      </c>
      <c r="L261">
        <v>1.2441393641478082E-8</v>
      </c>
    </row>
    <row r="262" spans="1:12" x14ac:dyDescent="0.2">
      <c r="A262" t="s">
        <v>17</v>
      </c>
      <c r="B262" t="s">
        <v>93</v>
      </c>
      <c r="C262" t="s">
        <v>94</v>
      </c>
      <c r="D262" t="s">
        <v>53</v>
      </c>
      <c r="E262" t="s">
        <v>67</v>
      </c>
      <c r="F262" t="s">
        <v>60</v>
      </c>
      <c r="G262" s="11" t="s">
        <v>124</v>
      </c>
      <c r="H262" t="s">
        <v>68</v>
      </c>
      <c r="I262" t="s">
        <v>100</v>
      </c>
      <c r="J262">
        <v>1.1453699994727378E-7</v>
      </c>
      <c r="K262">
        <v>8.8395886785504702E-8</v>
      </c>
      <c r="L262">
        <v>2.9238130724161382E-7</v>
      </c>
    </row>
    <row r="263" spans="1:12" x14ac:dyDescent="0.2">
      <c r="A263" t="s">
        <v>17</v>
      </c>
      <c r="B263" t="s">
        <v>93</v>
      </c>
      <c r="C263" t="s">
        <v>94</v>
      </c>
      <c r="D263" t="s">
        <v>53</v>
      </c>
      <c r="E263" t="s">
        <v>67</v>
      </c>
      <c r="F263" t="s">
        <v>60</v>
      </c>
      <c r="G263" s="11" t="s">
        <v>124</v>
      </c>
      <c r="H263" t="s">
        <v>68</v>
      </c>
      <c r="I263" t="s">
        <v>100</v>
      </c>
      <c r="J263">
        <v>3.0346550761564308E-9</v>
      </c>
      <c r="K263">
        <v>2.3420469077107684E-9</v>
      </c>
      <c r="L263">
        <v>7.7466357474219431E-9</v>
      </c>
    </row>
    <row r="264" spans="1:12" x14ac:dyDescent="0.2">
      <c r="A264" t="s">
        <v>17</v>
      </c>
      <c r="B264" t="s">
        <v>93</v>
      </c>
      <c r="C264" t="s">
        <v>94</v>
      </c>
      <c r="D264" t="s">
        <v>53</v>
      </c>
      <c r="E264" t="s">
        <v>67</v>
      </c>
      <c r="F264" t="s">
        <v>60</v>
      </c>
      <c r="G264" s="11" t="s">
        <v>124</v>
      </c>
      <c r="H264" t="s">
        <v>68</v>
      </c>
      <c r="I264" t="s">
        <v>100</v>
      </c>
      <c r="J264">
        <v>2.6212447749127273E-9</v>
      </c>
      <c r="K264">
        <v>2.0229904438473665E-9</v>
      </c>
      <c r="L264">
        <v>6.6913134990617936E-9</v>
      </c>
    </row>
    <row r="265" spans="1:12" x14ac:dyDescent="0.2">
      <c r="A265" t="s">
        <v>17</v>
      </c>
      <c r="B265" t="s">
        <v>93</v>
      </c>
      <c r="C265" t="s">
        <v>94</v>
      </c>
      <c r="D265" t="s">
        <v>53</v>
      </c>
      <c r="E265" t="s">
        <v>67</v>
      </c>
      <c r="F265" t="s">
        <v>60</v>
      </c>
      <c r="G265" s="11" t="s">
        <v>124</v>
      </c>
      <c r="H265" t="s">
        <v>68</v>
      </c>
      <c r="I265" t="s">
        <v>100</v>
      </c>
      <c r="J265">
        <v>1.0552621963535507E-6</v>
      </c>
      <c r="K265">
        <v>8.1441663113956728E-7</v>
      </c>
      <c r="L265">
        <v>2.6937927533857284E-6</v>
      </c>
    </row>
    <row r="266" spans="1:12" x14ac:dyDescent="0.2">
      <c r="A266" t="s">
        <v>17</v>
      </c>
      <c r="B266" t="s">
        <v>93</v>
      </c>
      <c r="C266" t="s">
        <v>94</v>
      </c>
      <c r="D266" t="s">
        <v>53</v>
      </c>
      <c r="E266" t="s">
        <v>67</v>
      </c>
      <c r="F266" t="s">
        <v>60</v>
      </c>
      <c r="G266" s="11" t="s">
        <v>124</v>
      </c>
      <c r="H266" t="s">
        <v>68</v>
      </c>
      <c r="I266" t="s">
        <v>100</v>
      </c>
      <c r="J266">
        <v>1.1286324688980607E-7</v>
      </c>
      <c r="K266">
        <v>8.7104139264241548E-8</v>
      </c>
      <c r="L266">
        <v>2.8810867824690171E-7</v>
      </c>
    </row>
    <row r="267" spans="1:12" x14ac:dyDescent="0.2">
      <c r="A267" t="s">
        <v>17</v>
      </c>
      <c r="B267" t="s">
        <v>93</v>
      </c>
      <c r="C267" t="s">
        <v>94</v>
      </c>
      <c r="D267" t="s">
        <v>53</v>
      </c>
      <c r="E267" t="s">
        <v>67</v>
      </c>
      <c r="F267" t="s">
        <v>60</v>
      </c>
      <c r="G267" s="11" t="s">
        <v>124</v>
      </c>
      <c r="H267" t="s">
        <v>68</v>
      </c>
      <c r="I267" t="s">
        <v>100</v>
      </c>
      <c r="J267">
        <v>1.8268266014417282E-8</v>
      </c>
      <c r="K267">
        <v>1.4098846443693235E-8</v>
      </c>
      <c r="L267">
        <v>4.6633834488346092E-8</v>
      </c>
    </row>
    <row r="268" spans="1:12" x14ac:dyDescent="0.2">
      <c r="A268" t="s">
        <v>17</v>
      </c>
      <c r="B268" t="s">
        <v>93</v>
      </c>
      <c r="C268" t="s">
        <v>94</v>
      </c>
      <c r="D268" t="s">
        <v>53</v>
      </c>
      <c r="E268" t="s">
        <v>67</v>
      </c>
      <c r="F268" t="s">
        <v>60</v>
      </c>
      <c r="G268" s="11" t="s">
        <v>124</v>
      </c>
      <c r="H268" t="s">
        <v>68</v>
      </c>
      <c r="I268" t="s">
        <v>100</v>
      </c>
      <c r="J268">
        <v>5.3184676592432299E-10</v>
      </c>
      <c r="K268">
        <v>4.1046182918642328E-10</v>
      </c>
      <c r="L268">
        <v>1.3576578114038457E-9</v>
      </c>
    </row>
    <row r="269" spans="1:12" x14ac:dyDescent="0.2">
      <c r="A269" t="s">
        <v>17</v>
      </c>
      <c r="B269" t="s">
        <v>93</v>
      </c>
      <c r="C269" t="s">
        <v>94</v>
      </c>
      <c r="D269" t="s">
        <v>53</v>
      </c>
      <c r="E269" t="s">
        <v>67</v>
      </c>
      <c r="F269" t="s">
        <v>60</v>
      </c>
      <c r="G269" s="11" t="s">
        <v>124</v>
      </c>
      <c r="H269" t="s">
        <v>68</v>
      </c>
      <c r="I269" t="s">
        <v>100</v>
      </c>
      <c r="J269">
        <v>8.1631774618552563E-9</v>
      </c>
      <c r="K269">
        <v>6.3000716891512763E-9</v>
      </c>
      <c r="L269">
        <v>2.0838336071673306E-8</v>
      </c>
    </row>
    <row r="270" spans="1:12" x14ac:dyDescent="0.2">
      <c r="A270" t="s">
        <v>17</v>
      </c>
      <c r="B270" t="s">
        <v>93</v>
      </c>
      <c r="C270" t="s">
        <v>94</v>
      </c>
      <c r="D270" t="s">
        <v>53</v>
      </c>
      <c r="E270" t="s">
        <v>74</v>
      </c>
      <c r="F270" t="s">
        <v>60</v>
      </c>
      <c r="G270" s="11" t="s">
        <v>124</v>
      </c>
      <c r="H270" t="s">
        <v>68</v>
      </c>
      <c r="I270" t="s">
        <v>140</v>
      </c>
      <c r="J270">
        <v>3.7890998745382953E-3</v>
      </c>
      <c r="K270">
        <v>2.9243025719448267E-3</v>
      </c>
      <c r="L270">
        <v>9.672524818150792E-3</v>
      </c>
    </row>
    <row r="271" spans="1:12" x14ac:dyDescent="0.2">
      <c r="A271" t="s">
        <v>17</v>
      </c>
      <c r="B271" t="s">
        <v>93</v>
      </c>
      <c r="C271" t="s">
        <v>94</v>
      </c>
      <c r="D271" t="s">
        <v>53</v>
      </c>
      <c r="E271" t="s">
        <v>74</v>
      </c>
      <c r="F271" t="s">
        <v>60</v>
      </c>
      <c r="G271" s="11" t="s">
        <v>124</v>
      </c>
      <c r="H271" t="s">
        <v>68</v>
      </c>
      <c r="I271" t="s">
        <v>140</v>
      </c>
      <c r="J271">
        <v>3.2725876584483289E-4</v>
      </c>
      <c r="K271">
        <v>2.5256754436121749E-4</v>
      </c>
      <c r="L271">
        <v>8.3540118745939734E-4</v>
      </c>
    </row>
    <row r="272" spans="1:12" x14ac:dyDescent="0.2">
      <c r="A272" t="s">
        <v>17</v>
      </c>
      <c r="B272" t="s">
        <v>93</v>
      </c>
      <c r="C272" t="s">
        <v>94</v>
      </c>
      <c r="D272" t="s">
        <v>53</v>
      </c>
      <c r="E272" t="s">
        <v>74</v>
      </c>
      <c r="F272" t="s">
        <v>60</v>
      </c>
      <c r="G272" s="11" t="s">
        <v>124</v>
      </c>
      <c r="H272" t="s">
        <v>65</v>
      </c>
      <c r="I272" t="s">
        <v>141</v>
      </c>
      <c r="J272">
        <v>1.6139702268007898E-4</v>
      </c>
      <c r="K272">
        <v>1.2456091001958685E-4</v>
      </c>
      <c r="L272">
        <v>4.1200199496956599E-4</v>
      </c>
    </row>
    <row r="273" spans="1:12" x14ac:dyDescent="0.2">
      <c r="A273" t="s">
        <v>17</v>
      </c>
      <c r="B273" t="s">
        <v>93</v>
      </c>
      <c r="C273" t="s">
        <v>94</v>
      </c>
      <c r="D273" t="s">
        <v>53</v>
      </c>
      <c r="E273" t="s">
        <v>74</v>
      </c>
      <c r="F273" t="s">
        <v>60</v>
      </c>
      <c r="G273" s="11" t="s">
        <v>124</v>
      </c>
      <c r="H273" t="s">
        <v>68</v>
      </c>
      <c r="I273" t="s">
        <v>142</v>
      </c>
      <c r="J273">
        <v>2.8680133912720457E-6</v>
      </c>
      <c r="K273">
        <v>2.2134383400202674E-6</v>
      </c>
      <c r="L273">
        <v>7.3212455792678028E-6</v>
      </c>
    </row>
    <row r="274" spans="1:12" x14ac:dyDescent="0.2">
      <c r="A274" t="s">
        <v>17</v>
      </c>
      <c r="B274" t="s">
        <v>93</v>
      </c>
      <c r="C274" t="s">
        <v>94</v>
      </c>
      <c r="D274" t="s">
        <v>53</v>
      </c>
      <c r="E274" t="s">
        <v>74</v>
      </c>
      <c r="F274" t="s">
        <v>60</v>
      </c>
      <c r="G274" s="11" t="s">
        <v>124</v>
      </c>
      <c r="H274" t="s">
        <v>68</v>
      </c>
      <c r="I274" t="s">
        <v>143</v>
      </c>
      <c r="J274">
        <v>5.0316156669794922E-3</v>
      </c>
      <c r="K274">
        <v>3.8832353654385848E-3</v>
      </c>
      <c r="L274">
        <v>1.2844324252652689E-2</v>
      </c>
    </row>
    <row r="275" spans="1:12" x14ac:dyDescent="0.2">
      <c r="A275" t="s">
        <v>17</v>
      </c>
      <c r="B275" t="s">
        <v>93</v>
      </c>
      <c r="C275" t="s">
        <v>94</v>
      </c>
      <c r="D275" t="s">
        <v>53</v>
      </c>
      <c r="E275" t="s">
        <v>74</v>
      </c>
      <c r="F275" t="s">
        <v>60</v>
      </c>
      <c r="G275" s="11" t="s">
        <v>124</v>
      </c>
      <c r="H275" t="s">
        <v>68</v>
      </c>
      <c r="I275" t="s">
        <v>144</v>
      </c>
      <c r="J275">
        <v>1.5249950939426805E-2</v>
      </c>
      <c r="K275">
        <v>1.1769410211081391E-2</v>
      </c>
      <c r="L275">
        <v>3.8928910248152648E-2</v>
      </c>
    </row>
    <row r="276" spans="1:12" x14ac:dyDescent="0.2">
      <c r="A276" t="s">
        <v>17</v>
      </c>
      <c r="B276" t="s">
        <v>93</v>
      </c>
      <c r="C276" t="s">
        <v>94</v>
      </c>
      <c r="D276" t="s">
        <v>53</v>
      </c>
      <c r="E276" t="s">
        <v>67</v>
      </c>
      <c r="F276" t="s">
        <v>60</v>
      </c>
      <c r="G276" s="11" t="s">
        <v>124</v>
      </c>
      <c r="H276" t="s">
        <v>68</v>
      </c>
      <c r="I276" t="s">
        <v>145</v>
      </c>
      <c r="J276">
        <v>6.1285562414403534E-8</v>
      </c>
      <c r="K276">
        <v>4.7298179970345392E-8</v>
      </c>
      <c r="L276">
        <v>1.5644510387044864E-7</v>
      </c>
    </row>
    <row r="277" spans="1:12" x14ac:dyDescent="0.2">
      <c r="A277" t="s">
        <v>17</v>
      </c>
      <c r="B277" t="s">
        <v>93</v>
      </c>
      <c r="C277" t="s">
        <v>94</v>
      </c>
      <c r="D277" t="s">
        <v>53</v>
      </c>
      <c r="E277" t="s">
        <v>67</v>
      </c>
      <c r="F277" t="s">
        <v>60</v>
      </c>
      <c r="G277" s="11" t="s">
        <v>124</v>
      </c>
      <c r="H277" t="s">
        <v>68</v>
      </c>
      <c r="I277" t="s">
        <v>146</v>
      </c>
      <c r="J277">
        <v>6.3789789090148849E-5</v>
      </c>
      <c r="K277">
        <v>4.9230859696689957E-5</v>
      </c>
      <c r="L277">
        <v>1.6283770250164026E-4</v>
      </c>
    </row>
    <row r="278" spans="1:12" x14ac:dyDescent="0.2">
      <c r="A278" t="s">
        <v>17</v>
      </c>
      <c r="B278" t="s">
        <v>93</v>
      </c>
      <c r="C278" t="s">
        <v>94</v>
      </c>
      <c r="D278" t="s">
        <v>53</v>
      </c>
      <c r="E278" t="s">
        <v>74</v>
      </c>
      <c r="F278" t="s">
        <v>60</v>
      </c>
      <c r="G278" s="11" t="s">
        <v>124</v>
      </c>
      <c r="H278" t="s">
        <v>68</v>
      </c>
      <c r="I278" t="s">
        <v>105</v>
      </c>
      <c r="J278">
        <v>2.63258678010065E-2</v>
      </c>
      <c r="K278">
        <v>2.0317438301502535E-2</v>
      </c>
      <c r="L278">
        <v>6.7202665038123333E-2</v>
      </c>
    </row>
    <row r="279" spans="1:12" x14ac:dyDescent="0.2">
      <c r="A279" t="s">
        <v>17</v>
      </c>
      <c r="B279" t="s">
        <v>93</v>
      </c>
      <c r="C279" t="s">
        <v>94</v>
      </c>
      <c r="D279" t="s">
        <v>53</v>
      </c>
      <c r="E279" t="s">
        <v>74</v>
      </c>
      <c r="F279" t="s">
        <v>60</v>
      </c>
      <c r="G279" s="11" t="s">
        <v>124</v>
      </c>
      <c r="H279" t="s">
        <v>68</v>
      </c>
      <c r="I279" t="s">
        <v>106</v>
      </c>
      <c r="J279">
        <v>5.4869578739267849E-4</v>
      </c>
      <c r="K279">
        <v>4.23465349401279E-4</v>
      </c>
      <c r="L279">
        <v>1.4006687067907306E-3</v>
      </c>
    </row>
    <row r="280" spans="1:12" x14ac:dyDescent="0.2">
      <c r="A280" t="s">
        <v>17</v>
      </c>
      <c r="B280" t="s">
        <v>93</v>
      </c>
      <c r="C280" t="s">
        <v>94</v>
      </c>
      <c r="D280" t="s">
        <v>53</v>
      </c>
      <c r="E280" t="s">
        <v>67</v>
      </c>
      <c r="F280" t="s">
        <v>60</v>
      </c>
      <c r="G280" s="11" t="s">
        <v>124</v>
      </c>
      <c r="H280" t="s">
        <v>68</v>
      </c>
      <c r="I280" t="s">
        <v>147</v>
      </c>
      <c r="J280">
        <v>1.0331515433544514E-5</v>
      </c>
      <c r="K280">
        <v>7.9735235688616679E-6</v>
      </c>
      <c r="L280">
        <v>2.6373503668135431E-5</v>
      </c>
    </row>
    <row r="281" spans="1:12" x14ac:dyDescent="0.2">
      <c r="A281" t="s">
        <v>17</v>
      </c>
      <c r="B281" t="s">
        <v>93</v>
      </c>
      <c r="C281" t="s">
        <v>94</v>
      </c>
      <c r="D281" t="s">
        <v>53</v>
      </c>
      <c r="E281" t="s">
        <v>67</v>
      </c>
      <c r="F281" t="s">
        <v>60</v>
      </c>
      <c r="G281" s="11" t="s">
        <v>124</v>
      </c>
      <c r="H281" t="s">
        <v>68</v>
      </c>
      <c r="I281" t="s">
        <v>107</v>
      </c>
      <c r="J281">
        <v>7.8801353840577356E-5</v>
      </c>
      <c r="K281">
        <v>6.0816291293143566E-5</v>
      </c>
      <c r="L281">
        <v>2.0115807869005886E-4</v>
      </c>
    </row>
    <row r="282" spans="1:12" x14ac:dyDescent="0.2">
      <c r="A282" t="s">
        <v>17</v>
      </c>
      <c r="B282" t="s">
        <v>93</v>
      </c>
      <c r="C282" t="s">
        <v>94</v>
      </c>
      <c r="D282" t="s">
        <v>53</v>
      </c>
      <c r="E282" t="s">
        <v>54</v>
      </c>
      <c r="F282" t="s">
        <v>60</v>
      </c>
      <c r="G282" s="11" t="s">
        <v>124</v>
      </c>
      <c r="H282" t="s">
        <v>57</v>
      </c>
      <c r="I282" t="s">
        <v>148</v>
      </c>
      <c r="J282">
        <v>4.4854339600511606E-3</v>
      </c>
      <c r="K282">
        <v>3.4617103005933742E-3</v>
      </c>
      <c r="L282">
        <v>1.1450073298492245E-2</v>
      </c>
    </row>
    <row r="283" spans="1:12" x14ac:dyDescent="0.2">
      <c r="A283" t="s">
        <v>17</v>
      </c>
      <c r="B283" t="s">
        <v>93</v>
      </c>
      <c r="C283" t="s">
        <v>94</v>
      </c>
      <c r="D283" t="s">
        <v>53</v>
      </c>
      <c r="E283" t="s">
        <v>67</v>
      </c>
      <c r="F283" t="s">
        <v>60</v>
      </c>
      <c r="G283" s="11" t="s">
        <v>124</v>
      </c>
      <c r="H283" t="s">
        <v>68</v>
      </c>
      <c r="I283" t="s">
        <v>149</v>
      </c>
      <c r="J283">
        <v>1.550778142719661E-7</v>
      </c>
      <c r="K283">
        <v>1.196839529552784E-7</v>
      </c>
      <c r="L283">
        <v>3.958708022899361E-7</v>
      </c>
    </row>
    <row r="284" spans="1:12" x14ac:dyDescent="0.2">
      <c r="A284" t="s">
        <v>17</v>
      </c>
      <c r="B284" t="s">
        <v>93</v>
      </c>
      <c r="C284" t="s">
        <v>94</v>
      </c>
      <c r="D284" t="s">
        <v>53</v>
      </c>
      <c r="E284" t="s">
        <v>67</v>
      </c>
      <c r="F284" t="s">
        <v>60</v>
      </c>
      <c r="G284" s="11" t="s">
        <v>124</v>
      </c>
      <c r="H284" t="s">
        <v>68</v>
      </c>
      <c r="I284" t="s">
        <v>149</v>
      </c>
      <c r="J284">
        <v>5.2897033277392147E-8</v>
      </c>
      <c r="K284">
        <v>4.0824189275342776E-8</v>
      </c>
      <c r="L284">
        <v>1.3503150725064184E-7</v>
      </c>
    </row>
    <row r="285" spans="1:12" x14ac:dyDescent="0.2">
      <c r="A285" t="s">
        <v>17</v>
      </c>
      <c r="B285" t="s">
        <v>93</v>
      </c>
      <c r="C285" t="s">
        <v>94</v>
      </c>
      <c r="D285" t="s">
        <v>53</v>
      </c>
      <c r="E285" t="s">
        <v>67</v>
      </c>
      <c r="F285" t="s">
        <v>60</v>
      </c>
      <c r="G285" s="11" t="s">
        <v>124</v>
      </c>
      <c r="H285" t="s">
        <v>68</v>
      </c>
      <c r="I285" t="s">
        <v>149</v>
      </c>
      <c r="J285">
        <v>1.1681214197328317E-5</v>
      </c>
      <c r="K285">
        <v>9.0151766519081157E-6</v>
      </c>
      <c r="L285">
        <v>2.981891160722203E-5</v>
      </c>
    </row>
    <row r="286" spans="1:12" x14ac:dyDescent="0.2">
      <c r="A286" t="s">
        <v>17</v>
      </c>
      <c r="B286" t="s">
        <v>93</v>
      </c>
      <c r="C286" t="s">
        <v>94</v>
      </c>
      <c r="D286" t="s">
        <v>53</v>
      </c>
      <c r="E286" t="s">
        <v>67</v>
      </c>
      <c r="F286" t="s">
        <v>60</v>
      </c>
      <c r="G286" s="11" t="s">
        <v>124</v>
      </c>
      <c r="H286" t="s">
        <v>68</v>
      </c>
      <c r="I286" t="s">
        <v>149</v>
      </c>
      <c r="J286">
        <v>1.550778142719661E-7</v>
      </c>
      <c r="K286">
        <v>1.196839529552784E-7</v>
      </c>
      <c r="L286">
        <v>3.958708022899361E-7</v>
      </c>
    </row>
    <row r="287" spans="1:12" x14ac:dyDescent="0.2">
      <c r="A287" t="s">
        <v>17</v>
      </c>
      <c r="B287" t="s">
        <v>93</v>
      </c>
      <c r="C287" t="s">
        <v>94</v>
      </c>
      <c r="D287" t="s">
        <v>53</v>
      </c>
      <c r="E287" t="s">
        <v>74</v>
      </c>
      <c r="F287" t="s">
        <v>60</v>
      </c>
      <c r="G287" s="11" t="s">
        <v>124</v>
      </c>
      <c r="H287" t="s">
        <v>68</v>
      </c>
      <c r="I287" t="s">
        <v>150</v>
      </c>
      <c r="J287">
        <v>5.6917332447924563E-4</v>
      </c>
      <c r="K287">
        <v>4.392692385443807E-4</v>
      </c>
      <c r="L287">
        <v>1.4529421997686793E-3</v>
      </c>
    </row>
    <row r="288" spans="1:12" x14ac:dyDescent="0.2">
      <c r="A288" t="s">
        <v>17</v>
      </c>
      <c r="B288" t="s">
        <v>93</v>
      </c>
      <c r="C288" t="s">
        <v>94</v>
      </c>
      <c r="D288" t="s">
        <v>53</v>
      </c>
      <c r="E288" t="s">
        <v>67</v>
      </c>
      <c r="F288" t="s">
        <v>60</v>
      </c>
      <c r="G288" s="11" t="s">
        <v>124</v>
      </c>
      <c r="H288" t="s">
        <v>68</v>
      </c>
      <c r="I288" t="s">
        <v>151</v>
      </c>
      <c r="J288">
        <v>1.710831751719825E-3</v>
      </c>
      <c r="K288">
        <v>1.3203636371101925E-3</v>
      </c>
      <c r="L288">
        <v>4.367280654012002E-3</v>
      </c>
    </row>
    <row r="289" spans="1:12" x14ac:dyDescent="0.2">
      <c r="A289" t="s">
        <v>17</v>
      </c>
      <c r="B289" t="s">
        <v>93</v>
      </c>
      <c r="C289" t="s">
        <v>94</v>
      </c>
      <c r="D289" t="s">
        <v>53</v>
      </c>
      <c r="E289" t="s">
        <v>67</v>
      </c>
      <c r="F289" t="s">
        <v>60</v>
      </c>
      <c r="G289" s="11" t="s">
        <v>124</v>
      </c>
      <c r="H289" t="s">
        <v>68</v>
      </c>
      <c r="I289" t="s">
        <v>151</v>
      </c>
      <c r="J289">
        <v>1.4188340733083346E-4</v>
      </c>
      <c r="K289">
        <v>1.0950094394764637E-4</v>
      </c>
      <c r="L289">
        <v>3.6218912779608612E-4</v>
      </c>
    </row>
    <row r="290" spans="1:12" x14ac:dyDescent="0.2">
      <c r="A290" t="s">
        <v>17</v>
      </c>
      <c r="B290" t="s">
        <v>93</v>
      </c>
      <c r="C290" t="s">
        <v>94</v>
      </c>
      <c r="D290" t="s">
        <v>53</v>
      </c>
      <c r="E290" t="s">
        <v>74</v>
      </c>
      <c r="F290" t="s">
        <v>60</v>
      </c>
      <c r="G290" s="11" t="s">
        <v>124</v>
      </c>
      <c r="H290" t="s">
        <v>68</v>
      </c>
      <c r="I290" t="s">
        <v>152</v>
      </c>
      <c r="J290">
        <v>2.709026302090624E-3</v>
      </c>
      <c r="K290">
        <v>2.0907373373564345E-3</v>
      </c>
      <c r="L290">
        <v>6.9153954785073314E-3</v>
      </c>
    </row>
    <row r="291" spans="1:12" x14ac:dyDescent="0.2">
      <c r="A291" t="s">
        <v>17</v>
      </c>
      <c r="B291" t="s">
        <v>93</v>
      </c>
      <c r="C291" t="s">
        <v>94</v>
      </c>
      <c r="D291" t="s">
        <v>53</v>
      </c>
      <c r="E291" t="s">
        <v>67</v>
      </c>
      <c r="F291" t="s">
        <v>60</v>
      </c>
      <c r="G291" s="11" t="s">
        <v>124</v>
      </c>
      <c r="H291" t="s">
        <v>68</v>
      </c>
      <c r="I291" t="s">
        <v>153</v>
      </c>
      <c r="J291">
        <v>9.9513259499134394E-7</v>
      </c>
      <c r="K291">
        <v>7.6801058386298443E-7</v>
      </c>
      <c r="L291">
        <v>2.5402984986183412E-6</v>
      </c>
    </row>
    <row r="292" spans="1:12" x14ac:dyDescent="0.2">
      <c r="A292" t="s">
        <v>17</v>
      </c>
      <c r="B292" t="s">
        <v>93</v>
      </c>
      <c r="C292" t="s">
        <v>94</v>
      </c>
      <c r="D292" t="s">
        <v>53</v>
      </c>
      <c r="E292" t="s">
        <v>67</v>
      </c>
      <c r="F292" t="s">
        <v>60</v>
      </c>
      <c r="G292" s="11" t="s">
        <v>124</v>
      </c>
      <c r="H292" t="s">
        <v>68</v>
      </c>
      <c r="I292" t="s">
        <v>154</v>
      </c>
      <c r="J292">
        <v>1.843420567160837E-4</v>
      </c>
      <c r="K292">
        <v>1.4226913209515989E-4</v>
      </c>
      <c r="L292">
        <v>4.7057432573812703E-4</v>
      </c>
    </row>
    <row r="293" spans="1:12" x14ac:dyDescent="0.2">
      <c r="A293" t="s">
        <v>17</v>
      </c>
      <c r="B293" t="s">
        <v>93</v>
      </c>
      <c r="C293" t="s">
        <v>94</v>
      </c>
      <c r="D293" t="s">
        <v>53</v>
      </c>
      <c r="E293" t="s">
        <v>67</v>
      </c>
      <c r="F293" t="s">
        <v>60</v>
      </c>
      <c r="G293" s="11" t="s">
        <v>124</v>
      </c>
      <c r="H293" t="s">
        <v>68</v>
      </c>
      <c r="I293" t="s">
        <v>154</v>
      </c>
      <c r="J293">
        <v>6.8181308648414515E-5</v>
      </c>
      <c r="K293">
        <v>5.2620089953004343E-5</v>
      </c>
      <c r="L293">
        <v>1.7404803828670451E-4</v>
      </c>
    </row>
    <row r="294" spans="1:12" x14ac:dyDescent="0.2">
      <c r="A294" t="s">
        <v>17</v>
      </c>
      <c r="B294" t="s">
        <v>93</v>
      </c>
      <c r="C294" t="s">
        <v>94</v>
      </c>
      <c r="D294" t="s">
        <v>53</v>
      </c>
      <c r="E294" t="s">
        <v>74</v>
      </c>
      <c r="F294" t="s">
        <v>60</v>
      </c>
      <c r="G294" s="11" t="s">
        <v>124</v>
      </c>
      <c r="H294" t="s">
        <v>103</v>
      </c>
      <c r="I294" t="s">
        <v>155</v>
      </c>
      <c r="J294">
        <v>2.0155242400893946E-5</v>
      </c>
      <c r="K294">
        <v>1.5555152712433447E-5</v>
      </c>
      <c r="L294">
        <v>5.1450763715286572E-5</v>
      </c>
    </row>
    <row r="295" spans="1:12" x14ac:dyDescent="0.2">
      <c r="A295" t="s">
        <v>17</v>
      </c>
      <c r="B295" t="s">
        <v>93</v>
      </c>
      <c r="C295" t="s">
        <v>94</v>
      </c>
      <c r="D295" t="s">
        <v>53</v>
      </c>
      <c r="E295" t="s">
        <v>64</v>
      </c>
      <c r="F295" t="s">
        <v>60</v>
      </c>
      <c r="G295" s="11" t="s">
        <v>124</v>
      </c>
      <c r="H295" t="s">
        <v>68</v>
      </c>
      <c r="I295" t="s">
        <v>156</v>
      </c>
      <c r="J295">
        <v>3.097244446817771E-3</v>
      </c>
      <c r="K295">
        <v>2.3903513239736593E-3</v>
      </c>
      <c r="L295">
        <v>7.9064091134243442E-3</v>
      </c>
    </row>
    <row r="296" spans="1:12" x14ac:dyDescent="0.2">
      <c r="A296" t="s">
        <v>17</v>
      </c>
      <c r="B296" t="s">
        <v>93</v>
      </c>
      <c r="C296" t="s">
        <v>94</v>
      </c>
      <c r="D296" t="s">
        <v>53</v>
      </c>
      <c r="E296" t="s">
        <v>64</v>
      </c>
      <c r="F296" t="s">
        <v>60</v>
      </c>
      <c r="G296" s="11" t="s">
        <v>124</v>
      </c>
      <c r="H296" t="s">
        <v>68</v>
      </c>
      <c r="I296" t="s">
        <v>156</v>
      </c>
      <c r="J296">
        <v>2.6821245824309652E-5</v>
      </c>
      <c r="K296">
        <v>2.0699754755435244E-5</v>
      </c>
      <c r="L296">
        <v>6.8467228228173861E-5</v>
      </c>
    </row>
    <row r="297" spans="1:12" x14ac:dyDescent="0.2">
      <c r="A297" t="s">
        <v>17</v>
      </c>
      <c r="B297" t="s">
        <v>93</v>
      </c>
      <c r="C297" t="s">
        <v>94</v>
      </c>
      <c r="D297" t="s">
        <v>53</v>
      </c>
      <c r="E297" t="s">
        <v>64</v>
      </c>
      <c r="F297" t="s">
        <v>60</v>
      </c>
      <c r="G297" s="11" t="s">
        <v>124</v>
      </c>
      <c r="H297" t="s">
        <v>68</v>
      </c>
      <c r="I297" t="s">
        <v>156</v>
      </c>
      <c r="J297">
        <v>9.4292163177594786E-6</v>
      </c>
      <c r="K297">
        <v>7.2771588088076121E-6</v>
      </c>
      <c r="L297">
        <v>2.4070183386325834E-5</v>
      </c>
    </row>
    <row r="298" spans="1:12" x14ac:dyDescent="0.2">
      <c r="A298" t="s">
        <v>17</v>
      </c>
      <c r="B298" t="s">
        <v>93</v>
      </c>
      <c r="C298" t="s">
        <v>94</v>
      </c>
      <c r="D298" t="s">
        <v>53</v>
      </c>
      <c r="E298" t="s">
        <v>64</v>
      </c>
      <c r="F298" t="s">
        <v>60</v>
      </c>
      <c r="G298" s="11" t="s">
        <v>124</v>
      </c>
      <c r="H298" t="s">
        <v>68</v>
      </c>
      <c r="I298" t="s">
        <v>156</v>
      </c>
      <c r="J298">
        <v>1.437404363602181E-5</v>
      </c>
      <c r="K298">
        <v>1.1093413783184488E-5</v>
      </c>
      <c r="L298">
        <v>3.6692960969666899E-5</v>
      </c>
    </row>
    <row r="299" spans="1:12" x14ac:dyDescent="0.2">
      <c r="A299" t="s">
        <v>17</v>
      </c>
      <c r="B299" t="s">
        <v>93</v>
      </c>
      <c r="C299" t="s">
        <v>94</v>
      </c>
      <c r="D299" t="s">
        <v>53</v>
      </c>
      <c r="E299" t="s">
        <v>64</v>
      </c>
      <c r="F299" t="s">
        <v>60</v>
      </c>
      <c r="G299" s="11" t="s">
        <v>124</v>
      </c>
      <c r="H299" t="s">
        <v>68</v>
      </c>
      <c r="I299" t="s">
        <v>156</v>
      </c>
      <c r="J299">
        <v>8.6974974935875752E-6</v>
      </c>
      <c r="K299">
        <v>6.7124423034853348E-6</v>
      </c>
      <c r="L299">
        <v>2.2202307447169372E-5</v>
      </c>
    </row>
    <row r="300" spans="1:12" x14ac:dyDescent="0.2">
      <c r="A300" t="s">
        <v>17</v>
      </c>
      <c r="B300" t="s">
        <v>93</v>
      </c>
      <c r="C300" t="s">
        <v>94</v>
      </c>
      <c r="D300" t="s">
        <v>53</v>
      </c>
      <c r="E300" t="s">
        <v>64</v>
      </c>
      <c r="F300" t="s">
        <v>60</v>
      </c>
      <c r="G300" s="11" t="s">
        <v>124</v>
      </c>
      <c r="H300" t="s">
        <v>68</v>
      </c>
      <c r="I300" t="s">
        <v>156</v>
      </c>
      <c r="J300">
        <v>7.2254468677536088E-5</v>
      </c>
      <c r="K300">
        <v>5.5763620802941234E-5</v>
      </c>
      <c r="L300">
        <v>1.8444569017619949E-4</v>
      </c>
    </row>
    <row r="301" spans="1:12" x14ac:dyDescent="0.2">
      <c r="A301" t="s">
        <v>17</v>
      </c>
      <c r="B301" t="s">
        <v>93</v>
      </c>
      <c r="C301" t="s">
        <v>94</v>
      </c>
      <c r="D301" t="s">
        <v>53</v>
      </c>
      <c r="E301" t="s">
        <v>64</v>
      </c>
      <c r="F301" t="s">
        <v>60</v>
      </c>
      <c r="G301" s="11" t="s">
        <v>124</v>
      </c>
      <c r="H301" t="s">
        <v>68</v>
      </c>
      <c r="I301" t="s">
        <v>156</v>
      </c>
      <c r="J301">
        <v>4.1477744979507751E-3</v>
      </c>
      <c r="K301">
        <v>3.2011158411818278E-3</v>
      </c>
      <c r="L301">
        <v>1.0588122007845041E-2</v>
      </c>
    </row>
    <row r="302" spans="1:12" x14ac:dyDescent="0.2">
      <c r="A302" t="s">
        <v>17</v>
      </c>
      <c r="B302" t="s">
        <v>93</v>
      </c>
      <c r="C302" t="s">
        <v>94</v>
      </c>
      <c r="D302" t="s">
        <v>53</v>
      </c>
      <c r="E302" t="s">
        <v>74</v>
      </c>
      <c r="F302" t="s">
        <v>60</v>
      </c>
      <c r="G302" s="11" t="s">
        <v>124</v>
      </c>
      <c r="H302" t="s">
        <v>103</v>
      </c>
      <c r="I302" t="s">
        <v>157</v>
      </c>
      <c r="J302">
        <v>1.5936456508326818E-5</v>
      </c>
      <c r="K302">
        <v>1.229923261409561E-5</v>
      </c>
      <c r="L302">
        <v>4.0681369241805655E-5</v>
      </c>
    </row>
    <row r="303" spans="1:12" x14ac:dyDescent="0.2">
      <c r="A303" t="s">
        <v>17</v>
      </c>
      <c r="B303" t="s">
        <v>93</v>
      </c>
      <c r="C303" t="s">
        <v>94</v>
      </c>
      <c r="D303" t="s">
        <v>53</v>
      </c>
      <c r="E303" t="s">
        <v>74</v>
      </c>
      <c r="F303" t="s">
        <v>60</v>
      </c>
      <c r="G303" s="11" t="s">
        <v>124</v>
      </c>
      <c r="H303" t="s">
        <v>103</v>
      </c>
      <c r="I303" t="s">
        <v>158</v>
      </c>
      <c r="J303">
        <v>2.5771447114032563E-5</v>
      </c>
      <c r="K303">
        <v>1.9889554663028932E-5</v>
      </c>
      <c r="L303">
        <v>6.5787382244843808E-5</v>
      </c>
    </row>
    <row r="304" spans="1:12" x14ac:dyDescent="0.2">
      <c r="A304" t="s">
        <v>17</v>
      </c>
      <c r="B304" t="s">
        <v>93</v>
      </c>
      <c r="C304" t="s">
        <v>94</v>
      </c>
      <c r="D304" t="s">
        <v>53</v>
      </c>
      <c r="E304" t="s">
        <v>67</v>
      </c>
      <c r="F304" t="s">
        <v>60</v>
      </c>
      <c r="G304" s="11" t="s">
        <v>124</v>
      </c>
      <c r="H304" t="s">
        <v>68</v>
      </c>
      <c r="I304" t="s">
        <v>159</v>
      </c>
      <c r="J304">
        <v>1.9916780716715282E-6</v>
      </c>
      <c r="K304">
        <v>1.5371115833110242E-6</v>
      </c>
      <c r="L304">
        <v>5.0842036937221059E-6</v>
      </c>
    </row>
    <row r="305" spans="1:12" x14ac:dyDescent="0.2">
      <c r="A305" t="s">
        <v>17</v>
      </c>
      <c r="B305" t="s">
        <v>93</v>
      </c>
      <c r="C305" t="s">
        <v>94</v>
      </c>
      <c r="D305" t="s">
        <v>53</v>
      </c>
      <c r="E305" t="s">
        <v>67</v>
      </c>
      <c r="F305" t="s">
        <v>60</v>
      </c>
      <c r="G305" s="11" t="s">
        <v>124</v>
      </c>
      <c r="H305" t="s">
        <v>68</v>
      </c>
      <c r="I305" t="s">
        <v>160</v>
      </c>
      <c r="J305">
        <v>5.5824732794345278E-7</v>
      </c>
      <c r="K305">
        <v>4.308369140270512E-7</v>
      </c>
      <c r="L305">
        <v>1.4250511501382277E-6</v>
      </c>
    </row>
    <row r="306" spans="1:12" x14ac:dyDescent="0.2">
      <c r="A306" t="s">
        <v>17</v>
      </c>
      <c r="B306" t="s">
        <v>93</v>
      </c>
      <c r="C306" t="s">
        <v>94</v>
      </c>
      <c r="D306" t="s">
        <v>53</v>
      </c>
      <c r="E306" t="s">
        <v>67</v>
      </c>
      <c r="F306" t="s">
        <v>60</v>
      </c>
      <c r="G306" s="11" t="s">
        <v>124</v>
      </c>
      <c r="H306" t="s">
        <v>68</v>
      </c>
      <c r="I306" t="s">
        <v>160</v>
      </c>
      <c r="J306">
        <v>1.0366176827413708E-5</v>
      </c>
      <c r="K306">
        <v>8.0002740918341542E-6</v>
      </c>
      <c r="L306">
        <v>2.6461984627606668E-5</v>
      </c>
    </row>
    <row r="307" spans="1:12" x14ac:dyDescent="0.2">
      <c r="A307" t="s">
        <v>17</v>
      </c>
      <c r="B307" t="s">
        <v>93</v>
      </c>
      <c r="C307" t="s">
        <v>94</v>
      </c>
      <c r="D307" t="s">
        <v>53</v>
      </c>
      <c r="E307" t="s">
        <v>67</v>
      </c>
      <c r="F307" t="s">
        <v>60</v>
      </c>
      <c r="G307" s="11" t="s">
        <v>124</v>
      </c>
      <c r="H307" t="s">
        <v>68</v>
      </c>
      <c r="I307" t="s">
        <v>112</v>
      </c>
      <c r="J307">
        <v>3.3048476179490271E-3</v>
      </c>
      <c r="K307">
        <v>2.5505726185778318E-3</v>
      </c>
      <c r="L307">
        <v>8.4363626357865807E-3</v>
      </c>
    </row>
    <row r="308" spans="1:12" x14ac:dyDescent="0.2">
      <c r="A308" t="s">
        <v>17</v>
      </c>
      <c r="B308" t="s">
        <v>93</v>
      </c>
      <c r="C308" t="s">
        <v>94</v>
      </c>
      <c r="D308" t="s">
        <v>53</v>
      </c>
      <c r="E308" t="s">
        <v>67</v>
      </c>
      <c r="F308" t="s">
        <v>60</v>
      </c>
      <c r="G308" s="11" t="s">
        <v>124</v>
      </c>
      <c r="H308" t="s">
        <v>68</v>
      </c>
      <c r="I308" t="s">
        <v>112</v>
      </c>
      <c r="J308">
        <v>5.1814458638492055E-4</v>
      </c>
      <c r="K308">
        <v>3.9988693799984388E-4</v>
      </c>
      <c r="L308">
        <v>1.3226799337954396E-3</v>
      </c>
    </row>
    <row r="309" spans="1:12" x14ac:dyDescent="0.2">
      <c r="A309" t="s">
        <v>17</v>
      </c>
      <c r="B309" t="s">
        <v>93</v>
      </c>
      <c r="C309" t="s">
        <v>94</v>
      </c>
      <c r="D309" t="s">
        <v>53</v>
      </c>
      <c r="E309" t="s">
        <v>67</v>
      </c>
      <c r="F309" t="s">
        <v>60</v>
      </c>
      <c r="G309" s="11" t="s">
        <v>124</v>
      </c>
      <c r="H309" t="s">
        <v>68</v>
      </c>
      <c r="I309" t="s">
        <v>112</v>
      </c>
      <c r="J309">
        <v>4.1797036334401296E-4</v>
      </c>
      <c r="K309">
        <v>3.2257576970639906E-4</v>
      </c>
      <c r="L309">
        <v>1.0669628266763728E-3</v>
      </c>
    </row>
    <row r="310" spans="1:12" x14ac:dyDescent="0.2">
      <c r="A310" t="s">
        <v>17</v>
      </c>
      <c r="B310" t="s">
        <v>93</v>
      </c>
      <c r="C310" t="s">
        <v>94</v>
      </c>
      <c r="D310" t="s">
        <v>53</v>
      </c>
      <c r="E310" t="s">
        <v>67</v>
      </c>
      <c r="F310" t="s">
        <v>60</v>
      </c>
      <c r="G310" s="11" t="s">
        <v>124</v>
      </c>
      <c r="H310" t="s">
        <v>68</v>
      </c>
      <c r="I310" t="s">
        <v>112</v>
      </c>
      <c r="J310">
        <v>2.822104927805004E-3</v>
      </c>
      <c r="K310">
        <v>2.1780076989086857E-3</v>
      </c>
      <c r="L310">
        <v>7.2040539593709431E-3</v>
      </c>
    </row>
    <row r="311" spans="1:12" x14ac:dyDescent="0.2">
      <c r="A311" t="s">
        <v>17</v>
      </c>
      <c r="B311" t="s">
        <v>93</v>
      </c>
      <c r="C311" t="s">
        <v>94</v>
      </c>
      <c r="D311" t="s">
        <v>53</v>
      </c>
      <c r="E311" t="s">
        <v>67</v>
      </c>
      <c r="F311" t="s">
        <v>60</v>
      </c>
      <c r="G311" s="11" t="s">
        <v>124</v>
      </c>
      <c r="H311" t="s">
        <v>68</v>
      </c>
      <c r="I311" t="s">
        <v>161</v>
      </c>
      <c r="J311">
        <v>2.8753803752946142E-4</v>
      </c>
      <c r="K311">
        <v>2.2191239358182132E-4</v>
      </c>
      <c r="L311">
        <v>7.3400514535262352E-4</v>
      </c>
    </row>
    <row r="312" spans="1:12" x14ac:dyDescent="0.2">
      <c r="A312" t="s">
        <v>17</v>
      </c>
      <c r="B312" t="s">
        <v>93</v>
      </c>
      <c r="C312" t="s">
        <v>94</v>
      </c>
      <c r="D312" t="s">
        <v>53</v>
      </c>
      <c r="E312" t="s">
        <v>67</v>
      </c>
      <c r="F312" t="s">
        <v>60</v>
      </c>
      <c r="G312" s="11" t="s">
        <v>124</v>
      </c>
      <c r="H312" t="s">
        <v>68</v>
      </c>
      <c r="I312" t="s">
        <v>161</v>
      </c>
      <c r="J312">
        <v>1.3009904113427532E-3</v>
      </c>
      <c r="K312">
        <v>1.004061579777902E-3</v>
      </c>
      <c r="L312">
        <v>3.3210689764207758E-3</v>
      </c>
    </row>
    <row r="313" spans="1:12" x14ac:dyDescent="0.2">
      <c r="A313" t="s">
        <v>17</v>
      </c>
      <c r="B313" t="s">
        <v>93</v>
      </c>
      <c r="C313" t="s">
        <v>94</v>
      </c>
      <c r="D313" t="s">
        <v>53</v>
      </c>
      <c r="E313" t="s">
        <v>67</v>
      </c>
      <c r="F313" t="s">
        <v>60</v>
      </c>
      <c r="G313" s="11" t="s">
        <v>124</v>
      </c>
      <c r="H313" t="s">
        <v>68</v>
      </c>
      <c r="I313" t="s">
        <v>161</v>
      </c>
      <c r="J313">
        <v>3.408643627396117E-4</v>
      </c>
      <c r="K313">
        <v>2.6306789624151581E-4</v>
      </c>
      <c r="L313">
        <v>8.7013251626780956E-4</v>
      </c>
    </row>
    <row r="314" spans="1:12" x14ac:dyDescent="0.2">
      <c r="A314" t="s">
        <v>17</v>
      </c>
      <c r="B314" t="s">
        <v>93</v>
      </c>
      <c r="C314" t="s">
        <v>94</v>
      </c>
      <c r="D314" t="s">
        <v>53</v>
      </c>
      <c r="E314" t="s">
        <v>67</v>
      </c>
      <c r="F314" t="s">
        <v>60</v>
      </c>
      <c r="G314" s="11" t="s">
        <v>124</v>
      </c>
      <c r="H314" t="s">
        <v>68</v>
      </c>
      <c r="I314" t="s">
        <v>161</v>
      </c>
      <c r="J314">
        <v>1.7382201521724703E-3</v>
      </c>
      <c r="K314">
        <v>1.34150110314093E-3</v>
      </c>
      <c r="L314">
        <v>4.4371956712665802E-3</v>
      </c>
    </row>
    <row r="315" spans="1:12" x14ac:dyDescent="0.2">
      <c r="A315" t="s">
        <v>17</v>
      </c>
      <c r="B315" t="s">
        <v>93</v>
      </c>
      <c r="C315" t="s">
        <v>94</v>
      </c>
      <c r="D315" t="s">
        <v>53</v>
      </c>
      <c r="E315" t="s">
        <v>67</v>
      </c>
      <c r="F315" t="s">
        <v>60</v>
      </c>
      <c r="G315" s="11" t="s">
        <v>124</v>
      </c>
      <c r="H315" t="s">
        <v>68</v>
      </c>
      <c r="I315" t="s">
        <v>83</v>
      </c>
      <c r="J315">
        <v>8.9065109831173258E-6</v>
      </c>
      <c r="K315">
        <v>6.8737520354114411E-6</v>
      </c>
      <c r="L315">
        <v>2.2735861122645177E-5</v>
      </c>
    </row>
    <row r="316" spans="1:12" x14ac:dyDescent="0.2">
      <c r="A316" t="s">
        <v>17</v>
      </c>
      <c r="B316" t="s">
        <v>93</v>
      </c>
      <c r="C316" t="s">
        <v>94</v>
      </c>
      <c r="D316" t="s">
        <v>53</v>
      </c>
      <c r="E316" t="s">
        <v>67</v>
      </c>
      <c r="F316" t="s">
        <v>60</v>
      </c>
      <c r="G316" s="11" t="s">
        <v>124</v>
      </c>
      <c r="H316" t="s">
        <v>68</v>
      </c>
      <c r="I316" t="s">
        <v>83</v>
      </c>
      <c r="J316">
        <v>4.7050274151842841E-5</v>
      </c>
      <c r="K316">
        <v>3.6311853017521363E-5</v>
      </c>
      <c r="L316">
        <v>1.2010634702257675E-4</v>
      </c>
    </row>
    <row r="317" spans="1:12" x14ac:dyDescent="0.2">
      <c r="A317" t="s">
        <v>17</v>
      </c>
      <c r="B317" t="s">
        <v>93</v>
      </c>
      <c r="C317" t="s">
        <v>94</v>
      </c>
      <c r="D317" t="s">
        <v>53</v>
      </c>
      <c r="E317" t="s">
        <v>67</v>
      </c>
      <c r="F317" t="s">
        <v>60</v>
      </c>
      <c r="G317" s="11" t="s">
        <v>124</v>
      </c>
      <c r="H317" t="s">
        <v>68</v>
      </c>
      <c r="I317" t="s">
        <v>162</v>
      </c>
      <c r="J317">
        <v>1.130027929023577E-5</v>
      </c>
      <c r="K317">
        <v>8.7211836283829613E-6</v>
      </c>
      <c r="L317">
        <v>2.8846490065179255E-5</v>
      </c>
    </row>
    <row r="318" spans="1:12" x14ac:dyDescent="0.2">
      <c r="A318" t="s">
        <v>17</v>
      </c>
      <c r="B318" t="s">
        <v>93</v>
      </c>
      <c r="C318" t="s">
        <v>94</v>
      </c>
      <c r="D318" t="s">
        <v>53</v>
      </c>
      <c r="E318" t="s">
        <v>67</v>
      </c>
      <c r="F318" t="s">
        <v>60</v>
      </c>
      <c r="G318" s="11" t="s">
        <v>124</v>
      </c>
      <c r="H318" t="s">
        <v>68</v>
      </c>
      <c r="I318" t="s">
        <v>113</v>
      </c>
      <c r="J318">
        <v>0.22746894860416225</v>
      </c>
      <c r="K318">
        <v>0.17555304781238867</v>
      </c>
      <c r="L318">
        <v>0.58066536211334951</v>
      </c>
    </row>
    <row r="319" spans="1:12" x14ac:dyDescent="0.2">
      <c r="A319" t="s">
        <v>17</v>
      </c>
      <c r="B319" t="s">
        <v>93</v>
      </c>
      <c r="C319" t="s">
        <v>94</v>
      </c>
      <c r="D319" t="s">
        <v>53</v>
      </c>
      <c r="E319" t="s">
        <v>54</v>
      </c>
      <c r="F319" t="s">
        <v>60</v>
      </c>
      <c r="G319" s="11" t="s">
        <v>124</v>
      </c>
      <c r="H319" t="s">
        <v>57</v>
      </c>
      <c r="I319" t="s">
        <v>114</v>
      </c>
      <c r="J319">
        <v>2.6293849506708771</v>
      </c>
      <c r="K319">
        <v>2.0292727635786565</v>
      </c>
      <c r="L319">
        <v>6.712093118140694</v>
      </c>
    </row>
    <row r="320" spans="1:12" x14ac:dyDescent="0.2">
      <c r="A320" t="s">
        <v>17</v>
      </c>
      <c r="B320" t="s">
        <v>93</v>
      </c>
      <c r="C320" t="s">
        <v>94</v>
      </c>
      <c r="D320" t="s">
        <v>53</v>
      </c>
      <c r="E320" t="s">
        <v>102</v>
      </c>
      <c r="F320" t="s">
        <v>60</v>
      </c>
      <c r="G320" s="11" t="s">
        <v>124</v>
      </c>
      <c r="H320" t="s">
        <v>115</v>
      </c>
      <c r="I320" t="s">
        <v>116</v>
      </c>
      <c r="J320">
        <v>0.28371520939647643</v>
      </c>
      <c r="K320">
        <v>0.2189620606501107</v>
      </c>
      <c r="L320">
        <v>0.72424652161185255</v>
      </c>
    </row>
    <row r="321" spans="1:12" x14ac:dyDescent="0.2">
      <c r="A321" t="s">
        <v>17</v>
      </c>
      <c r="B321" t="s">
        <v>93</v>
      </c>
      <c r="C321" t="s">
        <v>94</v>
      </c>
      <c r="D321" t="s">
        <v>53</v>
      </c>
      <c r="E321" t="s">
        <v>102</v>
      </c>
      <c r="F321" t="s">
        <v>60</v>
      </c>
      <c r="G321" s="11" t="s">
        <v>124</v>
      </c>
      <c r="H321" t="s">
        <v>117</v>
      </c>
      <c r="I321" t="s">
        <v>118</v>
      </c>
      <c r="J321">
        <v>0.56743041864135613</v>
      </c>
      <c r="K321">
        <v>0.43792412118322405</v>
      </c>
      <c r="L321">
        <v>1.4484930428367204</v>
      </c>
    </row>
    <row r="322" spans="1:12" x14ac:dyDescent="0.2">
      <c r="A322" t="s">
        <v>17</v>
      </c>
      <c r="B322" t="s">
        <v>93</v>
      </c>
      <c r="C322" t="s">
        <v>94</v>
      </c>
      <c r="D322" t="s">
        <v>53</v>
      </c>
      <c r="E322" t="s">
        <v>102</v>
      </c>
      <c r="F322" t="s">
        <v>60</v>
      </c>
      <c r="G322" s="11" t="s">
        <v>124</v>
      </c>
      <c r="H322" t="s">
        <v>117</v>
      </c>
      <c r="I322" t="s">
        <v>119</v>
      </c>
      <c r="J322">
        <v>0.56743041864135613</v>
      </c>
      <c r="K322">
        <v>0.43792412118322405</v>
      </c>
      <c r="L322">
        <v>1.4484930428367204</v>
      </c>
    </row>
    <row r="323" spans="1:12" x14ac:dyDescent="0.2">
      <c r="A323" t="s">
        <v>17</v>
      </c>
      <c r="B323" t="s">
        <v>93</v>
      </c>
      <c r="C323" t="s">
        <v>94</v>
      </c>
      <c r="D323" t="s">
        <v>53</v>
      </c>
      <c r="E323" t="s">
        <v>64</v>
      </c>
      <c r="F323" t="s">
        <v>60</v>
      </c>
      <c r="G323" s="11" t="s">
        <v>124</v>
      </c>
      <c r="H323" t="s">
        <v>65</v>
      </c>
      <c r="I323" t="s">
        <v>66</v>
      </c>
      <c r="J323">
        <v>6.277386666877062E-2</v>
      </c>
      <c r="K323">
        <v>4.8446804209080305E-2</v>
      </c>
      <c r="L323">
        <v>0.16024433332176502</v>
      </c>
    </row>
    <row r="324" spans="1:12" x14ac:dyDescent="0.2">
      <c r="A324" t="s">
        <v>17</v>
      </c>
      <c r="B324" t="s">
        <v>93</v>
      </c>
      <c r="C324" t="s">
        <v>94</v>
      </c>
      <c r="D324" t="s">
        <v>53</v>
      </c>
      <c r="E324" t="s">
        <v>64</v>
      </c>
      <c r="F324" t="s">
        <v>60</v>
      </c>
      <c r="G324" s="11" t="s">
        <v>124</v>
      </c>
      <c r="H324" t="s">
        <v>65</v>
      </c>
      <c r="I324" t="s">
        <v>163</v>
      </c>
      <c r="J324">
        <v>4.9462436704617446E-2</v>
      </c>
      <c r="K324">
        <v>3.8173480683877693E-2</v>
      </c>
      <c r="L324">
        <v>0.12626393139080866</v>
      </c>
    </row>
    <row r="325" spans="1:12" x14ac:dyDescent="0.2">
      <c r="A325" t="s">
        <v>17</v>
      </c>
      <c r="B325" t="s">
        <v>93</v>
      </c>
      <c r="C325" t="s">
        <v>94</v>
      </c>
      <c r="D325" t="s">
        <v>53</v>
      </c>
      <c r="E325" t="s">
        <v>120</v>
      </c>
      <c r="F325" t="s">
        <v>86</v>
      </c>
      <c r="G325" s="11" t="s">
        <v>164</v>
      </c>
      <c r="H325" t="s">
        <v>84</v>
      </c>
      <c r="I325" t="s">
        <v>121</v>
      </c>
      <c r="J325">
        <v>0.1515967477296033</v>
      </c>
      <c r="K325">
        <v>0.11699738037075842</v>
      </c>
      <c r="L325">
        <v>0.3869846014402577</v>
      </c>
    </row>
    <row r="326" spans="1:12" x14ac:dyDescent="0.2">
      <c r="A326" t="s">
        <v>17</v>
      </c>
      <c r="B326" t="s">
        <v>93</v>
      </c>
      <c r="C326" t="s">
        <v>94</v>
      </c>
      <c r="D326" t="s">
        <v>53</v>
      </c>
      <c r="E326" t="s">
        <v>64</v>
      </c>
      <c r="F326" t="s">
        <v>86</v>
      </c>
      <c r="G326" s="11" t="s">
        <v>164</v>
      </c>
      <c r="H326" t="s">
        <v>84</v>
      </c>
      <c r="I326" t="s">
        <v>122</v>
      </c>
      <c r="J326">
        <v>0.1515967477296033</v>
      </c>
      <c r="K326">
        <v>0.11699738037075842</v>
      </c>
      <c r="L326">
        <v>0.3869846014402577</v>
      </c>
    </row>
    <row r="327" spans="1:12" x14ac:dyDescent="0.2">
      <c r="A327" t="s">
        <v>17</v>
      </c>
      <c r="B327" t="s">
        <v>93</v>
      </c>
      <c r="C327" t="s">
        <v>94</v>
      </c>
      <c r="D327" t="s">
        <v>53</v>
      </c>
      <c r="E327" t="s">
        <v>54</v>
      </c>
      <c r="F327" t="s">
        <v>60</v>
      </c>
      <c r="G327" s="11" t="s">
        <v>164</v>
      </c>
      <c r="H327" t="s">
        <v>61</v>
      </c>
      <c r="I327" t="s">
        <v>63</v>
      </c>
      <c r="J327">
        <v>3.0465126893813873E-6</v>
      </c>
      <c r="K327">
        <v>2.3511982233263521E-6</v>
      </c>
      <c r="L327">
        <v>7.7769049569967899E-6</v>
      </c>
    </row>
    <row r="328" spans="1:12" x14ac:dyDescent="0.2">
      <c r="A328" t="s">
        <v>17</v>
      </c>
      <c r="B328" t="s">
        <v>93</v>
      </c>
      <c r="C328" t="s">
        <v>94</v>
      </c>
      <c r="D328" t="s">
        <v>53</v>
      </c>
      <c r="E328" t="s">
        <v>54</v>
      </c>
      <c r="F328" t="s">
        <v>60</v>
      </c>
      <c r="G328" s="11" t="s">
        <v>164</v>
      </c>
      <c r="H328" t="s">
        <v>61</v>
      </c>
      <c r="I328" t="s">
        <v>63</v>
      </c>
      <c r="J328">
        <v>3.8032647233313349E-4</v>
      </c>
      <c r="K328">
        <v>2.9352345360334593E-4</v>
      </c>
      <c r="L328">
        <v>9.7086837624997383E-4</v>
      </c>
    </row>
    <row r="329" spans="1:12" x14ac:dyDescent="0.2">
      <c r="A329" t="s">
        <v>17</v>
      </c>
      <c r="B329" t="s">
        <v>93</v>
      </c>
      <c r="C329" t="s">
        <v>94</v>
      </c>
      <c r="D329" t="s">
        <v>53</v>
      </c>
      <c r="E329" t="s">
        <v>54</v>
      </c>
      <c r="F329" t="s">
        <v>60</v>
      </c>
      <c r="G329" s="11" t="s">
        <v>164</v>
      </c>
      <c r="H329" t="s">
        <v>61</v>
      </c>
      <c r="I329" t="s">
        <v>63</v>
      </c>
      <c r="J329">
        <v>2.7304826475853944E-4</v>
      </c>
      <c r="K329">
        <v>2.1072966386133165E-4</v>
      </c>
      <c r="L329">
        <v>6.9701675988464063E-4</v>
      </c>
    </row>
    <row r="330" spans="1:12" x14ac:dyDescent="0.2">
      <c r="A330" t="s">
        <v>17</v>
      </c>
      <c r="B330" t="s">
        <v>93</v>
      </c>
      <c r="C330" t="s">
        <v>94</v>
      </c>
      <c r="D330" t="s">
        <v>53</v>
      </c>
      <c r="E330" t="s">
        <v>54</v>
      </c>
      <c r="F330" t="s">
        <v>60</v>
      </c>
      <c r="G330" s="11" t="s">
        <v>164</v>
      </c>
      <c r="H330" t="s">
        <v>61</v>
      </c>
      <c r="I330" t="s">
        <v>63</v>
      </c>
      <c r="J330">
        <v>2.1712293099763594E-5</v>
      </c>
      <c r="K330">
        <v>1.6756833194373189E-5</v>
      </c>
      <c r="L330">
        <v>5.5425483840543455E-5</v>
      </c>
    </row>
    <row r="331" spans="1:12" x14ac:dyDescent="0.2">
      <c r="A331" t="s">
        <v>17</v>
      </c>
      <c r="B331" t="s">
        <v>93</v>
      </c>
      <c r="C331" t="s">
        <v>94</v>
      </c>
      <c r="D331" t="s">
        <v>53</v>
      </c>
      <c r="E331" t="s">
        <v>54</v>
      </c>
      <c r="F331" t="s">
        <v>60</v>
      </c>
      <c r="G331" s="11" t="s">
        <v>164</v>
      </c>
      <c r="H331" t="s">
        <v>61</v>
      </c>
      <c r="I331" t="s">
        <v>63</v>
      </c>
      <c r="J331">
        <v>3.723687285694185E-5</v>
      </c>
      <c r="K331">
        <v>2.8738192888094858E-5</v>
      </c>
      <c r="L331">
        <v>9.5055445563567572E-5</v>
      </c>
    </row>
    <row r="332" spans="1:12" x14ac:dyDescent="0.2">
      <c r="A332" t="s">
        <v>17</v>
      </c>
      <c r="B332" t="s">
        <v>93</v>
      </c>
      <c r="C332" t="s">
        <v>94</v>
      </c>
      <c r="D332" t="s">
        <v>53</v>
      </c>
      <c r="E332" t="s">
        <v>54</v>
      </c>
      <c r="F332" t="s">
        <v>60</v>
      </c>
      <c r="G332" s="11" t="s">
        <v>164</v>
      </c>
      <c r="H332" t="s">
        <v>61</v>
      </c>
      <c r="I332" t="s">
        <v>63</v>
      </c>
      <c r="J332">
        <v>1.7054342354289529E-6</v>
      </c>
      <c r="K332">
        <v>1.3161980116861768E-6</v>
      </c>
      <c r="L332">
        <v>4.3535022865874181E-6</v>
      </c>
    </row>
    <row r="333" spans="1:12" x14ac:dyDescent="0.2">
      <c r="A333" t="s">
        <v>17</v>
      </c>
      <c r="B333" t="s">
        <v>93</v>
      </c>
      <c r="C333" t="s">
        <v>94</v>
      </c>
      <c r="D333" t="s">
        <v>53</v>
      </c>
      <c r="E333" t="s">
        <v>54</v>
      </c>
      <c r="F333" t="s">
        <v>60</v>
      </c>
      <c r="G333" s="11" t="s">
        <v>164</v>
      </c>
      <c r="H333" t="s">
        <v>61</v>
      </c>
      <c r="I333" t="s">
        <v>63</v>
      </c>
      <c r="J333">
        <v>5.4349770077635051E-6</v>
      </c>
      <c r="K333">
        <v>4.1945363723621706E-6</v>
      </c>
      <c r="L333">
        <v>1.3873994282105622E-5</v>
      </c>
    </row>
    <row r="334" spans="1:12" x14ac:dyDescent="0.2">
      <c r="A334" t="s">
        <v>17</v>
      </c>
      <c r="B334" t="s">
        <v>93</v>
      </c>
      <c r="C334" t="s">
        <v>94</v>
      </c>
      <c r="D334" t="s">
        <v>53</v>
      </c>
      <c r="E334" t="s">
        <v>54</v>
      </c>
      <c r="F334" t="s">
        <v>60</v>
      </c>
      <c r="G334" s="11" t="s">
        <v>164</v>
      </c>
      <c r="H334" t="s">
        <v>61</v>
      </c>
      <c r="I334" t="s">
        <v>63</v>
      </c>
      <c r="J334">
        <v>3.0543929971066949E-4</v>
      </c>
      <c r="K334">
        <v>2.3572799854629706E-4</v>
      </c>
      <c r="L334">
        <v>7.7970212048053794E-4</v>
      </c>
    </row>
    <row r="335" spans="1:12" x14ac:dyDescent="0.2">
      <c r="A335" t="s">
        <v>17</v>
      </c>
      <c r="B335" t="s">
        <v>93</v>
      </c>
      <c r="C335" t="s">
        <v>94</v>
      </c>
      <c r="D335" t="s">
        <v>53</v>
      </c>
      <c r="E335" t="s">
        <v>54</v>
      </c>
      <c r="F335" t="s">
        <v>60</v>
      </c>
      <c r="G335" s="11" t="s">
        <v>164</v>
      </c>
      <c r="H335" t="s">
        <v>61</v>
      </c>
      <c r="I335" t="s">
        <v>63</v>
      </c>
      <c r="J335">
        <v>6.5385235799064639E-5</v>
      </c>
      <c r="K335">
        <v>5.0462172955449562E-5</v>
      </c>
      <c r="L335">
        <v>1.6691043702936377E-4</v>
      </c>
    </row>
    <row r="336" spans="1:12" x14ac:dyDescent="0.2">
      <c r="A336" t="s">
        <v>17</v>
      </c>
      <c r="B336" t="s">
        <v>93</v>
      </c>
      <c r="C336" t="s">
        <v>94</v>
      </c>
      <c r="D336" t="s">
        <v>53</v>
      </c>
      <c r="E336" t="s">
        <v>54</v>
      </c>
      <c r="F336" t="s">
        <v>60</v>
      </c>
      <c r="G336" s="11" t="s">
        <v>164</v>
      </c>
      <c r="H336" t="s">
        <v>61</v>
      </c>
      <c r="I336" t="s">
        <v>63</v>
      </c>
      <c r="J336">
        <v>3.3644510467810053E-6</v>
      </c>
      <c r="K336">
        <v>2.5965725832135811E-6</v>
      </c>
      <c r="L336">
        <v>8.5885137174981533E-6</v>
      </c>
    </row>
    <row r="337" spans="1:12" x14ac:dyDescent="0.2">
      <c r="A337" t="s">
        <v>17</v>
      </c>
      <c r="B337" t="s">
        <v>93</v>
      </c>
      <c r="C337" t="s">
        <v>94</v>
      </c>
      <c r="D337" t="s">
        <v>53</v>
      </c>
      <c r="E337" t="s">
        <v>54</v>
      </c>
      <c r="F337" t="s">
        <v>60</v>
      </c>
      <c r="G337" s="11" t="s">
        <v>164</v>
      </c>
      <c r="H337" t="s">
        <v>61</v>
      </c>
      <c r="I337" t="s">
        <v>63</v>
      </c>
      <c r="J337">
        <v>9.0736583461172301E-5</v>
      </c>
      <c r="K337">
        <v>7.0027508688280381E-5</v>
      </c>
      <c r="L337">
        <v>2.3162542147278246E-4</v>
      </c>
    </row>
    <row r="338" spans="1:12" x14ac:dyDescent="0.2">
      <c r="A338" t="s">
        <v>17</v>
      </c>
      <c r="B338" t="s">
        <v>93</v>
      </c>
      <c r="C338" t="s">
        <v>94</v>
      </c>
      <c r="D338" t="s">
        <v>53</v>
      </c>
      <c r="E338" t="s">
        <v>54</v>
      </c>
      <c r="F338" t="s">
        <v>60</v>
      </c>
      <c r="G338" s="11" t="s">
        <v>164</v>
      </c>
      <c r="H338" t="s">
        <v>61</v>
      </c>
      <c r="I338" t="s">
        <v>63</v>
      </c>
      <c r="J338">
        <v>4.8072408548179548E-6</v>
      </c>
      <c r="K338">
        <v>3.7100702702948282E-6</v>
      </c>
      <c r="L338">
        <v>1.2271557365776992E-5</v>
      </c>
    </row>
    <row r="339" spans="1:12" x14ac:dyDescent="0.2">
      <c r="A339" t="s">
        <v>17</v>
      </c>
      <c r="B339" t="s">
        <v>93</v>
      </c>
      <c r="C339" t="s">
        <v>94</v>
      </c>
      <c r="D339" t="s">
        <v>53</v>
      </c>
      <c r="E339" t="s">
        <v>54</v>
      </c>
      <c r="F339" t="s">
        <v>60</v>
      </c>
      <c r="G339" s="11" t="s">
        <v>164</v>
      </c>
      <c r="H339" t="s">
        <v>61</v>
      </c>
      <c r="I339" t="s">
        <v>63</v>
      </c>
      <c r="J339">
        <v>1.0263122523560815E-4</v>
      </c>
      <c r="K339">
        <v>7.9207401719625598E-5</v>
      </c>
      <c r="L339">
        <v>2.6198915470118227E-4</v>
      </c>
    </row>
    <row r="340" spans="1:12" x14ac:dyDescent="0.2">
      <c r="A340" t="s">
        <v>17</v>
      </c>
      <c r="B340" t="s">
        <v>93</v>
      </c>
      <c r="C340" t="s">
        <v>94</v>
      </c>
      <c r="D340" t="s">
        <v>53</v>
      </c>
      <c r="E340" t="s">
        <v>54</v>
      </c>
      <c r="F340" t="s">
        <v>60</v>
      </c>
      <c r="G340" s="11" t="s">
        <v>164</v>
      </c>
      <c r="H340" t="s">
        <v>61</v>
      </c>
      <c r="I340" t="s">
        <v>63</v>
      </c>
      <c r="J340">
        <v>1.0430063598808216E-6</v>
      </c>
      <c r="K340">
        <v>8.0495797992813546E-7</v>
      </c>
      <c r="L340">
        <v>2.6625069899129158E-6</v>
      </c>
    </row>
    <row r="341" spans="1:12" x14ac:dyDescent="0.2">
      <c r="A341" t="s">
        <v>17</v>
      </c>
      <c r="B341" t="s">
        <v>93</v>
      </c>
      <c r="C341" t="s">
        <v>94</v>
      </c>
      <c r="D341" t="s">
        <v>53</v>
      </c>
      <c r="E341" t="s">
        <v>54</v>
      </c>
      <c r="F341" t="s">
        <v>60</v>
      </c>
      <c r="G341" s="11" t="s">
        <v>164</v>
      </c>
      <c r="H341" t="s">
        <v>61</v>
      </c>
      <c r="I341" t="s">
        <v>63</v>
      </c>
      <c r="J341">
        <v>2.0232647589088729E-4</v>
      </c>
      <c r="K341">
        <v>1.5614891489033376E-4</v>
      </c>
      <c r="L341">
        <v>5.1648357768929439E-4</v>
      </c>
    </row>
    <row r="342" spans="1:12" x14ac:dyDescent="0.2">
      <c r="A342" t="s">
        <v>17</v>
      </c>
      <c r="B342" t="s">
        <v>93</v>
      </c>
      <c r="C342" t="s">
        <v>94</v>
      </c>
      <c r="D342" t="s">
        <v>53</v>
      </c>
      <c r="E342" t="s">
        <v>54</v>
      </c>
      <c r="F342" t="s">
        <v>60</v>
      </c>
      <c r="G342" s="11" t="s">
        <v>164</v>
      </c>
      <c r="H342" t="s">
        <v>61</v>
      </c>
      <c r="I342" t="s">
        <v>63</v>
      </c>
      <c r="J342">
        <v>2.4996089915579491E-5</v>
      </c>
      <c r="K342">
        <v>1.9291159496712941E-5</v>
      </c>
      <c r="L342">
        <v>6.3808109596116629E-5</v>
      </c>
    </row>
    <row r="343" spans="1:12" x14ac:dyDescent="0.2">
      <c r="A343" t="s">
        <v>17</v>
      </c>
      <c r="B343" t="s">
        <v>93</v>
      </c>
      <c r="C343" t="s">
        <v>94</v>
      </c>
      <c r="D343" t="s">
        <v>53</v>
      </c>
      <c r="E343" t="s">
        <v>54</v>
      </c>
      <c r="F343" t="s">
        <v>60</v>
      </c>
      <c r="G343" s="11" t="s">
        <v>164</v>
      </c>
      <c r="H343" t="s">
        <v>61</v>
      </c>
      <c r="I343" t="s">
        <v>63</v>
      </c>
      <c r="J343">
        <v>7.4992396601656608E-7</v>
      </c>
      <c r="K343">
        <v>5.7876663460936837E-7</v>
      </c>
      <c r="L343">
        <v>1.914348635084519E-6</v>
      </c>
    </row>
    <row r="344" spans="1:12" x14ac:dyDescent="0.2">
      <c r="A344" t="s">
        <v>17</v>
      </c>
      <c r="B344" t="s">
        <v>93</v>
      </c>
      <c r="C344" t="s">
        <v>94</v>
      </c>
      <c r="D344" t="s">
        <v>53</v>
      </c>
      <c r="E344" t="s">
        <v>54</v>
      </c>
      <c r="F344" t="s">
        <v>60</v>
      </c>
      <c r="G344" s="11" t="s">
        <v>164</v>
      </c>
      <c r="H344" t="s">
        <v>61</v>
      </c>
      <c r="I344" t="s">
        <v>63</v>
      </c>
      <c r="J344">
        <v>5.7891253053966858E-6</v>
      </c>
      <c r="K344">
        <v>4.4678563723383615E-6</v>
      </c>
      <c r="L344">
        <v>1.4778037012987766E-5</v>
      </c>
    </row>
    <row r="345" spans="1:12" x14ac:dyDescent="0.2">
      <c r="A345" t="s">
        <v>17</v>
      </c>
      <c r="B345" t="s">
        <v>93</v>
      </c>
      <c r="C345" t="s">
        <v>94</v>
      </c>
      <c r="D345" t="s">
        <v>53</v>
      </c>
      <c r="E345" t="s">
        <v>54</v>
      </c>
      <c r="F345" t="s">
        <v>60</v>
      </c>
      <c r="G345" s="11" t="s">
        <v>164</v>
      </c>
      <c r="H345" t="s">
        <v>61</v>
      </c>
      <c r="I345" t="s">
        <v>63</v>
      </c>
      <c r="J345">
        <v>4.3937232092344441E-6</v>
      </c>
      <c r="K345">
        <v>3.3909309616030036E-6</v>
      </c>
      <c r="L345">
        <v>1.1215961096983164E-5</v>
      </c>
    </row>
    <row r="346" spans="1:12" x14ac:dyDescent="0.2">
      <c r="A346" t="s">
        <v>17</v>
      </c>
      <c r="B346" t="s">
        <v>93</v>
      </c>
      <c r="C346" t="s">
        <v>94</v>
      </c>
      <c r="D346" t="s">
        <v>53</v>
      </c>
      <c r="E346" t="s">
        <v>54</v>
      </c>
      <c r="F346" t="s">
        <v>60</v>
      </c>
      <c r="G346" s="11" t="s">
        <v>164</v>
      </c>
      <c r="H346" t="s">
        <v>61</v>
      </c>
      <c r="I346" t="s">
        <v>63</v>
      </c>
      <c r="J346">
        <v>6.8954150989643288E-6</v>
      </c>
      <c r="K346">
        <v>5.3216544235286516E-6</v>
      </c>
      <c r="L346">
        <v>1.7602089119994796E-5</v>
      </c>
    </row>
    <row r="347" spans="1:12" x14ac:dyDescent="0.2">
      <c r="A347" t="s">
        <v>17</v>
      </c>
      <c r="B347" t="s">
        <v>93</v>
      </c>
      <c r="C347" t="s">
        <v>94</v>
      </c>
      <c r="D347" t="s">
        <v>53</v>
      </c>
      <c r="E347" t="s">
        <v>54</v>
      </c>
      <c r="F347" t="s">
        <v>60</v>
      </c>
      <c r="G347" s="11" t="s">
        <v>164</v>
      </c>
      <c r="H347" t="s">
        <v>61</v>
      </c>
      <c r="I347" t="s">
        <v>63</v>
      </c>
      <c r="J347">
        <v>1.7735283679982725E-5</v>
      </c>
      <c r="K347">
        <v>1.3687508220105752E-5</v>
      </c>
      <c r="L347">
        <v>4.5273277884363108E-5</v>
      </c>
    </row>
    <row r="348" spans="1:12" x14ac:dyDescent="0.2">
      <c r="A348" t="s">
        <v>17</v>
      </c>
      <c r="B348" t="s">
        <v>93</v>
      </c>
      <c r="C348" t="s">
        <v>94</v>
      </c>
      <c r="D348" t="s">
        <v>53</v>
      </c>
      <c r="E348" t="s">
        <v>54</v>
      </c>
      <c r="F348" t="s">
        <v>60</v>
      </c>
      <c r="G348" s="11" t="s">
        <v>164</v>
      </c>
      <c r="H348" t="s">
        <v>61</v>
      </c>
      <c r="I348" t="s">
        <v>63</v>
      </c>
      <c r="J348">
        <v>2.5141189412510997E-6</v>
      </c>
      <c r="K348">
        <v>1.9403142512762742E-6</v>
      </c>
      <c r="L348">
        <v>6.4178508511859717E-6</v>
      </c>
    </row>
    <row r="349" spans="1:12" x14ac:dyDescent="0.2">
      <c r="A349" t="s">
        <v>17</v>
      </c>
      <c r="B349" t="s">
        <v>93</v>
      </c>
      <c r="C349" t="s">
        <v>94</v>
      </c>
      <c r="D349" t="s">
        <v>53</v>
      </c>
      <c r="E349" t="s">
        <v>54</v>
      </c>
      <c r="F349" t="s">
        <v>60</v>
      </c>
      <c r="G349" s="11" t="s">
        <v>164</v>
      </c>
      <c r="H349" t="s">
        <v>61</v>
      </c>
      <c r="I349" t="s">
        <v>63</v>
      </c>
      <c r="J349">
        <v>6.7425892091186335E-6</v>
      </c>
      <c r="K349">
        <v>5.2037084317276356E-6</v>
      </c>
      <c r="L349">
        <v>1.7211966858419785E-5</v>
      </c>
    </row>
    <row r="350" spans="1:12" x14ac:dyDescent="0.2">
      <c r="A350" t="s">
        <v>17</v>
      </c>
      <c r="B350" t="s">
        <v>93</v>
      </c>
      <c r="C350" t="s">
        <v>94</v>
      </c>
      <c r="D350" t="s">
        <v>53</v>
      </c>
      <c r="E350" t="s">
        <v>54</v>
      </c>
      <c r="F350" t="s">
        <v>60</v>
      </c>
      <c r="G350" s="11" t="s">
        <v>164</v>
      </c>
      <c r="H350" t="s">
        <v>61</v>
      </c>
      <c r="I350" t="s">
        <v>63</v>
      </c>
      <c r="J350">
        <v>6.8635030449208045E-6</v>
      </c>
      <c r="K350">
        <v>5.2970257505441762E-6</v>
      </c>
      <c r="L350">
        <v>1.7520626465286657E-5</v>
      </c>
    </row>
    <row r="351" spans="1:12" x14ac:dyDescent="0.2">
      <c r="A351" t="s">
        <v>17</v>
      </c>
      <c r="B351" t="s">
        <v>93</v>
      </c>
      <c r="C351" t="s">
        <v>94</v>
      </c>
      <c r="D351" t="s">
        <v>53</v>
      </c>
      <c r="E351" t="s">
        <v>54</v>
      </c>
      <c r="F351" t="s">
        <v>60</v>
      </c>
      <c r="G351" s="11" t="s">
        <v>164</v>
      </c>
      <c r="H351" t="s">
        <v>61</v>
      </c>
      <c r="I351" t="s">
        <v>63</v>
      </c>
      <c r="J351">
        <v>4.0958153276426622E-5</v>
      </c>
      <c r="K351">
        <v>3.1610154636781479E-5</v>
      </c>
      <c r="L351">
        <v>1.0455484605565699E-4</v>
      </c>
    </row>
    <row r="352" spans="1:12" x14ac:dyDescent="0.2">
      <c r="A352" t="s">
        <v>17</v>
      </c>
      <c r="B352" t="s">
        <v>93</v>
      </c>
      <c r="C352" t="s">
        <v>94</v>
      </c>
      <c r="D352" t="s">
        <v>53</v>
      </c>
      <c r="E352" t="s">
        <v>54</v>
      </c>
      <c r="F352" t="s">
        <v>60</v>
      </c>
      <c r="G352" s="11" t="s">
        <v>164</v>
      </c>
      <c r="H352" t="s">
        <v>61</v>
      </c>
      <c r="I352" t="s">
        <v>63</v>
      </c>
      <c r="J352">
        <v>8.5680981753614825E-5</v>
      </c>
      <c r="K352">
        <v>6.6125761686179944E-5</v>
      </c>
      <c r="L352">
        <v>2.1871986748735371E-4</v>
      </c>
    </row>
    <row r="353" spans="1:12" x14ac:dyDescent="0.2">
      <c r="A353" t="s">
        <v>17</v>
      </c>
      <c r="B353" t="s">
        <v>93</v>
      </c>
      <c r="C353" t="s">
        <v>94</v>
      </c>
      <c r="D353" t="s">
        <v>53</v>
      </c>
      <c r="E353" t="s">
        <v>54</v>
      </c>
      <c r="F353" t="s">
        <v>60</v>
      </c>
      <c r="G353" s="11" t="s">
        <v>164</v>
      </c>
      <c r="H353" t="s">
        <v>61</v>
      </c>
      <c r="I353" t="s">
        <v>63</v>
      </c>
      <c r="J353">
        <v>4.6216713249244523E-5</v>
      </c>
      <c r="K353">
        <v>3.5668538148013488E-5</v>
      </c>
      <c r="L353">
        <v>1.1797849640243316E-4</v>
      </c>
    </row>
    <row r="354" spans="1:12" x14ac:dyDescent="0.2">
      <c r="A354" t="s">
        <v>17</v>
      </c>
      <c r="B354" t="s">
        <v>93</v>
      </c>
      <c r="C354" t="s">
        <v>94</v>
      </c>
      <c r="D354" t="s">
        <v>53</v>
      </c>
      <c r="E354" t="s">
        <v>54</v>
      </c>
      <c r="F354" t="s">
        <v>60</v>
      </c>
      <c r="G354" s="11" t="s">
        <v>164</v>
      </c>
      <c r="H354" t="s">
        <v>61</v>
      </c>
      <c r="I354" t="s">
        <v>63</v>
      </c>
      <c r="J354">
        <v>4.6303903418237202E-6</v>
      </c>
      <c r="K354">
        <v>3.5735828650738672E-6</v>
      </c>
      <c r="L354">
        <v>1.1820106880786052E-5</v>
      </c>
    </row>
    <row r="355" spans="1:12" x14ac:dyDescent="0.2">
      <c r="A355" t="s">
        <v>17</v>
      </c>
      <c r="B355" t="s">
        <v>93</v>
      </c>
      <c r="C355" t="s">
        <v>94</v>
      </c>
      <c r="D355" t="s">
        <v>53</v>
      </c>
      <c r="E355" t="s">
        <v>54</v>
      </c>
      <c r="F355" t="s">
        <v>60</v>
      </c>
      <c r="G355" s="11" t="s">
        <v>164</v>
      </c>
      <c r="H355" t="s">
        <v>61</v>
      </c>
      <c r="I355" t="s">
        <v>63</v>
      </c>
      <c r="J355">
        <v>6.3832301110029288E-6</v>
      </c>
      <c r="K355">
        <v>4.9263669074429071E-6</v>
      </c>
      <c r="L355">
        <v>1.6294622393970699E-5</v>
      </c>
    </row>
    <row r="356" spans="1:12" x14ac:dyDescent="0.2">
      <c r="A356" t="s">
        <v>17</v>
      </c>
      <c r="B356" t="s">
        <v>93</v>
      </c>
      <c r="C356" t="s">
        <v>94</v>
      </c>
      <c r="D356" t="s">
        <v>53</v>
      </c>
      <c r="E356" t="s">
        <v>54</v>
      </c>
      <c r="F356" t="s">
        <v>60</v>
      </c>
      <c r="G356" s="11" t="s">
        <v>164</v>
      </c>
      <c r="H356" t="s">
        <v>61</v>
      </c>
      <c r="I356" t="s">
        <v>63</v>
      </c>
      <c r="J356">
        <v>7.124101729543369E-6</v>
      </c>
      <c r="K356">
        <v>5.4981472382114977E-6</v>
      </c>
      <c r="L356">
        <v>1.818586288766952E-5</v>
      </c>
    </row>
    <row r="357" spans="1:12" x14ac:dyDescent="0.2">
      <c r="A357" t="s">
        <v>17</v>
      </c>
      <c r="B357" t="s">
        <v>93</v>
      </c>
      <c r="C357" t="s">
        <v>94</v>
      </c>
      <c r="D357" t="s">
        <v>53</v>
      </c>
      <c r="E357" t="s">
        <v>54</v>
      </c>
      <c r="F357" t="s">
        <v>60</v>
      </c>
      <c r="G357" s="11" t="s">
        <v>164</v>
      </c>
      <c r="H357" t="s">
        <v>61</v>
      </c>
      <c r="I357" t="s">
        <v>63</v>
      </c>
      <c r="J357">
        <v>3.2971687025769559E-3</v>
      </c>
      <c r="K357">
        <v>2.5446462844309838E-3</v>
      </c>
      <c r="L357">
        <v>8.4167604869987006E-3</v>
      </c>
    </row>
    <row r="358" spans="1:12" x14ac:dyDescent="0.2">
      <c r="A358" t="s">
        <v>17</v>
      </c>
      <c r="B358" t="s">
        <v>93</v>
      </c>
      <c r="C358" t="s">
        <v>94</v>
      </c>
      <c r="D358" t="s">
        <v>53</v>
      </c>
      <c r="E358" t="s">
        <v>54</v>
      </c>
      <c r="F358" t="s">
        <v>60</v>
      </c>
      <c r="G358" s="11" t="s">
        <v>164</v>
      </c>
      <c r="H358" t="s">
        <v>61</v>
      </c>
      <c r="I358" t="s">
        <v>63</v>
      </c>
      <c r="J358">
        <v>1.1790153885959623E-3</v>
      </c>
      <c r="K358">
        <v>9.099252718045124E-4</v>
      </c>
      <c r="L358">
        <v>3.0097004525555661E-3</v>
      </c>
    </row>
    <row r="359" spans="1:12" x14ac:dyDescent="0.2">
      <c r="A359" t="s">
        <v>17</v>
      </c>
      <c r="B359" t="s">
        <v>93</v>
      </c>
      <c r="C359" t="s">
        <v>94</v>
      </c>
      <c r="D359" t="s">
        <v>53</v>
      </c>
      <c r="E359" t="s">
        <v>54</v>
      </c>
      <c r="F359" t="s">
        <v>60</v>
      </c>
      <c r="G359" s="11" t="s">
        <v>164</v>
      </c>
      <c r="H359" t="s">
        <v>61</v>
      </c>
      <c r="I359" t="s">
        <v>63</v>
      </c>
      <c r="J359">
        <v>1.6863907975796888E-6</v>
      </c>
      <c r="K359">
        <v>1.301500913133698E-6</v>
      </c>
      <c r="L359">
        <v>4.3048896526324043E-6</v>
      </c>
    </row>
    <row r="360" spans="1:12" x14ac:dyDescent="0.2">
      <c r="A360" t="s">
        <v>17</v>
      </c>
      <c r="B360" t="s">
        <v>93</v>
      </c>
      <c r="C360" t="s">
        <v>94</v>
      </c>
      <c r="D360" t="s">
        <v>53</v>
      </c>
      <c r="E360" t="s">
        <v>54</v>
      </c>
      <c r="F360" t="s">
        <v>60</v>
      </c>
      <c r="G360" s="11" t="s">
        <v>164</v>
      </c>
      <c r="H360" t="s">
        <v>61</v>
      </c>
      <c r="I360" t="s">
        <v>63</v>
      </c>
      <c r="J360">
        <v>1.8643187369244388E-5</v>
      </c>
      <c r="K360">
        <v>1.4388198405504887E-5</v>
      </c>
      <c r="L360">
        <v>4.7590905093369871E-5</v>
      </c>
    </row>
    <row r="361" spans="1:12" x14ac:dyDescent="0.2">
      <c r="A361" t="s">
        <v>17</v>
      </c>
      <c r="B361" t="s">
        <v>93</v>
      </c>
      <c r="C361" t="s">
        <v>94</v>
      </c>
      <c r="D361" t="s">
        <v>53</v>
      </c>
      <c r="E361" t="s">
        <v>54</v>
      </c>
      <c r="F361" t="s">
        <v>60</v>
      </c>
      <c r="G361" s="11" t="s">
        <v>164</v>
      </c>
      <c r="H361" t="s">
        <v>61</v>
      </c>
      <c r="I361" t="s">
        <v>63</v>
      </c>
      <c r="J361">
        <v>3.5935524872117243E-6</v>
      </c>
      <c r="K361">
        <v>2.773385534487253E-6</v>
      </c>
      <c r="L361">
        <v>9.1733463800867176E-6</v>
      </c>
    </row>
    <row r="362" spans="1:12" x14ac:dyDescent="0.2">
      <c r="A362" t="s">
        <v>17</v>
      </c>
      <c r="B362" t="s">
        <v>93</v>
      </c>
      <c r="C362" t="s">
        <v>94</v>
      </c>
      <c r="D362" t="s">
        <v>53</v>
      </c>
      <c r="E362" t="s">
        <v>54</v>
      </c>
      <c r="F362" t="s">
        <v>60</v>
      </c>
      <c r="G362" s="11" t="s">
        <v>164</v>
      </c>
      <c r="H362" t="s">
        <v>61</v>
      </c>
      <c r="I362" t="s">
        <v>63</v>
      </c>
      <c r="J362">
        <v>1.8300749805232983E-3</v>
      </c>
      <c r="K362">
        <v>1.4123916364300818E-3</v>
      </c>
      <c r="L362">
        <v>4.6716756629027537E-3</v>
      </c>
    </row>
    <row r="363" spans="1:12" x14ac:dyDescent="0.2">
      <c r="A363" t="s">
        <v>17</v>
      </c>
      <c r="B363" t="s">
        <v>93</v>
      </c>
      <c r="C363" t="s">
        <v>94</v>
      </c>
      <c r="D363" t="s">
        <v>53</v>
      </c>
      <c r="E363" t="s">
        <v>54</v>
      </c>
      <c r="F363" t="s">
        <v>60</v>
      </c>
      <c r="G363" s="11" t="s">
        <v>164</v>
      </c>
      <c r="H363" t="s">
        <v>61</v>
      </c>
      <c r="I363" t="s">
        <v>63</v>
      </c>
      <c r="J363">
        <v>3.2015797575992875E-4</v>
      </c>
      <c r="K363">
        <v>2.4708738828307887E-4</v>
      </c>
      <c r="L363">
        <v>8.1727483275804936E-4</v>
      </c>
    </row>
    <row r="364" spans="1:12" x14ac:dyDescent="0.2">
      <c r="A364" t="s">
        <v>17</v>
      </c>
      <c r="B364" t="s">
        <v>93</v>
      </c>
      <c r="C364" t="s">
        <v>94</v>
      </c>
      <c r="D364" t="s">
        <v>53</v>
      </c>
      <c r="E364" t="s">
        <v>54</v>
      </c>
      <c r="F364" t="s">
        <v>60</v>
      </c>
      <c r="G364" s="11" t="s">
        <v>164</v>
      </c>
      <c r="H364" t="s">
        <v>61</v>
      </c>
      <c r="I364" t="s">
        <v>63</v>
      </c>
      <c r="J364">
        <v>1.6735799400508437E-5</v>
      </c>
      <c r="K364">
        <v>1.291613914938649E-5</v>
      </c>
      <c r="L364">
        <v>4.2721870737898112E-5</v>
      </c>
    </row>
    <row r="365" spans="1:12" x14ac:dyDescent="0.2">
      <c r="A365" t="s">
        <v>17</v>
      </c>
      <c r="B365" t="s">
        <v>93</v>
      </c>
      <c r="C365" t="s">
        <v>94</v>
      </c>
      <c r="D365" t="s">
        <v>53</v>
      </c>
      <c r="E365" t="s">
        <v>54</v>
      </c>
      <c r="F365" t="s">
        <v>60</v>
      </c>
      <c r="G365" s="11" t="s">
        <v>164</v>
      </c>
      <c r="H365" t="s">
        <v>61</v>
      </c>
      <c r="I365" t="s">
        <v>63</v>
      </c>
      <c r="J365">
        <v>6.5104747620723513E-5</v>
      </c>
      <c r="K365">
        <v>5.0245701411156205E-5</v>
      </c>
      <c r="L365">
        <v>1.661944282262089E-4</v>
      </c>
    </row>
    <row r="366" spans="1:12" x14ac:dyDescent="0.2">
      <c r="A366" t="s">
        <v>17</v>
      </c>
      <c r="B366" t="s">
        <v>93</v>
      </c>
      <c r="C366" t="s">
        <v>94</v>
      </c>
      <c r="D366" t="s">
        <v>53</v>
      </c>
      <c r="E366" t="s">
        <v>54</v>
      </c>
      <c r="F366" t="s">
        <v>60</v>
      </c>
      <c r="G366" s="11" t="s">
        <v>164</v>
      </c>
      <c r="H366" t="s">
        <v>61</v>
      </c>
      <c r="I366" t="s">
        <v>63</v>
      </c>
      <c r="J366">
        <v>4.0401108821290048E-5</v>
      </c>
      <c r="K366">
        <v>3.1180246060396433E-5</v>
      </c>
      <c r="L366">
        <v>1.0313286550736691E-4</v>
      </c>
    </row>
    <row r="367" spans="1:12" x14ac:dyDescent="0.2">
      <c r="A367" t="s">
        <v>17</v>
      </c>
      <c r="B367" t="s">
        <v>93</v>
      </c>
      <c r="C367" t="s">
        <v>94</v>
      </c>
      <c r="D367" t="s">
        <v>53</v>
      </c>
      <c r="E367" t="s">
        <v>54</v>
      </c>
      <c r="F367" t="s">
        <v>60</v>
      </c>
      <c r="G367" s="11" t="s">
        <v>164</v>
      </c>
      <c r="H367" t="s">
        <v>61</v>
      </c>
      <c r="I367" t="s">
        <v>63</v>
      </c>
      <c r="J367">
        <v>8.3616747688638806E-5</v>
      </c>
      <c r="K367">
        <v>6.4532653775283E-5</v>
      </c>
      <c r="L367">
        <v>2.1345044839441262E-4</v>
      </c>
    </row>
    <row r="368" spans="1:12" x14ac:dyDescent="0.2">
      <c r="A368" t="s">
        <v>17</v>
      </c>
      <c r="B368" t="s">
        <v>93</v>
      </c>
      <c r="C368" t="s">
        <v>94</v>
      </c>
      <c r="D368" t="s">
        <v>53</v>
      </c>
      <c r="E368" t="s">
        <v>54</v>
      </c>
      <c r="F368" t="s">
        <v>60</v>
      </c>
      <c r="G368" s="11" t="s">
        <v>164</v>
      </c>
      <c r="H368" t="s">
        <v>61</v>
      </c>
      <c r="I368" t="s">
        <v>63</v>
      </c>
      <c r="J368">
        <v>3.1786748166342529E-4</v>
      </c>
      <c r="K368">
        <v>2.453196603267801E-4</v>
      </c>
      <c r="L368">
        <v>8.1142783433419351E-4</v>
      </c>
    </row>
    <row r="369" spans="1:12" x14ac:dyDescent="0.2">
      <c r="A369" t="s">
        <v>17</v>
      </c>
      <c r="B369" t="s">
        <v>93</v>
      </c>
      <c r="C369" t="s">
        <v>94</v>
      </c>
      <c r="D369" t="s">
        <v>53</v>
      </c>
      <c r="E369" t="s">
        <v>54</v>
      </c>
      <c r="F369" t="s">
        <v>60</v>
      </c>
      <c r="G369" s="11" t="s">
        <v>164</v>
      </c>
      <c r="H369" t="s">
        <v>61</v>
      </c>
      <c r="I369" t="s">
        <v>63</v>
      </c>
      <c r="J369">
        <v>5.3786221294922758E-6</v>
      </c>
      <c r="K369">
        <v>4.1510435321291654E-6</v>
      </c>
      <c r="L369">
        <v>1.3730135852201144E-5</v>
      </c>
    </row>
    <row r="370" spans="1:12" x14ac:dyDescent="0.2">
      <c r="A370" t="s">
        <v>17</v>
      </c>
      <c r="B370" t="s">
        <v>93</v>
      </c>
      <c r="C370" t="s">
        <v>94</v>
      </c>
      <c r="D370" t="s">
        <v>53</v>
      </c>
      <c r="E370" t="s">
        <v>54</v>
      </c>
      <c r="F370" t="s">
        <v>60</v>
      </c>
      <c r="G370" s="11" t="s">
        <v>164</v>
      </c>
      <c r="H370" t="s">
        <v>61</v>
      </c>
      <c r="I370" t="s">
        <v>63</v>
      </c>
      <c r="J370">
        <v>5.7377668197062802E-6</v>
      </c>
      <c r="K370">
        <v>4.4282195834522027E-6</v>
      </c>
      <c r="L370">
        <v>1.4646932992531289E-5</v>
      </c>
    </row>
    <row r="371" spans="1:12" x14ac:dyDescent="0.2">
      <c r="A371" t="s">
        <v>17</v>
      </c>
      <c r="B371" t="s">
        <v>93</v>
      </c>
      <c r="C371" t="s">
        <v>94</v>
      </c>
      <c r="D371" t="s">
        <v>53</v>
      </c>
      <c r="E371" t="s">
        <v>54</v>
      </c>
      <c r="F371" t="s">
        <v>60</v>
      </c>
      <c r="G371" s="11" t="s">
        <v>164</v>
      </c>
      <c r="H371" t="s">
        <v>61</v>
      </c>
      <c r="I371" t="s">
        <v>63</v>
      </c>
      <c r="J371">
        <v>8.4316331620970824E-6</v>
      </c>
      <c r="K371">
        <v>6.5072569628743869E-6</v>
      </c>
      <c r="L371">
        <v>2.1523629283555061E-5</v>
      </c>
    </row>
    <row r="372" spans="1:12" x14ac:dyDescent="0.2">
      <c r="A372" t="s">
        <v>17</v>
      </c>
      <c r="B372" t="s">
        <v>93</v>
      </c>
      <c r="C372" t="s">
        <v>94</v>
      </c>
      <c r="D372" t="s">
        <v>53</v>
      </c>
      <c r="E372" t="s">
        <v>54</v>
      </c>
      <c r="F372" t="s">
        <v>60</v>
      </c>
      <c r="G372" s="11" t="s">
        <v>164</v>
      </c>
      <c r="H372" t="s">
        <v>61</v>
      </c>
      <c r="I372" t="s">
        <v>63</v>
      </c>
      <c r="J372">
        <v>1.4067666286451741E-5</v>
      </c>
      <c r="K372">
        <v>1.0856961828630887E-5</v>
      </c>
      <c r="L372">
        <v>3.5910864267136238E-5</v>
      </c>
    </row>
    <row r="373" spans="1:12" x14ac:dyDescent="0.2">
      <c r="A373" t="s">
        <v>17</v>
      </c>
      <c r="B373" t="s">
        <v>93</v>
      </c>
      <c r="C373" t="s">
        <v>94</v>
      </c>
      <c r="D373" t="s">
        <v>53</v>
      </c>
      <c r="E373" t="s">
        <v>54</v>
      </c>
      <c r="F373" t="s">
        <v>60</v>
      </c>
      <c r="G373" s="11" t="s">
        <v>164</v>
      </c>
      <c r="H373" t="s">
        <v>57</v>
      </c>
      <c r="I373" t="s">
        <v>165</v>
      </c>
      <c r="J373">
        <v>5.9580800497662225E-3</v>
      </c>
      <c r="K373">
        <v>4.5982500832094219E-3</v>
      </c>
      <c r="L373">
        <v>1.5209331782766776E-2</v>
      </c>
    </row>
    <row r="374" spans="1:12" x14ac:dyDescent="0.2">
      <c r="A374" t="s">
        <v>17</v>
      </c>
      <c r="B374" t="s">
        <v>93</v>
      </c>
      <c r="C374" t="s">
        <v>94</v>
      </c>
      <c r="D374" t="s">
        <v>166</v>
      </c>
      <c r="E374" t="s">
        <v>67</v>
      </c>
      <c r="F374" t="s">
        <v>60</v>
      </c>
      <c r="G374" s="11" t="s">
        <v>124</v>
      </c>
      <c r="H374" t="s">
        <v>68</v>
      </c>
      <c r="I374" t="s">
        <v>125</v>
      </c>
      <c r="J374">
        <v>1.7544441359527471E-6</v>
      </c>
      <c r="K374">
        <v>1.3540222398400879E-6</v>
      </c>
      <c r="L374">
        <v>4.4786110181721888E-6</v>
      </c>
    </row>
    <row r="375" spans="1:12" x14ac:dyDescent="0.2">
      <c r="A375" t="s">
        <v>17</v>
      </c>
      <c r="B375" t="s">
        <v>93</v>
      </c>
      <c r="C375" t="s">
        <v>94</v>
      </c>
      <c r="D375" t="s">
        <v>166</v>
      </c>
      <c r="E375" t="s">
        <v>67</v>
      </c>
      <c r="F375" t="s">
        <v>60</v>
      </c>
      <c r="G375" s="11" t="s">
        <v>124</v>
      </c>
      <c r="H375" t="s">
        <v>68</v>
      </c>
      <c r="I375" t="s">
        <v>126</v>
      </c>
      <c r="J375">
        <v>1.1675939576304179E-6</v>
      </c>
      <c r="K375">
        <v>9.0111058730060978E-7</v>
      </c>
      <c r="L375">
        <v>2.9805446957449885E-6</v>
      </c>
    </row>
    <row r="376" spans="1:12" x14ac:dyDescent="0.2">
      <c r="A376" t="s">
        <v>17</v>
      </c>
      <c r="B376" t="s">
        <v>93</v>
      </c>
      <c r="C376" t="s">
        <v>94</v>
      </c>
      <c r="D376" t="s">
        <v>166</v>
      </c>
      <c r="E376" t="s">
        <v>67</v>
      </c>
      <c r="F376" t="s">
        <v>60</v>
      </c>
      <c r="G376" s="11" t="s">
        <v>124</v>
      </c>
      <c r="H376" t="s">
        <v>68</v>
      </c>
      <c r="I376" t="s">
        <v>127</v>
      </c>
      <c r="J376">
        <v>1.1460045568180851E-6</v>
      </c>
      <c r="K376">
        <v>8.8444859832890327E-7</v>
      </c>
      <c r="L376">
        <v>2.9254329219515524E-6</v>
      </c>
    </row>
    <row r="377" spans="1:12" x14ac:dyDescent="0.2">
      <c r="A377" t="s">
        <v>17</v>
      </c>
      <c r="B377" t="s">
        <v>93</v>
      </c>
      <c r="C377" t="s">
        <v>94</v>
      </c>
      <c r="D377" t="s">
        <v>166</v>
      </c>
      <c r="E377" t="s">
        <v>67</v>
      </c>
      <c r="F377" t="s">
        <v>60</v>
      </c>
      <c r="G377" s="11" t="s">
        <v>124</v>
      </c>
      <c r="H377" t="s">
        <v>68</v>
      </c>
      <c r="I377" t="s">
        <v>128</v>
      </c>
      <c r="J377">
        <v>8.2956747746311643E-5</v>
      </c>
      <c r="K377">
        <v>6.4023287542473996E-5</v>
      </c>
      <c r="L377">
        <v>2.1176565094026381E-4</v>
      </c>
    </row>
    <row r="378" spans="1:12" x14ac:dyDescent="0.2">
      <c r="A378" t="s">
        <v>17</v>
      </c>
      <c r="B378" t="s">
        <v>93</v>
      </c>
      <c r="C378" t="s">
        <v>94</v>
      </c>
      <c r="D378" t="s">
        <v>166</v>
      </c>
      <c r="E378" t="s">
        <v>67</v>
      </c>
      <c r="F378" t="s">
        <v>60</v>
      </c>
      <c r="G378" s="11" t="s">
        <v>124</v>
      </c>
      <c r="H378" t="s">
        <v>68</v>
      </c>
      <c r="I378" t="s">
        <v>128</v>
      </c>
      <c r="J378">
        <v>6.3761185365266026E-5</v>
      </c>
      <c r="K378">
        <v>4.9208784283264174E-5</v>
      </c>
      <c r="L378">
        <v>1.6276468509698438E-4</v>
      </c>
    </row>
    <row r="379" spans="1:12" x14ac:dyDescent="0.2">
      <c r="A379" t="s">
        <v>17</v>
      </c>
      <c r="B379" t="s">
        <v>93</v>
      </c>
      <c r="C379" t="s">
        <v>94</v>
      </c>
      <c r="D379" t="s">
        <v>166</v>
      </c>
      <c r="E379" t="s">
        <v>67</v>
      </c>
      <c r="F379" t="s">
        <v>60</v>
      </c>
      <c r="G379" s="11" t="s">
        <v>124</v>
      </c>
      <c r="H379" t="s">
        <v>68</v>
      </c>
      <c r="I379" t="s">
        <v>128</v>
      </c>
      <c r="J379">
        <v>1.1961408208732901E-4</v>
      </c>
      <c r="K379">
        <v>9.2314211678418172E-5</v>
      </c>
      <c r="L379">
        <v>3.0534169483484346E-4</v>
      </c>
    </row>
    <row r="380" spans="1:12" x14ac:dyDescent="0.2">
      <c r="A380" t="s">
        <v>17</v>
      </c>
      <c r="B380" t="s">
        <v>93</v>
      </c>
      <c r="C380" t="s">
        <v>94</v>
      </c>
      <c r="D380" t="s">
        <v>166</v>
      </c>
      <c r="E380" t="s">
        <v>67</v>
      </c>
      <c r="F380" t="s">
        <v>60</v>
      </c>
      <c r="G380" s="11" t="s">
        <v>124</v>
      </c>
      <c r="H380" t="s">
        <v>68</v>
      </c>
      <c r="I380" t="s">
        <v>128</v>
      </c>
      <c r="J380">
        <v>2.1645093116237063E-4</v>
      </c>
      <c r="K380">
        <v>1.6704970458850755E-4</v>
      </c>
      <c r="L380">
        <v>5.5253940854092375E-4</v>
      </c>
    </row>
    <row r="381" spans="1:12" x14ac:dyDescent="0.2">
      <c r="A381" t="s">
        <v>17</v>
      </c>
      <c r="B381" t="s">
        <v>93</v>
      </c>
      <c r="C381" t="s">
        <v>94</v>
      </c>
      <c r="D381" t="s">
        <v>166</v>
      </c>
      <c r="E381" t="s">
        <v>74</v>
      </c>
      <c r="F381" t="s">
        <v>60</v>
      </c>
      <c r="G381" s="11" t="s">
        <v>124</v>
      </c>
      <c r="H381" t="s">
        <v>103</v>
      </c>
      <c r="I381" t="s">
        <v>129</v>
      </c>
      <c r="J381">
        <v>3.908297233544405E-5</v>
      </c>
      <c r="K381">
        <v>3.0162951704648306E-5</v>
      </c>
      <c r="L381">
        <v>9.9768027341255234E-5</v>
      </c>
    </row>
    <row r="382" spans="1:12" x14ac:dyDescent="0.2">
      <c r="A382" t="s">
        <v>17</v>
      </c>
      <c r="B382" t="s">
        <v>93</v>
      </c>
      <c r="C382" t="s">
        <v>94</v>
      </c>
      <c r="D382" t="s">
        <v>166</v>
      </c>
      <c r="E382" t="s">
        <v>67</v>
      </c>
      <c r="F382" t="s">
        <v>60</v>
      </c>
      <c r="G382" s="11" t="s">
        <v>124</v>
      </c>
      <c r="H382" t="s">
        <v>68</v>
      </c>
      <c r="I382" t="s">
        <v>130</v>
      </c>
      <c r="J382">
        <v>2.5165429193730348E-7</v>
      </c>
      <c r="K382">
        <v>1.9421849978100208E-7</v>
      </c>
      <c r="L382">
        <v>6.4240385974368996E-7</v>
      </c>
    </row>
    <row r="383" spans="1:12" x14ac:dyDescent="0.2">
      <c r="A383" t="s">
        <v>17</v>
      </c>
      <c r="B383" t="s">
        <v>93</v>
      </c>
      <c r="C383" t="s">
        <v>94</v>
      </c>
      <c r="D383" t="s">
        <v>166</v>
      </c>
      <c r="E383" t="s">
        <v>67</v>
      </c>
      <c r="F383" t="s">
        <v>60</v>
      </c>
      <c r="G383" s="11" t="s">
        <v>124</v>
      </c>
      <c r="H383" t="s">
        <v>68</v>
      </c>
      <c r="I383" t="s">
        <v>131</v>
      </c>
      <c r="J383">
        <v>7.1164680637469339E-8</v>
      </c>
      <c r="K383">
        <v>5.4922558261978211E-8</v>
      </c>
      <c r="L383">
        <v>1.8166376248542991E-7</v>
      </c>
    </row>
    <row r="384" spans="1:12" x14ac:dyDescent="0.2">
      <c r="A384" t="s">
        <v>17</v>
      </c>
      <c r="B384" t="s">
        <v>93</v>
      </c>
      <c r="C384" t="s">
        <v>94</v>
      </c>
      <c r="D384" t="s">
        <v>166</v>
      </c>
      <c r="E384" t="s">
        <v>74</v>
      </c>
      <c r="F384" t="s">
        <v>60</v>
      </c>
      <c r="G384" s="11" t="s">
        <v>124</v>
      </c>
      <c r="H384" t="s">
        <v>103</v>
      </c>
      <c r="I384" t="s">
        <v>132</v>
      </c>
      <c r="J384">
        <v>7.3205731891452476E-7</v>
      </c>
      <c r="K384">
        <v>5.6497774442370233E-7</v>
      </c>
      <c r="L384">
        <v>1.8687400226874398E-6</v>
      </c>
    </row>
    <row r="385" spans="1:12" x14ac:dyDescent="0.2">
      <c r="A385" t="s">
        <v>17</v>
      </c>
      <c r="B385" t="s">
        <v>93</v>
      </c>
      <c r="C385" t="s">
        <v>94</v>
      </c>
      <c r="D385" t="s">
        <v>166</v>
      </c>
      <c r="E385" t="s">
        <v>74</v>
      </c>
      <c r="F385" t="s">
        <v>60</v>
      </c>
      <c r="G385" s="11" t="s">
        <v>124</v>
      </c>
      <c r="H385" t="s">
        <v>103</v>
      </c>
      <c r="I385" t="s">
        <v>133</v>
      </c>
      <c r="J385">
        <v>6.1315614154681858E-6</v>
      </c>
      <c r="K385">
        <v>4.7321372914394693E-6</v>
      </c>
      <c r="L385">
        <v>1.5652181765823345E-5</v>
      </c>
    </row>
    <row r="386" spans="1:12" x14ac:dyDescent="0.2">
      <c r="A386" t="s">
        <v>17</v>
      </c>
      <c r="B386" t="s">
        <v>93</v>
      </c>
      <c r="C386" t="s">
        <v>94</v>
      </c>
      <c r="D386" t="s">
        <v>166</v>
      </c>
      <c r="E386" t="s">
        <v>74</v>
      </c>
      <c r="F386" t="s">
        <v>60</v>
      </c>
      <c r="G386" s="11" t="s">
        <v>124</v>
      </c>
      <c r="H386" t="s">
        <v>68</v>
      </c>
      <c r="I386" t="s">
        <v>134</v>
      </c>
      <c r="J386">
        <v>4.0386703664816755E-4</v>
      </c>
      <c r="K386">
        <v>3.1169128634749471E-4</v>
      </c>
      <c r="L386">
        <v>1.0309609312392208E-3</v>
      </c>
    </row>
    <row r="387" spans="1:12" x14ac:dyDescent="0.2">
      <c r="A387" t="s">
        <v>17</v>
      </c>
      <c r="B387" t="s">
        <v>93</v>
      </c>
      <c r="C387" t="s">
        <v>94</v>
      </c>
      <c r="D387" t="s">
        <v>166</v>
      </c>
      <c r="E387" t="s">
        <v>67</v>
      </c>
      <c r="F387" t="s">
        <v>60</v>
      </c>
      <c r="G387" s="11" t="s">
        <v>124</v>
      </c>
      <c r="H387" t="s">
        <v>68</v>
      </c>
      <c r="I387" t="s">
        <v>98</v>
      </c>
      <c r="J387">
        <v>3.1279499056319728E-6</v>
      </c>
      <c r="K387">
        <v>2.4140487864729974E-6</v>
      </c>
      <c r="L387">
        <v>7.9847916639685569E-6</v>
      </c>
    </row>
    <row r="388" spans="1:12" x14ac:dyDescent="0.2">
      <c r="A388" t="s">
        <v>17</v>
      </c>
      <c r="B388" t="s">
        <v>93</v>
      </c>
      <c r="C388" t="s">
        <v>94</v>
      </c>
      <c r="D388" t="s">
        <v>166</v>
      </c>
      <c r="E388" t="s">
        <v>54</v>
      </c>
      <c r="F388" t="s">
        <v>60</v>
      </c>
      <c r="G388" s="11" t="s">
        <v>124</v>
      </c>
      <c r="H388" t="s">
        <v>57</v>
      </c>
      <c r="I388" t="s">
        <v>135</v>
      </c>
      <c r="J388">
        <v>1.300326572867126E-2</v>
      </c>
      <c r="K388">
        <v>1.0035492510914306E-2</v>
      </c>
      <c r="L388">
        <v>3.3193743802519354E-2</v>
      </c>
    </row>
    <row r="389" spans="1:12" x14ac:dyDescent="0.2">
      <c r="A389" t="s">
        <v>17</v>
      </c>
      <c r="B389" t="s">
        <v>93</v>
      </c>
      <c r="C389" t="s">
        <v>94</v>
      </c>
      <c r="D389" t="s">
        <v>166</v>
      </c>
      <c r="E389" t="s">
        <v>67</v>
      </c>
      <c r="F389" t="s">
        <v>60</v>
      </c>
      <c r="G389" s="11" t="s">
        <v>124</v>
      </c>
      <c r="H389" t="s">
        <v>68</v>
      </c>
      <c r="I389" t="s">
        <v>136</v>
      </c>
      <c r="J389">
        <v>8.1523656670999721E-6</v>
      </c>
      <c r="K389">
        <v>6.2917275018094035E-6</v>
      </c>
      <c r="L389">
        <v>2.0810736547627504E-5</v>
      </c>
    </row>
    <row r="390" spans="1:12" x14ac:dyDescent="0.2">
      <c r="A390" t="s">
        <v>17</v>
      </c>
      <c r="B390" t="s">
        <v>93</v>
      </c>
      <c r="C390" t="s">
        <v>94</v>
      </c>
      <c r="D390" t="s">
        <v>166</v>
      </c>
      <c r="E390" t="s">
        <v>67</v>
      </c>
      <c r="F390" t="s">
        <v>60</v>
      </c>
      <c r="G390" s="11" t="s">
        <v>124</v>
      </c>
      <c r="H390" t="s">
        <v>68</v>
      </c>
      <c r="I390" t="s">
        <v>137</v>
      </c>
      <c r="J390">
        <v>2.6732906494410705E-6</v>
      </c>
      <c r="K390">
        <v>2.063157736814512E-6</v>
      </c>
      <c r="L390">
        <v>6.8241722332536696E-6</v>
      </c>
    </row>
    <row r="391" spans="1:12" x14ac:dyDescent="0.2">
      <c r="A391" t="s">
        <v>17</v>
      </c>
      <c r="B391" t="s">
        <v>93</v>
      </c>
      <c r="C391" t="s">
        <v>94</v>
      </c>
      <c r="D391" t="s">
        <v>166</v>
      </c>
      <c r="E391" t="s">
        <v>54</v>
      </c>
      <c r="F391" t="s">
        <v>60</v>
      </c>
      <c r="G391" s="11" t="s">
        <v>124</v>
      </c>
      <c r="H391" t="s">
        <v>61</v>
      </c>
      <c r="I391" t="s">
        <v>62</v>
      </c>
      <c r="J391">
        <v>9.3587351412923118E-5</v>
      </c>
      <c r="K391">
        <v>7.2227637565679963E-5</v>
      </c>
      <c r="L391">
        <v>2.3890264421092908E-4</v>
      </c>
    </row>
    <row r="392" spans="1:12" x14ac:dyDescent="0.2">
      <c r="A392" t="s">
        <v>17</v>
      </c>
      <c r="B392" t="s">
        <v>93</v>
      </c>
      <c r="C392" t="s">
        <v>94</v>
      </c>
      <c r="D392" t="s">
        <v>166</v>
      </c>
      <c r="E392" t="s">
        <v>54</v>
      </c>
      <c r="F392" t="s">
        <v>60</v>
      </c>
      <c r="G392" s="11" t="s">
        <v>124</v>
      </c>
      <c r="H392" t="s">
        <v>61</v>
      </c>
      <c r="I392" t="s">
        <v>62</v>
      </c>
      <c r="J392">
        <v>4.3527580628186486E-6</v>
      </c>
      <c r="K392">
        <v>3.3593154098914243E-6</v>
      </c>
      <c r="L392">
        <v>1.111138839937533E-5</v>
      </c>
    </row>
    <row r="393" spans="1:12" x14ac:dyDescent="0.2">
      <c r="A393" t="s">
        <v>17</v>
      </c>
      <c r="B393" t="s">
        <v>93</v>
      </c>
      <c r="C393" t="s">
        <v>94</v>
      </c>
      <c r="D393" t="s">
        <v>166</v>
      </c>
      <c r="E393" t="s">
        <v>54</v>
      </c>
      <c r="F393" t="s">
        <v>60</v>
      </c>
      <c r="G393" s="11" t="s">
        <v>124</v>
      </c>
      <c r="H393" t="s">
        <v>61</v>
      </c>
      <c r="I393" t="s">
        <v>62</v>
      </c>
      <c r="J393">
        <v>3.8060210298237827E-5</v>
      </c>
      <c r="K393">
        <v>2.9373617626655943E-5</v>
      </c>
      <c r="L393">
        <v>9.7157198512377995E-5</v>
      </c>
    </row>
    <row r="394" spans="1:12" x14ac:dyDescent="0.2">
      <c r="A394" t="s">
        <v>17</v>
      </c>
      <c r="B394" t="s">
        <v>93</v>
      </c>
      <c r="C394" t="s">
        <v>94</v>
      </c>
      <c r="D394" t="s">
        <v>166</v>
      </c>
      <c r="E394" t="s">
        <v>54</v>
      </c>
      <c r="F394" t="s">
        <v>60</v>
      </c>
      <c r="G394" s="11" t="s">
        <v>124</v>
      </c>
      <c r="H394" t="s">
        <v>61</v>
      </c>
      <c r="I394" t="s">
        <v>62</v>
      </c>
      <c r="J394">
        <v>2.0773466574613444E-5</v>
      </c>
      <c r="K394">
        <v>1.6032277782003351E-5</v>
      </c>
      <c r="L394">
        <v>5.3028919177396497E-5</v>
      </c>
    </row>
    <row r="395" spans="1:12" x14ac:dyDescent="0.2">
      <c r="A395" t="s">
        <v>17</v>
      </c>
      <c r="B395" t="s">
        <v>93</v>
      </c>
      <c r="C395" t="s">
        <v>94</v>
      </c>
      <c r="D395" t="s">
        <v>166</v>
      </c>
      <c r="E395" t="s">
        <v>54</v>
      </c>
      <c r="F395" t="s">
        <v>60</v>
      </c>
      <c r="G395" s="11" t="s">
        <v>124</v>
      </c>
      <c r="H395" t="s">
        <v>61</v>
      </c>
      <c r="I395" t="s">
        <v>62</v>
      </c>
      <c r="J395">
        <v>2.811612165533496E-6</v>
      </c>
      <c r="K395">
        <v>2.1699097303374263E-6</v>
      </c>
      <c r="L395">
        <v>7.1772688370879138E-6</v>
      </c>
    </row>
    <row r="396" spans="1:12" x14ac:dyDescent="0.2">
      <c r="A396" t="s">
        <v>17</v>
      </c>
      <c r="B396" t="s">
        <v>93</v>
      </c>
      <c r="C396" t="s">
        <v>94</v>
      </c>
      <c r="D396" t="s">
        <v>166</v>
      </c>
      <c r="E396" t="s">
        <v>54</v>
      </c>
      <c r="F396" t="s">
        <v>60</v>
      </c>
      <c r="G396" s="11" t="s">
        <v>124</v>
      </c>
      <c r="H396" t="s">
        <v>61</v>
      </c>
      <c r="I396" t="s">
        <v>62</v>
      </c>
      <c r="J396">
        <v>1.6383384227585009E-6</v>
      </c>
      <c r="K396">
        <v>1.2644156718018691E-6</v>
      </c>
      <c r="L396">
        <v>4.1822252195430918E-6</v>
      </c>
    </row>
    <row r="397" spans="1:12" x14ac:dyDescent="0.2">
      <c r="A397" t="s">
        <v>17</v>
      </c>
      <c r="B397" t="s">
        <v>93</v>
      </c>
      <c r="C397" t="s">
        <v>94</v>
      </c>
      <c r="D397" t="s">
        <v>166</v>
      </c>
      <c r="E397" t="s">
        <v>54</v>
      </c>
      <c r="F397" t="s">
        <v>60</v>
      </c>
      <c r="G397" s="11" t="s">
        <v>124</v>
      </c>
      <c r="H397" t="s">
        <v>61</v>
      </c>
      <c r="I397" t="s">
        <v>62</v>
      </c>
      <c r="J397">
        <v>1.8974060367096885E-4</v>
      </c>
      <c r="K397">
        <v>1.4643555295173853E-4</v>
      </c>
      <c r="L397">
        <v>4.8435532416310045E-4</v>
      </c>
    </row>
    <row r="398" spans="1:12" x14ac:dyDescent="0.2">
      <c r="A398" t="s">
        <v>17</v>
      </c>
      <c r="B398" t="s">
        <v>93</v>
      </c>
      <c r="C398" t="s">
        <v>94</v>
      </c>
      <c r="D398" t="s">
        <v>166</v>
      </c>
      <c r="E398" t="s">
        <v>54</v>
      </c>
      <c r="F398" t="s">
        <v>60</v>
      </c>
      <c r="G398" s="11" t="s">
        <v>124</v>
      </c>
      <c r="H398" t="s">
        <v>61</v>
      </c>
      <c r="I398" t="s">
        <v>62</v>
      </c>
      <c r="J398">
        <v>5.8571395090516298E-5</v>
      </c>
      <c r="K398">
        <v>4.5203474961573585E-5</v>
      </c>
      <c r="L398">
        <v>1.4951658478407534E-4</v>
      </c>
    </row>
    <row r="399" spans="1:12" x14ac:dyDescent="0.2">
      <c r="A399" t="s">
        <v>17</v>
      </c>
      <c r="B399" t="s">
        <v>93</v>
      </c>
      <c r="C399" t="s">
        <v>94</v>
      </c>
      <c r="D399" t="s">
        <v>166</v>
      </c>
      <c r="E399" t="s">
        <v>54</v>
      </c>
      <c r="F399" t="s">
        <v>60</v>
      </c>
      <c r="G399" s="11" t="s">
        <v>124</v>
      </c>
      <c r="H399" t="s">
        <v>61</v>
      </c>
      <c r="I399" t="s">
        <v>62</v>
      </c>
      <c r="J399">
        <v>2.689978454475911E-4</v>
      </c>
      <c r="K399">
        <v>2.0760368354921216E-4</v>
      </c>
      <c r="L399">
        <v>6.8667715876398157E-4</v>
      </c>
    </row>
    <row r="400" spans="1:12" x14ac:dyDescent="0.2">
      <c r="A400" t="s">
        <v>17</v>
      </c>
      <c r="B400" t="s">
        <v>93</v>
      </c>
      <c r="C400" t="s">
        <v>94</v>
      </c>
      <c r="D400" t="s">
        <v>166</v>
      </c>
      <c r="E400" t="s">
        <v>54</v>
      </c>
      <c r="F400" t="s">
        <v>60</v>
      </c>
      <c r="G400" s="11" t="s">
        <v>124</v>
      </c>
      <c r="H400" t="s">
        <v>61</v>
      </c>
      <c r="I400" t="s">
        <v>62</v>
      </c>
      <c r="J400">
        <v>8.3074118164893748E-5</v>
      </c>
      <c r="K400">
        <v>6.411387016850511E-5</v>
      </c>
      <c r="L400">
        <v>2.1206526518223215E-4</v>
      </c>
    </row>
    <row r="401" spans="1:12" x14ac:dyDescent="0.2">
      <c r="A401" t="s">
        <v>17</v>
      </c>
      <c r="B401" t="s">
        <v>93</v>
      </c>
      <c r="C401" t="s">
        <v>94</v>
      </c>
      <c r="D401" t="s">
        <v>166</v>
      </c>
      <c r="E401" t="s">
        <v>54</v>
      </c>
      <c r="F401" t="s">
        <v>60</v>
      </c>
      <c r="G401" s="11" t="s">
        <v>124</v>
      </c>
      <c r="H401" t="s">
        <v>61</v>
      </c>
      <c r="I401" t="s">
        <v>62</v>
      </c>
      <c r="J401">
        <v>6.0694099502437995E-6</v>
      </c>
      <c r="K401">
        <v>4.6841708361799704E-6</v>
      </c>
      <c r="L401">
        <v>1.5493526251381257E-5</v>
      </c>
    </row>
    <row r="402" spans="1:12" x14ac:dyDescent="0.2">
      <c r="A402" t="s">
        <v>17</v>
      </c>
      <c r="B402" t="s">
        <v>93</v>
      </c>
      <c r="C402" t="s">
        <v>94</v>
      </c>
      <c r="D402" t="s">
        <v>166</v>
      </c>
      <c r="E402" t="s">
        <v>54</v>
      </c>
      <c r="F402" t="s">
        <v>60</v>
      </c>
      <c r="G402" s="11" t="s">
        <v>124</v>
      </c>
      <c r="H402" t="s">
        <v>61</v>
      </c>
      <c r="I402" t="s">
        <v>62</v>
      </c>
      <c r="J402">
        <v>5.554764730248098E-6</v>
      </c>
      <c r="K402">
        <v>4.2869845939841448E-6</v>
      </c>
      <c r="L402">
        <v>1.4179779232887149E-5</v>
      </c>
    </row>
    <row r="403" spans="1:12" x14ac:dyDescent="0.2">
      <c r="A403" t="s">
        <v>17</v>
      </c>
      <c r="B403" t="s">
        <v>93</v>
      </c>
      <c r="C403" t="s">
        <v>94</v>
      </c>
      <c r="D403" t="s">
        <v>166</v>
      </c>
      <c r="E403" t="s">
        <v>54</v>
      </c>
      <c r="F403" t="s">
        <v>60</v>
      </c>
      <c r="G403" s="11" t="s">
        <v>124</v>
      </c>
      <c r="H403" t="s">
        <v>61</v>
      </c>
      <c r="I403" t="s">
        <v>62</v>
      </c>
      <c r="J403">
        <v>4.8052224452576439E-6</v>
      </c>
      <c r="K403">
        <v>3.7085125282284036E-6</v>
      </c>
      <c r="L403">
        <v>1.2266404923980328E-5</v>
      </c>
    </row>
    <row r="404" spans="1:12" x14ac:dyDescent="0.2">
      <c r="A404" t="s">
        <v>17</v>
      </c>
      <c r="B404" t="s">
        <v>93</v>
      </c>
      <c r="C404" t="s">
        <v>94</v>
      </c>
      <c r="D404" t="s">
        <v>166</v>
      </c>
      <c r="E404" t="s">
        <v>54</v>
      </c>
      <c r="F404" t="s">
        <v>60</v>
      </c>
      <c r="G404" s="11" t="s">
        <v>124</v>
      </c>
      <c r="H404" t="s">
        <v>61</v>
      </c>
      <c r="I404" t="s">
        <v>62</v>
      </c>
      <c r="J404">
        <v>4.8298464260179346E-6</v>
      </c>
      <c r="K404">
        <v>3.7275165061263505E-6</v>
      </c>
      <c r="L404">
        <v>1.2329263141739659E-5</v>
      </c>
    </row>
    <row r="405" spans="1:12" x14ac:dyDescent="0.2">
      <c r="A405" t="s">
        <v>17</v>
      </c>
      <c r="B405" t="s">
        <v>93</v>
      </c>
      <c r="C405" t="s">
        <v>94</v>
      </c>
      <c r="D405" t="s">
        <v>166</v>
      </c>
      <c r="E405" t="s">
        <v>54</v>
      </c>
      <c r="F405" t="s">
        <v>60</v>
      </c>
      <c r="G405" s="11" t="s">
        <v>124</v>
      </c>
      <c r="H405" t="s">
        <v>61</v>
      </c>
      <c r="I405" t="s">
        <v>62</v>
      </c>
      <c r="J405">
        <v>1.4897035621813988E-6</v>
      </c>
      <c r="K405">
        <v>1.149704178450366E-6</v>
      </c>
      <c r="L405">
        <v>3.8028014974514208E-6</v>
      </c>
    </row>
    <row r="406" spans="1:12" x14ac:dyDescent="0.2">
      <c r="A406" t="s">
        <v>17</v>
      </c>
      <c r="B406" t="s">
        <v>93</v>
      </c>
      <c r="C406" t="s">
        <v>94</v>
      </c>
      <c r="D406" t="s">
        <v>166</v>
      </c>
      <c r="E406" t="s">
        <v>54</v>
      </c>
      <c r="F406" t="s">
        <v>60</v>
      </c>
      <c r="G406" s="11" t="s">
        <v>124</v>
      </c>
      <c r="H406" t="s">
        <v>61</v>
      </c>
      <c r="I406" t="s">
        <v>62</v>
      </c>
      <c r="J406">
        <v>9.3142550121177651E-7</v>
      </c>
      <c r="K406">
        <v>7.1884354568523768E-7</v>
      </c>
      <c r="L406">
        <v>2.37767189439081E-6</v>
      </c>
    </row>
    <row r="407" spans="1:12" x14ac:dyDescent="0.2">
      <c r="A407" t="s">
        <v>17</v>
      </c>
      <c r="B407" t="s">
        <v>93</v>
      </c>
      <c r="C407" t="s">
        <v>94</v>
      </c>
      <c r="D407" t="s">
        <v>166</v>
      </c>
      <c r="E407" t="s">
        <v>54</v>
      </c>
      <c r="F407" t="s">
        <v>60</v>
      </c>
      <c r="G407" s="11" t="s">
        <v>124</v>
      </c>
      <c r="H407" t="s">
        <v>61</v>
      </c>
      <c r="I407" t="s">
        <v>62</v>
      </c>
      <c r="J407">
        <v>1.6422011807168761E-5</v>
      </c>
      <c r="K407">
        <v>1.2673968212585995E-5</v>
      </c>
      <c r="L407">
        <v>4.1920857730930158E-5</v>
      </c>
    </row>
    <row r="408" spans="1:12" x14ac:dyDescent="0.2">
      <c r="A408" t="s">
        <v>17</v>
      </c>
      <c r="B408" t="s">
        <v>93</v>
      </c>
      <c r="C408" t="s">
        <v>94</v>
      </c>
      <c r="D408" t="s">
        <v>166</v>
      </c>
      <c r="E408" t="s">
        <v>54</v>
      </c>
      <c r="F408" t="s">
        <v>60</v>
      </c>
      <c r="G408" s="11" t="s">
        <v>124</v>
      </c>
      <c r="H408" t="s">
        <v>61</v>
      </c>
      <c r="I408" t="s">
        <v>62</v>
      </c>
      <c r="J408">
        <v>6.5616192239880156E-6</v>
      </c>
      <c r="K408">
        <v>5.0640417534966318E-6</v>
      </c>
      <c r="L408">
        <v>1.6750000499528394E-5</v>
      </c>
    </row>
    <row r="409" spans="1:12" x14ac:dyDescent="0.2">
      <c r="A409" t="s">
        <v>17</v>
      </c>
      <c r="B409" t="s">
        <v>93</v>
      </c>
      <c r="C409" t="s">
        <v>94</v>
      </c>
      <c r="D409" t="s">
        <v>166</v>
      </c>
      <c r="E409" t="s">
        <v>54</v>
      </c>
      <c r="F409" t="s">
        <v>60</v>
      </c>
      <c r="G409" s="11" t="s">
        <v>124</v>
      </c>
      <c r="H409" t="s">
        <v>61</v>
      </c>
      <c r="I409" t="s">
        <v>62</v>
      </c>
      <c r="J409">
        <v>7.9678269057457498E-5</v>
      </c>
      <c r="K409">
        <v>6.1493065595486984E-5</v>
      </c>
      <c r="L409">
        <v>2.0339660089309814E-4</v>
      </c>
    </row>
    <row r="410" spans="1:12" x14ac:dyDescent="0.2">
      <c r="A410" t="s">
        <v>17</v>
      </c>
      <c r="B410" t="s">
        <v>93</v>
      </c>
      <c r="C410" t="s">
        <v>94</v>
      </c>
      <c r="D410" t="s">
        <v>166</v>
      </c>
      <c r="E410" t="s">
        <v>54</v>
      </c>
      <c r="F410" t="s">
        <v>60</v>
      </c>
      <c r="G410" s="11" t="s">
        <v>124</v>
      </c>
      <c r="H410" t="s">
        <v>61</v>
      </c>
      <c r="I410" t="s">
        <v>62</v>
      </c>
      <c r="J410">
        <v>1.1039978597671312E-3</v>
      </c>
      <c r="K410">
        <v>8.5202921211782311E-4</v>
      </c>
      <c r="L410">
        <v>2.8182014334167185E-3</v>
      </c>
    </row>
    <row r="411" spans="1:12" x14ac:dyDescent="0.2">
      <c r="A411" t="s">
        <v>17</v>
      </c>
      <c r="B411" t="s">
        <v>93</v>
      </c>
      <c r="C411" t="s">
        <v>94</v>
      </c>
      <c r="D411" t="s">
        <v>166</v>
      </c>
      <c r="E411" t="s">
        <v>54</v>
      </c>
      <c r="F411" t="s">
        <v>60</v>
      </c>
      <c r="G411" s="11" t="s">
        <v>124</v>
      </c>
      <c r="H411" t="s">
        <v>61</v>
      </c>
      <c r="I411" t="s">
        <v>62</v>
      </c>
      <c r="J411">
        <v>3.6530320455013048E-5</v>
      </c>
      <c r="K411">
        <v>2.8192898999153509E-5</v>
      </c>
      <c r="L411">
        <v>9.3251812545366066E-5</v>
      </c>
    </row>
    <row r="412" spans="1:12" x14ac:dyDescent="0.2">
      <c r="A412" t="s">
        <v>17</v>
      </c>
      <c r="B412" t="s">
        <v>93</v>
      </c>
      <c r="C412" t="s">
        <v>94</v>
      </c>
      <c r="D412" t="s">
        <v>166</v>
      </c>
      <c r="E412" t="s">
        <v>54</v>
      </c>
      <c r="F412" t="s">
        <v>60</v>
      </c>
      <c r="G412" s="11" t="s">
        <v>124</v>
      </c>
      <c r="H412" t="s">
        <v>61</v>
      </c>
      <c r="I412" t="s">
        <v>62</v>
      </c>
      <c r="J412">
        <v>2.9503978931632608E-3</v>
      </c>
      <c r="K412">
        <v>2.2770199870461938E-3</v>
      </c>
      <c r="L412">
        <v>7.5315504446867602E-3</v>
      </c>
    </row>
    <row r="413" spans="1:12" x14ac:dyDescent="0.2">
      <c r="A413" t="s">
        <v>17</v>
      </c>
      <c r="B413" t="s">
        <v>93</v>
      </c>
      <c r="C413" t="s">
        <v>94</v>
      </c>
      <c r="D413" t="s">
        <v>166</v>
      </c>
      <c r="E413" t="s">
        <v>54</v>
      </c>
      <c r="F413" t="s">
        <v>60</v>
      </c>
      <c r="G413" s="11" t="s">
        <v>124</v>
      </c>
      <c r="H413" t="s">
        <v>61</v>
      </c>
      <c r="I413" t="s">
        <v>62</v>
      </c>
      <c r="J413">
        <v>6.1884917119002802E-6</v>
      </c>
      <c r="K413">
        <v>4.7760742204702041E-6</v>
      </c>
      <c r="L413">
        <v>1.579750907926905E-5</v>
      </c>
    </row>
    <row r="414" spans="1:12" x14ac:dyDescent="0.2">
      <c r="A414" t="s">
        <v>17</v>
      </c>
      <c r="B414" t="s">
        <v>93</v>
      </c>
      <c r="C414" t="s">
        <v>94</v>
      </c>
      <c r="D414" t="s">
        <v>166</v>
      </c>
      <c r="E414" t="s">
        <v>54</v>
      </c>
      <c r="F414" t="s">
        <v>60</v>
      </c>
      <c r="G414" s="11" t="s">
        <v>124</v>
      </c>
      <c r="H414" t="s">
        <v>61</v>
      </c>
      <c r="I414" t="s">
        <v>62</v>
      </c>
      <c r="J414">
        <v>2.1202832790246111E-5</v>
      </c>
      <c r="K414">
        <v>1.6363648495432703E-5</v>
      </c>
      <c r="L414">
        <v>5.4124972465590299E-5</v>
      </c>
    </row>
    <row r="415" spans="1:12" x14ac:dyDescent="0.2">
      <c r="A415" t="s">
        <v>17</v>
      </c>
      <c r="B415" t="s">
        <v>93</v>
      </c>
      <c r="C415" t="s">
        <v>94</v>
      </c>
      <c r="D415" t="s">
        <v>166</v>
      </c>
      <c r="E415" t="s">
        <v>54</v>
      </c>
      <c r="F415" t="s">
        <v>60</v>
      </c>
      <c r="G415" s="11" t="s">
        <v>124</v>
      </c>
      <c r="H415" t="s">
        <v>61</v>
      </c>
      <c r="I415" t="s">
        <v>62</v>
      </c>
      <c r="J415">
        <v>6.7083220220101047E-5</v>
      </c>
      <c r="K415">
        <v>5.1772621445584457E-5</v>
      </c>
      <c r="L415">
        <v>1.7124492199864931E-4</v>
      </c>
    </row>
    <row r="416" spans="1:12" x14ac:dyDescent="0.2">
      <c r="A416" t="s">
        <v>17</v>
      </c>
      <c r="B416" t="s">
        <v>93</v>
      </c>
      <c r="C416" t="s">
        <v>94</v>
      </c>
      <c r="D416" t="s">
        <v>166</v>
      </c>
      <c r="E416" t="s">
        <v>54</v>
      </c>
      <c r="F416" t="s">
        <v>60</v>
      </c>
      <c r="G416" s="11" t="s">
        <v>124</v>
      </c>
      <c r="H416" t="s">
        <v>61</v>
      </c>
      <c r="I416" t="s">
        <v>62</v>
      </c>
      <c r="J416">
        <v>5.3038280779068225E-6</v>
      </c>
      <c r="K416">
        <v>4.093319944823575E-6</v>
      </c>
      <c r="L416">
        <v>1.353920730870412E-5</v>
      </c>
    </row>
    <row r="417" spans="1:12" x14ac:dyDescent="0.2">
      <c r="A417" t="s">
        <v>17</v>
      </c>
      <c r="B417" t="s">
        <v>93</v>
      </c>
      <c r="C417" t="s">
        <v>94</v>
      </c>
      <c r="D417" t="s">
        <v>166</v>
      </c>
      <c r="E417" t="s">
        <v>54</v>
      </c>
      <c r="F417" t="s">
        <v>60</v>
      </c>
      <c r="G417" s="11" t="s">
        <v>124</v>
      </c>
      <c r="H417" t="s">
        <v>61</v>
      </c>
      <c r="I417" t="s">
        <v>62</v>
      </c>
      <c r="J417">
        <v>2.9945255350142029E-6</v>
      </c>
      <c r="K417">
        <v>2.3110762486469244E-6</v>
      </c>
      <c r="L417">
        <v>7.6441961191483549E-6</v>
      </c>
    </row>
    <row r="418" spans="1:12" x14ac:dyDescent="0.2">
      <c r="A418" t="s">
        <v>17</v>
      </c>
      <c r="B418" t="s">
        <v>93</v>
      </c>
      <c r="C418" t="s">
        <v>94</v>
      </c>
      <c r="D418" t="s">
        <v>166</v>
      </c>
      <c r="E418" t="s">
        <v>54</v>
      </c>
      <c r="F418" t="s">
        <v>60</v>
      </c>
      <c r="G418" s="11" t="s">
        <v>124</v>
      </c>
      <c r="H418" t="s">
        <v>61</v>
      </c>
      <c r="I418" t="s">
        <v>62</v>
      </c>
      <c r="J418">
        <v>7.7843955351406106E-7</v>
      </c>
      <c r="K418">
        <v>6.0077402650204155E-7</v>
      </c>
      <c r="L418">
        <v>1.9871410493534297E-6</v>
      </c>
    </row>
    <row r="419" spans="1:12" x14ac:dyDescent="0.2">
      <c r="A419" t="s">
        <v>17</v>
      </c>
      <c r="B419" t="s">
        <v>93</v>
      </c>
      <c r="C419" t="s">
        <v>94</v>
      </c>
      <c r="D419" t="s">
        <v>166</v>
      </c>
      <c r="E419" t="s">
        <v>54</v>
      </c>
      <c r="F419" t="s">
        <v>60</v>
      </c>
      <c r="G419" s="11" t="s">
        <v>124</v>
      </c>
      <c r="H419" t="s">
        <v>61</v>
      </c>
      <c r="I419" t="s">
        <v>62</v>
      </c>
      <c r="J419">
        <v>2.6557425708568694E-6</v>
      </c>
      <c r="K419">
        <v>2.0496147073258205E-6</v>
      </c>
      <c r="L419">
        <v>6.7793768382425461E-6</v>
      </c>
    </row>
    <row r="420" spans="1:12" x14ac:dyDescent="0.2">
      <c r="A420" t="s">
        <v>17</v>
      </c>
      <c r="B420" t="s">
        <v>93</v>
      </c>
      <c r="C420" t="s">
        <v>94</v>
      </c>
      <c r="D420" t="s">
        <v>166</v>
      </c>
      <c r="E420" t="s">
        <v>54</v>
      </c>
      <c r="F420" t="s">
        <v>60</v>
      </c>
      <c r="G420" s="11" t="s">
        <v>124</v>
      </c>
      <c r="H420" t="s">
        <v>61</v>
      </c>
      <c r="I420" t="s">
        <v>62</v>
      </c>
      <c r="J420">
        <v>1.2316792697412765E-5</v>
      </c>
      <c r="K420">
        <v>9.5056952193808921E-6</v>
      </c>
      <c r="L420">
        <v>3.1441367868472988E-5</v>
      </c>
    </row>
    <row r="421" spans="1:12" x14ac:dyDescent="0.2">
      <c r="A421" t="s">
        <v>17</v>
      </c>
      <c r="B421" t="s">
        <v>93</v>
      </c>
      <c r="C421" t="s">
        <v>94</v>
      </c>
      <c r="D421" t="s">
        <v>166</v>
      </c>
      <c r="E421" t="s">
        <v>54</v>
      </c>
      <c r="F421" t="s">
        <v>60</v>
      </c>
      <c r="G421" s="11" t="s">
        <v>124</v>
      </c>
      <c r="H421" t="s">
        <v>61</v>
      </c>
      <c r="I421" t="s">
        <v>62</v>
      </c>
      <c r="J421">
        <v>4.7888470219219555E-6</v>
      </c>
      <c r="K421">
        <v>3.6958745154647331E-6</v>
      </c>
      <c r="L421">
        <v>1.2224602993741826E-5</v>
      </c>
    </row>
    <row r="422" spans="1:12" x14ac:dyDescent="0.2">
      <c r="A422" t="s">
        <v>17</v>
      </c>
      <c r="B422" t="s">
        <v>93</v>
      </c>
      <c r="C422" t="s">
        <v>94</v>
      </c>
      <c r="D422" t="s">
        <v>166</v>
      </c>
      <c r="E422" t="s">
        <v>54</v>
      </c>
      <c r="F422" t="s">
        <v>60</v>
      </c>
      <c r="G422" s="11" t="s">
        <v>124</v>
      </c>
      <c r="H422" t="s">
        <v>61</v>
      </c>
      <c r="I422" t="s">
        <v>62</v>
      </c>
      <c r="J422">
        <v>4.0699927646183294E-6</v>
      </c>
      <c r="K422">
        <v>3.1410864594379351E-6</v>
      </c>
      <c r="L422">
        <v>1.0389566738528332E-5</v>
      </c>
    </row>
    <row r="423" spans="1:12" x14ac:dyDescent="0.2">
      <c r="A423" t="s">
        <v>17</v>
      </c>
      <c r="B423" t="s">
        <v>93</v>
      </c>
      <c r="C423" t="s">
        <v>94</v>
      </c>
      <c r="D423" t="s">
        <v>166</v>
      </c>
      <c r="E423" t="s">
        <v>54</v>
      </c>
      <c r="F423" t="s">
        <v>60</v>
      </c>
      <c r="G423" s="11" t="s">
        <v>124</v>
      </c>
      <c r="H423" t="s">
        <v>61</v>
      </c>
      <c r="I423" t="s">
        <v>62</v>
      </c>
      <c r="J423">
        <v>7.4363696513447981E-6</v>
      </c>
      <c r="K423">
        <v>5.739145342535962E-6</v>
      </c>
      <c r="L423">
        <v>1.8982996593179125E-5</v>
      </c>
    </row>
    <row r="424" spans="1:12" x14ac:dyDescent="0.2">
      <c r="A424" t="s">
        <v>17</v>
      </c>
      <c r="B424" t="s">
        <v>93</v>
      </c>
      <c r="C424" t="s">
        <v>94</v>
      </c>
      <c r="D424" t="s">
        <v>166</v>
      </c>
      <c r="E424" t="s">
        <v>54</v>
      </c>
      <c r="F424" t="s">
        <v>60</v>
      </c>
      <c r="G424" s="11" t="s">
        <v>124</v>
      </c>
      <c r="H424" t="s">
        <v>61</v>
      </c>
      <c r="I424" t="s">
        <v>62</v>
      </c>
      <c r="J424">
        <v>3.8743466626708624E-6</v>
      </c>
      <c r="K424">
        <v>2.9900932372849642E-6</v>
      </c>
      <c r="L424">
        <v>9.8901363093180353E-6</v>
      </c>
    </row>
    <row r="425" spans="1:12" x14ac:dyDescent="0.2">
      <c r="A425" t="s">
        <v>17</v>
      </c>
      <c r="B425" t="s">
        <v>93</v>
      </c>
      <c r="C425" t="s">
        <v>94</v>
      </c>
      <c r="D425" t="s">
        <v>166</v>
      </c>
      <c r="E425" t="s">
        <v>54</v>
      </c>
      <c r="F425" t="s">
        <v>60</v>
      </c>
      <c r="G425" s="11" t="s">
        <v>124</v>
      </c>
      <c r="H425" t="s">
        <v>61</v>
      </c>
      <c r="I425" t="s">
        <v>62</v>
      </c>
      <c r="J425">
        <v>5.750127639653625E-5</v>
      </c>
      <c r="K425">
        <v>4.4377592574540068E-5</v>
      </c>
      <c r="L425">
        <v>1.46784867498014E-4</v>
      </c>
    </row>
    <row r="426" spans="1:12" x14ac:dyDescent="0.2">
      <c r="A426" t="s">
        <v>17</v>
      </c>
      <c r="B426" t="s">
        <v>93</v>
      </c>
      <c r="C426" t="s">
        <v>94</v>
      </c>
      <c r="D426" t="s">
        <v>166</v>
      </c>
      <c r="E426" t="s">
        <v>54</v>
      </c>
      <c r="F426" t="s">
        <v>60</v>
      </c>
      <c r="G426" s="11" t="s">
        <v>124</v>
      </c>
      <c r="H426" t="s">
        <v>61</v>
      </c>
      <c r="I426" t="s">
        <v>62</v>
      </c>
      <c r="J426">
        <v>1.4921984102569119E-5</v>
      </c>
      <c r="K426">
        <v>1.1516296200817306E-5</v>
      </c>
      <c r="L426">
        <v>3.8091701551081041E-5</v>
      </c>
    </row>
    <row r="427" spans="1:12" x14ac:dyDescent="0.2">
      <c r="A427" t="s">
        <v>17</v>
      </c>
      <c r="B427" t="s">
        <v>93</v>
      </c>
      <c r="C427" t="s">
        <v>94</v>
      </c>
      <c r="D427" t="s">
        <v>166</v>
      </c>
      <c r="E427" t="s">
        <v>54</v>
      </c>
      <c r="F427" t="s">
        <v>60</v>
      </c>
      <c r="G427" s="11" t="s">
        <v>124</v>
      </c>
      <c r="H427" t="s">
        <v>61</v>
      </c>
      <c r="I427" t="s">
        <v>62</v>
      </c>
      <c r="J427">
        <v>5.7949005925638823E-6</v>
      </c>
      <c r="K427">
        <v>4.4723135488910947E-6</v>
      </c>
      <c r="L427">
        <v>1.4792779725058257E-5</v>
      </c>
    </row>
    <row r="428" spans="1:12" x14ac:dyDescent="0.2">
      <c r="A428" t="s">
        <v>17</v>
      </c>
      <c r="B428" t="s">
        <v>93</v>
      </c>
      <c r="C428" t="s">
        <v>94</v>
      </c>
      <c r="D428" t="s">
        <v>166</v>
      </c>
      <c r="E428" t="s">
        <v>54</v>
      </c>
      <c r="F428" t="s">
        <v>60</v>
      </c>
      <c r="G428" s="11" t="s">
        <v>124</v>
      </c>
      <c r="H428" t="s">
        <v>61</v>
      </c>
      <c r="I428" t="s">
        <v>62</v>
      </c>
      <c r="J428">
        <v>3.3020060517492336E-5</v>
      </c>
      <c r="K428">
        <v>2.5483795913097344E-5</v>
      </c>
      <c r="L428">
        <v>8.4291089025781684E-5</v>
      </c>
    </row>
    <row r="429" spans="1:12" x14ac:dyDescent="0.2">
      <c r="A429" t="s">
        <v>17</v>
      </c>
      <c r="B429" t="s">
        <v>93</v>
      </c>
      <c r="C429" t="s">
        <v>94</v>
      </c>
      <c r="D429" t="s">
        <v>166</v>
      </c>
      <c r="E429" t="s">
        <v>54</v>
      </c>
      <c r="F429" t="s">
        <v>60</v>
      </c>
      <c r="G429" s="11" t="s">
        <v>124</v>
      </c>
      <c r="H429" t="s">
        <v>61</v>
      </c>
      <c r="I429" t="s">
        <v>62</v>
      </c>
      <c r="J429">
        <v>2.3465818388113222E-4</v>
      </c>
      <c r="K429">
        <v>1.8110146297875364E-4</v>
      </c>
      <c r="L429">
        <v>5.9901749294719031E-4</v>
      </c>
    </row>
    <row r="430" spans="1:12" x14ac:dyDescent="0.2">
      <c r="A430" t="s">
        <v>17</v>
      </c>
      <c r="B430" t="s">
        <v>93</v>
      </c>
      <c r="C430" t="s">
        <v>94</v>
      </c>
      <c r="D430" t="s">
        <v>166</v>
      </c>
      <c r="E430" t="s">
        <v>54</v>
      </c>
      <c r="F430" t="s">
        <v>60</v>
      </c>
      <c r="G430" s="11" t="s">
        <v>124</v>
      </c>
      <c r="H430" t="s">
        <v>61</v>
      </c>
      <c r="I430" t="s">
        <v>62</v>
      </c>
      <c r="J430">
        <v>3.8770496618062825E-5</v>
      </c>
      <c r="K430">
        <v>2.9921793230534568E-5</v>
      </c>
      <c r="L430">
        <v>9.89703631910571E-5</v>
      </c>
    </row>
    <row r="431" spans="1:12" x14ac:dyDescent="0.2">
      <c r="A431" t="s">
        <v>17</v>
      </c>
      <c r="B431" t="s">
        <v>93</v>
      </c>
      <c r="C431" t="s">
        <v>94</v>
      </c>
      <c r="D431" t="s">
        <v>166</v>
      </c>
      <c r="E431" t="s">
        <v>54</v>
      </c>
      <c r="F431" t="s">
        <v>60</v>
      </c>
      <c r="G431" s="11" t="s">
        <v>124</v>
      </c>
      <c r="H431" t="s">
        <v>61</v>
      </c>
      <c r="I431" t="s">
        <v>62</v>
      </c>
      <c r="J431">
        <v>2.2611929900827422E-6</v>
      </c>
      <c r="K431">
        <v>1.7451143267550595E-6</v>
      </c>
      <c r="L431">
        <v>5.7722007968631269E-6</v>
      </c>
    </row>
    <row r="432" spans="1:12" x14ac:dyDescent="0.2">
      <c r="A432" t="s">
        <v>17</v>
      </c>
      <c r="B432" t="s">
        <v>93</v>
      </c>
      <c r="C432" t="s">
        <v>94</v>
      </c>
      <c r="D432" t="s">
        <v>166</v>
      </c>
      <c r="E432" t="s">
        <v>54</v>
      </c>
      <c r="F432" t="s">
        <v>60</v>
      </c>
      <c r="G432" s="11" t="s">
        <v>124</v>
      </c>
      <c r="H432" t="s">
        <v>61</v>
      </c>
      <c r="I432" t="s">
        <v>62</v>
      </c>
      <c r="J432">
        <v>8.4273601740622009E-5</v>
      </c>
      <c r="K432">
        <v>6.5039592113465774E-5</v>
      </c>
      <c r="L432">
        <v>2.1512721525991641E-4</v>
      </c>
    </row>
    <row r="433" spans="1:12" x14ac:dyDescent="0.2">
      <c r="A433" t="s">
        <v>17</v>
      </c>
      <c r="B433" t="s">
        <v>93</v>
      </c>
      <c r="C433" t="s">
        <v>94</v>
      </c>
      <c r="D433" t="s">
        <v>166</v>
      </c>
      <c r="E433" t="s">
        <v>54</v>
      </c>
      <c r="F433" t="s">
        <v>60</v>
      </c>
      <c r="G433" s="11" t="s">
        <v>124</v>
      </c>
      <c r="H433" t="s">
        <v>61</v>
      </c>
      <c r="I433" t="s">
        <v>62</v>
      </c>
      <c r="J433">
        <v>1.6768865741369878E-3</v>
      </c>
      <c r="K433">
        <v>1.2941658662945815E-3</v>
      </c>
      <c r="L433">
        <v>4.2806279967851886E-3</v>
      </c>
    </row>
    <row r="434" spans="1:12" x14ac:dyDescent="0.2">
      <c r="A434" t="s">
        <v>17</v>
      </c>
      <c r="B434" t="s">
        <v>93</v>
      </c>
      <c r="C434" t="s">
        <v>94</v>
      </c>
      <c r="D434" t="s">
        <v>166</v>
      </c>
      <c r="E434" t="s">
        <v>54</v>
      </c>
      <c r="F434" t="s">
        <v>60</v>
      </c>
      <c r="G434" s="11" t="s">
        <v>124</v>
      </c>
      <c r="H434" t="s">
        <v>61</v>
      </c>
      <c r="I434" t="s">
        <v>62</v>
      </c>
      <c r="J434">
        <v>2.772167993862467E-4</v>
      </c>
      <c r="K434">
        <v>2.1394680168737825E-4</v>
      </c>
      <c r="L434">
        <v>7.0765787676645218E-4</v>
      </c>
    </row>
    <row r="435" spans="1:12" x14ac:dyDescent="0.2">
      <c r="A435" t="s">
        <v>17</v>
      </c>
      <c r="B435" t="s">
        <v>93</v>
      </c>
      <c r="C435" t="s">
        <v>94</v>
      </c>
      <c r="D435" t="s">
        <v>166</v>
      </c>
      <c r="E435" t="s">
        <v>54</v>
      </c>
      <c r="F435" t="s">
        <v>60</v>
      </c>
      <c r="G435" s="11" t="s">
        <v>124</v>
      </c>
      <c r="H435" t="s">
        <v>61</v>
      </c>
      <c r="I435" t="s">
        <v>62</v>
      </c>
      <c r="J435">
        <v>1.6863059661294826E-5</v>
      </c>
      <c r="K435">
        <v>1.3014354430124995E-5</v>
      </c>
      <c r="L435">
        <v>4.3046731013841786E-5</v>
      </c>
    </row>
    <row r="436" spans="1:12" x14ac:dyDescent="0.2">
      <c r="A436" t="s">
        <v>17</v>
      </c>
      <c r="B436" t="s">
        <v>93</v>
      </c>
      <c r="C436" t="s">
        <v>94</v>
      </c>
      <c r="D436" t="s">
        <v>166</v>
      </c>
      <c r="E436" t="s">
        <v>54</v>
      </c>
      <c r="F436" t="s">
        <v>60</v>
      </c>
      <c r="G436" s="11" t="s">
        <v>124</v>
      </c>
      <c r="H436" t="s">
        <v>61</v>
      </c>
      <c r="I436" t="s">
        <v>62</v>
      </c>
      <c r="J436">
        <v>3.3428530700356155E-4</v>
      </c>
      <c r="K436">
        <v>2.5799039756190027E-4</v>
      </c>
      <c r="L436">
        <v>8.5333800517176811E-4</v>
      </c>
    </row>
    <row r="437" spans="1:12" x14ac:dyDescent="0.2">
      <c r="A437" t="s">
        <v>17</v>
      </c>
      <c r="B437" t="s">
        <v>93</v>
      </c>
      <c r="C437" t="s">
        <v>94</v>
      </c>
      <c r="D437" t="s">
        <v>166</v>
      </c>
      <c r="E437" t="s">
        <v>54</v>
      </c>
      <c r="F437" t="s">
        <v>60</v>
      </c>
      <c r="G437" s="11" t="s">
        <v>124</v>
      </c>
      <c r="H437" t="s">
        <v>61</v>
      </c>
      <c r="I437" t="s">
        <v>62</v>
      </c>
      <c r="J437">
        <v>3.169266287917939E-4</v>
      </c>
      <c r="K437">
        <v>2.4459354104688956E-4</v>
      </c>
      <c r="L437">
        <v>8.0902609696848415E-4</v>
      </c>
    </row>
    <row r="438" spans="1:12" x14ac:dyDescent="0.2">
      <c r="A438" t="s">
        <v>17</v>
      </c>
      <c r="B438" t="s">
        <v>93</v>
      </c>
      <c r="C438" t="s">
        <v>94</v>
      </c>
      <c r="D438" t="s">
        <v>166</v>
      </c>
      <c r="E438" t="s">
        <v>54</v>
      </c>
      <c r="F438" t="s">
        <v>60</v>
      </c>
      <c r="G438" s="11" t="s">
        <v>124</v>
      </c>
      <c r="H438" t="s">
        <v>61</v>
      </c>
      <c r="I438" t="s">
        <v>62</v>
      </c>
      <c r="J438">
        <v>1.0080800007450761E-4</v>
      </c>
      <c r="K438">
        <v>7.7800296548376872E-5</v>
      </c>
      <c r="L438">
        <v>2.5733496473423901E-4</v>
      </c>
    </row>
    <row r="439" spans="1:12" x14ac:dyDescent="0.2">
      <c r="A439" t="s">
        <v>17</v>
      </c>
      <c r="B439" t="s">
        <v>93</v>
      </c>
      <c r="C439" t="s">
        <v>94</v>
      </c>
      <c r="D439" t="s">
        <v>166</v>
      </c>
      <c r="E439" t="s">
        <v>54</v>
      </c>
      <c r="F439" t="s">
        <v>60</v>
      </c>
      <c r="G439" s="11" t="s">
        <v>124</v>
      </c>
      <c r="H439" t="s">
        <v>61</v>
      </c>
      <c r="I439" t="s">
        <v>62</v>
      </c>
      <c r="J439">
        <v>9.1873005137997279E-5</v>
      </c>
      <c r="K439">
        <v>7.0904561535233416E-5</v>
      </c>
      <c r="L439">
        <v>2.3452639195045122E-4</v>
      </c>
    </row>
    <row r="440" spans="1:12" x14ac:dyDescent="0.2">
      <c r="A440" t="s">
        <v>17</v>
      </c>
      <c r="B440" t="s">
        <v>93</v>
      </c>
      <c r="C440" t="s">
        <v>94</v>
      </c>
      <c r="D440" t="s">
        <v>166</v>
      </c>
      <c r="E440" t="s">
        <v>54</v>
      </c>
      <c r="F440" t="s">
        <v>60</v>
      </c>
      <c r="G440" s="11" t="s">
        <v>124</v>
      </c>
      <c r="H440" t="s">
        <v>61</v>
      </c>
      <c r="I440" t="s">
        <v>62</v>
      </c>
      <c r="J440">
        <v>4.2962975307946634E-6</v>
      </c>
      <c r="K440">
        <v>3.3157410295694403E-6</v>
      </c>
      <c r="L440">
        <v>1.0967260264638705E-5</v>
      </c>
    </row>
    <row r="441" spans="1:12" x14ac:dyDescent="0.2">
      <c r="A441" t="s">
        <v>17</v>
      </c>
      <c r="B441" t="s">
        <v>93</v>
      </c>
      <c r="C441" t="s">
        <v>94</v>
      </c>
      <c r="D441" t="s">
        <v>166</v>
      </c>
      <c r="E441" t="s">
        <v>74</v>
      </c>
      <c r="F441" t="s">
        <v>60</v>
      </c>
      <c r="G441" s="11" t="s">
        <v>124</v>
      </c>
      <c r="H441" t="s">
        <v>103</v>
      </c>
      <c r="I441" t="s">
        <v>138</v>
      </c>
      <c r="J441">
        <v>4.8856642453543294E-6</v>
      </c>
      <c r="K441">
        <v>3.7705948619497529E-6</v>
      </c>
      <c r="L441">
        <v>1.2471750608605949E-5</v>
      </c>
    </row>
    <row r="442" spans="1:12" x14ac:dyDescent="0.2">
      <c r="A442" t="s">
        <v>17</v>
      </c>
      <c r="B442" t="s">
        <v>93</v>
      </c>
      <c r="C442" t="s">
        <v>94</v>
      </c>
      <c r="D442" t="s">
        <v>166</v>
      </c>
      <c r="E442" t="s">
        <v>67</v>
      </c>
      <c r="F442" t="s">
        <v>60</v>
      </c>
      <c r="G442" s="11" t="s">
        <v>124</v>
      </c>
      <c r="H442" t="s">
        <v>68</v>
      </c>
      <c r="I442" t="s">
        <v>139</v>
      </c>
      <c r="J442">
        <v>1.378148651574351E-5</v>
      </c>
      <c r="K442">
        <v>1.063609770067685E-5</v>
      </c>
      <c r="L442">
        <v>3.518032640160547E-5</v>
      </c>
    </row>
    <row r="443" spans="1:12" x14ac:dyDescent="0.2">
      <c r="A443" t="s">
        <v>17</v>
      </c>
      <c r="B443" t="s">
        <v>93</v>
      </c>
      <c r="C443" t="s">
        <v>94</v>
      </c>
      <c r="D443" t="s">
        <v>166</v>
      </c>
      <c r="E443" t="s">
        <v>67</v>
      </c>
      <c r="F443" t="s">
        <v>60</v>
      </c>
      <c r="G443" s="11" t="s">
        <v>124</v>
      </c>
      <c r="H443" t="s">
        <v>68</v>
      </c>
      <c r="I443" t="s">
        <v>99</v>
      </c>
      <c r="J443">
        <v>2.76509152705136E-4</v>
      </c>
      <c r="K443">
        <v>2.1340066326978047E-4</v>
      </c>
      <c r="L443">
        <v>7.0585145035591593E-4</v>
      </c>
    </row>
    <row r="444" spans="1:12" x14ac:dyDescent="0.2">
      <c r="A444" t="s">
        <v>17</v>
      </c>
      <c r="B444" t="s">
        <v>93</v>
      </c>
      <c r="C444" t="s">
        <v>94</v>
      </c>
      <c r="D444" t="s">
        <v>166</v>
      </c>
      <c r="E444" t="s">
        <v>67</v>
      </c>
      <c r="F444" t="s">
        <v>167</v>
      </c>
      <c r="G444" s="11" t="s">
        <v>124</v>
      </c>
      <c r="H444" t="s">
        <v>68</v>
      </c>
      <c r="I444" t="s">
        <v>100</v>
      </c>
      <c r="J444">
        <v>1.3235806824671598E-8</v>
      </c>
      <c r="K444">
        <v>1.0214960075146698E-8</v>
      </c>
      <c r="L444">
        <v>3.3787356955188584E-8</v>
      </c>
    </row>
    <row r="445" spans="1:12" x14ac:dyDescent="0.2">
      <c r="A445" t="s">
        <v>17</v>
      </c>
      <c r="B445" t="s">
        <v>93</v>
      </c>
      <c r="C445" t="s">
        <v>94</v>
      </c>
      <c r="D445" t="s">
        <v>166</v>
      </c>
      <c r="E445" t="s">
        <v>67</v>
      </c>
      <c r="F445" t="s">
        <v>167</v>
      </c>
      <c r="G445" s="11" t="s">
        <v>124</v>
      </c>
      <c r="H445" t="s">
        <v>68</v>
      </c>
      <c r="I445" t="s">
        <v>100</v>
      </c>
      <c r="J445">
        <v>1.9996992101372364E-7</v>
      </c>
      <c r="K445">
        <v>1.5433020339779007E-7</v>
      </c>
      <c r="L445">
        <v>5.1046794434907339E-7</v>
      </c>
    </row>
    <row r="446" spans="1:12" x14ac:dyDescent="0.2">
      <c r="A446" t="s">
        <v>17</v>
      </c>
      <c r="B446" t="s">
        <v>93</v>
      </c>
      <c r="C446" t="s">
        <v>94</v>
      </c>
      <c r="D446" t="s">
        <v>166</v>
      </c>
      <c r="E446" t="s">
        <v>67</v>
      </c>
      <c r="F446" t="s">
        <v>167</v>
      </c>
      <c r="G446" s="11" t="s">
        <v>124</v>
      </c>
      <c r="H446" t="s">
        <v>68</v>
      </c>
      <c r="I446" t="s">
        <v>100</v>
      </c>
      <c r="J446">
        <v>2.3113496597559916E-8</v>
      </c>
      <c r="K446">
        <v>1.7838235935947315E-8</v>
      </c>
      <c r="L446">
        <v>5.9002369131635474E-8</v>
      </c>
    </row>
    <row r="447" spans="1:12" x14ac:dyDescent="0.2">
      <c r="A447" t="s">
        <v>17</v>
      </c>
      <c r="B447" t="s">
        <v>93</v>
      </c>
      <c r="C447" t="s">
        <v>94</v>
      </c>
      <c r="D447" t="s">
        <v>166</v>
      </c>
      <c r="E447" t="s">
        <v>67</v>
      </c>
      <c r="F447" t="s">
        <v>167</v>
      </c>
      <c r="G447" s="11" t="s">
        <v>124</v>
      </c>
      <c r="H447" t="s">
        <v>68</v>
      </c>
      <c r="I447" t="s">
        <v>100</v>
      </c>
      <c r="J447">
        <v>7.3455055946334581E-5</v>
      </c>
      <c r="K447">
        <v>5.6690194541887476E-5</v>
      </c>
      <c r="L447">
        <v>1.8751045767727368E-4</v>
      </c>
    </row>
    <row r="448" spans="1:12" x14ac:dyDescent="0.2">
      <c r="A448" t="s">
        <v>17</v>
      </c>
      <c r="B448" t="s">
        <v>93</v>
      </c>
      <c r="C448" t="s">
        <v>94</v>
      </c>
      <c r="D448" t="s">
        <v>166</v>
      </c>
      <c r="E448" t="s">
        <v>67</v>
      </c>
      <c r="F448" t="s">
        <v>167</v>
      </c>
      <c r="G448" s="11" t="s">
        <v>124</v>
      </c>
      <c r="H448" t="s">
        <v>68</v>
      </c>
      <c r="I448" t="s">
        <v>100</v>
      </c>
      <c r="J448">
        <v>3.9993323156081051E-10</v>
      </c>
      <c r="K448">
        <v>3.0865530505500122E-10</v>
      </c>
      <c r="L448">
        <v>1.020919014003702E-9</v>
      </c>
    </row>
    <row r="449" spans="1:12" x14ac:dyDescent="0.2">
      <c r="A449" t="s">
        <v>17</v>
      </c>
      <c r="B449" t="s">
        <v>93</v>
      </c>
      <c r="C449" t="s">
        <v>94</v>
      </c>
      <c r="D449" t="s">
        <v>166</v>
      </c>
      <c r="E449" t="s">
        <v>67</v>
      </c>
      <c r="F449" t="s">
        <v>167</v>
      </c>
      <c r="G449" s="11" t="s">
        <v>124</v>
      </c>
      <c r="H449" t="s">
        <v>68</v>
      </c>
      <c r="I449" t="s">
        <v>100</v>
      </c>
      <c r="J449">
        <v>1.0411484953855817E-10</v>
      </c>
      <c r="K449">
        <v>8.0352414125888808E-11</v>
      </c>
      <c r="L449">
        <v>2.6577643752988949E-10</v>
      </c>
    </row>
    <row r="450" spans="1:12" x14ac:dyDescent="0.2">
      <c r="A450" t="s">
        <v>17</v>
      </c>
      <c r="B450" t="s">
        <v>93</v>
      </c>
      <c r="C450" t="s">
        <v>94</v>
      </c>
      <c r="D450" t="s">
        <v>166</v>
      </c>
      <c r="E450" t="s">
        <v>67</v>
      </c>
      <c r="F450" t="s">
        <v>167</v>
      </c>
      <c r="G450" s="11" t="s">
        <v>124</v>
      </c>
      <c r="H450" t="s">
        <v>68</v>
      </c>
      <c r="I450" t="s">
        <v>100</v>
      </c>
      <c r="J450">
        <v>9.2177214253517575E-6</v>
      </c>
      <c r="K450">
        <v>7.1139340118110819E-6</v>
      </c>
      <c r="L450">
        <v>2.3530295375066935E-5</v>
      </c>
    </row>
    <row r="451" spans="1:12" x14ac:dyDescent="0.2">
      <c r="A451" t="s">
        <v>17</v>
      </c>
      <c r="B451" t="s">
        <v>93</v>
      </c>
      <c r="C451" t="s">
        <v>94</v>
      </c>
      <c r="D451" t="s">
        <v>166</v>
      </c>
      <c r="E451" t="s">
        <v>67</v>
      </c>
      <c r="F451" t="s">
        <v>167</v>
      </c>
      <c r="G451" s="11" t="s">
        <v>124</v>
      </c>
      <c r="H451" t="s">
        <v>68</v>
      </c>
      <c r="I451" t="s">
        <v>100</v>
      </c>
      <c r="J451">
        <v>4.4290126470370773E-9</v>
      </c>
      <c r="K451">
        <v>3.4181661882124116E-9</v>
      </c>
      <c r="L451">
        <v>1.1306045279049265E-8</v>
      </c>
    </row>
    <row r="452" spans="1:12" x14ac:dyDescent="0.2">
      <c r="A452" t="s">
        <v>17</v>
      </c>
      <c r="B452" t="s">
        <v>93</v>
      </c>
      <c r="C452" t="s">
        <v>94</v>
      </c>
      <c r="D452" t="s">
        <v>166</v>
      </c>
      <c r="E452" t="s">
        <v>67</v>
      </c>
      <c r="F452" t="s">
        <v>167</v>
      </c>
      <c r="G452" s="11" t="s">
        <v>124</v>
      </c>
      <c r="H452" t="s">
        <v>68</v>
      </c>
      <c r="I452" t="s">
        <v>100</v>
      </c>
      <c r="J452">
        <v>1.2242584212406906E-8</v>
      </c>
      <c r="K452">
        <v>9.4484235530885897E-9</v>
      </c>
      <c r="L452">
        <v>3.125193411462558E-8</v>
      </c>
    </row>
    <row r="453" spans="1:12" x14ac:dyDescent="0.2">
      <c r="A453" t="s">
        <v>17</v>
      </c>
      <c r="B453" t="s">
        <v>93</v>
      </c>
      <c r="C453" t="s">
        <v>94</v>
      </c>
      <c r="D453" t="s">
        <v>166</v>
      </c>
      <c r="E453" t="s">
        <v>67</v>
      </c>
      <c r="F453" t="s">
        <v>167</v>
      </c>
      <c r="G453" s="11" t="s">
        <v>124</v>
      </c>
      <c r="H453" t="s">
        <v>68</v>
      </c>
      <c r="I453" t="s">
        <v>100</v>
      </c>
      <c r="J453">
        <v>6.4534680547312624E-9</v>
      </c>
      <c r="K453">
        <v>4.9805742406602491E-9</v>
      </c>
      <c r="L453">
        <v>1.647392045324156E-8</v>
      </c>
    </row>
    <row r="454" spans="1:12" x14ac:dyDescent="0.2">
      <c r="A454" t="s">
        <v>17</v>
      </c>
      <c r="B454" t="s">
        <v>93</v>
      </c>
      <c r="C454" t="s">
        <v>94</v>
      </c>
      <c r="D454" t="s">
        <v>166</v>
      </c>
      <c r="E454" t="s">
        <v>67</v>
      </c>
      <c r="F454" t="s">
        <v>167</v>
      </c>
      <c r="G454" s="11" t="s">
        <v>124</v>
      </c>
      <c r="H454" t="s">
        <v>68</v>
      </c>
      <c r="I454" t="s">
        <v>100</v>
      </c>
      <c r="J454">
        <v>7.1558301349516937E-10</v>
      </c>
      <c r="K454">
        <v>5.5226341772237829E-10</v>
      </c>
      <c r="L454">
        <v>1.8266856738165412E-9</v>
      </c>
    </row>
    <row r="455" spans="1:12" x14ac:dyDescent="0.2">
      <c r="A455" t="s">
        <v>17</v>
      </c>
      <c r="B455" t="s">
        <v>93</v>
      </c>
      <c r="C455" t="s">
        <v>94</v>
      </c>
      <c r="D455" t="s">
        <v>166</v>
      </c>
      <c r="E455" t="s">
        <v>67</v>
      </c>
      <c r="F455" t="s">
        <v>167</v>
      </c>
      <c r="G455" s="11" t="s">
        <v>124</v>
      </c>
      <c r="H455" t="s">
        <v>68</v>
      </c>
      <c r="I455" t="s">
        <v>100</v>
      </c>
      <c r="J455">
        <v>8.5936066285794049E-11</v>
      </c>
      <c r="K455">
        <v>6.6322627532479639E-11</v>
      </c>
      <c r="L455">
        <v>2.193710278024485E-10</v>
      </c>
    </row>
    <row r="456" spans="1:12" x14ac:dyDescent="0.2">
      <c r="A456" t="s">
        <v>17</v>
      </c>
      <c r="B456" t="s">
        <v>93</v>
      </c>
      <c r="C456" t="s">
        <v>94</v>
      </c>
      <c r="D456" t="s">
        <v>166</v>
      </c>
      <c r="E456" t="s">
        <v>67</v>
      </c>
      <c r="F456" t="s">
        <v>167</v>
      </c>
      <c r="G456" s="11" t="s">
        <v>124</v>
      </c>
      <c r="H456" t="s">
        <v>68</v>
      </c>
      <c r="I456" t="s">
        <v>100</v>
      </c>
      <c r="J456">
        <v>7.3541441340727559E-10</v>
      </c>
      <c r="K456">
        <v>5.6756863946064285E-10</v>
      </c>
      <c r="L456">
        <v>1.8773097571555676E-9</v>
      </c>
    </row>
    <row r="457" spans="1:12" x14ac:dyDescent="0.2">
      <c r="A457" t="s">
        <v>17</v>
      </c>
      <c r="B457" t="s">
        <v>93</v>
      </c>
      <c r="C457" t="s">
        <v>94</v>
      </c>
      <c r="D457" t="s">
        <v>166</v>
      </c>
      <c r="E457" t="s">
        <v>67</v>
      </c>
      <c r="F457" t="s">
        <v>167</v>
      </c>
      <c r="G457" s="11" t="s">
        <v>124</v>
      </c>
      <c r="H457" t="s">
        <v>68</v>
      </c>
      <c r="I457" t="s">
        <v>100</v>
      </c>
      <c r="J457">
        <v>5.5990652418513515E-9</v>
      </c>
      <c r="K457">
        <v>4.32117427077002E-9</v>
      </c>
      <c r="L457">
        <v>1.4292866196051839E-8</v>
      </c>
    </row>
    <row r="458" spans="1:12" x14ac:dyDescent="0.2">
      <c r="A458" t="s">
        <v>17</v>
      </c>
      <c r="B458" t="s">
        <v>93</v>
      </c>
      <c r="C458" t="s">
        <v>94</v>
      </c>
      <c r="D458" t="s">
        <v>166</v>
      </c>
      <c r="E458" t="s">
        <v>67</v>
      </c>
      <c r="F458" t="s">
        <v>167</v>
      </c>
      <c r="G458" s="11" t="s">
        <v>124</v>
      </c>
      <c r="H458" t="s">
        <v>68</v>
      </c>
      <c r="I458" t="s">
        <v>100</v>
      </c>
      <c r="J458">
        <v>1.5848593763091635E-9</v>
      </c>
      <c r="K458">
        <v>1.2231423039163074E-9</v>
      </c>
      <c r="L458">
        <v>4.0457079935105413E-9</v>
      </c>
    </row>
    <row r="459" spans="1:12" x14ac:dyDescent="0.2">
      <c r="A459" t="s">
        <v>17</v>
      </c>
      <c r="B459" t="s">
        <v>93</v>
      </c>
      <c r="C459" t="s">
        <v>94</v>
      </c>
      <c r="D459" t="s">
        <v>166</v>
      </c>
      <c r="E459" t="s">
        <v>67</v>
      </c>
      <c r="F459" t="s">
        <v>167</v>
      </c>
      <c r="G459" s="11" t="s">
        <v>124</v>
      </c>
      <c r="H459" t="s">
        <v>68</v>
      </c>
      <c r="I459" t="s">
        <v>100</v>
      </c>
      <c r="J459">
        <v>1.9498540129304354E-3</v>
      </c>
      <c r="K459">
        <v>1.5048331513362928E-3</v>
      </c>
      <c r="L459">
        <v>4.9774384303181395E-3</v>
      </c>
    </row>
    <row r="460" spans="1:12" x14ac:dyDescent="0.2">
      <c r="A460" t="s">
        <v>17</v>
      </c>
      <c r="B460" t="s">
        <v>93</v>
      </c>
      <c r="C460" t="s">
        <v>94</v>
      </c>
      <c r="D460" t="s">
        <v>166</v>
      </c>
      <c r="E460" t="s">
        <v>67</v>
      </c>
      <c r="F460" t="s">
        <v>167</v>
      </c>
      <c r="G460" s="11" t="s">
        <v>124</v>
      </c>
      <c r="H460" t="s">
        <v>68</v>
      </c>
      <c r="I460" t="s">
        <v>100</v>
      </c>
      <c r="J460">
        <v>1.7848259920895612E-8</v>
      </c>
      <c r="K460">
        <v>1.3774699564438023E-8</v>
      </c>
      <c r="L460">
        <v>4.5561675005123722E-8</v>
      </c>
    </row>
    <row r="461" spans="1:12" x14ac:dyDescent="0.2">
      <c r="A461" t="s">
        <v>17</v>
      </c>
      <c r="B461" t="s">
        <v>93</v>
      </c>
      <c r="C461" t="s">
        <v>94</v>
      </c>
      <c r="D461" t="s">
        <v>166</v>
      </c>
      <c r="E461" t="s">
        <v>67</v>
      </c>
      <c r="F461" t="s">
        <v>167</v>
      </c>
      <c r="G461" s="11" t="s">
        <v>124</v>
      </c>
      <c r="H461" t="s">
        <v>68</v>
      </c>
      <c r="I461" t="s">
        <v>100</v>
      </c>
      <c r="J461">
        <v>2.7929221542883001E-9</v>
      </c>
      <c r="K461">
        <v>2.1554853948055834E-9</v>
      </c>
      <c r="L461">
        <v>7.1295584035795594E-9</v>
      </c>
    </row>
    <row r="462" spans="1:12" x14ac:dyDescent="0.2">
      <c r="A462" t="s">
        <v>17</v>
      </c>
      <c r="B462" t="s">
        <v>93</v>
      </c>
      <c r="C462" t="s">
        <v>94</v>
      </c>
      <c r="D462" t="s">
        <v>166</v>
      </c>
      <c r="E462" t="s">
        <v>67</v>
      </c>
      <c r="F462" t="s">
        <v>167</v>
      </c>
      <c r="G462" s="11" t="s">
        <v>124</v>
      </c>
      <c r="H462" t="s">
        <v>68</v>
      </c>
      <c r="I462" t="s">
        <v>100</v>
      </c>
      <c r="J462">
        <v>1.0413137570515161E-8</v>
      </c>
      <c r="K462">
        <v>8.036516847733737E-9</v>
      </c>
      <c r="L462">
        <v>2.6581862426600542E-8</v>
      </c>
    </row>
    <row r="463" spans="1:12" x14ac:dyDescent="0.2">
      <c r="A463" t="s">
        <v>17</v>
      </c>
      <c r="B463" t="s">
        <v>93</v>
      </c>
      <c r="C463" t="s">
        <v>94</v>
      </c>
      <c r="D463" t="s">
        <v>166</v>
      </c>
      <c r="E463" t="s">
        <v>67</v>
      </c>
      <c r="F463" t="s">
        <v>167</v>
      </c>
      <c r="G463" s="11" t="s">
        <v>124</v>
      </c>
      <c r="H463" t="s">
        <v>68</v>
      </c>
      <c r="I463" t="s">
        <v>100</v>
      </c>
      <c r="J463">
        <v>8.5027127123155856E-9</v>
      </c>
      <c r="K463">
        <v>6.5621138202809187E-9</v>
      </c>
      <c r="L463">
        <v>2.1705075731607644E-8</v>
      </c>
    </row>
    <row r="464" spans="1:12" x14ac:dyDescent="0.2">
      <c r="A464" t="s">
        <v>17</v>
      </c>
      <c r="B464" t="s">
        <v>93</v>
      </c>
      <c r="C464" t="s">
        <v>94</v>
      </c>
      <c r="D464" t="s">
        <v>166</v>
      </c>
      <c r="E464" t="s">
        <v>67</v>
      </c>
      <c r="F464" t="s">
        <v>167</v>
      </c>
      <c r="G464" s="11" t="s">
        <v>124</v>
      </c>
      <c r="H464" t="s">
        <v>68</v>
      </c>
      <c r="I464" t="s">
        <v>100</v>
      </c>
      <c r="J464">
        <v>1.2432635128231273E-8</v>
      </c>
      <c r="K464">
        <v>9.5950985947469705E-9</v>
      </c>
      <c r="L464">
        <v>3.1737081579957951E-8</v>
      </c>
    </row>
    <row r="465" spans="1:12" x14ac:dyDescent="0.2">
      <c r="A465" t="s">
        <v>17</v>
      </c>
      <c r="B465" t="s">
        <v>93</v>
      </c>
      <c r="C465" t="s">
        <v>94</v>
      </c>
      <c r="D465" t="s">
        <v>166</v>
      </c>
      <c r="E465" t="s">
        <v>67</v>
      </c>
      <c r="F465" t="s">
        <v>167</v>
      </c>
      <c r="G465" s="11" t="s">
        <v>124</v>
      </c>
      <c r="H465" t="s">
        <v>68</v>
      </c>
      <c r="I465" t="s">
        <v>100</v>
      </c>
      <c r="J465">
        <v>5.5103197272446679E-8</v>
      </c>
      <c r="K465">
        <v>4.2526834034912806E-8</v>
      </c>
      <c r="L465">
        <v>1.4066323423109676E-7</v>
      </c>
    </row>
    <row r="466" spans="1:12" x14ac:dyDescent="0.2">
      <c r="A466" t="s">
        <v>17</v>
      </c>
      <c r="B466" t="s">
        <v>93</v>
      </c>
      <c r="C466" t="s">
        <v>94</v>
      </c>
      <c r="D466" t="s">
        <v>166</v>
      </c>
      <c r="E466" t="s">
        <v>67</v>
      </c>
      <c r="F466" t="s">
        <v>167</v>
      </c>
      <c r="G466" s="11" t="s">
        <v>124</v>
      </c>
      <c r="H466" t="s">
        <v>68</v>
      </c>
      <c r="I466" t="s">
        <v>100</v>
      </c>
      <c r="J466">
        <v>3.6043569340253193E-9</v>
      </c>
      <c r="K466">
        <v>2.7817240509295755E-9</v>
      </c>
      <c r="L466">
        <v>9.2009271468680675E-9</v>
      </c>
    </row>
    <row r="467" spans="1:12" x14ac:dyDescent="0.2">
      <c r="A467" t="s">
        <v>17</v>
      </c>
      <c r="B467" t="s">
        <v>93</v>
      </c>
      <c r="C467" t="s">
        <v>94</v>
      </c>
      <c r="D467" t="s">
        <v>166</v>
      </c>
      <c r="E467" t="s">
        <v>67</v>
      </c>
      <c r="F467" t="s">
        <v>167</v>
      </c>
      <c r="G467" s="11" t="s">
        <v>124</v>
      </c>
      <c r="H467" t="s">
        <v>68</v>
      </c>
      <c r="I467" t="s">
        <v>100</v>
      </c>
      <c r="J467">
        <v>8.4704866874584103E-8</v>
      </c>
      <c r="K467">
        <v>6.5372428349562373E-8</v>
      </c>
      <c r="L467">
        <v>2.162281159618172E-7</v>
      </c>
    </row>
    <row r="468" spans="1:12" x14ac:dyDescent="0.2">
      <c r="A468" t="s">
        <v>17</v>
      </c>
      <c r="B468" t="s">
        <v>93</v>
      </c>
      <c r="C468" t="s">
        <v>94</v>
      </c>
      <c r="D468" t="s">
        <v>166</v>
      </c>
      <c r="E468" t="s">
        <v>67</v>
      </c>
      <c r="F468" t="s">
        <v>167</v>
      </c>
      <c r="G468" s="11" t="s">
        <v>124</v>
      </c>
      <c r="H468" t="s">
        <v>68</v>
      </c>
      <c r="I468" t="s">
        <v>100</v>
      </c>
      <c r="J468">
        <v>2.2442534233866986E-9</v>
      </c>
      <c r="K468">
        <v>1.7320409267136031E-9</v>
      </c>
      <c r="L468">
        <v>5.7289587645331751E-9</v>
      </c>
    </row>
    <row r="469" spans="1:12" x14ac:dyDescent="0.2">
      <c r="A469" t="s">
        <v>17</v>
      </c>
      <c r="B469" t="s">
        <v>93</v>
      </c>
      <c r="C469" t="s">
        <v>94</v>
      </c>
      <c r="D469" t="s">
        <v>166</v>
      </c>
      <c r="E469" t="s">
        <v>67</v>
      </c>
      <c r="F469" t="s">
        <v>167</v>
      </c>
      <c r="G469" s="11" t="s">
        <v>124</v>
      </c>
      <c r="H469" t="s">
        <v>68</v>
      </c>
      <c r="I469" t="s">
        <v>100</v>
      </c>
      <c r="J469">
        <v>1.9385193414083879E-9</v>
      </c>
      <c r="K469">
        <v>1.4960854249153543E-9</v>
      </c>
      <c r="L469">
        <v>4.9485041463898348E-9</v>
      </c>
    </row>
    <row r="470" spans="1:12" x14ac:dyDescent="0.2">
      <c r="A470" t="s">
        <v>17</v>
      </c>
      <c r="B470" t="s">
        <v>93</v>
      </c>
      <c r="C470" t="s">
        <v>94</v>
      </c>
      <c r="D470" t="s">
        <v>166</v>
      </c>
      <c r="E470" t="s">
        <v>67</v>
      </c>
      <c r="F470" t="s">
        <v>167</v>
      </c>
      <c r="G470" s="11" t="s">
        <v>124</v>
      </c>
      <c r="H470" t="s">
        <v>68</v>
      </c>
      <c r="I470" t="s">
        <v>100</v>
      </c>
      <c r="J470">
        <v>7.8041020719118555E-7</v>
      </c>
      <c r="K470">
        <v>6.0229491214962022E-7</v>
      </c>
      <c r="L470">
        <v>1.9921715835782077E-6</v>
      </c>
    </row>
    <row r="471" spans="1:12" x14ac:dyDescent="0.2">
      <c r="A471" t="s">
        <v>17</v>
      </c>
      <c r="B471" t="s">
        <v>93</v>
      </c>
      <c r="C471" t="s">
        <v>94</v>
      </c>
      <c r="D471" t="s">
        <v>166</v>
      </c>
      <c r="E471" t="s">
        <v>67</v>
      </c>
      <c r="F471" t="s">
        <v>167</v>
      </c>
      <c r="G471" s="11" t="s">
        <v>124</v>
      </c>
      <c r="H471" t="s">
        <v>68</v>
      </c>
      <c r="I471" t="s">
        <v>100</v>
      </c>
      <c r="J471">
        <v>8.3467056996736803E-8</v>
      </c>
      <c r="K471">
        <v>6.4417127426065697E-8</v>
      </c>
      <c r="L471">
        <v>2.1306832942673963E-7</v>
      </c>
    </row>
    <row r="472" spans="1:12" x14ac:dyDescent="0.2">
      <c r="A472" t="s">
        <v>17</v>
      </c>
      <c r="B472" t="s">
        <v>93</v>
      </c>
      <c r="C472" t="s">
        <v>94</v>
      </c>
      <c r="D472" t="s">
        <v>166</v>
      </c>
      <c r="E472" t="s">
        <v>67</v>
      </c>
      <c r="F472" t="s">
        <v>167</v>
      </c>
      <c r="G472" s="11" t="s">
        <v>124</v>
      </c>
      <c r="H472" t="s">
        <v>68</v>
      </c>
      <c r="I472" t="s">
        <v>100</v>
      </c>
      <c r="J472">
        <v>1.3510141190122347E-8</v>
      </c>
      <c r="K472">
        <v>1.0426682309192649E-8</v>
      </c>
      <c r="L472">
        <v>3.4487656774711647E-8</v>
      </c>
    </row>
    <row r="473" spans="1:12" x14ac:dyDescent="0.2">
      <c r="A473" t="s">
        <v>17</v>
      </c>
      <c r="B473" t="s">
        <v>93</v>
      </c>
      <c r="C473" t="s">
        <v>94</v>
      </c>
      <c r="D473" t="s">
        <v>166</v>
      </c>
      <c r="E473" t="s">
        <v>67</v>
      </c>
      <c r="F473" t="s">
        <v>167</v>
      </c>
      <c r="G473" s="11" t="s">
        <v>124</v>
      </c>
      <c r="H473" t="s">
        <v>68</v>
      </c>
      <c r="I473" t="s">
        <v>100</v>
      </c>
      <c r="J473">
        <v>3.9332276492344201E-10</v>
      </c>
      <c r="K473">
        <v>3.0355356447557996E-10</v>
      </c>
      <c r="L473">
        <v>1.0040443195573605E-9</v>
      </c>
    </row>
    <row r="474" spans="1:12" x14ac:dyDescent="0.2">
      <c r="A474" t="s">
        <v>17</v>
      </c>
      <c r="B474" t="s">
        <v>93</v>
      </c>
      <c r="C474" t="s">
        <v>94</v>
      </c>
      <c r="D474" t="s">
        <v>166</v>
      </c>
      <c r="E474" t="s">
        <v>67</v>
      </c>
      <c r="F474" t="s">
        <v>167</v>
      </c>
      <c r="G474" s="11" t="s">
        <v>124</v>
      </c>
      <c r="H474" t="s">
        <v>68</v>
      </c>
      <c r="I474" t="s">
        <v>100</v>
      </c>
      <c r="J474">
        <v>6.0370086565770305E-9</v>
      </c>
      <c r="K474">
        <v>4.6591645841566938E-9</v>
      </c>
      <c r="L474">
        <v>1.5410814703122002E-8</v>
      </c>
    </row>
    <row r="475" spans="1:12" x14ac:dyDescent="0.2">
      <c r="A475" t="s">
        <v>17</v>
      </c>
      <c r="B475" t="s">
        <v>93</v>
      </c>
      <c r="C475" t="s">
        <v>94</v>
      </c>
      <c r="D475" t="s">
        <v>166</v>
      </c>
      <c r="E475" t="s">
        <v>74</v>
      </c>
      <c r="F475" t="s">
        <v>60</v>
      </c>
      <c r="G475" s="11" t="s">
        <v>124</v>
      </c>
      <c r="H475" t="s">
        <v>68</v>
      </c>
      <c r="I475" t="s">
        <v>140</v>
      </c>
      <c r="J475">
        <v>2.5227602131524599E-3</v>
      </c>
      <c r="K475">
        <v>1.9469833005182401E-3</v>
      </c>
      <c r="L475">
        <v>6.4399096302347773E-3</v>
      </c>
    </row>
    <row r="476" spans="1:12" x14ac:dyDescent="0.2">
      <c r="A476" t="s">
        <v>17</v>
      </c>
      <c r="B476" t="s">
        <v>93</v>
      </c>
      <c r="C476" t="s">
        <v>94</v>
      </c>
      <c r="D476" t="s">
        <v>166</v>
      </c>
      <c r="E476" t="s">
        <v>74</v>
      </c>
      <c r="F476" t="s">
        <v>60</v>
      </c>
      <c r="G476" s="11" t="s">
        <v>124</v>
      </c>
      <c r="H476" t="s">
        <v>68</v>
      </c>
      <c r="I476" t="s">
        <v>140</v>
      </c>
      <c r="J476">
        <v>2.1788694444991929E-4</v>
      </c>
      <c r="K476">
        <v>1.681579723801126E-4</v>
      </c>
      <c r="L476">
        <v>5.5620515360516585E-4</v>
      </c>
    </row>
    <row r="477" spans="1:12" x14ac:dyDescent="0.2">
      <c r="A477" t="s">
        <v>17</v>
      </c>
      <c r="B477" t="s">
        <v>93</v>
      </c>
      <c r="C477" t="s">
        <v>94</v>
      </c>
      <c r="D477" t="s">
        <v>166</v>
      </c>
      <c r="E477" t="s">
        <v>74</v>
      </c>
      <c r="F477" t="s">
        <v>60</v>
      </c>
      <c r="G477" s="11" t="s">
        <v>124</v>
      </c>
      <c r="H477" t="s">
        <v>65</v>
      </c>
      <c r="I477" t="s">
        <v>141</v>
      </c>
      <c r="J477">
        <v>1.0745718002172795E-4</v>
      </c>
      <c r="K477">
        <v>8.2931914786164729E-5</v>
      </c>
      <c r="L477">
        <v>2.7430848356176161E-4</v>
      </c>
    </row>
    <row r="478" spans="1:12" x14ac:dyDescent="0.2">
      <c r="A478" t="s">
        <v>17</v>
      </c>
      <c r="B478" t="s">
        <v>93</v>
      </c>
      <c r="C478" t="s">
        <v>94</v>
      </c>
      <c r="D478" t="s">
        <v>166</v>
      </c>
      <c r="E478" t="s">
        <v>74</v>
      </c>
      <c r="F478" t="s">
        <v>60</v>
      </c>
      <c r="G478" s="11" t="s">
        <v>124</v>
      </c>
      <c r="H478" t="s">
        <v>68</v>
      </c>
      <c r="I478" t="s">
        <v>142</v>
      </c>
      <c r="J478">
        <v>1.9095062980284212E-6</v>
      </c>
      <c r="K478">
        <v>1.4736941129454313E-6</v>
      </c>
      <c r="L478">
        <v>4.8744418647306571E-6</v>
      </c>
    </row>
    <row r="479" spans="1:12" x14ac:dyDescent="0.2">
      <c r="A479" t="s">
        <v>17</v>
      </c>
      <c r="B479" t="s">
        <v>93</v>
      </c>
      <c r="C479" t="s">
        <v>94</v>
      </c>
      <c r="D479" t="s">
        <v>166</v>
      </c>
      <c r="E479" t="s">
        <v>74</v>
      </c>
      <c r="F479" t="s">
        <v>60</v>
      </c>
      <c r="G479" s="11" t="s">
        <v>124</v>
      </c>
      <c r="H479" t="s">
        <v>68</v>
      </c>
      <c r="I479" t="s">
        <v>143</v>
      </c>
      <c r="J479">
        <v>3.3500198550657522E-3</v>
      </c>
      <c r="K479">
        <v>2.5854350644237702E-3</v>
      </c>
      <c r="L479">
        <v>8.5516748732757421E-3</v>
      </c>
    </row>
    <row r="480" spans="1:12" x14ac:dyDescent="0.2">
      <c r="A480" t="s">
        <v>17</v>
      </c>
      <c r="B480" t="s">
        <v>93</v>
      </c>
      <c r="C480" t="s">
        <v>94</v>
      </c>
      <c r="D480" t="s">
        <v>166</v>
      </c>
      <c r="E480" t="s">
        <v>74</v>
      </c>
      <c r="F480" t="s">
        <v>60</v>
      </c>
      <c r="G480" s="11" t="s">
        <v>124</v>
      </c>
      <c r="H480" t="s">
        <v>68</v>
      </c>
      <c r="I480" t="s">
        <v>144</v>
      </c>
      <c r="J480">
        <v>1.0153326847105281E-2</v>
      </c>
      <c r="K480">
        <v>7.8360034825960753E-3</v>
      </c>
      <c r="L480">
        <v>2.591863745143147E-2</v>
      </c>
    </row>
    <row r="481" spans="1:12" x14ac:dyDescent="0.2">
      <c r="A481" t="s">
        <v>17</v>
      </c>
      <c r="B481" t="s">
        <v>93</v>
      </c>
      <c r="C481" t="s">
        <v>94</v>
      </c>
      <c r="D481" t="s">
        <v>166</v>
      </c>
      <c r="E481" t="s">
        <v>67</v>
      </c>
      <c r="F481" t="s">
        <v>60</v>
      </c>
      <c r="G481" s="11" t="s">
        <v>124</v>
      </c>
      <c r="H481" t="s">
        <v>68</v>
      </c>
      <c r="I481" t="s">
        <v>145</v>
      </c>
      <c r="J481">
        <v>4.0803563806448431E-8</v>
      </c>
      <c r="K481">
        <v>3.1490847571879186E-8</v>
      </c>
      <c r="L481">
        <v>1.0416022186138945E-7</v>
      </c>
    </row>
    <row r="482" spans="1:12" x14ac:dyDescent="0.2">
      <c r="A482" t="s">
        <v>17</v>
      </c>
      <c r="B482" t="s">
        <v>93</v>
      </c>
      <c r="C482" t="s">
        <v>94</v>
      </c>
      <c r="D482" t="s">
        <v>166</v>
      </c>
      <c r="E482" t="s">
        <v>67</v>
      </c>
      <c r="F482" t="s">
        <v>60</v>
      </c>
      <c r="G482" s="11" t="s">
        <v>124</v>
      </c>
      <c r="H482" t="s">
        <v>68</v>
      </c>
      <c r="I482" t="s">
        <v>146</v>
      </c>
      <c r="J482">
        <v>4.2470863067873976E-5</v>
      </c>
      <c r="K482">
        <v>3.2777614265771767E-5</v>
      </c>
      <c r="L482">
        <v>1.0841637609838701E-4</v>
      </c>
    </row>
    <row r="483" spans="1:12" x14ac:dyDescent="0.2">
      <c r="A483" t="s">
        <v>17</v>
      </c>
      <c r="B483" t="s">
        <v>93</v>
      </c>
      <c r="C483" t="s">
        <v>94</v>
      </c>
      <c r="D483" t="s">
        <v>166</v>
      </c>
      <c r="E483" t="s">
        <v>74</v>
      </c>
      <c r="F483" t="s">
        <v>60</v>
      </c>
      <c r="G483" s="11" t="s">
        <v>124</v>
      </c>
      <c r="H483" t="s">
        <v>68</v>
      </c>
      <c r="I483" t="s">
        <v>105</v>
      </c>
      <c r="J483">
        <v>1.752760657257239E-2</v>
      </c>
      <c r="K483">
        <v>1.3527229863914867E-2</v>
      </c>
      <c r="L483">
        <v>4.4743135623113529E-2</v>
      </c>
    </row>
    <row r="484" spans="1:12" x14ac:dyDescent="0.2">
      <c r="A484" t="s">
        <v>17</v>
      </c>
      <c r="B484" t="s">
        <v>93</v>
      </c>
      <c r="C484" t="s">
        <v>94</v>
      </c>
      <c r="D484" t="s">
        <v>166</v>
      </c>
      <c r="E484" t="s">
        <v>74</v>
      </c>
      <c r="F484" t="s">
        <v>60</v>
      </c>
      <c r="G484" s="11" t="s">
        <v>124</v>
      </c>
      <c r="H484" t="s">
        <v>68</v>
      </c>
      <c r="I484" t="s">
        <v>106</v>
      </c>
      <c r="J484">
        <v>3.6531839945952329E-4</v>
      </c>
      <c r="K484">
        <v>2.8194071692249213E-4</v>
      </c>
      <c r="L484">
        <v>9.3255691385805192E-4</v>
      </c>
    </row>
    <row r="485" spans="1:12" x14ac:dyDescent="0.2">
      <c r="A485" t="s">
        <v>17</v>
      </c>
      <c r="B485" t="s">
        <v>93</v>
      </c>
      <c r="C485" t="s">
        <v>94</v>
      </c>
      <c r="D485" t="s">
        <v>166</v>
      </c>
      <c r="E485" t="s">
        <v>67</v>
      </c>
      <c r="F485" t="s">
        <v>60</v>
      </c>
      <c r="G485" s="11" t="s">
        <v>124</v>
      </c>
      <c r="H485" t="s">
        <v>68</v>
      </c>
      <c r="I485" t="s">
        <v>147</v>
      </c>
      <c r="J485">
        <v>6.8786616717229158E-6</v>
      </c>
      <c r="K485">
        <v>5.3087246797918445E-6</v>
      </c>
      <c r="L485">
        <v>1.7559322250250727E-5</v>
      </c>
    </row>
    <row r="486" spans="1:12" x14ac:dyDescent="0.2">
      <c r="A486" t="s">
        <v>17</v>
      </c>
      <c r="B486" t="s">
        <v>93</v>
      </c>
      <c r="C486" t="s">
        <v>94</v>
      </c>
      <c r="D486" t="s">
        <v>166</v>
      </c>
      <c r="E486" t="s">
        <v>67</v>
      </c>
      <c r="F486" t="s">
        <v>60</v>
      </c>
      <c r="G486" s="11" t="s">
        <v>124</v>
      </c>
      <c r="H486" t="s">
        <v>68</v>
      </c>
      <c r="I486" t="s">
        <v>107</v>
      </c>
      <c r="J486">
        <v>5.2465473804852116E-5</v>
      </c>
      <c r="K486">
        <v>4.0491125878419337E-5</v>
      </c>
      <c r="L486">
        <v>1.339298551836954E-4</v>
      </c>
    </row>
    <row r="487" spans="1:12" x14ac:dyDescent="0.2">
      <c r="A487" t="s">
        <v>17</v>
      </c>
      <c r="B487" t="s">
        <v>93</v>
      </c>
      <c r="C487" t="s">
        <v>94</v>
      </c>
      <c r="D487" t="s">
        <v>166</v>
      </c>
      <c r="E487" t="s">
        <v>54</v>
      </c>
      <c r="F487" t="s">
        <v>60</v>
      </c>
      <c r="G487" s="11" t="s">
        <v>124</v>
      </c>
      <c r="H487" t="s">
        <v>57</v>
      </c>
      <c r="I487" t="s">
        <v>148</v>
      </c>
      <c r="J487">
        <v>2.9863753154616367E-3</v>
      </c>
      <c r="K487">
        <v>2.3047861774456763E-3</v>
      </c>
      <c r="L487">
        <v>7.6233908610380281E-3</v>
      </c>
    </row>
    <row r="488" spans="1:12" x14ac:dyDescent="0.2">
      <c r="A488" t="s">
        <v>17</v>
      </c>
      <c r="B488" t="s">
        <v>93</v>
      </c>
      <c r="C488" t="s">
        <v>94</v>
      </c>
      <c r="D488" t="s">
        <v>166</v>
      </c>
      <c r="E488" t="s">
        <v>67</v>
      </c>
      <c r="F488" t="s">
        <v>60</v>
      </c>
      <c r="G488" s="11" t="s">
        <v>124</v>
      </c>
      <c r="H488" t="s">
        <v>68</v>
      </c>
      <c r="I488" t="s">
        <v>149</v>
      </c>
      <c r="J488">
        <v>1.0324988855978195E-7</v>
      </c>
      <c r="K488">
        <v>7.9684865711062337E-8</v>
      </c>
      <c r="L488">
        <v>2.6356843119303769E-7</v>
      </c>
    </row>
    <row r="489" spans="1:12" x14ac:dyDescent="0.2">
      <c r="A489" t="s">
        <v>17</v>
      </c>
      <c r="B489" t="s">
        <v>93</v>
      </c>
      <c r="C489" t="s">
        <v>94</v>
      </c>
      <c r="D489" t="s">
        <v>166</v>
      </c>
      <c r="E489" t="s">
        <v>67</v>
      </c>
      <c r="F489" t="s">
        <v>60</v>
      </c>
      <c r="G489" s="11" t="s">
        <v>124</v>
      </c>
      <c r="H489" t="s">
        <v>68</v>
      </c>
      <c r="I489" t="s">
        <v>149</v>
      </c>
      <c r="J489">
        <v>3.5218530881893728E-8</v>
      </c>
      <c r="K489">
        <v>2.7180502981750914E-8</v>
      </c>
      <c r="L489">
        <v>8.990317629340288E-8</v>
      </c>
    </row>
    <row r="490" spans="1:12" x14ac:dyDescent="0.2">
      <c r="A490" t="s">
        <v>17</v>
      </c>
      <c r="B490" t="s">
        <v>93</v>
      </c>
      <c r="C490" t="s">
        <v>94</v>
      </c>
      <c r="D490" t="s">
        <v>166</v>
      </c>
      <c r="E490" t="s">
        <v>67</v>
      </c>
      <c r="F490" t="s">
        <v>60</v>
      </c>
      <c r="G490" s="11" t="s">
        <v>124</v>
      </c>
      <c r="H490" t="s">
        <v>68</v>
      </c>
      <c r="I490" t="s">
        <v>149</v>
      </c>
      <c r="J490">
        <v>7.7772830999664077E-6</v>
      </c>
      <c r="K490">
        <v>6.0022511216456315E-6</v>
      </c>
      <c r="L490">
        <v>1.9853254412138229E-5</v>
      </c>
    </row>
    <row r="491" spans="1:12" x14ac:dyDescent="0.2">
      <c r="A491" t="s">
        <v>17</v>
      </c>
      <c r="B491" t="s">
        <v>93</v>
      </c>
      <c r="C491" t="s">
        <v>94</v>
      </c>
      <c r="D491" t="s">
        <v>166</v>
      </c>
      <c r="E491" t="s">
        <v>67</v>
      </c>
      <c r="F491" t="s">
        <v>60</v>
      </c>
      <c r="G491" s="11" t="s">
        <v>124</v>
      </c>
      <c r="H491" t="s">
        <v>68</v>
      </c>
      <c r="I491" t="s">
        <v>149</v>
      </c>
      <c r="J491">
        <v>1.0324988855978195E-7</v>
      </c>
      <c r="K491">
        <v>7.9684865711062337E-8</v>
      </c>
      <c r="L491">
        <v>2.6356843119303769E-7</v>
      </c>
    </row>
    <row r="492" spans="1:12" x14ac:dyDescent="0.2">
      <c r="A492" t="s">
        <v>17</v>
      </c>
      <c r="B492" t="s">
        <v>93</v>
      </c>
      <c r="C492" t="s">
        <v>94</v>
      </c>
      <c r="D492" t="s">
        <v>166</v>
      </c>
      <c r="E492" t="s">
        <v>74</v>
      </c>
      <c r="F492" t="s">
        <v>60</v>
      </c>
      <c r="G492" s="11" t="s">
        <v>124</v>
      </c>
      <c r="H492" t="s">
        <v>68</v>
      </c>
      <c r="I492" t="s">
        <v>150</v>
      </c>
      <c r="J492">
        <v>3.7895222214455882E-4</v>
      </c>
      <c r="K492">
        <v>2.924628525387108E-4</v>
      </c>
      <c r="L492">
        <v>9.6736029530846617E-4</v>
      </c>
    </row>
    <row r="493" spans="1:12" x14ac:dyDescent="0.2">
      <c r="A493" t="s">
        <v>17</v>
      </c>
      <c r="B493" t="s">
        <v>93</v>
      </c>
      <c r="C493" t="s">
        <v>94</v>
      </c>
      <c r="D493" t="s">
        <v>166</v>
      </c>
      <c r="E493" t="s">
        <v>67</v>
      </c>
      <c r="F493" t="s">
        <v>167</v>
      </c>
      <c r="G493" s="11" t="s">
        <v>124</v>
      </c>
      <c r="H493" t="s">
        <v>68</v>
      </c>
      <c r="I493" t="s">
        <v>151</v>
      </c>
      <c r="J493">
        <v>2.7277481772918799E-3</v>
      </c>
      <c r="K493">
        <v>2.1051862644408219E-3</v>
      </c>
      <c r="L493">
        <v>6.963187251889537E-3</v>
      </c>
    </row>
    <row r="494" spans="1:12" x14ac:dyDescent="0.2">
      <c r="A494" t="s">
        <v>17</v>
      </c>
      <c r="B494" t="s">
        <v>93</v>
      </c>
      <c r="C494" t="s">
        <v>94</v>
      </c>
      <c r="D494" t="s">
        <v>166</v>
      </c>
      <c r="E494" t="s">
        <v>67</v>
      </c>
      <c r="F494" t="s">
        <v>167</v>
      </c>
      <c r="G494" s="11" t="s">
        <v>124</v>
      </c>
      <c r="H494" t="s">
        <v>68</v>
      </c>
      <c r="I494" t="s">
        <v>151</v>
      </c>
      <c r="J494">
        <v>2.262187414662989E-4</v>
      </c>
      <c r="K494">
        <v>1.7458817909164455E-4</v>
      </c>
      <c r="L494">
        <v>5.7747392879957686E-4</v>
      </c>
    </row>
    <row r="495" spans="1:12" x14ac:dyDescent="0.2">
      <c r="A495" t="s">
        <v>17</v>
      </c>
      <c r="B495" t="s">
        <v>93</v>
      </c>
      <c r="C495" t="s">
        <v>94</v>
      </c>
      <c r="D495" t="s">
        <v>166</v>
      </c>
      <c r="E495" t="s">
        <v>74</v>
      </c>
      <c r="F495" t="s">
        <v>60</v>
      </c>
      <c r="G495" s="11" t="s">
        <v>124</v>
      </c>
      <c r="H495" t="s">
        <v>68</v>
      </c>
      <c r="I495" t="s">
        <v>152</v>
      </c>
      <c r="J495">
        <v>1.8036536374303196E-3</v>
      </c>
      <c r="K495">
        <v>1.3920005134406281E-3</v>
      </c>
      <c r="L495">
        <v>4.6042292758299254E-3</v>
      </c>
    </row>
    <row r="496" spans="1:12" x14ac:dyDescent="0.2">
      <c r="A496" t="s">
        <v>17</v>
      </c>
      <c r="B496" t="s">
        <v>93</v>
      </c>
      <c r="C496" t="s">
        <v>94</v>
      </c>
      <c r="D496" t="s">
        <v>166</v>
      </c>
      <c r="E496" t="s">
        <v>67</v>
      </c>
      <c r="F496" t="s">
        <v>60</v>
      </c>
      <c r="G496" s="11" t="s">
        <v>124</v>
      </c>
      <c r="H496" t="s">
        <v>68</v>
      </c>
      <c r="I496" t="s">
        <v>153</v>
      </c>
      <c r="J496">
        <v>6.6255337694449878E-7</v>
      </c>
      <c r="K496">
        <v>5.1133688960511098E-7</v>
      </c>
      <c r="L496">
        <v>1.691315667055667E-6</v>
      </c>
    </row>
    <row r="497" spans="1:12" x14ac:dyDescent="0.2">
      <c r="A497" t="s">
        <v>17</v>
      </c>
      <c r="B497" t="s">
        <v>93</v>
      </c>
      <c r="C497" t="s">
        <v>94</v>
      </c>
      <c r="D497" t="s">
        <v>166</v>
      </c>
      <c r="E497" t="s">
        <v>67</v>
      </c>
      <c r="F497" t="s">
        <v>60</v>
      </c>
      <c r="G497" s="11" t="s">
        <v>124</v>
      </c>
      <c r="H497" t="s">
        <v>68</v>
      </c>
      <c r="I497" t="s">
        <v>154</v>
      </c>
      <c r="J497">
        <v>1.2273384753435585E-4</v>
      </c>
      <c r="K497">
        <v>9.472194396911608E-5</v>
      </c>
      <c r="L497">
        <v>3.1330559383786294E-4</v>
      </c>
    </row>
    <row r="498" spans="1:12" x14ac:dyDescent="0.2">
      <c r="A498" t="s">
        <v>17</v>
      </c>
      <c r="B498" t="s">
        <v>93</v>
      </c>
      <c r="C498" t="s">
        <v>94</v>
      </c>
      <c r="D498" t="s">
        <v>166</v>
      </c>
      <c r="E498" t="s">
        <v>67</v>
      </c>
      <c r="F498" t="s">
        <v>60</v>
      </c>
      <c r="G498" s="11" t="s">
        <v>124</v>
      </c>
      <c r="H498" t="s">
        <v>68</v>
      </c>
      <c r="I498" t="s">
        <v>154</v>
      </c>
      <c r="J498">
        <v>4.5394710731885047E-5</v>
      </c>
      <c r="K498">
        <v>3.5034143659810058E-5</v>
      </c>
      <c r="L498">
        <v>1.1588015114551095E-4</v>
      </c>
    </row>
    <row r="499" spans="1:12" x14ac:dyDescent="0.2">
      <c r="A499" t="s">
        <v>17</v>
      </c>
      <c r="B499" t="s">
        <v>93</v>
      </c>
      <c r="C499" t="s">
        <v>94</v>
      </c>
      <c r="D499" t="s">
        <v>166</v>
      </c>
      <c r="E499" t="s">
        <v>74</v>
      </c>
      <c r="F499" t="s">
        <v>60</v>
      </c>
      <c r="G499" s="11" t="s">
        <v>124</v>
      </c>
      <c r="H499" t="s">
        <v>103</v>
      </c>
      <c r="I499" t="s">
        <v>155</v>
      </c>
      <c r="J499">
        <v>1.3419240795708622E-5</v>
      </c>
      <c r="K499">
        <v>1.0356528376602724E-5</v>
      </c>
      <c r="L499">
        <v>3.4255613189148041E-5</v>
      </c>
    </row>
    <row r="500" spans="1:12" x14ac:dyDescent="0.2">
      <c r="A500" t="s">
        <v>17</v>
      </c>
      <c r="B500" t="s">
        <v>93</v>
      </c>
      <c r="C500" t="s">
        <v>94</v>
      </c>
      <c r="D500" t="s">
        <v>166</v>
      </c>
      <c r="E500" t="s">
        <v>64</v>
      </c>
      <c r="F500" t="s">
        <v>60</v>
      </c>
      <c r="G500" s="11" t="s">
        <v>124</v>
      </c>
      <c r="H500" t="s">
        <v>68</v>
      </c>
      <c r="I500" t="s">
        <v>156</v>
      </c>
      <c r="J500">
        <v>2.062126974626492E-3</v>
      </c>
      <c r="K500">
        <v>1.5914817279161454E-3</v>
      </c>
      <c r="L500">
        <v>5.2640402735975329E-3</v>
      </c>
    </row>
    <row r="501" spans="1:12" x14ac:dyDescent="0.2">
      <c r="A501" t="s">
        <v>17</v>
      </c>
      <c r="B501" t="s">
        <v>93</v>
      </c>
      <c r="C501" t="s">
        <v>94</v>
      </c>
      <c r="D501" t="s">
        <v>166</v>
      </c>
      <c r="E501" t="s">
        <v>64</v>
      </c>
      <c r="F501" t="s">
        <v>60</v>
      </c>
      <c r="G501" s="11" t="s">
        <v>124</v>
      </c>
      <c r="H501" t="s">
        <v>68</v>
      </c>
      <c r="I501" t="s">
        <v>156</v>
      </c>
      <c r="J501">
        <v>1.7857426321071783E-5</v>
      </c>
      <c r="K501">
        <v>1.3781773890398861E-5</v>
      </c>
      <c r="L501">
        <v>4.5585074291532857E-5</v>
      </c>
    </row>
    <row r="502" spans="1:12" x14ac:dyDescent="0.2">
      <c r="A502" t="s">
        <v>17</v>
      </c>
      <c r="B502" t="s">
        <v>93</v>
      </c>
      <c r="C502" t="s">
        <v>94</v>
      </c>
      <c r="D502" t="s">
        <v>166</v>
      </c>
      <c r="E502" t="s">
        <v>64</v>
      </c>
      <c r="F502" t="s">
        <v>60</v>
      </c>
      <c r="G502" s="11" t="s">
        <v>124</v>
      </c>
      <c r="H502" t="s">
        <v>68</v>
      </c>
      <c r="I502" t="s">
        <v>156</v>
      </c>
      <c r="J502">
        <v>6.2779162743896013E-6</v>
      </c>
      <c r="K502">
        <v>4.8450891545551562E-6</v>
      </c>
      <c r="L502">
        <v>1.6025785273792857E-5</v>
      </c>
    </row>
    <row r="503" spans="1:12" x14ac:dyDescent="0.2">
      <c r="A503" t="s">
        <v>17</v>
      </c>
      <c r="B503" t="s">
        <v>93</v>
      </c>
      <c r="C503" t="s">
        <v>94</v>
      </c>
      <c r="D503" t="s">
        <v>166</v>
      </c>
      <c r="E503" t="s">
        <v>64</v>
      </c>
      <c r="F503" t="s">
        <v>60</v>
      </c>
      <c r="G503" s="11" t="s">
        <v>124</v>
      </c>
      <c r="H503" t="s">
        <v>68</v>
      </c>
      <c r="I503" t="s">
        <v>156</v>
      </c>
      <c r="J503">
        <v>9.5701529618539611E-6</v>
      </c>
      <c r="K503">
        <v>7.3859290720504081E-6</v>
      </c>
      <c r="L503">
        <v>2.4429955689228478E-5</v>
      </c>
    </row>
    <row r="504" spans="1:12" x14ac:dyDescent="0.2">
      <c r="A504" t="s">
        <v>17</v>
      </c>
      <c r="B504" t="s">
        <v>93</v>
      </c>
      <c r="C504" t="s">
        <v>94</v>
      </c>
      <c r="D504" t="s">
        <v>166</v>
      </c>
      <c r="E504" t="s">
        <v>64</v>
      </c>
      <c r="F504" t="s">
        <v>60</v>
      </c>
      <c r="G504" s="11" t="s">
        <v>124</v>
      </c>
      <c r="H504" t="s">
        <v>68</v>
      </c>
      <c r="I504" t="s">
        <v>156</v>
      </c>
      <c r="J504">
        <v>5.7907422230430367E-6</v>
      </c>
      <c r="K504">
        <v>4.4691042561599583E-6</v>
      </c>
      <c r="L504">
        <v>1.4782164556885018E-5</v>
      </c>
    </row>
    <row r="505" spans="1:12" x14ac:dyDescent="0.2">
      <c r="A505" t="s">
        <v>17</v>
      </c>
      <c r="B505" t="s">
        <v>93</v>
      </c>
      <c r="C505" t="s">
        <v>94</v>
      </c>
      <c r="D505" t="s">
        <v>166</v>
      </c>
      <c r="E505" t="s">
        <v>64</v>
      </c>
      <c r="F505" t="s">
        <v>60</v>
      </c>
      <c r="G505" s="11" t="s">
        <v>124</v>
      </c>
      <c r="H505" t="s">
        <v>68</v>
      </c>
      <c r="I505" t="s">
        <v>156</v>
      </c>
      <c r="J505">
        <v>4.8106596510436332E-5</v>
      </c>
      <c r="K505">
        <v>3.7127087846984439E-5</v>
      </c>
      <c r="L505">
        <v>1.2280284607717298E-4</v>
      </c>
    </row>
    <row r="506" spans="1:12" x14ac:dyDescent="0.2">
      <c r="A506" t="s">
        <v>17</v>
      </c>
      <c r="B506" t="s">
        <v>93</v>
      </c>
      <c r="C506" t="s">
        <v>94</v>
      </c>
      <c r="D506" t="s">
        <v>166</v>
      </c>
      <c r="E506" t="s">
        <v>64</v>
      </c>
      <c r="F506" t="s">
        <v>60</v>
      </c>
      <c r="G506" s="11" t="s">
        <v>124</v>
      </c>
      <c r="H506" t="s">
        <v>68</v>
      </c>
      <c r="I506" t="s">
        <v>156</v>
      </c>
      <c r="J506">
        <v>2.761563649159198E-3</v>
      </c>
      <c r="K506">
        <v>2.1312839326542194E-3</v>
      </c>
      <c r="L506">
        <v>7.0495088062703017E-3</v>
      </c>
    </row>
    <row r="507" spans="1:12" x14ac:dyDescent="0.2">
      <c r="A507" t="s">
        <v>17</v>
      </c>
      <c r="B507" t="s">
        <v>93</v>
      </c>
      <c r="C507" t="s">
        <v>94</v>
      </c>
      <c r="D507" t="s">
        <v>166</v>
      </c>
      <c r="E507" t="s">
        <v>74</v>
      </c>
      <c r="F507" t="s">
        <v>60</v>
      </c>
      <c r="G507" s="11" t="s">
        <v>124</v>
      </c>
      <c r="H507" t="s">
        <v>103</v>
      </c>
      <c r="I507" t="s">
        <v>157</v>
      </c>
      <c r="J507">
        <v>1.0610398181372916E-5</v>
      </c>
      <c r="K507">
        <v>8.1887560947250903E-6</v>
      </c>
      <c r="L507">
        <v>2.7085414250870601E-5</v>
      </c>
    </row>
    <row r="508" spans="1:12" x14ac:dyDescent="0.2">
      <c r="A508" t="s">
        <v>17</v>
      </c>
      <c r="B508" t="s">
        <v>93</v>
      </c>
      <c r="C508" t="s">
        <v>94</v>
      </c>
      <c r="D508" t="s">
        <v>166</v>
      </c>
      <c r="E508" t="s">
        <v>74</v>
      </c>
      <c r="F508" t="s">
        <v>60</v>
      </c>
      <c r="G508" s="11" t="s">
        <v>124</v>
      </c>
      <c r="H508" t="s">
        <v>103</v>
      </c>
      <c r="I508" t="s">
        <v>158</v>
      </c>
      <c r="J508">
        <v>1.7158476568941402E-5</v>
      </c>
      <c r="K508">
        <v>1.3242347476344748E-5</v>
      </c>
      <c r="L508">
        <v>4.3800848737186584E-5</v>
      </c>
    </row>
    <row r="509" spans="1:12" x14ac:dyDescent="0.2">
      <c r="A509" t="s">
        <v>17</v>
      </c>
      <c r="B509" t="s">
        <v>93</v>
      </c>
      <c r="C509" t="s">
        <v>94</v>
      </c>
      <c r="D509" t="s">
        <v>166</v>
      </c>
      <c r="E509" t="s">
        <v>67</v>
      </c>
      <c r="F509" t="s">
        <v>60</v>
      </c>
      <c r="G509" s="11" t="s">
        <v>124</v>
      </c>
      <c r="H509" t="s">
        <v>68</v>
      </c>
      <c r="I509" t="s">
        <v>159</v>
      </c>
      <c r="J509">
        <v>1.3260474421338361E-6</v>
      </c>
      <c r="K509">
        <v>1.0233997714365724E-6</v>
      </c>
      <c r="L509">
        <v>3.3850326512303372E-6</v>
      </c>
    </row>
    <row r="510" spans="1:12" x14ac:dyDescent="0.2">
      <c r="A510" t="s">
        <v>17</v>
      </c>
      <c r="B510" t="s">
        <v>93</v>
      </c>
      <c r="C510" t="s">
        <v>94</v>
      </c>
      <c r="D510" t="s">
        <v>166</v>
      </c>
      <c r="E510" t="s">
        <v>67</v>
      </c>
      <c r="F510" t="s">
        <v>60</v>
      </c>
      <c r="G510" s="11" t="s">
        <v>124</v>
      </c>
      <c r="H510" t="s">
        <v>68</v>
      </c>
      <c r="I510" t="s">
        <v>160</v>
      </c>
      <c r="J510">
        <v>3.7167775848242107E-7</v>
      </c>
      <c r="K510">
        <v>2.8684866090980821E-7</v>
      </c>
      <c r="L510">
        <v>9.4879059996114101E-7</v>
      </c>
    </row>
    <row r="511" spans="1:12" x14ac:dyDescent="0.2">
      <c r="A511" t="s">
        <v>17</v>
      </c>
      <c r="B511" t="s">
        <v>93</v>
      </c>
      <c r="C511" t="s">
        <v>94</v>
      </c>
      <c r="D511" t="s">
        <v>166</v>
      </c>
      <c r="E511" t="s">
        <v>67</v>
      </c>
      <c r="F511" t="s">
        <v>60</v>
      </c>
      <c r="G511" s="11" t="s">
        <v>124</v>
      </c>
      <c r="H511" t="s">
        <v>68</v>
      </c>
      <c r="I511" t="s">
        <v>160</v>
      </c>
      <c r="J511">
        <v>6.9017390220913261E-6</v>
      </c>
      <c r="K511">
        <v>5.3265350192578206E-6</v>
      </c>
      <c r="L511">
        <v>1.7618232348048766E-5</v>
      </c>
    </row>
    <row r="512" spans="1:12" x14ac:dyDescent="0.2">
      <c r="A512" t="s">
        <v>17</v>
      </c>
      <c r="B512" t="s">
        <v>93</v>
      </c>
      <c r="C512" t="s">
        <v>94</v>
      </c>
      <c r="D512" t="s">
        <v>166</v>
      </c>
      <c r="E512" t="s">
        <v>67</v>
      </c>
      <c r="F512" t="s">
        <v>60</v>
      </c>
      <c r="G512" s="11" t="s">
        <v>124</v>
      </c>
      <c r="H512" t="s">
        <v>68</v>
      </c>
      <c r="I512" t="s">
        <v>112</v>
      </c>
      <c r="J512">
        <v>2.2003479341144048E-3</v>
      </c>
      <c r="K512">
        <v>1.6981561151613316E-3</v>
      </c>
      <c r="L512">
        <v>5.6168801842104363E-3</v>
      </c>
    </row>
    <row r="513" spans="1:12" x14ac:dyDescent="0.2">
      <c r="A513" t="s">
        <v>17</v>
      </c>
      <c r="B513" t="s">
        <v>93</v>
      </c>
      <c r="C513" t="s">
        <v>94</v>
      </c>
      <c r="D513" t="s">
        <v>166</v>
      </c>
      <c r="E513" t="s">
        <v>67</v>
      </c>
      <c r="F513" t="s">
        <v>60</v>
      </c>
      <c r="G513" s="11" t="s">
        <v>124</v>
      </c>
      <c r="H513" t="s">
        <v>68</v>
      </c>
      <c r="I513" t="s">
        <v>112</v>
      </c>
      <c r="J513">
        <v>3.4497759110968095E-4</v>
      </c>
      <c r="K513">
        <v>2.6624235051822076E-4</v>
      </c>
      <c r="L513">
        <v>8.8063245155839474E-4</v>
      </c>
    </row>
    <row r="514" spans="1:12" x14ac:dyDescent="0.2">
      <c r="A514" t="s">
        <v>17</v>
      </c>
      <c r="B514" t="s">
        <v>93</v>
      </c>
      <c r="C514" t="s">
        <v>94</v>
      </c>
      <c r="D514" t="s">
        <v>166</v>
      </c>
      <c r="E514" t="s">
        <v>67</v>
      </c>
      <c r="F514" t="s">
        <v>60</v>
      </c>
      <c r="G514" s="11" t="s">
        <v>124</v>
      </c>
      <c r="H514" t="s">
        <v>68</v>
      </c>
      <c r="I514" t="s">
        <v>112</v>
      </c>
      <c r="J514">
        <v>2.7828218781106621E-4</v>
      </c>
      <c r="K514">
        <v>2.1476903340836176E-4</v>
      </c>
      <c r="L514">
        <v>7.1037751898261122E-4</v>
      </c>
    </row>
    <row r="515" spans="1:12" x14ac:dyDescent="0.2">
      <c r="A515" t="s">
        <v>17</v>
      </c>
      <c r="B515" t="s">
        <v>93</v>
      </c>
      <c r="C515" t="s">
        <v>94</v>
      </c>
      <c r="D515" t="s">
        <v>166</v>
      </c>
      <c r="E515" t="s">
        <v>67</v>
      </c>
      <c r="F515" t="s">
        <v>60</v>
      </c>
      <c r="G515" s="11" t="s">
        <v>124</v>
      </c>
      <c r="H515" t="s">
        <v>68</v>
      </c>
      <c r="I515" t="s">
        <v>112</v>
      </c>
      <c r="J515">
        <v>1.8789407154583056E-3</v>
      </c>
      <c r="K515">
        <v>1.4501046023275112E-3</v>
      </c>
      <c r="L515">
        <v>4.7964163795811776E-3</v>
      </c>
    </row>
    <row r="516" spans="1:12" x14ac:dyDescent="0.2">
      <c r="A516" t="s">
        <v>17</v>
      </c>
      <c r="B516" t="s">
        <v>93</v>
      </c>
      <c r="C516" t="s">
        <v>94</v>
      </c>
      <c r="D516" t="s">
        <v>166</v>
      </c>
      <c r="E516" t="s">
        <v>67</v>
      </c>
      <c r="F516" t="s">
        <v>60</v>
      </c>
      <c r="G516" s="11" t="s">
        <v>124</v>
      </c>
      <c r="H516" t="s">
        <v>68</v>
      </c>
      <c r="I516" t="s">
        <v>161</v>
      </c>
      <c r="J516">
        <v>1.9144111922773043E-4</v>
      </c>
      <c r="K516">
        <v>1.4774795488911845E-4</v>
      </c>
      <c r="L516">
        <v>4.8869627042238376E-4</v>
      </c>
    </row>
    <row r="517" spans="1:12" x14ac:dyDescent="0.2">
      <c r="A517" t="s">
        <v>17</v>
      </c>
      <c r="B517" t="s">
        <v>93</v>
      </c>
      <c r="C517" t="s">
        <v>94</v>
      </c>
      <c r="D517" t="s">
        <v>166</v>
      </c>
      <c r="E517" t="s">
        <v>67</v>
      </c>
      <c r="F517" t="s">
        <v>60</v>
      </c>
      <c r="G517" s="11" t="s">
        <v>124</v>
      </c>
      <c r="H517" t="s">
        <v>68</v>
      </c>
      <c r="I517" t="s">
        <v>161</v>
      </c>
      <c r="J517">
        <v>8.6619169620813312E-4</v>
      </c>
      <c r="K517">
        <v>6.6849824203362948E-4</v>
      </c>
      <c r="L517">
        <v>2.2111480183325061E-3</v>
      </c>
    </row>
    <row r="518" spans="1:12" x14ac:dyDescent="0.2">
      <c r="A518" t="s">
        <v>17</v>
      </c>
      <c r="B518" t="s">
        <v>93</v>
      </c>
      <c r="C518" t="s">
        <v>94</v>
      </c>
      <c r="D518" t="s">
        <v>166</v>
      </c>
      <c r="E518" t="s">
        <v>67</v>
      </c>
      <c r="F518" t="s">
        <v>60</v>
      </c>
      <c r="G518" s="11" t="s">
        <v>124</v>
      </c>
      <c r="H518" t="s">
        <v>68</v>
      </c>
      <c r="I518" t="s">
        <v>161</v>
      </c>
      <c r="J518">
        <v>2.2694547013117256E-4</v>
      </c>
      <c r="K518">
        <v>1.7514904435626236E-4</v>
      </c>
      <c r="L518">
        <v>5.7932906624113319E-4</v>
      </c>
    </row>
    <row r="519" spans="1:12" x14ac:dyDescent="0.2">
      <c r="A519" t="s">
        <v>17</v>
      </c>
      <c r="B519" t="s">
        <v>93</v>
      </c>
      <c r="C519" t="s">
        <v>94</v>
      </c>
      <c r="D519" t="s">
        <v>166</v>
      </c>
      <c r="E519" t="s">
        <v>67</v>
      </c>
      <c r="F519" t="s">
        <v>60</v>
      </c>
      <c r="G519" s="11" t="s">
        <v>124</v>
      </c>
      <c r="H519" t="s">
        <v>68</v>
      </c>
      <c r="I519" t="s">
        <v>161</v>
      </c>
      <c r="J519">
        <v>1.1572966632701527E-3</v>
      </c>
      <c r="K519">
        <v>8.931634744297818E-4</v>
      </c>
      <c r="L519">
        <v>2.9542585490195464E-3</v>
      </c>
    </row>
    <row r="520" spans="1:12" x14ac:dyDescent="0.2">
      <c r="A520" t="s">
        <v>17</v>
      </c>
      <c r="B520" t="s">
        <v>93</v>
      </c>
      <c r="C520" t="s">
        <v>94</v>
      </c>
      <c r="D520" t="s">
        <v>166</v>
      </c>
      <c r="E520" t="s">
        <v>67</v>
      </c>
      <c r="F520" t="s">
        <v>60</v>
      </c>
      <c r="G520" s="11" t="s">
        <v>124</v>
      </c>
      <c r="H520" t="s">
        <v>68</v>
      </c>
      <c r="I520" t="s">
        <v>83</v>
      </c>
      <c r="J520">
        <v>5.9299021641522851E-6</v>
      </c>
      <c r="K520">
        <v>4.5765033185156462E-6</v>
      </c>
      <c r="L520">
        <v>1.5137401428078767E-5</v>
      </c>
    </row>
    <row r="521" spans="1:12" x14ac:dyDescent="0.2">
      <c r="A521" t="s">
        <v>17</v>
      </c>
      <c r="B521" t="s">
        <v>93</v>
      </c>
      <c r="C521" t="s">
        <v>94</v>
      </c>
      <c r="D521" t="s">
        <v>166</v>
      </c>
      <c r="E521" t="s">
        <v>67</v>
      </c>
      <c r="F521" t="s">
        <v>60</v>
      </c>
      <c r="G521" s="11" t="s">
        <v>124</v>
      </c>
      <c r="H521" t="s">
        <v>68</v>
      </c>
      <c r="I521" t="s">
        <v>83</v>
      </c>
      <c r="J521">
        <v>3.132579334891456E-5</v>
      </c>
      <c r="K521">
        <v>2.4176216276063526E-5</v>
      </c>
      <c r="L521">
        <v>7.9966093174717331E-5</v>
      </c>
    </row>
    <row r="522" spans="1:12" x14ac:dyDescent="0.2">
      <c r="A522" t="s">
        <v>17</v>
      </c>
      <c r="B522" t="s">
        <v>93</v>
      </c>
      <c r="C522" t="s">
        <v>94</v>
      </c>
      <c r="D522" t="s">
        <v>166</v>
      </c>
      <c r="E522" t="s">
        <v>67</v>
      </c>
      <c r="F522" t="s">
        <v>60</v>
      </c>
      <c r="G522" s="11" t="s">
        <v>124</v>
      </c>
      <c r="H522" t="s">
        <v>68</v>
      </c>
      <c r="I522" t="s">
        <v>162</v>
      </c>
      <c r="J522">
        <v>7.5236588991709352E-6</v>
      </c>
      <c r="K522">
        <v>5.8065123110438065E-6</v>
      </c>
      <c r="L522">
        <v>1.9205821919486708E-5</v>
      </c>
    </row>
    <row r="523" spans="1:12" x14ac:dyDescent="0.2">
      <c r="A523" t="s">
        <v>17</v>
      </c>
      <c r="B523" t="s">
        <v>93</v>
      </c>
      <c r="C523" t="s">
        <v>94</v>
      </c>
      <c r="D523" t="s">
        <v>166</v>
      </c>
      <c r="E523" t="s">
        <v>67</v>
      </c>
      <c r="F523" t="s">
        <v>60</v>
      </c>
      <c r="G523" s="11" t="s">
        <v>124</v>
      </c>
      <c r="H523" t="s">
        <v>68</v>
      </c>
      <c r="I523" t="s">
        <v>113</v>
      </c>
      <c r="J523">
        <v>0.1514474762521604</v>
      </c>
      <c r="K523">
        <v>0.116882177557463</v>
      </c>
      <c r="L523">
        <v>0.38660355261124402</v>
      </c>
    </row>
    <row r="524" spans="1:12" x14ac:dyDescent="0.2">
      <c r="A524" t="s">
        <v>17</v>
      </c>
      <c r="B524" t="s">
        <v>93</v>
      </c>
      <c r="C524" t="s">
        <v>94</v>
      </c>
      <c r="D524" t="s">
        <v>166</v>
      </c>
      <c r="E524" t="s">
        <v>54</v>
      </c>
      <c r="F524" t="s">
        <v>60</v>
      </c>
      <c r="G524" s="11" t="s">
        <v>124</v>
      </c>
      <c r="H524" t="s">
        <v>57</v>
      </c>
      <c r="I524" t="s">
        <v>114</v>
      </c>
      <c r="J524">
        <v>1.7506288982215354</v>
      </c>
      <c r="K524">
        <v>1.3510777649306416</v>
      </c>
      <c r="L524">
        <v>4.4688717706294492</v>
      </c>
    </row>
    <row r="525" spans="1:12" x14ac:dyDescent="0.2">
      <c r="A525" t="s">
        <v>17</v>
      </c>
      <c r="B525" t="s">
        <v>93</v>
      </c>
      <c r="C525" t="s">
        <v>94</v>
      </c>
      <c r="D525" t="s">
        <v>166</v>
      </c>
      <c r="E525" t="s">
        <v>102</v>
      </c>
      <c r="F525" t="s">
        <v>60</v>
      </c>
      <c r="G525" s="11" t="s">
        <v>124</v>
      </c>
      <c r="H525" t="s">
        <v>115</v>
      </c>
      <c r="I525" t="s">
        <v>116</v>
      </c>
      <c r="J525">
        <v>0.18889590294023692</v>
      </c>
      <c r="K525">
        <v>0.14578364072952399</v>
      </c>
      <c r="L525">
        <v>0.48219903664035202</v>
      </c>
    </row>
    <row r="526" spans="1:12" x14ac:dyDescent="0.2">
      <c r="A526" t="s">
        <v>17</v>
      </c>
      <c r="B526" t="s">
        <v>93</v>
      </c>
      <c r="C526" t="s">
        <v>94</v>
      </c>
      <c r="D526" t="s">
        <v>166</v>
      </c>
      <c r="E526" t="s">
        <v>102</v>
      </c>
      <c r="F526" t="s">
        <v>60</v>
      </c>
      <c r="G526" s="11" t="s">
        <v>124</v>
      </c>
      <c r="H526" t="s">
        <v>117</v>
      </c>
      <c r="I526" t="s">
        <v>118</v>
      </c>
      <c r="J526">
        <v>0.37779180577954163</v>
      </c>
      <c r="K526">
        <v>0.29156728138115184</v>
      </c>
      <c r="L526">
        <v>0.96439807302305192</v>
      </c>
    </row>
    <row r="527" spans="1:12" x14ac:dyDescent="0.2">
      <c r="A527" t="s">
        <v>17</v>
      </c>
      <c r="B527" t="s">
        <v>93</v>
      </c>
      <c r="C527" t="s">
        <v>94</v>
      </c>
      <c r="D527" t="s">
        <v>166</v>
      </c>
      <c r="E527" t="s">
        <v>102</v>
      </c>
      <c r="F527" t="s">
        <v>60</v>
      </c>
      <c r="G527" s="11" t="s">
        <v>124</v>
      </c>
      <c r="H527" t="s">
        <v>117</v>
      </c>
      <c r="I527" t="s">
        <v>119</v>
      </c>
      <c r="J527">
        <v>0.37779180577954163</v>
      </c>
      <c r="K527">
        <v>0.29156728138115184</v>
      </c>
      <c r="L527">
        <v>0.96439807302305192</v>
      </c>
    </row>
    <row r="528" spans="1:12" x14ac:dyDescent="0.2">
      <c r="A528" t="s">
        <v>17</v>
      </c>
      <c r="B528" t="s">
        <v>93</v>
      </c>
      <c r="C528" t="s">
        <v>94</v>
      </c>
      <c r="D528" t="s">
        <v>166</v>
      </c>
      <c r="E528" t="s">
        <v>64</v>
      </c>
      <c r="F528" t="s">
        <v>60</v>
      </c>
      <c r="G528" s="11" t="s">
        <v>124</v>
      </c>
      <c r="H528" t="s">
        <v>65</v>
      </c>
      <c r="I528" t="s">
        <v>66</v>
      </c>
      <c r="J528">
        <v>4.1794467947881303E-2</v>
      </c>
      <c r="K528">
        <v>3.225559477445749E-2</v>
      </c>
      <c r="L528">
        <v>0.10668972628665505</v>
      </c>
    </row>
    <row r="529" spans="1:12" x14ac:dyDescent="0.2">
      <c r="A529" t="s">
        <v>17</v>
      </c>
      <c r="B529" t="s">
        <v>93</v>
      </c>
      <c r="C529" t="s">
        <v>94</v>
      </c>
      <c r="D529" t="s">
        <v>166</v>
      </c>
      <c r="E529" t="s">
        <v>64</v>
      </c>
      <c r="F529" t="s">
        <v>60</v>
      </c>
      <c r="G529" s="11" t="s">
        <v>124</v>
      </c>
      <c r="H529" t="s">
        <v>65</v>
      </c>
      <c r="I529" t="s">
        <v>163</v>
      </c>
      <c r="J529">
        <v>3.2931796863545471E-2</v>
      </c>
      <c r="K529">
        <v>2.5415676930016309E-2</v>
      </c>
      <c r="L529">
        <v>8.4065776309936294E-2</v>
      </c>
    </row>
    <row r="530" spans="1:12" x14ac:dyDescent="0.2">
      <c r="A530" t="s">
        <v>17</v>
      </c>
      <c r="B530" t="s">
        <v>93</v>
      </c>
      <c r="C530" t="s">
        <v>94</v>
      </c>
      <c r="D530" t="s">
        <v>166</v>
      </c>
      <c r="E530" t="s">
        <v>120</v>
      </c>
      <c r="F530" t="s">
        <v>86</v>
      </c>
      <c r="G530" s="11" t="s">
        <v>164</v>
      </c>
      <c r="H530" t="s">
        <v>84</v>
      </c>
      <c r="I530" t="s">
        <v>121</v>
      </c>
      <c r="J530">
        <v>0.10093221511142</v>
      </c>
      <c r="K530">
        <v>7.7896161625557334E-2</v>
      </c>
      <c r="L530">
        <v>0.25765205139521519</v>
      </c>
    </row>
    <row r="531" spans="1:12" x14ac:dyDescent="0.2">
      <c r="A531" t="s">
        <v>17</v>
      </c>
      <c r="B531" t="s">
        <v>93</v>
      </c>
      <c r="C531" t="s">
        <v>94</v>
      </c>
      <c r="D531" t="s">
        <v>166</v>
      </c>
      <c r="E531" t="s">
        <v>64</v>
      </c>
      <c r="F531" t="s">
        <v>86</v>
      </c>
      <c r="G531" s="11" t="s">
        <v>164</v>
      </c>
      <c r="H531" t="s">
        <v>84</v>
      </c>
      <c r="I531" t="s">
        <v>122</v>
      </c>
      <c r="J531">
        <v>0.10093221511142</v>
      </c>
      <c r="K531">
        <v>7.7896161625557334E-2</v>
      </c>
      <c r="L531">
        <v>0.25765205139521519</v>
      </c>
    </row>
    <row r="532" spans="1:12" x14ac:dyDescent="0.2">
      <c r="A532" t="s">
        <v>17</v>
      </c>
      <c r="B532" t="s">
        <v>93</v>
      </c>
      <c r="C532" t="s">
        <v>94</v>
      </c>
      <c r="D532" t="s">
        <v>166</v>
      </c>
      <c r="E532" t="s">
        <v>54</v>
      </c>
      <c r="F532" t="s">
        <v>167</v>
      </c>
      <c r="G532" s="11" t="s">
        <v>164</v>
      </c>
      <c r="H532" t="s">
        <v>61</v>
      </c>
      <c r="I532" t="s">
        <v>63</v>
      </c>
      <c r="J532">
        <v>3.1072336263727223E-6</v>
      </c>
      <c r="K532">
        <v>2.3980606439787767E-6</v>
      </c>
      <c r="L532">
        <v>7.9319087282029065E-6</v>
      </c>
    </row>
    <row r="533" spans="1:12" x14ac:dyDescent="0.2">
      <c r="A533" t="s">
        <v>17</v>
      </c>
      <c r="B533" t="s">
        <v>93</v>
      </c>
      <c r="C533" t="s">
        <v>94</v>
      </c>
      <c r="D533" t="s">
        <v>166</v>
      </c>
      <c r="E533" t="s">
        <v>54</v>
      </c>
      <c r="F533" t="s">
        <v>167</v>
      </c>
      <c r="G533" s="11" t="s">
        <v>164</v>
      </c>
      <c r="H533" t="s">
        <v>61</v>
      </c>
      <c r="I533" t="s">
        <v>63</v>
      </c>
      <c r="J533">
        <v>3.8790687068275141E-4</v>
      </c>
      <c r="K533">
        <v>2.9937375555477057E-4</v>
      </c>
      <c r="L533">
        <v>9.9021903830584859E-4</v>
      </c>
    </row>
    <row r="534" spans="1:12" x14ac:dyDescent="0.2">
      <c r="A534" t="s">
        <v>17</v>
      </c>
      <c r="B534" t="s">
        <v>93</v>
      </c>
      <c r="C534" t="s">
        <v>94</v>
      </c>
      <c r="D534" t="s">
        <v>166</v>
      </c>
      <c r="E534" t="s">
        <v>54</v>
      </c>
      <c r="F534" t="s">
        <v>167</v>
      </c>
      <c r="G534" s="11" t="s">
        <v>164</v>
      </c>
      <c r="H534" t="s">
        <v>61</v>
      </c>
      <c r="I534" t="s">
        <v>63</v>
      </c>
      <c r="J534">
        <v>2.7849046972219685E-4</v>
      </c>
      <c r="K534">
        <v>2.1492977853215795E-4</v>
      </c>
      <c r="L534">
        <v>7.1090920514061426E-4</v>
      </c>
    </row>
    <row r="535" spans="1:12" x14ac:dyDescent="0.2">
      <c r="A535" t="s">
        <v>17</v>
      </c>
      <c r="B535" t="s">
        <v>93</v>
      </c>
      <c r="C535" t="s">
        <v>94</v>
      </c>
      <c r="D535" t="s">
        <v>166</v>
      </c>
      <c r="E535" t="s">
        <v>54</v>
      </c>
      <c r="F535" t="s">
        <v>167</v>
      </c>
      <c r="G535" s="11" t="s">
        <v>164</v>
      </c>
      <c r="H535" t="s">
        <v>61</v>
      </c>
      <c r="I535" t="s">
        <v>63</v>
      </c>
      <c r="J535">
        <v>2.2145047174888039E-5</v>
      </c>
      <c r="K535">
        <v>1.7090818546253162E-5</v>
      </c>
      <c r="L535">
        <v>5.6530185397745654E-5</v>
      </c>
    </row>
    <row r="536" spans="1:12" x14ac:dyDescent="0.2">
      <c r="A536" t="s">
        <v>17</v>
      </c>
      <c r="B536" t="s">
        <v>93</v>
      </c>
      <c r="C536" t="s">
        <v>94</v>
      </c>
      <c r="D536" t="s">
        <v>166</v>
      </c>
      <c r="E536" t="s">
        <v>54</v>
      </c>
      <c r="F536" t="s">
        <v>167</v>
      </c>
      <c r="G536" s="11" t="s">
        <v>164</v>
      </c>
      <c r="H536" t="s">
        <v>61</v>
      </c>
      <c r="I536" t="s">
        <v>63</v>
      </c>
      <c r="J536">
        <v>3.797905187965908E-5</v>
      </c>
      <c r="K536">
        <v>2.9310982230376311E-5</v>
      </c>
      <c r="L536">
        <v>9.6950023498813462E-5</v>
      </c>
    </row>
    <row r="537" spans="1:12" x14ac:dyDescent="0.2">
      <c r="A537" t="s">
        <v>17</v>
      </c>
      <c r="B537" t="s">
        <v>93</v>
      </c>
      <c r="C537" t="s">
        <v>94</v>
      </c>
      <c r="D537" t="s">
        <v>166</v>
      </c>
      <c r="E537" t="s">
        <v>54</v>
      </c>
      <c r="F537" t="s">
        <v>167</v>
      </c>
      <c r="G537" s="11" t="s">
        <v>164</v>
      </c>
      <c r="H537" t="s">
        <v>61</v>
      </c>
      <c r="I537" t="s">
        <v>63</v>
      </c>
      <c r="J537">
        <v>1.7394257448401199E-6</v>
      </c>
      <c r="K537">
        <v>1.3424315398819665E-6</v>
      </c>
      <c r="L537">
        <v>4.4402732161676209E-6</v>
      </c>
    </row>
    <row r="538" spans="1:12" x14ac:dyDescent="0.2">
      <c r="A538" t="s">
        <v>17</v>
      </c>
      <c r="B538" t="s">
        <v>93</v>
      </c>
      <c r="C538" t="s">
        <v>94</v>
      </c>
      <c r="D538" t="s">
        <v>166</v>
      </c>
      <c r="E538" t="s">
        <v>54</v>
      </c>
      <c r="F538" t="s">
        <v>167</v>
      </c>
      <c r="G538" s="11" t="s">
        <v>164</v>
      </c>
      <c r="H538" t="s">
        <v>61</v>
      </c>
      <c r="I538" t="s">
        <v>63</v>
      </c>
      <c r="J538">
        <v>5.5433031268661882E-6</v>
      </c>
      <c r="K538">
        <v>4.2781389057314923E-6</v>
      </c>
      <c r="L538">
        <v>1.4150520926999701E-5</v>
      </c>
    </row>
    <row r="539" spans="1:12" x14ac:dyDescent="0.2">
      <c r="A539" t="s">
        <v>17</v>
      </c>
      <c r="B539" t="s">
        <v>93</v>
      </c>
      <c r="C539" t="s">
        <v>94</v>
      </c>
      <c r="D539" t="s">
        <v>166</v>
      </c>
      <c r="E539" t="s">
        <v>54</v>
      </c>
      <c r="F539" t="s">
        <v>167</v>
      </c>
      <c r="G539" s="11" t="s">
        <v>164</v>
      </c>
      <c r="H539" t="s">
        <v>61</v>
      </c>
      <c r="I539" t="s">
        <v>63</v>
      </c>
      <c r="J539">
        <v>3.1152709988201068E-4</v>
      </c>
      <c r="K539">
        <v>2.4042636234983985E-4</v>
      </c>
      <c r="L539">
        <v>7.9524259188403044E-4</v>
      </c>
    </row>
    <row r="540" spans="1:12" x14ac:dyDescent="0.2">
      <c r="A540" t="s">
        <v>17</v>
      </c>
      <c r="B540" t="s">
        <v>93</v>
      </c>
      <c r="C540" t="s">
        <v>94</v>
      </c>
      <c r="D540" t="s">
        <v>166</v>
      </c>
      <c r="E540" t="s">
        <v>54</v>
      </c>
      <c r="F540" t="s">
        <v>167</v>
      </c>
      <c r="G540" s="11" t="s">
        <v>164</v>
      </c>
      <c r="H540" t="s">
        <v>61</v>
      </c>
      <c r="I540" t="s">
        <v>63</v>
      </c>
      <c r="J540">
        <v>6.6688448090599452E-5</v>
      </c>
      <c r="K540">
        <v>5.1467949309230617E-5</v>
      </c>
      <c r="L540">
        <v>1.7023717785187258E-4</v>
      </c>
    </row>
    <row r="541" spans="1:12" x14ac:dyDescent="0.2">
      <c r="A541" t="s">
        <v>17</v>
      </c>
      <c r="B541" t="s">
        <v>93</v>
      </c>
      <c r="C541" t="s">
        <v>94</v>
      </c>
      <c r="D541" t="s">
        <v>166</v>
      </c>
      <c r="E541" t="s">
        <v>54</v>
      </c>
      <c r="F541" t="s">
        <v>167</v>
      </c>
      <c r="G541" s="11" t="s">
        <v>164</v>
      </c>
      <c r="H541" t="s">
        <v>61</v>
      </c>
      <c r="I541" t="s">
        <v>63</v>
      </c>
      <c r="J541">
        <v>3.4315089063245026E-6</v>
      </c>
      <c r="K541">
        <v>2.6483256321236634E-6</v>
      </c>
      <c r="L541">
        <v>8.7596939006981488E-6</v>
      </c>
    </row>
    <row r="542" spans="1:12" x14ac:dyDescent="0.2">
      <c r="A542" t="s">
        <v>17</v>
      </c>
      <c r="B542" t="s">
        <v>93</v>
      </c>
      <c r="C542" t="s">
        <v>94</v>
      </c>
      <c r="D542" t="s">
        <v>166</v>
      </c>
      <c r="E542" t="s">
        <v>54</v>
      </c>
      <c r="F542" t="s">
        <v>167</v>
      </c>
      <c r="G542" s="11" t="s">
        <v>164</v>
      </c>
      <c r="H542" t="s">
        <v>61</v>
      </c>
      <c r="I542" t="s">
        <v>63</v>
      </c>
      <c r="J542">
        <v>9.254508089049816E-5</v>
      </c>
      <c r="K542">
        <v>7.1423247480881542E-5</v>
      </c>
      <c r="L542">
        <v>2.3624201561068379E-4</v>
      </c>
    </row>
    <row r="543" spans="1:12" x14ac:dyDescent="0.2">
      <c r="A543" t="s">
        <v>17</v>
      </c>
      <c r="B543" t="s">
        <v>93</v>
      </c>
      <c r="C543" t="s">
        <v>94</v>
      </c>
      <c r="D543" t="s">
        <v>166</v>
      </c>
      <c r="E543" t="s">
        <v>54</v>
      </c>
      <c r="F543" t="s">
        <v>167</v>
      </c>
      <c r="G543" s="11" t="s">
        <v>164</v>
      </c>
      <c r="H543" t="s">
        <v>61</v>
      </c>
      <c r="I543" t="s">
        <v>63</v>
      </c>
      <c r="J543">
        <v>4.9030553807396716E-6</v>
      </c>
      <c r="K543">
        <v>3.7840167678430608E-6</v>
      </c>
      <c r="L543">
        <v>1.2516145371003455E-5</v>
      </c>
    </row>
    <row r="544" spans="1:12" x14ac:dyDescent="0.2">
      <c r="A544" t="s">
        <v>17</v>
      </c>
      <c r="B544" t="s">
        <v>93</v>
      </c>
      <c r="C544" t="s">
        <v>94</v>
      </c>
      <c r="D544" t="s">
        <v>166</v>
      </c>
      <c r="E544" t="s">
        <v>54</v>
      </c>
      <c r="F544" t="s">
        <v>167</v>
      </c>
      <c r="G544" s="11" t="s">
        <v>164</v>
      </c>
      <c r="H544" t="s">
        <v>61</v>
      </c>
      <c r="I544" t="s">
        <v>63</v>
      </c>
      <c r="J544">
        <v>1.0467679825507924E-4</v>
      </c>
      <c r="K544">
        <v>8.0786107649795662E-5</v>
      </c>
      <c r="L544">
        <v>2.6721093730214485E-4</v>
      </c>
    </row>
    <row r="545" spans="1:12" x14ac:dyDescent="0.2">
      <c r="A545" t="s">
        <v>17</v>
      </c>
      <c r="B545" t="s">
        <v>93</v>
      </c>
      <c r="C545" t="s">
        <v>94</v>
      </c>
      <c r="D545" t="s">
        <v>166</v>
      </c>
      <c r="E545" t="s">
        <v>54</v>
      </c>
      <c r="F545" t="s">
        <v>167</v>
      </c>
      <c r="G545" s="11" t="s">
        <v>164</v>
      </c>
      <c r="H545" t="s">
        <v>61</v>
      </c>
      <c r="I545" t="s">
        <v>63</v>
      </c>
      <c r="J545">
        <v>1.0637948252237133E-6</v>
      </c>
      <c r="K545">
        <v>8.2100183326583963E-7</v>
      </c>
      <c r="L545">
        <v>2.7155741968006442E-6</v>
      </c>
    </row>
    <row r="546" spans="1:12" x14ac:dyDescent="0.2">
      <c r="A546" t="s">
        <v>17</v>
      </c>
      <c r="B546" t="s">
        <v>93</v>
      </c>
      <c r="C546" t="s">
        <v>94</v>
      </c>
      <c r="D546" t="s">
        <v>166</v>
      </c>
      <c r="E546" t="s">
        <v>54</v>
      </c>
      <c r="F546" t="s">
        <v>167</v>
      </c>
      <c r="G546" s="11" t="s">
        <v>164</v>
      </c>
      <c r="H546" t="s">
        <v>61</v>
      </c>
      <c r="I546" t="s">
        <v>63</v>
      </c>
      <c r="J546">
        <v>2.0635910416027552E-4</v>
      </c>
      <c r="K546">
        <v>1.5926116466213652E-4</v>
      </c>
      <c r="L546">
        <v>5.2677776319761034E-4</v>
      </c>
    </row>
    <row r="547" spans="1:12" x14ac:dyDescent="0.2">
      <c r="A547" t="s">
        <v>17</v>
      </c>
      <c r="B547" t="s">
        <v>93</v>
      </c>
      <c r="C547" t="s">
        <v>94</v>
      </c>
      <c r="D547" t="s">
        <v>166</v>
      </c>
      <c r="E547" t="s">
        <v>54</v>
      </c>
      <c r="F547" t="s">
        <v>167</v>
      </c>
      <c r="G547" s="11" t="s">
        <v>164</v>
      </c>
      <c r="H547" t="s">
        <v>61</v>
      </c>
      <c r="I547" t="s">
        <v>63</v>
      </c>
      <c r="J547">
        <v>2.549429430713967E-5</v>
      </c>
      <c r="K547">
        <v>1.9675657248641739E-5</v>
      </c>
      <c r="L547">
        <v>6.5079887723227831E-5</v>
      </c>
    </row>
    <row r="548" spans="1:12" x14ac:dyDescent="0.2">
      <c r="A548" t="s">
        <v>17</v>
      </c>
      <c r="B548" t="s">
        <v>93</v>
      </c>
      <c r="C548" t="s">
        <v>94</v>
      </c>
      <c r="D548" t="s">
        <v>166</v>
      </c>
      <c r="E548" t="s">
        <v>54</v>
      </c>
      <c r="F548" t="s">
        <v>167</v>
      </c>
      <c r="G548" s="11" t="s">
        <v>164</v>
      </c>
      <c r="H548" t="s">
        <v>61</v>
      </c>
      <c r="I548" t="s">
        <v>63</v>
      </c>
      <c r="J548">
        <v>7.6487092029891649E-7</v>
      </c>
      <c r="K548">
        <v>5.9030220197309371E-7</v>
      </c>
      <c r="L548">
        <v>1.9525040786037834E-6</v>
      </c>
    </row>
    <row r="549" spans="1:12" x14ac:dyDescent="0.2">
      <c r="A549" t="s">
        <v>17</v>
      </c>
      <c r="B549" t="s">
        <v>93</v>
      </c>
      <c r="C549" t="s">
        <v>94</v>
      </c>
      <c r="D549" t="s">
        <v>166</v>
      </c>
      <c r="E549" t="s">
        <v>54</v>
      </c>
      <c r="F549" t="s">
        <v>167</v>
      </c>
      <c r="G549" s="11" t="s">
        <v>164</v>
      </c>
      <c r="H549" t="s">
        <v>61</v>
      </c>
      <c r="I549" t="s">
        <v>63</v>
      </c>
      <c r="J549">
        <v>5.904510057979256E-6</v>
      </c>
      <c r="K549">
        <v>4.5569065267055764E-6</v>
      </c>
      <c r="L549">
        <v>1.5072582398421052E-5</v>
      </c>
    </row>
    <row r="550" spans="1:12" x14ac:dyDescent="0.2">
      <c r="A550" t="s">
        <v>17</v>
      </c>
      <c r="B550" t="s">
        <v>93</v>
      </c>
      <c r="C550" t="s">
        <v>94</v>
      </c>
      <c r="D550" t="s">
        <v>166</v>
      </c>
      <c r="E550" t="s">
        <v>54</v>
      </c>
      <c r="F550" t="s">
        <v>167</v>
      </c>
      <c r="G550" s="11" t="s">
        <v>164</v>
      </c>
      <c r="H550" t="s">
        <v>61</v>
      </c>
      <c r="I550" t="s">
        <v>63</v>
      </c>
      <c r="J550">
        <v>4.4812957938080085E-6</v>
      </c>
      <c r="K550">
        <v>3.4585166000870082E-6</v>
      </c>
      <c r="L550">
        <v>1.1439509703703545E-5</v>
      </c>
    </row>
    <row r="551" spans="1:12" x14ac:dyDescent="0.2">
      <c r="A551" t="s">
        <v>17</v>
      </c>
      <c r="B551" t="s">
        <v>93</v>
      </c>
      <c r="C551" t="s">
        <v>94</v>
      </c>
      <c r="D551" t="s">
        <v>166</v>
      </c>
      <c r="E551" t="s">
        <v>54</v>
      </c>
      <c r="F551" t="s">
        <v>167</v>
      </c>
      <c r="G551" s="11" t="s">
        <v>164</v>
      </c>
      <c r="H551" t="s">
        <v>61</v>
      </c>
      <c r="I551" t="s">
        <v>63</v>
      </c>
      <c r="J551">
        <v>7.0328496375476333E-6</v>
      </c>
      <c r="K551">
        <v>5.4277218770032545E-6</v>
      </c>
      <c r="L551">
        <v>1.7952921515374737E-5</v>
      </c>
    </row>
    <row r="552" spans="1:12" x14ac:dyDescent="0.2">
      <c r="A552" t="s">
        <v>17</v>
      </c>
      <c r="B552" t="s">
        <v>93</v>
      </c>
      <c r="C552" t="s">
        <v>94</v>
      </c>
      <c r="D552" t="s">
        <v>166</v>
      </c>
      <c r="E552" t="s">
        <v>54</v>
      </c>
      <c r="F552" t="s">
        <v>167</v>
      </c>
      <c r="G552" s="11" t="s">
        <v>164</v>
      </c>
      <c r="H552" t="s">
        <v>61</v>
      </c>
      <c r="I552" t="s">
        <v>63</v>
      </c>
      <c r="J552">
        <v>1.8088770815161652E-5</v>
      </c>
      <c r="K552">
        <v>1.3960317956660697E-5</v>
      </c>
      <c r="L552">
        <v>4.6175632850219424E-5</v>
      </c>
    </row>
    <row r="553" spans="1:12" x14ac:dyDescent="0.2">
      <c r="A553" t="s">
        <v>17</v>
      </c>
      <c r="B553" t="s">
        <v>93</v>
      </c>
      <c r="C553" t="s">
        <v>94</v>
      </c>
      <c r="D553" t="s">
        <v>166</v>
      </c>
      <c r="E553" t="s">
        <v>54</v>
      </c>
      <c r="F553" t="s">
        <v>167</v>
      </c>
      <c r="G553" s="11" t="s">
        <v>164</v>
      </c>
      <c r="H553" t="s">
        <v>61</v>
      </c>
      <c r="I553" t="s">
        <v>63</v>
      </c>
      <c r="J553">
        <v>2.5642285824656353E-6</v>
      </c>
      <c r="K553">
        <v>1.9789872230993658E-6</v>
      </c>
      <c r="L553">
        <v>6.5457669168281533E-6</v>
      </c>
    </row>
    <row r="554" spans="1:12" x14ac:dyDescent="0.2">
      <c r="A554" t="s">
        <v>17</v>
      </c>
      <c r="B554" t="s">
        <v>93</v>
      </c>
      <c r="C554" t="s">
        <v>94</v>
      </c>
      <c r="D554" t="s">
        <v>166</v>
      </c>
      <c r="E554" t="s">
        <v>54</v>
      </c>
      <c r="F554" t="s">
        <v>167</v>
      </c>
      <c r="G554" s="11" t="s">
        <v>164</v>
      </c>
      <c r="H554" t="s">
        <v>61</v>
      </c>
      <c r="I554" t="s">
        <v>63</v>
      </c>
      <c r="J554">
        <v>6.8769777301158926E-6</v>
      </c>
      <c r="K554">
        <v>5.3074250690833722E-6</v>
      </c>
      <c r="L554">
        <v>1.7555023612704721E-5</v>
      </c>
    </row>
    <row r="555" spans="1:12" x14ac:dyDescent="0.2">
      <c r="A555" t="s">
        <v>17</v>
      </c>
      <c r="B555" t="s">
        <v>93</v>
      </c>
      <c r="C555" t="s">
        <v>94</v>
      </c>
      <c r="D555" t="s">
        <v>166</v>
      </c>
      <c r="E555" t="s">
        <v>54</v>
      </c>
      <c r="F555" t="s">
        <v>167</v>
      </c>
      <c r="G555" s="11" t="s">
        <v>164</v>
      </c>
      <c r="H555" t="s">
        <v>61</v>
      </c>
      <c r="I555" t="s">
        <v>63</v>
      </c>
      <c r="J555">
        <v>7.0003015350052472E-6</v>
      </c>
      <c r="K555">
        <v>5.402602322721719E-6</v>
      </c>
      <c r="L555">
        <v>1.7869835204628363E-5</v>
      </c>
    </row>
    <row r="556" spans="1:12" x14ac:dyDescent="0.2">
      <c r="A556" t="s">
        <v>17</v>
      </c>
      <c r="B556" t="s">
        <v>93</v>
      </c>
      <c r="C556" t="s">
        <v>94</v>
      </c>
      <c r="D556" t="s">
        <v>166</v>
      </c>
      <c r="E556" t="s">
        <v>54</v>
      </c>
      <c r="F556" t="s">
        <v>167</v>
      </c>
      <c r="G556" s="11" t="s">
        <v>164</v>
      </c>
      <c r="H556" t="s">
        <v>61</v>
      </c>
      <c r="I556" t="s">
        <v>63</v>
      </c>
      <c r="J556">
        <v>4.1774502229459989E-5</v>
      </c>
      <c r="K556">
        <v>3.2240185890114658E-5</v>
      </c>
      <c r="L556">
        <v>1.0663875932528248E-4</v>
      </c>
    </row>
    <row r="557" spans="1:12" x14ac:dyDescent="0.2">
      <c r="A557" t="s">
        <v>17</v>
      </c>
      <c r="B557" t="s">
        <v>93</v>
      </c>
      <c r="C557" t="s">
        <v>94</v>
      </c>
      <c r="D557" t="s">
        <v>166</v>
      </c>
      <c r="E557" t="s">
        <v>54</v>
      </c>
      <c r="F557" t="s">
        <v>167</v>
      </c>
      <c r="G557" s="11" t="s">
        <v>164</v>
      </c>
      <c r="H557" t="s">
        <v>61</v>
      </c>
      <c r="I557" t="s">
        <v>63</v>
      </c>
      <c r="J557">
        <v>8.738871450409727E-5</v>
      </c>
      <c r="K557">
        <v>6.7443733616133036E-5</v>
      </c>
      <c r="L557">
        <v>2.2307923724765153E-4</v>
      </c>
    </row>
    <row r="558" spans="1:12" x14ac:dyDescent="0.2">
      <c r="A558" t="s">
        <v>17</v>
      </c>
      <c r="B558" t="s">
        <v>93</v>
      </c>
      <c r="C558" t="s">
        <v>94</v>
      </c>
      <c r="D558" t="s">
        <v>166</v>
      </c>
      <c r="E558" t="s">
        <v>54</v>
      </c>
      <c r="F558" t="s">
        <v>167</v>
      </c>
      <c r="G558" s="11" t="s">
        <v>164</v>
      </c>
      <c r="H558" t="s">
        <v>61</v>
      </c>
      <c r="I558" t="s">
        <v>63</v>
      </c>
      <c r="J558">
        <v>4.7137872101769706E-5</v>
      </c>
      <c r="K558">
        <v>3.6379458232150201E-5</v>
      </c>
      <c r="L558">
        <v>1.2032996038003412E-4</v>
      </c>
    </row>
    <row r="559" spans="1:12" x14ac:dyDescent="0.2">
      <c r="A559" t="s">
        <v>17</v>
      </c>
      <c r="B559" t="s">
        <v>93</v>
      </c>
      <c r="C559" t="s">
        <v>94</v>
      </c>
      <c r="D559" t="s">
        <v>166</v>
      </c>
      <c r="E559" t="s">
        <v>54</v>
      </c>
      <c r="F559" t="s">
        <v>167</v>
      </c>
      <c r="G559" s="11" t="s">
        <v>164</v>
      </c>
      <c r="H559" t="s">
        <v>61</v>
      </c>
      <c r="I559" t="s">
        <v>63</v>
      </c>
      <c r="J559">
        <v>4.7226800083565899E-6</v>
      </c>
      <c r="K559">
        <v>3.644808992160023E-6</v>
      </c>
      <c r="L559">
        <v>1.2055696894128417E-5</v>
      </c>
    </row>
    <row r="560" spans="1:12" x14ac:dyDescent="0.2">
      <c r="A560" t="s">
        <v>17</v>
      </c>
      <c r="B560" t="s">
        <v>93</v>
      </c>
      <c r="C560" t="s">
        <v>94</v>
      </c>
      <c r="D560" t="s">
        <v>166</v>
      </c>
      <c r="E560" t="s">
        <v>54</v>
      </c>
      <c r="F560" t="s">
        <v>167</v>
      </c>
      <c r="G560" s="11" t="s">
        <v>164</v>
      </c>
      <c r="H560" t="s">
        <v>61</v>
      </c>
      <c r="I560" t="s">
        <v>63</v>
      </c>
      <c r="J560">
        <v>6.5104561405292019E-6</v>
      </c>
      <c r="K560">
        <v>5.0245557696215122E-6</v>
      </c>
      <c r="L560">
        <v>1.6619395286967507E-5</v>
      </c>
    </row>
    <row r="561" spans="1:12" x14ac:dyDescent="0.2">
      <c r="A561" t="s">
        <v>17</v>
      </c>
      <c r="B561" t="s">
        <v>93</v>
      </c>
      <c r="C561" t="s">
        <v>94</v>
      </c>
      <c r="D561" t="s">
        <v>166</v>
      </c>
      <c r="E561" t="s">
        <v>54</v>
      </c>
      <c r="F561" t="s">
        <v>167</v>
      </c>
      <c r="G561" s="11" t="s">
        <v>164</v>
      </c>
      <c r="H561" t="s">
        <v>61</v>
      </c>
      <c r="I561" t="s">
        <v>63</v>
      </c>
      <c r="J561">
        <v>7.2660942883622508E-6</v>
      </c>
      <c r="K561">
        <v>5.6077324216851017E-6</v>
      </c>
      <c r="L561">
        <v>1.8548330649049318E-5</v>
      </c>
    </row>
    <row r="562" spans="1:12" x14ac:dyDescent="0.2">
      <c r="A562" t="s">
        <v>17</v>
      </c>
      <c r="B562" t="s">
        <v>93</v>
      </c>
      <c r="C562" t="s">
        <v>94</v>
      </c>
      <c r="D562" t="s">
        <v>166</v>
      </c>
      <c r="E562" t="s">
        <v>54</v>
      </c>
      <c r="F562" t="s">
        <v>167</v>
      </c>
      <c r="G562" s="11" t="s">
        <v>164</v>
      </c>
      <c r="H562" t="s">
        <v>61</v>
      </c>
      <c r="I562" t="s">
        <v>63</v>
      </c>
      <c r="J562">
        <v>3.3628855380054765E-3</v>
      </c>
      <c r="K562">
        <v>2.595364375066459E-3</v>
      </c>
      <c r="L562">
        <v>8.5845174062406729E-3</v>
      </c>
    </row>
    <row r="563" spans="1:12" x14ac:dyDescent="0.2">
      <c r="A563" t="s">
        <v>17</v>
      </c>
      <c r="B563" t="s">
        <v>93</v>
      </c>
      <c r="C563" t="s">
        <v>94</v>
      </c>
      <c r="D563" t="s">
        <v>166</v>
      </c>
      <c r="E563" t="s">
        <v>54</v>
      </c>
      <c r="F563" t="s">
        <v>167</v>
      </c>
      <c r="G563" s="11" t="s">
        <v>164</v>
      </c>
      <c r="H563" t="s">
        <v>61</v>
      </c>
      <c r="I563" t="s">
        <v>63</v>
      </c>
      <c r="J563">
        <v>1.202514689738636E-3</v>
      </c>
      <c r="K563">
        <v>9.2806125899033459E-4</v>
      </c>
      <c r="L563">
        <v>3.0696876740693314E-3</v>
      </c>
    </row>
    <row r="564" spans="1:12" x14ac:dyDescent="0.2">
      <c r="A564" t="s">
        <v>17</v>
      </c>
      <c r="B564" t="s">
        <v>93</v>
      </c>
      <c r="C564" t="s">
        <v>94</v>
      </c>
      <c r="D564" t="s">
        <v>166</v>
      </c>
      <c r="E564" t="s">
        <v>54</v>
      </c>
      <c r="F564" t="s">
        <v>167</v>
      </c>
      <c r="G564" s="11" t="s">
        <v>164</v>
      </c>
      <c r="H564" t="s">
        <v>61</v>
      </c>
      <c r="I564" t="s">
        <v>63</v>
      </c>
      <c r="J564">
        <v>1.7200027466516604E-6</v>
      </c>
      <c r="K564">
        <v>1.327441509152224E-6</v>
      </c>
      <c r="L564">
        <v>4.3906916695625276E-6</v>
      </c>
    </row>
    <row r="565" spans="1:12" x14ac:dyDescent="0.2">
      <c r="A565" t="s">
        <v>17</v>
      </c>
      <c r="B565" t="s">
        <v>93</v>
      </c>
      <c r="C565" t="s">
        <v>94</v>
      </c>
      <c r="D565" t="s">
        <v>166</v>
      </c>
      <c r="E565" t="s">
        <v>54</v>
      </c>
      <c r="F565" t="s">
        <v>167</v>
      </c>
      <c r="G565" s="11" t="s">
        <v>164</v>
      </c>
      <c r="H565" t="s">
        <v>61</v>
      </c>
      <c r="I565" t="s">
        <v>63</v>
      </c>
      <c r="J565">
        <v>1.9014770198855185E-5</v>
      </c>
      <c r="K565">
        <v>1.4674973803435989E-5</v>
      </c>
      <c r="L565">
        <v>4.8539453366156449E-5</v>
      </c>
    </row>
    <row r="566" spans="1:12" x14ac:dyDescent="0.2">
      <c r="A566" t="s">
        <v>17</v>
      </c>
      <c r="B566" t="s">
        <v>93</v>
      </c>
      <c r="C566" t="s">
        <v>94</v>
      </c>
      <c r="D566" t="s">
        <v>166</v>
      </c>
      <c r="E566" t="s">
        <v>54</v>
      </c>
      <c r="F566" t="s">
        <v>167</v>
      </c>
      <c r="G566" s="11" t="s">
        <v>164</v>
      </c>
      <c r="H566" t="s">
        <v>61</v>
      </c>
      <c r="I566" t="s">
        <v>63</v>
      </c>
      <c r="J566">
        <v>3.6651766346874877E-6</v>
      </c>
      <c r="K566">
        <v>2.8286626941325252E-6</v>
      </c>
      <c r="L566">
        <v>9.3561830344313426E-6</v>
      </c>
    </row>
    <row r="567" spans="1:12" x14ac:dyDescent="0.2">
      <c r="A567" t="s">
        <v>17</v>
      </c>
      <c r="B567" t="s">
        <v>93</v>
      </c>
      <c r="C567" t="s">
        <v>94</v>
      </c>
      <c r="D567" t="s">
        <v>166</v>
      </c>
      <c r="E567" t="s">
        <v>54</v>
      </c>
      <c r="F567" t="s">
        <v>167</v>
      </c>
      <c r="G567" s="11" t="s">
        <v>164</v>
      </c>
      <c r="H567" t="s">
        <v>61</v>
      </c>
      <c r="I567" t="s">
        <v>63</v>
      </c>
      <c r="J567">
        <v>1.866550741142677E-3</v>
      </c>
      <c r="K567">
        <v>1.440542427943829E-3</v>
      </c>
      <c r="L567">
        <v>4.7647881992659846E-3</v>
      </c>
    </row>
    <row r="568" spans="1:12" x14ac:dyDescent="0.2">
      <c r="A568" t="s">
        <v>17</v>
      </c>
      <c r="B568" t="s">
        <v>93</v>
      </c>
      <c r="C568" t="s">
        <v>94</v>
      </c>
      <c r="D568" t="s">
        <v>166</v>
      </c>
      <c r="E568" t="s">
        <v>54</v>
      </c>
      <c r="F568" t="s">
        <v>167</v>
      </c>
      <c r="G568" s="11" t="s">
        <v>164</v>
      </c>
      <c r="H568" t="s">
        <v>61</v>
      </c>
      <c r="I568" t="s">
        <v>63</v>
      </c>
      <c r="J568">
        <v>3.2653913817594338E-4</v>
      </c>
      <c r="K568">
        <v>2.5201215941158422E-4</v>
      </c>
      <c r="L568">
        <v>8.3356417689814605E-4</v>
      </c>
    </row>
    <row r="569" spans="1:12" x14ac:dyDescent="0.2">
      <c r="A569" t="s">
        <v>17</v>
      </c>
      <c r="B569" t="s">
        <v>93</v>
      </c>
      <c r="C569" t="s">
        <v>94</v>
      </c>
      <c r="D569" t="s">
        <v>166</v>
      </c>
      <c r="E569" t="s">
        <v>54</v>
      </c>
      <c r="F569" t="s">
        <v>167</v>
      </c>
      <c r="G569" s="11" t="s">
        <v>164</v>
      </c>
      <c r="H569" t="s">
        <v>61</v>
      </c>
      <c r="I569" t="s">
        <v>63</v>
      </c>
      <c r="J569">
        <v>1.7069365521680322E-5</v>
      </c>
      <c r="K569">
        <v>1.3173574502994179E-5</v>
      </c>
      <c r="L569">
        <v>4.3573372860396927E-5</v>
      </c>
    </row>
    <row r="570" spans="1:12" x14ac:dyDescent="0.2">
      <c r="A570" t="s">
        <v>17</v>
      </c>
      <c r="B570" t="s">
        <v>93</v>
      </c>
      <c r="C570" t="s">
        <v>94</v>
      </c>
      <c r="D570" t="s">
        <v>166</v>
      </c>
      <c r="E570" t="s">
        <v>54</v>
      </c>
      <c r="F570" t="s">
        <v>167</v>
      </c>
      <c r="G570" s="11" t="s">
        <v>164</v>
      </c>
      <c r="H570" t="s">
        <v>61</v>
      </c>
      <c r="I570" t="s">
        <v>63</v>
      </c>
      <c r="J570">
        <v>6.6402369420197265E-5</v>
      </c>
      <c r="K570">
        <v>5.1247163207165263E-5</v>
      </c>
      <c r="L570">
        <v>1.6950689806748297E-4</v>
      </c>
    </row>
    <row r="571" spans="1:12" x14ac:dyDescent="0.2">
      <c r="A571" t="s">
        <v>17</v>
      </c>
      <c r="B571" t="s">
        <v>93</v>
      </c>
      <c r="C571" t="s">
        <v>94</v>
      </c>
      <c r="D571" t="s">
        <v>166</v>
      </c>
      <c r="E571" t="s">
        <v>54</v>
      </c>
      <c r="F571" t="s">
        <v>167</v>
      </c>
      <c r="G571" s="11" t="s">
        <v>164</v>
      </c>
      <c r="H571" t="s">
        <v>61</v>
      </c>
      <c r="I571" t="s">
        <v>63</v>
      </c>
      <c r="J571">
        <v>4.1206355158083008E-5</v>
      </c>
      <c r="K571">
        <v>3.1801708679937382E-5</v>
      </c>
      <c r="L571">
        <v>1.0518843686606699E-4</v>
      </c>
    </row>
    <row r="572" spans="1:12" x14ac:dyDescent="0.2">
      <c r="A572" t="s">
        <v>17</v>
      </c>
      <c r="B572" t="s">
        <v>93</v>
      </c>
      <c r="C572" t="s">
        <v>94</v>
      </c>
      <c r="D572" t="s">
        <v>166</v>
      </c>
      <c r="E572" t="s">
        <v>54</v>
      </c>
      <c r="F572" t="s">
        <v>167</v>
      </c>
      <c r="G572" s="11" t="s">
        <v>164</v>
      </c>
      <c r="H572" t="s">
        <v>61</v>
      </c>
      <c r="I572" t="s">
        <v>63</v>
      </c>
      <c r="J572">
        <v>8.5283337585184799E-5</v>
      </c>
      <c r="K572">
        <v>6.5818873004708995E-5</v>
      </c>
      <c r="L572">
        <v>2.1770479181891386E-4</v>
      </c>
    </row>
    <row r="573" spans="1:12" x14ac:dyDescent="0.2">
      <c r="A573" t="s">
        <v>17</v>
      </c>
      <c r="B573" t="s">
        <v>93</v>
      </c>
      <c r="C573" t="s">
        <v>94</v>
      </c>
      <c r="D573" t="s">
        <v>166</v>
      </c>
      <c r="E573" t="s">
        <v>54</v>
      </c>
      <c r="F573" t="s">
        <v>167</v>
      </c>
      <c r="G573" s="11" t="s">
        <v>164</v>
      </c>
      <c r="H573" t="s">
        <v>61</v>
      </c>
      <c r="I573" t="s">
        <v>63</v>
      </c>
      <c r="J573">
        <v>3.2420299157052447E-4</v>
      </c>
      <c r="K573">
        <v>2.502091983514725E-4</v>
      </c>
      <c r="L573">
        <v>8.276006402356277E-4</v>
      </c>
    </row>
    <row r="574" spans="1:12" x14ac:dyDescent="0.2">
      <c r="A574" t="s">
        <v>17</v>
      </c>
      <c r="B574" t="s">
        <v>93</v>
      </c>
      <c r="C574" t="s">
        <v>94</v>
      </c>
      <c r="D574" t="s">
        <v>166</v>
      </c>
      <c r="E574" t="s">
        <v>54</v>
      </c>
      <c r="F574" t="s">
        <v>167</v>
      </c>
      <c r="G574" s="11" t="s">
        <v>164</v>
      </c>
      <c r="H574" t="s">
        <v>61</v>
      </c>
      <c r="I574" t="s">
        <v>63</v>
      </c>
      <c r="J574">
        <v>5.4858250230050592E-6</v>
      </c>
      <c r="K574">
        <v>4.2337791969570985E-6</v>
      </c>
      <c r="L574">
        <v>1.4003795212580585E-5</v>
      </c>
    </row>
    <row r="575" spans="1:12" x14ac:dyDescent="0.2">
      <c r="A575" t="s">
        <v>17</v>
      </c>
      <c r="B575" t="s">
        <v>93</v>
      </c>
      <c r="C575" t="s">
        <v>94</v>
      </c>
      <c r="D575" t="s">
        <v>166</v>
      </c>
      <c r="E575" t="s">
        <v>54</v>
      </c>
      <c r="F575" t="s">
        <v>167</v>
      </c>
      <c r="G575" s="11" t="s">
        <v>164</v>
      </c>
      <c r="H575" t="s">
        <v>61</v>
      </c>
      <c r="I575" t="s">
        <v>63</v>
      </c>
      <c r="J575">
        <v>5.8521279312633443E-6</v>
      </c>
      <c r="K575">
        <v>4.5164797253671862E-6</v>
      </c>
      <c r="L575">
        <v>1.4938865305321487E-5</v>
      </c>
    </row>
    <row r="576" spans="1:12" x14ac:dyDescent="0.2">
      <c r="A576" t="s">
        <v>17</v>
      </c>
      <c r="B576" t="s">
        <v>93</v>
      </c>
      <c r="C576" t="s">
        <v>94</v>
      </c>
      <c r="D576" t="s">
        <v>166</v>
      </c>
      <c r="E576" t="s">
        <v>54</v>
      </c>
      <c r="F576" t="s">
        <v>167</v>
      </c>
      <c r="G576" s="11" t="s">
        <v>164</v>
      </c>
      <c r="H576" t="s">
        <v>61</v>
      </c>
      <c r="I576" t="s">
        <v>63</v>
      </c>
      <c r="J576">
        <v>8.5996865129838984E-6</v>
      </c>
      <c r="K576">
        <v>6.6369550079231872E-6</v>
      </c>
      <c r="L576">
        <v>2.1952623044883192E-5</v>
      </c>
    </row>
    <row r="577" spans="1:12" x14ac:dyDescent="0.2">
      <c r="A577" t="s">
        <v>17</v>
      </c>
      <c r="B577" t="s">
        <v>93</v>
      </c>
      <c r="C577" t="s">
        <v>94</v>
      </c>
      <c r="D577" t="s">
        <v>166</v>
      </c>
      <c r="E577" t="s">
        <v>54</v>
      </c>
      <c r="F577" t="s">
        <v>167</v>
      </c>
      <c r="G577" s="11" t="s">
        <v>164</v>
      </c>
      <c r="H577" t="s">
        <v>61</v>
      </c>
      <c r="I577" t="s">
        <v>63</v>
      </c>
      <c r="J577">
        <v>1.4348053064807228E-5</v>
      </c>
      <c r="K577">
        <v>1.1073355115752726E-5</v>
      </c>
      <c r="L577">
        <v>3.6626614224150835E-5</v>
      </c>
    </row>
    <row r="578" spans="1:12" x14ac:dyDescent="0.2">
      <c r="A578" t="s">
        <v>17</v>
      </c>
      <c r="B578" t="s">
        <v>93</v>
      </c>
      <c r="C578" t="s">
        <v>94</v>
      </c>
      <c r="D578" t="s">
        <v>166</v>
      </c>
      <c r="E578" t="s">
        <v>54</v>
      </c>
      <c r="F578" t="s">
        <v>60</v>
      </c>
      <c r="G578" s="11" t="s">
        <v>164</v>
      </c>
      <c r="H578" t="s">
        <v>57</v>
      </c>
      <c r="I578" t="s">
        <v>165</v>
      </c>
      <c r="J578">
        <v>3.9668543437797804E-3</v>
      </c>
      <c r="K578">
        <v>3.0614876208453663E-3</v>
      </c>
      <c r="L578">
        <v>1.0126282853622208E-2</v>
      </c>
    </row>
    <row r="579" spans="1:12" x14ac:dyDescent="0.2">
      <c r="A579" t="s">
        <v>17</v>
      </c>
      <c r="B579" t="s">
        <v>93</v>
      </c>
      <c r="C579" t="s">
        <v>94</v>
      </c>
      <c r="D579" t="s">
        <v>92</v>
      </c>
      <c r="E579" t="s">
        <v>67</v>
      </c>
      <c r="F579" t="s">
        <v>60</v>
      </c>
      <c r="G579" s="11" t="s">
        <v>124</v>
      </c>
      <c r="H579" t="s">
        <v>68</v>
      </c>
      <c r="I579" t="s">
        <v>125</v>
      </c>
      <c r="J579">
        <v>3.9143189272805768E-6</v>
      </c>
      <c r="K579">
        <v>3.020942515497481E-6</v>
      </c>
      <c r="L579">
        <v>9.9921744540693056E-6</v>
      </c>
    </row>
    <row r="580" spans="1:12" x14ac:dyDescent="0.2">
      <c r="A580" t="s">
        <v>17</v>
      </c>
      <c r="B580" t="s">
        <v>93</v>
      </c>
      <c r="C580" t="s">
        <v>94</v>
      </c>
      <c r="D580" t="s">
        <v>92</v>
      </c>
      <c r="E580" t="s">
        <v>67</v>
      </c>
      <c r="F580" t="s">
        <v>60</v>
      </c>
      <c r="G580" s="11" t="s">
        <v>124</v>
      </c>
      <c r="H580" t="s">
        <v>68</v>
      </c>
      <c r="I580" t="s">
        <v>126</v>
      </c>
      <c r="J580">
        <v>2.6050046473832405E-6</v>
      </c>
      <c r="K580">
        <v>2.0104568479339109E-6</v>
      </c>
      <c r="L580">
        <v>6.6498569416259625E-6</v>
      </c>
    </row>
    <row r="581" spans="1:12" x14ac:dyDescent="0.2">
      <c r="A581" t="s">
        <v>17</v>
      </c>
      <c r="B581" t="s">
        <v>93</v>
      </c>
      <c r="C581" t="s">
        <v>94</v>
      </c>
      <c r="D581" t="s">
        <v>92</v>
      </c>
      <c r="E581" t="s">
        <v>67</v>
      </c>
      <c r="F581" t="s">
        <v>60</v>
      </c>
      <c r="G581" s="11" t="s">
        <v>124</v>
      </c>
      <c r="H581" t="s">
        <v>68</v>
      </c>
      <c r="I581" t="s">
        <v>127</v>
      </c>
      <c r="J581">
        <v>2.556836798378194E-6</v>
      </c>
      <c r="K581">
        <v>1.9732824874275991E-6</v>
      </c>
      <c r="L581">
        <v>6.5268977348578857E-6</v>
      </c>
    </row>
    <row r="582" spans="1:12" x14ac:dyDescent="0.2">
      <c r="A582" t="s">
        <v>17</v>
      </c>
      <c r="B582" t="s">
        <v>93</v>
      </c>
      <c r="C582" t="s">
        <v>94</v>
      </c>
      <c r="D582" t="s">
        <v>92</v>
      </c>
      <c r="E582" t="s">
        <v>67</v>
      </c>
      <c r="F582" t="s">
        <v>60</v>
      </c>
      <c r="G582" s="11" t="s">
        <v>124</v>
      </c>
      <c r="H582" t="s">
        <v>68</v>
      </c>
      <c r="I582" t="s">
        <v>128</v>
      </c>
      <c r="J582">
        <v>1.8508378875950357E-4</v>
      </c>
      <c r="K582">
        <v>1.4284157647353121E-4</v>
      </c>
      <c r="L582">
        <v>4.7246776265875474E-4</v>
      </c>
    </row>
    <row r="583" spans="1:12" x14ac:dyDescent="0.2">
      <c r="A583" t="s">
        <v>17</v>
      </c>
      <c r="B583" t="s">
        <v>93</v>
      </c>
      <c r="C583" t="s">
        <v>94</v>
      </c>
      <c r="D583" t="s">
        <v>92</v>
      </c>
      <c r="E583" t="s">
        <v>67</v>
      </c>
      <c r="F583" t="s">
        <v>60</v>
      </c>
      <c r="G583" s="11" t="s">
        <v>124</v>
      </c>
      <c r="H583" t="s">
        <v>68</v>
      </c>
      <c r="I583" t="s">
        <v>128</v>
      </c>
      <c r="J583">
        <v>1.4225680350065482E-4</v>
      </c>
      <c r="K583">
        <v>1.0978911882186927E-4</v>
      </c>
      <c r="L583">
        <v>3.6314230502529284E-4</v>
      </c>
    </row>
    <row r="584" spans="1:12" x14ac:dyDescent="0.2">
      <c r="A584" t="s">
        <v>17</v>
      </c>
      <c r="B584" t="s">
        <v>93</v>
      </c>
      <c r="C584" t="s">
        <v>94</v>
      </c>
      <c r="D584" t="s">
        <v>92</v>
      </c>
      <c r="E584" t="s">
        <v>67</v>
      </c>
      <c r="F584" t="s">
        <v>60</v>
      </c>
      <c r="G584" s="11" t="s">
        <v>124</v>
      </c>
      <c r="H584" t="s">
        <v>68</v>
      </c>
      <c r="I584" t="s">
        <v>128</v>
      </c>
      <c r="J584">
        <v>2.6686952060144415E-4</v>
      </c>
      <c r="K584">
        <v>2.0596111248283723E-4</v>
      </c>
      <c r="L584">
        <v>6.8124413361893928E-4</v>
      </c>
    </row>
    <row r="585" spans="1:12" x14ac:dyDescent="0.2">
      <c r="A585" t="s">
        <v>17</v>
      </c>
      <c r="B585" t="s">
        <v>93</v>
      </c>
      <c r="C585" t="s">
        <v>94</v>
      </c>
      <c r="D585" t="s">
        <v>92</v>
      </c>
      <c r="E585" t="s">
        <v>67</v>
      </c>
      <c r="F585" t="s">
        <v>60</v>
      </c>
      <c r="G585" s="11" t="s">
        <v>124</v>
      </c>
      <c r="H585" t="s">
        <v>68</v>
      </c>
      <c r="I585" t="s">
        <v>128</v>
      </c>
      <c r="J585">
        <v>4.8292103425468766E-4</v>
      </c>
      <c r="K585">
        <v>3.7270255978389007E-4</v>
      </c>
      <c r="L585">
        <v>1.232763939642707E-3</v>
      </c>
    </row>
    <row r="586" spans="1:12" x14ac:dyDescent="0.2">
      <c r="A586" t="s">
        <v>17</v>
      </c>
      <c r="B586" t="s">
        <v>93</v>
      </c>
      <c r="C586" t="s">
        <v>94</v>
      </c>
      <c r="D586" t="s">
        <v>92</v>
      </c>
      <c r="E586" t="s">
        <v>74</v>
      </c>
      <c r="F586" t="s">
        <v>60</v>
      </c>
      <c r="G586" s="11" t="s">
        <v>124</v>
      </c>
      <c r="H586" t="s">
        <v>103</v>
      </c>
      <c r="I586" t="s">
        <v>129</v>
      </c>
      <c r="J586">
        <v>8.7197543205862519E-5</v>
      </c>
      <c r="K586">
        <v>6.7296193900205639E-5</v>
      </c>
      <c r="L586">
        <v>2.2259122975565608E-4</v>
      </c>
    </row>
    <row r="587" spans="1:12" x14ac:dyDescent="0.2">
      <c r="A587" t="s">
        <v>17</v>
      </c>
      <c r="B587" t="s">
        <v>93</v>
      </c>
      <c r="C587" t="s">
        <v>94</v>
      </c>
      <c r="D587" t="s">
        <v>92</v>
      </c>
      <c r="E587" t="s">
        <v>67</v>
      </c>
      <c r="F587" t="s">
        <v>60</v>
      </c>
      <c r="G587" s="11" t="s">
        <v>124</v>
      </c>
      <c r="H587" t="s">
        <v>68</v>
      </c>
      <c r="I587" t="s">
        <v>130</v>
      </c>
      <c r="J587">
        <v>5.614628233954265E-7</v>
      </c>
      <c r="K587">
        <v>4.3331852758479088E-7</v>
      </c>
      <c r="L587">
        <v>1.4332594213877827E-6</v>
      </c>
    </row>
    <row r="588" spans="1:12" x14ac:dyDescent="0.2">
      <c r="A588" t="s">
        <v>17</v>
      </c>
      <c r="B588" t="s">
        <v>93</v>
      </c>
      <c r="C588" t="s">
        <v>94</v>
      </c>
      <c r="D588" t="s">
        <v>92</v>
      </c>
      <c r="E588" t="s">
        <v>67</v>
      </c>
      <c r="F588" t="s">
        <v>60</v>
      </c>
      <c r="G588" s="11" t="s">
        <v>124</v>
      </c>
      <c r="H588" t="s">
        <v>68</v>
      </c>
      <c r="I588" t="s">
        <v>131</v>
      </c>
      <c r="J588">
        <v>1.5877465156327233E-7</v>
      </c>
      <c r="K588">
        <v>1.2253705030213724E-7</v>
      </c>
      <c r="L588">
        <v>4.053078062309266E-7</v>
      </c>
    </row>
    <row r="589" spans="1:12" x14ac:dyDescent="0.2">
      <c r="A589" t="s">
        <v>17</v>
      </c>
      <c r="B589" t="s">
        <v>93</v>
      </c>
      <c r="C589" t="s">
        <v>94</v>
      </c>
      <c r="D589" t="s">
        <v>92</v>
      </c>
      <c r="E589" t="s">
        <v>74</v>
      </c>
      <c r="F589" t="s">
        <v>60</v>
      </c>
      <c r="G589" s="11" t="s">
        <v>124</v>
      </c>
      <c r="H589" t="s">
        <v>103</v>
      </c>
      <c r="I589" t="s">
        <v>132</v>
      </c>
      <c r="J589">
        <v>1.6332841613821412E-6</v>
      </c>
      <c r="K589">
        <v>1.2605149592232724E-6</v>
      </c>
      <c r="L589">
        <v>4.1693230870527952E-6</v>
      </c>
    </row>
    <row r="590" spans="1:12" x14ac:dyDescent="0.2">
      <c r="A590" t="s">
        <v>17</v>
      </c>
      <c r="B590" t="s">
        <v>93</v>
      </c>
      <c r="C590" t="s">
        <v>94</v>
      </c>
      <c r="D590" t="s">
        <v>92</v>
      </c>
      <c r="E590" t="s">
        <v>74</v>
      </c>
      <c r="F590" t="s">
        <v>60</v>
      </c>
      <c r="G590" s="11" t="s">
        <v>124</v>
      </c>
      <c r="H590" t="s">
        <v>103</v>
      </c>
      <c r="I590" t="s">
        <v>133</v>
      </c>
      <c r="J590">
        <v>1.3680051938112451E-5</v>
      </c>
      <c r="K590">
        <v>1.055781383219297E-5</v>
      </c>
      <c r="L590">
        <v>3.4921391957531312E-5</v>
      </c>
    </row>
    <row r="591" spans="1:12" x14ac:dyDescent="0.2">
      <c r="A591" t="s">
        <v>17</v>
      </c>
      <c r="B591" t="s">
        <v>93</v>
      </c>
      <c r="C591" t="s">
        <v>94</v>
      </c>
      <c r="D591" t="s">
        <v>92</v>
      </c>
      <c r="E591" t="s">
        <v>74</v>
      </c>
      <c r="F591" t="s">
        <v>60</v>
      </c>
      <c r="G591" s="11" t="s">
        <v>124</v>
      </c>
      <c r="H591" t="s">
        <v>68</v>
      </c>
      <c r="I591" t="s">
        <v>134</v>
      </c>
      <c r="J591">
        <v>9.0106282283998506E-4</v>
      </c>
      <c r="K591">
        <v>6.9541062984936725E-4</v>
      </c>
      <c r="L591">
        <v>2.3001643675847317E-3</v>
      </c>
    </row>
    <row r="592" spans="1:12" x14ac:dyDescent="0.2">
      <c r="A592" t="s">
        <v>17</v>
      </c>
      <c r="B592" t="s">
        <v>93</v>
      </c>
      <c r="C592" t="s">
        <v>94</v>
      </c>
      <c r="D592" t="s">
        <v>92</v>
      </c>
      <c r="E592" t="s">
        <v>67</v>
      </c>
      <c r="F592" t="s">
        <v>60</v>
      </c>
      <c r="G592" s="11" t="s">
        <v>124</v>
      </c>
      <c r="H592" t="s">
        <v>68</v>
      </c>
      <c r="I592" t="s">
        <v>98</v>
      </c>
      <c r="J592">
        <v>6.9787309087226992E-6</v>
      </c>
      <c r="K592">
        <v>5.3859548233141703E-6</v>
      </c>
      <c r="L592">
        <v>1.7814771357020906E-5</v>
      </c>
    </row>
    <row r="593" spans="1:12" x14ac:dyDescent="0.2">
      <c r="A593" t="s">
        <v>17</v>
      </c>
      <c r="B593" t="s">
        <v>93</v>
      </c>
      <c r="C593" t="s">
        <v>94</v>
      </c>
      <c r="D593" t="s">
        <v>92</v>
      </c>
      <c r="E593" t="s">
        <v>54</v>
      </c>
      <c r="F593" t="s">
        <v>60</v>
      </c>
      <c r="G593" s="11" t="s">
        <v>124</v>
      </c>
      <c r="H593" t="s">
        <v>57</v>
      </c>
      <c r="I593" t="s">
        <v>135</v>
      </c>
      <c r="J593">
        <v>2.9011427673960231E-2</v>
      </c>
      <c r="K593">
        <v>2.2390065021205292E-2</v>
      </c>
      <c r="L593">
        <v>7.4058157208263087E-2</v>
      </c>
    </row>
    <row r="594" spans="1:12" x14ac:dyDescent="0.2">
      <c r="A594" t="s">
        <v>17</v>
      </c>
      <c r="B594" t="s">
        <v>93</v>
      </c>
      <c r="C594" t="s">
        <v>94</v>
      </c>
      <c r="D594" t="s">
        <v>92</v>
      </c>
      <c r="E594" t="s">
        <v>67</v>
      </c>
      <c r="F594" t="s">
        <v>60</v>
      </c>
      <c r="G594" s="11" t="s">
        <v>124</v>
      </c>
      <c r="H594" t="s">
        <v>68</v>
      </c>
      <c r="I594" t="s">
        <v>136</v>
      </c>
      <c r="J594">
        <v>1.8188643672893346E-5</v>
      </c>
      <c r="K594">
        <v>1.4037396541127369E-5</v>
      </c>
      <c r="L594">
        <v>4.6430580654989844E-5</v>
      </c>
    </row>
    <row r="595" spans="1:12" x14ac:dyDescent="0.2">
      <c r="A595" t="s">
        <v>17</v>
      </c>
      <c r="B595" t="s">
        <v>93</v>
      </c>
      <c r="C595" t="s">
        <v>94</v>
      </c>
      <c r="D595" t="s">
        <v>92</v>
      </c>
      <c r="E595" t="s">
        <v>67</v>
      </c>
      <c r="F595" t="s">
        <v>60</v>
      </c>
      <c r="G595" s="11" t="s">
        <v>124</v>
      </c>
      <c r="H595" t="s">
        <v>68</v>
      </c>
      <c r="I595" t="s">
        <v>137</v>
      </c>
      <c r="J595">
        <v>5.9643461839535026E-6</v>
      </c>
      <c r="K595">
        <v>4.6030860793369319E-6</v>
      </c>
      <c r="L595">
        <v>1.5225327491628291E-5</v>
      </c>
    </row>
    <row r="596" spans="1:12" x14ac:dyDescent="0.2">
      <c r="A596" t="s">
        <v>17</v>
      </c>
      <c r="B596" t="s">
        <v>93</v>
      </c>
      <c r="C596" t="s">
        <v>94</v>
      </c>
      <c r="D596" t="s">
        <v>92</v>
      </c>
      <c r="E596" t="s">
        <v>54</v>
      </c>
      <c r="F596" t="s">
        <v>60</v>
      </c>
      <c r="G596" s="11" t="s">
        <v>124</v>
      </c>
      <c r="H596" t="s">
        <v>61</v>
      </c>
      <c r="I596" t="s">
        <v>62</v>
      </c>
      <c r="J596">
        <v>2.0880159902653638E-4</v>
      </c>
      <c r="K596">
        <v>1.6114620180970947E-4</v>
      </c>
      <c r="L596">
        <v>5.3301277757948726E-4</v>
      </c>
    </row>
    <row r="597" spans="1:12" x14ac:dyDescent="0.2">
      <c r="A597" t="s">
        <v>17</v>
      </c>
      <c r="B597" t="s">
        <v>93</v>
      </c>
      <c r="C597" t="s">
        <v>94</v>
      </c>
      <c r="D597" t="s">
        <v>92</v>
      </c>
      <c r="E597" t="s">
        <v>54</v>
      </c>
      <c r="F597" t="s">
        <v>60</v>
      </c>
      <c r="G597" s="11" t="s">
        <v>124</v>
      </c>
      <c r="H597" t="s">
        <v>61</v>
      </c>
      <c r="I597" t="s">
        <v>62</v>
      </c>
      <c r="J597">
        <v>9.7113854593675502E-6</v>
      </c>
      <c r="K597">
        <v>7.4949276652245983E-6</v>
      </c>
      <c r="L597">
        <v>2.4790483224147591E-5</v>
      </c>
    </row>
    <row r="598" spans="1:12" x14ac:dyDescent="0.2">
      <c r="A598" t="s">
        <v>17</v>
      </c>
      <c r="B598" t="s">
        <v>93</v>
      </c>
      <c r="C598" t="s">
        <v>94</v>
      </c>
      <c r="D598" t="s">
        <v>92</v>
      </c>
      <c r="E598" t="s">
        <v>54</v>
      </c>
      <c r="F598" t="s">
        <v>60</v>
      </c>
      <c r="G598" s="11" t="s">
        <v>124</v>
      </c>
      <c r="H598" t="s">
        <v>61</v>
      </c>
      <c r="I598" t="s">
        <v>62</v>
      </c>
      <c r="J598">
        <v>8.4915671290820724E-5</v>
      </c>
      <c r="K598">
        <v>6.5535120259775799E-5</v>
      </c>
      <c r="L598">
        <v>2.1676624137823236E-4</v>
      </c>
    </row>
    <row r="599" spans="1:12" x14ac:dyDescent="0.2">
      <c r="A599" t="s">
        <v>17</v>
      </c>
      <c r="B599" t="s">
        <v>93</v>
      </c>
      <c r="C599" t="s">
        <v>94</v>
      </c>
      <c r="D599" t="s">
        <v>92</v>
      </c>
      <c r="E599" t="s">
        <v>54</v>
      </c>
      <c r="F599" t="s">
        <v>60</v>
      </c>
      <c r="G599" s="11" t="s">
        <v>124</v>
      </c>
      <c r="H599" t="s">
        <v>61</v>
      </c>
      <c r="I599" t="s">
        <v>62</v>
      </c>
      <c r="J599">
        <v>4.6347428072471759E-5</v>
      </c>
      <c r="K599">
        <v>3.57694195463433E-5</v>
      </c>
      <c r="L599">
        <v>1.1831217522158004E-4</v>
      </c>
    </row>
    <row r="600" spans="1:12" x14ac:dyDescent="0.2">
      <c r="A600" t="s">
        <v>17</v>
      </c>
      <c r="B600" t="s">
        <v>93</v>
      </c>
      <c r="C600" t="s">
        <v>94</v>
      </c>
      <c r="D600" t="s">
        <v>92</v>
      </c>
      <c r="E600" t="s">
        <v>54</v>
      </c>
      <c r="F600" t="s">
        <v>60</v>
      </c>
      <c r="G600" s="11" t="s">
        <v>124</v>
      </c>
      <c r="H600" t="s">
        <v>61</v>
      </c>
      <c r="I600" t="s">
        <v>62</v>
      </c>
      <c r="J600">
        <v>6.2729536325438801E-6</v>
      </c>
      <c r="K600">
        <v>4.8412591509148193E-6</v>
      </c>
      <c r="L600">
        <v>1.6013117020644162E-5</v>
      </c>
    </row>
    <row r="601" spans="1:12" x14ac:dyDescent="0.2">
      <c r="A601" t="s">
        <v>17</v>
      </c>
      <c r="B601" t="s">
        <v>93</v>
      </c>
      <c r="C601" t="s">
        <v>94</v>
      </c>
      <c r="D601" t="s">
        <v>92</v>
      </c>
      <c r="E601" t="s">
        <v>54</v>
      </c>
      <c r="F601" t="s">
        <v>60</v>
      </c>
      <c r="G601" s="11" t="s">
        <v>124</v>
      </c>
      <c r="H601" t="s">
        <v>61</v>
      </c>
      <c r="I601" t="s">
        <v>62</v>
      </c>
      <c r="J601">
        <v>3.6552768857539333E-6</v>
      </c>
      <c r="K601">
        <v>2.821022393737559E-6</v>
      </c>
      <c r="L601">
        <v>9.3309117113140194E-6</v>
      </c>
    </row>
    <row r="602" spans="1:12" x14ac:dyDescent="0.2">
      <c r="A602" t="s">
        <v>17</v>
      </c>
      <c r="B602" t="s">
        <v>93</v>
      </c>
      <c r="C602" t="s">
        <v>94</v>
      </c>
      <c r="D602" t="s">
        <v>92</v>
      </c>
      <c r="E602" t="s">
        <v>54</v>
      </c>
      <c r="F602" t="s">
        <v>60</v>
      </c>
      <c r="G602" s="11" t="s">
        <v>124</v>
      </c>
      <c r="H602" t="s">
        <v>61</v>
      </c>
      <c r="I602" t="s">
        <v>62</v>
      </c>
      <c r="J602">
        <v>4.2332794815355652E-4</v>
      </c>
      <c r="K602">
        <v>3.2671057732739647E-4</v>
      </c>
      <c r="L602">
        <v>1.0806392600646514E-3</v>
      </c>
    </row>
    <row r="603" spans="1:12" x14ac:dyDescent="0.2">
      <c r="A603" t="s">
        <v>17</v>
      </c>
      <c r="B603" t="s">
        <v>93</v>
      </c>
      <c r="C603" t="s">
        <v>94</v>
      </c>
      <c r="D603" t="s">
        <v>92</v>
      </c>
      <c r="E603" t="s">
        <v>54</v>
      </c>
      <c r="F603" t="s">
        <v>60</v>
      </c>
      <c r="G603" s="11" t="s">
        <v>124</v>
      </c>
      <c r="H603" t="s">
        <v>61</v>
      </c>
      <c r="I603" t="s">
        <v>62</v>
      </c>
      <c r="J603">
        <v>1.3067792567560642E-4</v>
      </c>
      <c r="K603">
        <v>1.0085292201387412E-4</v>
      </c>
      <c r="L603">
        <v>3.3358462989466203E-4</v>
      </c>
    </row>
    <row r="604" spans="1:12" x14ac:dyDescent="0.2">
      <c r="A604" t="s">
        <v>17</v>
      </c>
      <c r="B604" t="s">
        <v>93</v>
      </c>
      <c r="C604" t="s">
        <v>94</v>
      </c>
      <c r="D604" t="s">
        <v>92</v>
      </c>
      <c r="E604" t="s">
        <v>54</v>
      </c>
      <c r="F604" t="s">
        <v>60</v>
      </c>
      <c r="G604" s="11" t="s">
        <v>124</v>
      </c>
      <c r="H604" t="s">
        <v>61</v>
      </c>
      <c r="I604" t="s">
        <v>62</v>
      </c>
      <c r="J604">
        <v>6.0015781423636077E-4</v>
      </c>
      <c r="K604">
        <v>4.6318204794167089E-4</v>
      </c>
      <c r="L604">
        <v>1.5320370391967251E-3</v>
      </c>
    </row>
    <row r="605" spans="1:12" x14ac:dyDescent="0.2">
      <c r="A605" t="s">
        <v>17</v>
      </c>
      <c r="B605" t="s">
        <v>93</v>
      </c>
      <c r="C605" t="s">
        <v>94</v>
      </c>
      <c r="D605" t="s">
        <v>92</v>
      </c>
      <c r="E605" t="s">
        <v>54</v>
      </c>
      <c r="F605" t="s">
        <v>60</v>
      </c>
      <c r="G605" s="11" t="s">
        <v>124</v>
      </c>
      <c r="H605" t="s">
        <v>61</v>
      </c>
      <c r="I605" t="s">
        <v>62</v>
      </c>
      <c r="J605">
        <v>1.8534565246980589E-4</v>
      </c>
      <c r="K605">
        <v>1.4304367426638218E-4</v>
      </c>
      <c r="L605">
        <v>4.7313622834209364E-4</v>
      </c>
    </row>
    <row r="606" spans="1:12" x14ac:dyDescent="0.2">
      <c r="A606" t="s">
        <v>17</v>
      </c>
      <c r="B606" t="s">
        <v>93</v>
      </c>
      <c r="C606" t="s">
        <v>94</v>
      </c>
      <c r="D606" t="s">
        <v>92</v>
      </c>
      <c r="E606" t="s">
        <v>54</v>
      </c>
      <c r="F606" t="s">
        <v>60</v>
      </c>
      <c r="G606" s="11" t="s">
        <v>124</v>
      </c>
      <c r="H606" t="s">
        <v>61</v>
      </c>
      <c r="I606" t="s">
        <v>62</v>
      </c>
      <c r="J606">
        <v>1.3541386561597671E-5</v>
      </c>
      <c r="K606">
        <v>1.0450796458513612E-5</v>
      </c>
      <c r="L606">
        <v>3.4567417573068594E-5</v>
      </c>
    </row>
    <row r="607" spans="1:12" x14ac:dyDescent="0.2">
      <c r="A607" t="s">
        <v>17</v>
      </c>
      <c r="B607" t="s">
        <v>93</v>
      </c>
      <c r="C607" t="s">
        <v>94</v>
      </c>
      <c r="D607" t="s">
        <v>92</v>
      </c>
      <c r="E607" t="s">
        <v>54</v>
      </c>
      <c r="F607" t="s">
        <v>60</v>
      </c>
      <c r="G607" s="11" t="s">
        <v>124</v>
      </c>
      <c r="H607" t="s">
        <v>61</v>
      </c>
      <c r="I607" t="s">
        <v>62</v>
      </c>
      <c r="J607">
        <v>1.2393167884136228E-5</v>
      </c>
      <c r="K607">
        <v>9.5646390747458565E-6</v>
      </c>
      <c r="L607">
        <v>3.1636332613012382E-5</v>
      </c>
    </row>
    <row r="608" spans="1:12" x14ac:dyDescent="0.2">
      <c r="A608" t="s">
        <v>17</v>
      </c>
      <c r="B608" t="s">
        <v>93</v>
      </c>
      <c r="C608" t="s">
        <v>94</v>
      </c>
      <c r="D608" t="s">
        <v>92</v>
      </c>
      <c r="E608" t="s">
        <v>54</v>
      </c>
      <c r="F608" t="s">
        <v>60</v>
      </c>
      <c r="G608" s="11" t="s">
        <v>124</v>
      </c>
      <c r="H608" t="s">
        <v>61</v>
      </c>
      <c r="I608" t="s">
        <v>62</v>
      </c>
      <c r="J608">
        <v>1.0720873228061587E-5</v>
      </c>
      <c r="K608">
        <v>8.2740170996772928E-6</v>
      </c>
      <c r="L608">
        <v>2.7367426514010732E-5</v>
      </c>
    </row>
    <row r="609" spans="1:12" x14ac:dyDescent="0.2">
      <c r="A609" t="s">
        <v>17</v>
      </c>
      <c r="B609" t="s">
        <v>93</v>
      </c>
      <c r="C609" t="s">
        <v>94</v>
      </c>
      <c r="D609" t="s">
        <v>92</v>
      </c>
      <c r="E609" t="s">
        <v>54</v>
      </c>
      <c r="F609" t="s">
        <v>60</v>
      </c>
      <c r="G609" s="11" t="s">
        <v>124</v>
      </c>
      <c r="H609" t="s">
        <v>61</v>
      </c>
      <c r="I609" t="s">
        <v>62</v>
      </c>
      <c r="J609">
        <v>1.0775811491400851E-5</v>
      </c>
      <c r="K609">
        <v>8.3164166431310708E-6</v>
      </c>
      <c r="L609">
        <v>2.7507668717491814E-5</v>
      </c>
    </row>
    <row r="610" spans="1:12" x14ac:dyDescent="0.2">
      <c r="A610" t="s">
        <v>17</v>
      </c>
      <c r="B610" t="s">
        <v>93</v>
      </c>
      <c r="C610" t="s">
        <v>94</v>
      </c>
      <c r="D610" t="s">
        <v>92</v>
      </c>
      <c r="E610" t="s">
        <v>54</v>
      </c>
      <c r="F610" t="s">
        <v>60</v>
      </c>
      <c r="G610" s="11" t="s">
        <v>124</v>
      </c>
      <c r="H610" t="s">
        <v>61</v>
      </c>
      <c r="I610" t="s">
        <v>62</v>
      </c>
      <c r="J610">
        <v>3.3236594599903514E-6</v>
      </c>
      <c r="K610">
        <v>2.5650909791082917E-6</v>
      </c>
      <c r="L610">
        <v>8.4843840696481015E-6</v>
      </c>
    </row>
    <row r="611" spans="1:12" x14ac:dyDescent="0.2">
      <c r="A611" t="s">
        <v>17</v>
      </c>
      <c r="B611" t="s">
        <v>93</v>
      </c>
      <c r="C611" t="s">
        <v>94</v>
      </c>
      <c r="D611" t="s">
        <v>92</v>
      </c>
      <c r="E611" t="s">
        <v>54</v>
      </c>
      <c r="F611" t="s">
        <v>60</v>
      </c>
      <c r="G611" s="11" t="s">
        <v>124</v>
      </c>
      <c r="H611" t="s">
        <v>61</v>
      </c>
      <c r="I611" t="s">
        <v>62</v>
      </c>
      <c r="J611">
        <v>2.0780920828608535E-6</v>
      </c>
      <c r="K611">
        <v>1.6038030729893757E-6</v>
      </c>
      <c r="L611">
        <v>5.3047947827776706E-6</v>
      </c>
    </row>
    <row r="612" spans="1:12" x14ac:dyDescent="0.2">
      <c r="A612" t="s">
        <v>17</v>
      </c>
      <c r="B612" t="s">
        <v>93</v>
      </c>
      <c r="C612" t="s">
        <v>94</v>
      </c>
      <c r="D612" t="s">
        <v>92</v>
      </c>
      <c r="E612" t="s">
        <v>54</v>
      </c>
      <c r="F612" t="s">
        <v>60</v>
      </c>
      <c r="G612" s="11" t="s">
        <v>124</v>
      </c>
      <c r="H612" t="s">
        <v>61</v>
      </c>
      <c r="I612" t="s">
        <v>62</v>
      </c>
      <c r="J612">
        <v>3.6638950379527555E-5</v>
      </c>
      <c r="K612">
        <v>2.827673599954048E-5</v>
      </c>
      <c r="L612">
        <v>9.3529114721516404E-5</v>
      </c>
    </row>
    <row r="613" spans="1:12" x14ac:dyDescent="0.2">
      <c r="A613" t="s">
        <v>17</v>
      </c>
      <c r="B613" t="s">
        <v>93</v>
      </c>
      <c r="C613" t="s">
        <v>94</v>
      </c>
      <c r="D613" t="s">
        <v>92</v>
      </c>
      <c r="E613" t="s">
        <v>54</v>
      </c>
      <c r="F613" t="s">
        <v>60</v>
      </c>
      <c r="G613" s="11" t="s">
        <v>124</v>
      </c>
      <c r="H613" t="s">
        <v>61</v>
      </c>
      <c r="I613" t="s">
        <v>62</v>
      </c>
      <c r="J613">
        <v>1.4639548672843091E-5</v>
      </c>
      <c r="K613">
        <v>1.1298321831995262E-5</v>
      </c>
      <c r="L613">
        <v>3.7370721953285941E-5</v>
      </c>
    </row>
    <row r="614" spans="1:12" x14ac:dyDescent="0.2">
      <c r="A614" t="s">
        <v>17</v>
      </c>
      <c r="B614" t="s">
        <v>93</v>
      </c>
      <c r="C614" t="s">
        <v>94</v>
      </c>
      <c r="D614" t="s">
        <v>92</v>
      </c>
      <c r="E614" t="s">
        <v>54</v>
      </c>
      <c r="F614" t="s">
        <v>60</v>
      </c>
      <c r="G614" s="11" t="s">
        <v>124</v>
      </c>
      <c r="H614" t="s">
        <v>61</v>
      </c>
      <c r="I614" t="s">
        <v>62</v>
      </c>
      <c r="J614">
        <v>1.7776921491728838E-4</v>
      </c>
      <c r="K614">
        <v>1.3719642912779739E-4</v>
      </c>
      <c r="L614">
        <v>4.5379567710660391E-4</v>
      </c>
    </row>
    <row r="615" spans="1:12" x14ac:dyDescent="0.2">
      <c r="A615" t="s">
        <v>17</v>
      </c>
      <c r="B615" t="s">
        <v>93</v>
      </c>
      <c r="C615" t="s">
        <v>94</v>
      </c>
      <c r="D615" t="s">
        <v>92</v>
      </c>
      <c r="E615" t="s">
        <v>54</v>
      </c>
      <c r="F615" t="s">
        <v>60</v>
      </c>
      <c r="G615" s="11" t="s">
        <v>124</v>
      </c>
      <c r="H615" t="s">
        <v>61</v>
      </c>
      <c r="I615" t="s">
        <v>62</v>
      </c>
      <c r="J615">
        <v>2.4631161685960447E-3</v>
      </c>
      <c r="K615">
        <v>1.9009519900031618E-3</v>
      </c>
      <c r="L615">
        <v>6.2876548678033398E-3</v>
      </c>
    </row>
    <row r="616" spans="1:12" x14ac:dyDescent="0.2">
      <c r="A616" t="s">
        <v>17</v>
      </c>
      <c r="B616" t="s">
        <v>93</v>
      </c>
      <c r="C616" t="s">
        <v>94</v>
      </c>
      <c r="D616" t="s">
        <v>92</v>
      </c>
      <c r="E616" t="s">
        <v>54</v>
      </c>
      <c r="F616" t="s">
        <v>60</v>
      </c>
      <c r="G616" s="11" t="s">
        <v>124</v>
      </c>
      <c r="H616" t="s">
        <v>61</v>
      </c>
      <c r="I616" t="s">
        <v>62</v>
      </c>
      <c r="J616">
        <v>8.1502352709014156E-5</v>
      </c>
      <c r="K616">
        <v>6.2900833321414149E-5</v>
      </c>
      <c r="L616">
        <v>2.0805298234892209E-4</v>
      </c>
    </row>
    <row r="617" spans="1:12" x14ac:dyDescent="0.2">
      <c r="A617" t="s">
        <v>17</v>
      </c>
      <c r="B617" t="s">
        <v>93</v>
      </c>
      <c r="C617" t="s">
        <v>94</v>
      </c>
      <c r="D617" t="s">
        <v>92</v>
      </c>
      <c r="E617" t="s">
        <v>54</v>
      </c>
      <c r="F617" t="s">
        <v>60</v>
      </c>
      <c r="G617" s="11" t="s">
        <v>124</v>
      </c>
      <c r="H617" t="s">
        <v>61</v>
      </c>
      <c r="I617" t="s">
        <v>62</v>
      </c>
      <c r="J617">
        <v>6.582596777837066E-3</v>
      </c>
      <c r="K617">
        <v>5.0802315391198904E-3</v>
      </c>
      <c r="L617">
        <v>1.6803550397115549E-2</v>
      </c>
    </row>
    <row r="618" spans="1:12" x14ac:dyDescent="0.2">
      <c r="A618" t="s">
        <v>17</v>
      </c>
      <c r="B618" t="s">
        <v>93</v>
      </c>
      <c r="C618" t="s">
        <v>94</v>
      </c>
      <c r="D618" t="s">
        <v>92</v>
      </c>
      <c r="E618" t="s">
        <v>54</v>
      </c>
      <c r="F618" t="s">
        <v>60</v>
      </c>
      <c r="G618" s="11" t="s">
        <v>124</v>
      </c>
      <c r="H618" t="s">
        <v>61</v>
      </c>
      <c r="I618" t="s">
        <v>62</v>
      </c>
      <c r="J618">
        <v>1.3807068428574159E-5</v>
      </c>
      <c r="K618">
        <v>1.0655840979018136E-5</v>
      </c>
      <c r="L618">
        <v>3.5245629955204834E-5</v>
      </c>
    </row>
    <row r="619" spans="1:12" x14ac:dyDescent="0.2">
      <c r="A619" t="s">
        <v>17</v>
      </c>
      <c r="B619" t="s">
        <v>93</v>
      </c>
      <c r="C619" t="s">
        <v>94</v>
      </c>
      <c r="D619" t="s">
        <v>92</v>
      </c>
      <c r="E619" t="s">
        <v>54</v>
      </c>
      <c r="F619" t="s">
        <v>60</v>
      </c>
      <c r="G619" s="11" t="s">
        <v>124</v>
      </c>
      <c r="H619" t="s">
        <v>61</v>
      </c>
      <c r="I619" t="s">
        <v>62</v>
      </c>
      <c r="J619">
        <v>4.730538180274149E-5</v>
      </c>
      <c r="K619">
        <v>3.6508736706087807E-5</v>
      </c>
      <c r="L619">
        <v>1.2075756635337312E-4</v>
      </c>
    </row>
    <row r="620" spans="1:12" x14ac:dyDescent="0.2">
      <c r="A620" t="s">
        <v>17</v>
      </c>
      <c r="B620" t="s">
        <v>93</v>
      </c>
      <c r="C620" t="s">
        <v>94</v>
      </c>
      <c r="D620" t="s">
        <v>92</v>
      </c>
      <c r="E620" t="s">
        <v>54</v>
      </c>
      <c r="F620" t="s">
        <v>60</v>
      </c>
      <c r="G620" s="11" t="s">
        <v>124</v>
      </c>
      <c r="H620" t="s">
        <v>61</v>
      </c>
      <c r="I620" t="s">
        <v>62</v>
      </c>
      <c r="J620">
        <v>1.4966855497389566E-4</v>
      </c>
      <c r="K620">
        <v>1.1550926466480646E-4</v>
      </c>
      <c r="L620">
        <v>3.8206245821329051E-4</v>
      </c>
    </row>
    <row r="621" spans="1:12" x14ac:dyDescent="0.2">
      <c r="A621" t="s">
        <v>17</v>
      </c>
      <c r="B621" t="s">
        <v>93</v>
      </c>
      <c r="C621" t="s">
        <v>94</v>
      </c>
      <c r="D621" t="s">
        <v>92</v>
      </c>
      <c r="E621" t="s">
        <v>54</v>
      </c>
      <c r="F621" t="s">
        <v>60</v>
      </c>
      <c r="G621" s="11" t="s">
        <v>124</v>
      </c>
      <c r="H621" t="s">
        <v>61</v>
      </c>
      <c r="I621" t="s">
        <v>62</v>
      </c>
      <c r="J621">
        <v>1.1833306177696383E-5</v>
      </c>
      <c r="K621">
        <v>9.1325562365295774E-6</v>
      </c>
      <c r="L621">
        <v>3.0207160400725031E-5</v>
      </c>
    </row>
    <row r="622" spans="1:12" x14ac:dyDescent="0.2">
      <c r="A622" t="s">
        <v>17</v>
      </c>
      <c r="B622" t="s">
        <v>93</v>
      </c>
      <c r="C622" t="s">
        <v>94</v>
      </c>
      <c r="D622" t="s">
        <v>92</v>
      </c>
      <c r="E622" t="s">
        <v>54</v>
      </c>
      <c r="F622" t="s">
        <v>60</v>
      </c>
      <c r="G622" s="11" t="s">
        <v>124</v>
      </c>
      <c r="H622" t="s">
        <v>61</v>
      </c>
      <c r="I622" t="s">
        <v>62</v>
      </c>
      <c r="J622">
        <v>6.6810494217108492E-6</v>
      </c>
      <c r="K622">
        <v>5.1562140492747456E-6</v>
      </c>
      <c r="L622">
        <v>1.7054872788399248E-5</v>
      </c>
    </row>
    <row r="623" spans="1:12" x14ac:dyDescent="0.2">
      <c r="A623" t="s">
        <v>17</v>
      </c>
      <c r="B623" t="s">
        <v>93</v>
      </c>
      <c r="C623" t="s">
        <v>94</v>
      </c>
      <c r="D623" t="s">
        <v>92</v>
      </c>
      <c r="E623" t="s">
        <v>54</v>
      </c>
      <c r="F623" t="s">
        <v>60</v>
      </c>
      <c r="G623" s="11" t="s">
        <v>124</v>
      </c>
      <c r="H623" t="s">
        <v>61</v>
      </c>
      <c r="I623" t="s">
        <v>62</v>
      </c>
      <c r="J623">
        <v>1.7367669996566924E-6</v>
      </c>
      <c r="K623">
        <v>1.340379607857084E-6</v>
      </c>
      <c r="L623">
        <v>4.4334861744892928E-6</v>
      </c>
    </row>
    <row r="624" spans="1:12" x14ac:dyDescent="0.2">
      <c r="A624" t="s">
        <v>17</v>
      </c>
      <c r="B624" t="s">
        <v>93</v>
      </c>
      <c r="C624" t="s">
        <v>94</v>
      </c>
      <c r="D624" t="s">
        <v>92</v>
      </c>
      <c r="E624" t="s">
        <v>54</v>
      </c>
      <c r="F624" t="s">
        <v>60</v>
      </c>
      <c r="G624" s="11" t="s">
        <v>124</v>
      </c>
      <c r="H624" t="s">
        <v>61</v>
      </c>
      <c r="I624" t="s">
        <v>62</v>
      </c>
      <c r="J624">
        <v>5.9251948797130596E-6</v>
      </c>
      <c r="K624">
        <v>4.5728703913170247E-6</v>
      </c>
      <c r="L624">
        <v>1.5125385031817886E-5</v>
      </c>
    </row>
    <row r="625" spans="1:12" x14ac:dyDescent="0.2">
      <c r="A625" t="s">
        <v>17</v>
      </c>
      <c r="B625" t="s">
        <v>93</v>
      </c>
      <c r="C625" t="s">
        <v>94</v>
      </c>
      <c r="D625" t="s">
        <v>92</v>
      </c>
      <c r="E625" t="s">
        <v>54</v>
      </c>
      <c r="F625" t="s">
        <v>60</v>
      </c>
      <c r="G625" s="11" t="s">
        <v>124</v>
      </c>
      <c r="H625" t="s">
        <v>61</v>
      </c>
      <c r="I625" t="s">
        <v>62</v>
      </c>
      <c r="J625">
        <v>2.7479846061152939E-5</v>
      </c>
      <c r="K625">
        <v>2.1208040741620548E-5</v>
      </c>
      <c r="L625">
        <v>7.0148452621047094E-5</v>
      </c>
    </row>
    <row r="626" spans="1:12" x14ac:dyDescent="0.2">
      <c r="A626" t="s">
        <v>17</v>
      </c>
      <c r="B626" t="s">
        <v>93</v>
      </c>
      <c r="C626" t="s">
        <v>94</v>
      </c>
      <c r="D626" t="s">
        <v>92</v>
      </c>
      <c r="E626" t="s">
        <v>54</v>
      </c>
      <c r="F626" t="s">
        <v>60</v>
      </c>
      <c r="G626" s="11" t="s">
        <v>124</v>
      </c>
      <c r="H626" t="s">
        <v>61</v>
      </c>
      <c r="I626" t="s">
        <v>62</v>
      </c>
      <c r="J626">
        <v>1.0684338220652926E-5</v>
      </c>
      <c r="K626">
        <v>8.2458205834415775E-6</v>
      </c>
      <c r="L626">
        <v>2.7274162736967999E-5</v>
      </c>
    </row>
    <row r="627" spans="1:12" x14ac:dyDescent="0.2">
      <c r="A627" t="s">
        <v>17</v>
      </c>
      <c r="B627" t="s">
        <v>93</v>
      </c>
      <c r="C627" t="s">
        <v>94</v>
      </c>
      <c r="D627" t="s">
        <v>92</v>
      </c>
      <c r="E627" t="s">
        <v>54</v>
      </c>
      <c r="F627" t="s">
        <v>60</v>
      </c>
      <c r="G627" s="11" t="s">
        <v>124</v>
      </c>
      <c r="H627" t="s">
        <v>61</v>
      </c>
      <c r="I627" t="s">
        <v>62</v>
      </c>
      <c r="J627">
        <v>9.0805112491023243E-6</v>
      </c>
      <c r="K627">
        <v>7.0080397138012924E-6</v>
      </c>
      <c r="L627">
        <v>2.3180035714720242E-5</v>
      </c>
    </row>
    <row r="628" spans="1:12" x14ac:dyDescent="0.2">
      <c r="A628" t="s">
        <v>17</v>
      </c>
      <c r="B628" t="s">
        <v>93</v>
      </c>
      <c r="C628" t="s">
        <v>94</v>
      </c>
      <c r="D628" t="s">
        <v>92</v>
      </c>
      <c r="E628" t="s">
        <v>54</v>
      </c>
      <c r="F628" t="s">
        <v>60</v>
      </c>
      <c r="G628" s="11" t="s">
        <v>124</v>
      </c>
      <c r="H628" t="s">
        <v>61</v>
      </c>
      <c r="I628" t="s">
        <v>62</v>
      </c>
      <c r="J628">
        <v>1.6591193689223166E-5</v>
      </c>
      <c r="K628">
        <v>1.2804537220846418E-5</v>
      </c>
      <c r="L628">
        <v>4.2352732320446502E-5</v>
      </c>
    </row>
    <row r="629" spans="1:12" x14ac:dyDescent="0.2">
      <c r="A629" t="s">
        <v>17</v>
      </c>
      <c r="B629" t="s">
        <v>93</v>
      </c>
      <c r="C629" t="s">
        <v>94</v>
      </c>
      <c r="D629" t="s">
        <v>92</v>
      </c>
      <c r="E629" t="s">
        <v>54</v>
      </c>
      <c r="F629" t="s">
        <v>60</v>
      </c>
      <c r="G629" s="11" t="s">
        <v>124</v>
      </c>
      <c r="H629" t="s">
        <v>61</v>
      </c>
      <c r="I629" t="s">
        <v>62</v>
      </c>
      <c r="J629">
        <v>8.6440076157245883E-6</v>
      </c>
      <c r="K629">
        <v>6.6711605762712173E-6</v>
      </c>
      <c r="L629">
        <v>2.2065762571531162E-5</v>
      </c>
    </row>
    <row r="630" spans="1:12" x14ac:dyDescent="0.2">
      <c r="A630" t="s">
        <v>17</v>
      </c>
      <c r="B630" t="s">
        <v>93</v>
      </c>
      <c r="C630" t="s">
        <v>94</v>
      </c>
      <c r="D630" t="s">
        <v>92</v>
      </c>
      <c r="E630" t="s">
        <v>54</v>
      </c>
      <c r="F630" t="s">
        <v>60</v>
      </c>
      <c r="G630" s="11" t="s">
        <v>124</v>
      </c>
      <c r="H630" t="s">
        <v>61</v>
      </c>
      <c r="I630" t="s">
        <v>62</v>
      </c>
      <c r="J630">
        <v>1.2829039690085396E-4</v>
      </c>
      <c r="K630">
        <v>9.9010305886619964E-5</v>
      </c>
      <c r="L630">
        <v>3.2748992875389148E-4</v>
      </c>
    </row>
    <row r="631" spans="1:12" x14ac:dyDescent="0.2">
      <c r="A631" t="s">
        <v>17</v>
      </c>
      <c r="B631" t="s">
        <v>93</v>
      </c>
      <c r="C631" t="s">
        <v>94</v>
      </c>
      <c r="D631" t="s">
        <v>92</v>
      </c>
      <c r="E631" t="s">
        <v>54</v>
      </c>
      <c r="F631" t="s">
        <v>60</v>
      </c>
      <c r="G631" s="11" t="s">
        <v>124</v>
      </c>
      <c r="H631" t="s">
        <v>61</v>
      </c>
      <c r="I631" t="s">
        <v>62</v>
      </c>
      <c r="J631">
        <v>3.3292256851226024E-5</v>
      </c>
      <c r="K631">
        <v>2.5693868084633439E-5</v>
      </c>
      <c r="L631">
        <v>8.4985931041200882E-5</v>
      </c>
    </row>
    <row r="632" spans="1:12" x14ac:dyDescent="0.2">
      <c r="A632" t="s">
        <v>17</v>
      </c>
      <c r="B632" t="s">
        <v>93</v>
      </c>
      <c r="C632" t="s">
        <v>94</v>
      </c>
      <c r="D632" t="s">
        <v>92</v>
      </c>
      <c r="E632" t="s">
        <v>54</v>
      </c>
      <c r="F632" t="s">
        <v>60</v>
      </c>
      <c r="G632" s="11" t="s">
        <v>124</v>
      </c>
      <c r="H632" t="s">
        <v>61</v>
      </c>
      <c r="I632" t="s">
        <v>62</v>
      </c>
      <c r="J632">
        <v>1.2928932079598097E-5</v>
      </c>
      <c r="K632">
        <v>9.9781242471144026E-6</v>
      </c>
      <c r="L632">
        <v>3.3003990539398655E-5</v>
      </c>
    </row>
    <row r="633" spans="1:12" x14ac:dyDescent="0.2">
      <c r="A633" t="s">
        <v>17</v>
      </c>
      <c r="B633" t="s">
        <v>93</v>
      </c>
      <c r="C633" t="s">
        <v>94</v>
      </c>
      <c r="D633" t="s">
        <v>92</v>
      </c>
      <c r="E633" t="s">
        <v>54</v>
      </c>
      <c r="F633" t="s">
        <v>60</v>
      </c>
      <c r="G633" s="11" t="s">
        <v>124</v>
      </c>
      <c r="H633" t="s">
        <v>61</v>
      </c>
      <c r="I633" t="s">
        <v>62</v>
      </c>
      <c r="J633">
        <v>7.3670654548017761E-5</v>
      </c>
      <c r="K633">
        <v>5.6856586446636796E-5</v>
      </c>
      <c r="L633">
        <v>1.8806082132420533E-4</v>
      </c>
    </row>
    <row r="634" spans="1:12" x14ac:dyDescent="0.2">
      <c r="A634" t="s">
        <v>17</v>
      </c>
      <c r="B634" t="s">
        <v>93</v>
      </c>
      <c r="C634" t="s">
        <v>94</v>
      </c>
      <c r="D634" t="s">
        <v>92</v>
      </c>
      <c r="E634" t="s">
        <v>54</v>
      </c>
      <c r="F634" t="s">
        <v>60</v>
      </c>
      <c r="G634" s="11" t="s">
        <v>124</v>
      </c>
      <c r="H634" t="s">
        <v>61</v>
      </c>
      <c r="I634" t="s">
        <v>62</v>
      </c>
      <c r="J634">
        <v>5.2354301387225286E-4</v>
      </c>
      <c r="K634">
        <v>4.0405326665529732E-4</v>
      </c>
      <c r="L634">
        <v>1.3364606272527669E-3</v>
      </c>
    </row>
    <row r="635" spans="1:12" x14ac:dyDescent="0.2">
      <c r="A635" t="s">
        <v>17</v>
      </c>
      <c r="B635" t="s">
        <v>93</v>
      </c>
      <c r="C635" t="s">
        <v>94</v>
      </c>
      <c r="D635" t="s">
        <v>92</v>
      </c>
      <c r="E635" t="s">
        <v>54</v>
      </c>
      <c r="F635" t="s">
        <v>60</v>
      </c>
      <c r="G635" s="11" t="s">
        <v>124</v>
      </c>
      <c r="H635" t="s">
        <v>61</v>
      </c>
      <c r="I635" t="s">
        <v>62</v>
      </c>
      <c r="J635">
        <v>8.6500382441495019E-5</v>
      </c>
      <c r="K635">
        <v>6.6758148168025687E-5</v>
      </c>
      <c r="L635">
        <v>2.2081157099266099E-4</v>
      </c>
    </row>
    <row r="636" spans="1:12" x14ac:dyDescent="0.2">
      <c r="A636" t="s">
        <v>17</v>
      </c>
      <c r="B636" t="s">
        <v>93</v>
      </c>
      <c r="C636" t="s">
        <v>94</v>
      </c>
      <c r="D636" t="s">
        <v>92</v>
      </c>
      <c r="E636" t="s">
        <v>54</v>
      </c>
      <c r="F636" t="s">
        <v>60</v>
      </c>
      <c r="G636" s="11" t="s">
        <v>124</v>
      </c>
      <c r="H636" t="s">
        <v>61</v>
      </c>
      <c r="I636" t="s">
        <v>62</v>
      </c>
      <c r="J636">
        <v>5.0449201191057051E-6</v>
      </c>
      <c r="K636">
        <v>3.8935033036981287E-6</v>
      </c>
      <c r="L636">
        <v>1.2878286842091791E-5</v>
      </c>
    </row>
    <row r="637" spans="1:12" x14ac:dyDescent="0.2">
      <c r="A637" t="s">
        <v>17</v>
      </c>
      <c r="B637" t="s">
        <v>93</v>
      </c>
      <c r="C637" t="s">
        <v>94</v>
      </c>
      <c r="D637" t="s">
        <v>92</v>
      </c>
      <c r="E637" t="s">
        <v>54</v>
      </c>
      <c r="F637" t="s">
        <v>60</v>
      </c>
      <c r="G637" s="11" t="s">
        <v>124</v>
      </c>
      <c r="H637" t="s">
        <v>61</v>
      </c>
      <c r="I637" t="s">
        <v>62</v>
      </c>
      <c r="J637">
        <v>1.8802180565543334E-4</v>
      </c>
      <c r="K637">
        <v>1.4510904121441026E-4</v>
      </c>
      <c r="L637">
        <v>4.7996770783913608E-4</v>
      </c>
    </row>
    <row r="638" spans="1:12" x14ac:dyDescent="0.2">
      <c r="A638" t="s">
        <v>17</v>
      </c>
      <c r="B638" t="s">
        <v>93</v>
      </c>
      <c r="C638" t="s">
        <v>94</v>
      </c>
      <c r="D638" t="s">
        <v>92</v>
      </c>
      <c r="E638" t="s">
        <v>54</v>
      </c>
      <c r="F638" t="s">
        <v>60</v>
      </c>
      <c r="G638" s="11" t="s">
        <v>124</v>
      </c>
      <c r="H638" t="s">
        <v>61</v>
      </c>
      <c r="I638" t="s">
        <v>62</v>
      </c>
      <c r="J638">
        <v>3.7412811964415166E-3</v>
      </c>
      <c r="K638">
        <v>2.8873976900532015E-3</v>
      </c>
      <c r="L638">
        <v>9.5504569482141033E-3</v>
      </c>
    </row>
    <row r="639" spans="1:12" x14ac:dyDescent="0.2">
      <c r="A639" t="s">
        <v>17</v>
      </c>
      <c r="B639" t="s">
        <v>93</v>
      </c>
      <c r="C639" t="s">
        <v>94</v>
      </c>
      <c r="D639" t="s">
        <v>92</v>
      </c>
      <c r="E639" t="s">
        <v>54</v>
      </c>
      <c r="F639" t="s">
        <v>60</v>
      </c>
      <c r="G639" s="11" t="s">
        <v>124</v>
      </c>
      <c r="H639" t="s">
        <v>61</v>
      </c>
      <c r="I639" t="s">
        <v>62</v>
      </c>
      <c r="J639">
        <v>6.1849502219029555E-4</v>
      </c>
      <c r="K639">
        <v>4.7733410150518712E-4</v>
      </c>
      <c r="L639">
        <v>1.5788468634037574E-3</v>
      </c>
    </row>
    <row r="640" spans="1:12" x14ac:dyDescent="0.2">
      <c r="A640" t="s">
        <v>17</v>
      </c>
      <c r="B640" t="s">
        <v>93</v>
      </c>
      <c r="C640" t="s">
        <v>94</v>
      </c>
      <c r="D640" t="s">
        <v>92</v>
      </c>
      <c r="E640" t="s">
        <v>54</v>
      </c>
      <c r="F640" t="s">
        <v>60</v>
      </c>
      <c r="G640" s="11" t="s">
        <v>124</v>
      </c>
      <c r="H640" t="s">
        <v>61</v>
      </c>
      <c r="I640" t="s">
        <v>62</v>
      </c>
      <c r="J640">
        <v>3.7622966871055577E-5</v>
      </c>
      <c r="K640">
        <v>2.9036167540616486E-5</v>
      </c>
      <c r="L640">
        <v>9.6041036880056556E-5</v>
      </c>
    </row>
    <row r="641" spans="1:12" x14ac:dyDescent="0.2">
      <c r="A641" t="s">
        <v>17</v>
      </c>
      <c r="B641" t="s">
        <v>93</v>
      </c>
      <c r="C641" t="s">
        <v>94</v>
      </c>
      <c r="D641" t="s">
        <v>92</v>
      </c>
      <c r="E641" t="s">
        <v>54</v>
      </c>
      <c r="F641" t="s">
        <v>60</v>
      </c>
      <c r="G641" s="11" t="s">
        <v>124</v>
      </c>
      <c r="H641" t="s">
        <v>61</v>
      </c>
      <c r="I641" t="s">
        <v>62</v>
      </c>
      <c r="J641">
        <v>7.4581987394272981E-4</v>
      </c>
      <c r="K641">
        <v>5.7559923142539197E-4</v>
      </c>
      <c r="L641">
        <v>1.9038720222332953E-3</v>
      </c>
    </row>
    <row r="642" spans="1:12" x14ac:dyDescent="0.2">
      <c r="A642" t="s">
        <v>17</v>
      </c>
      <c r="B642" t="s">
        <v>93</v>
      </c>
      <c r="C642" t="s">
        <v>94</v>
      </c>
      <c r="D642" t="s">
        <v>92</v>
      </c>
      <c r="E642" t="s">
        <v>54</v>
      </c>
      <c r="F642" t="s">
        <v>60</v>
      </c>
      <c r="G642" s="11" t="s">
        <v>124</v>
      </c>
      <c r="H642" t="s">
        <v>61</v>
      </c>
      <c r="I642" t="s">
        <v>62</v>
      </c>
      <c r="J642">
        <v>7.0709113856467435E-4</v>
      </c>
      <c r="K642">
        <v>5.45709668145401E-4</v>
      </c>
      <c r="L642">
        <v>1.8050082639467756E-3</v>
      </c>
    </row>
    <row r="643" spans="1:12" x14ac:dyDescent="0.2">
      <c r="A643" t="s">
        <v>17</v>
      </c>
      <c r="B643" t="s">
        <v>93</v>
      </c>
      <c r="C643" t="s">
        <v>94</v>
      </c>
      <c r="D643" t="s">
        <v>92</v>
      </c>
      <c r="E643" t="s">
        <v>54</v>
      </c>
      <c r="F643" t="s">
        <v>60</v>
      </c>
      <c r="G643" s="11" t="s">
        <v>124</v>
      </c>
      <c r="H643" t="s">
        <v>61</v>
      </c>
      <c r="I643" t="s">
        <v>62</v>
      </c>
      <c r="J643">
        <v>2.2491150024486997E-4</v>
      </c>
      <c r="K643">
        <v>1.7357929334237598E-4</v>
      </c>
      <c r="L643">
        <v>5.7413690323248983E-4</v>
      </c>
    </row>
    <row r="644" spans="1:12" x14ac:dyDescent="0.2">
      <c r="A644" t="s">
        <v>17</v>
      </c>
      <c r="B644" t="s">
        <v>93</v>
      </c>
      <c r="C644" t="s">
        <v>94</v>
      </c>
      <c r="D644" t="s">
        <v>92</v>
      </c>
      <c r="E644" t="s">
        <v>54</v>
      </c>
      <c r="F644" t="s">
        <v>60</v>
      </c>
      <c r="G644" s="11" t="s">
        <v>124</v>
      </c>
      <c r="H644" t="s">
        <v>61</v>
      </c>
      <c r="I644" t="s">
        <v>62</v>
      </c>
      <c r="J644">
        <v>2.0497674194825102E-4</v>
      </c>
      <c r="K644">
        <v>1.5819430300479496E-4</v>
      </c>
      <c r="L644">
        <v>5.2324897450208669E-4</v>
      </c>
    </row>
    <row r="645" spans="1:12" x14ac:dyDescent="0.2">
      <c r="A645" t="s">
        <v>17</v>
      </c>
      <c r="B645" t="s">
        <v>93</v>
      </c>
      <c r="C645" t="s">
        <v>94</v>
      </c>
      <c r="D645" t="s">
        <v>92</v>
      </c>
      <c r="E645" t="s">
        <v>54</v>
      </c>
      <c r="F645" t="s">
        <v>60</v>
      </c>
      <c r="G645" s="11" t="s">
        <v>124</v>
      </c>
      <c r="H645" t="s">
        <v>61</v>
      </c>
      <c r="I645" t="s">
        <v>62</v>
      </c>
      <c r="J645">
        <v>9.5854170545509458E-6</v>
      </c>
      <c r="K645">
        <v>7.3977093964045202E-6</v>
      </c>
      <c r="L645">
        <v>2.4468920699475437E-5</v>
      </c>
    </row>
    <row r="646" spans="1:12" x14ac:dyDescent="0.2">
      <c r="A646" t="s">
        <v>17</v>
      </c>
      <c r="B646" t="s">
        <v>93</v>
      </c>
      <c r="C646" t="s">
        <v>94</v>
      </c>
      <c r="D646" t="s">
        <v>92</v>
      </c>
      <c r="E646" t="s">
        <v>74</v>
      </c>
      <c r="F646" t="s">
        <v>60</v>
      </c>
      <c r="G646" s="11" t="s">
        <v>124</v>
      </c>
      <c r="H646" t="s">
        <v>103</v>
      </c>
      <c r="I646" t="s">
        <v>138</v>
      </c>
      <c r="J646">
        <v>1.0900345947774026E-5</v>
      </c>
      <c r="K646">
        <v>8.4125282377382749E-6</v>
      </c>
      <c r="L646">
        <v>2.7825570768076118E-5</v>
      </c>
    </row>
    <row r="647" spans="1:12" x14ac:dyDescent="0.2">
      <c r="A647" t="s">
        <v>17</v>
      </c>
      <c r="B647" t="s">
        <v>93</v>
      </c>
      <c r="C647" t="s">
        <v>94</v>
      </c>
      <c r="D647" t="s">
        <v>92</v>
      </c>
      <c r="E647" t="s">
        <v>67</v>
      </c>
      <c r="F647" t="s">
        <v>60</v>
      </c>
      <c r="G647" s="11" t="s">
        <v>124</v>
      </c>
      <c r="H647" t="s">
        <v>68</v>
      </c>
      <c r="I647" t="s">
        <v>139</v>
      </c>
      <c r="J647">
        <v>3.0747706586475076E-5</v>
      </c>
      <c r="K647">
        <v>2.3730067939470786E-5</v>
      </c>
      <c r="L647">
        <v>7.8490397431167771E-5</v>
      </c>
    </row>
    <row r="648" spans="1:12" x14ac:dyDescent="0.2">
      <c r="A648" t="s">
        <v>17</v>
      </c>
      <c r="B648" t="s">
        <v>93</v>
      </c>
      <c r="C648" t="s">
        <v>94</v>
      </c>
      <c r="D648" t="s">
        <v>92</v>
      </c>
      <c r="E648" t="s">
        <v>67</v>
      </c>
      <c r="F648" t="s">
        <v>60</v>
      </c>
      <c r="G648" s="11" t="s">
        <v>124</v>
      </c>
      <c r="H648" t="s">
        <v>68</v>
      </c>
      <c r="I648" t="s">
        <v>99</v>
      </c>
      <c r="J648">
        <v>6.1691620030538275E-4</v>
      </c>
      <c r="K648">
        <v>4.7611561873841764E-4</v>
      </c>
      <c r="L648">
        <v>1.5748165674572515E-3</v>
      </c>
    </row>
    <row r="649" spans="1:12" x14ac:dyDescent="0.2">
      <c r="A649" t="s">
        <v>17</v>
      </c>
      <c r="B649" t="s">
        <v>93</v>
      </c>
      <c r="C649" t="s">
        <v>94</v>
      </c>
      <c r="D649" t="s">
        <v>92</v>
      </c>
      <c r="E649" t="s">
        <v>67</v>
      </c>
      <c r="F649" t="s">
        <v>60</v>
      </c>
      <c r="G649" s="11" t="s">
        <v>124</v>
      </c>
      <c r="H649" t="s">
        <v>68</v>
      </c>
      <c r="I649" t="s">
        <v>100</v>
      </c>
      <c r="J649">
        <v>2.6585476164904764E-8</v>
      </c>
      <c r="K649">
        <v>2.0517795492229424E-8</v>
      </c>
      <c r="L649">
        <v>6.7865373445383617E-8</v>
      </c>
    </row>
    <row r="650" spans="1:12" x14ac:dyDescent="0.2">
      <c r="A650" t="s">
        <v>17</v>
      </c>
      <c r="B650" t="s">
        <v>93</v>
      </c>
      <c r="C650" t="s">
        <v>94</v>
      </c>
      <c r="D650" t="s">
        <v>92</v>
      </c>
      <c r="E650" t="s">
        <v>67</v>
      </c>
      <c r="F650" t="s">
        <v>60</v>
      </c>
      <c r="G650" s="11" t="s">
        <v>124</v>
      </c>
      <c r="H650" t="s">
        <v>68</v>
      </c>
      <c r="I650" t="s">
        <v>100</v>
      </c>
      <c r="J650">
        <v>4.0166010574426347E-7</v>
      </c>
      <c r="K650">
        <v>3.0998804971291603E-7</v>
      </c>
      <c r="L650">
        <v>1.0253272465524172E-6</v>
      </c>
    </row>
    <row r="651" spans="1:12" x14ac:dyDescent="0.2">
      <c r="A651" t="s">
        <v>17</v>
      </c>
      <c r="B651" t="s">
        <v>93</v>
      </c>
      <c r="C651" t="s">
        <v>94</v>
      </c>
      <c r="D651" t="s">
        <v>92</v>
      </c>
      <c r="E651" t="s">
        <v>67</v>
      </c>
      <c r="F651" t="s">
        <v>60</v>
      </c>
      <c r="G651" s="11" t="s">
        <v>124</v>
      </c>
      <c r="H651" t="s">
        <v>68</v>
      </c>
      <c r="I651" t="s">
        <v>100</v>
      </c>
      <c r="J651">
        <v>4.642582964694205E-8</v>
      </c>
      <c r="K651">
        <v>3.5829927301076462E-8</v>
      </c>
      <c r="L651">
        <v>1.1851231277402142E-7</v>
      </c>
    </row>
    <row r="652" spans="1:12" x14ac:dyDescent="0.2">
      <c r="A652" t="s">
        <v>17</v>
      </c>
      <c r="B652" t="s">
        <v>93</v>
      </c>
      <c r="C652" t="s">
        <v>94</v>
      </c>
      <c r="D652" t="s">
        <v>92</v>
      </c>
      <c r="E652" t="s">
        <v>67</v>
      </c>
      <c r="F652" t="s">
        <v>60</v>
      </c>
      <c r="G652" s="11" t="s">
        <v>124</v>
      </c>
      <c r="H652" t="s">
        <v>68</v>
      </c>
      <c r="I652" t="s">
        <v>100</v>
      </c>
      <c r="J652">
        <v>1.4754201726584033E-4</v>
      </c>
      <c r="K652">
        <v>1.1386807285279024E-4</v>
      </c>
      <c r="L652">
        <v>3.7663399513789979E-4</v>
      </c>
    </row>
    <row r="653" spans="1:12" x14ac:dyDescent="0.2">
      <c r="A653" t="s">
        <v>17</v>
      </c>
      <c r="B653" t="s">
        <v>93</v>
      </c>
      <c r="C653" t="s">
        <v>94</v>
      </c>
      <c r="D653" t="s">
        <v>92</v>
      </c>
      <c r="E653" t="s">
        <v>67</v>
      </c>
      <c r="F653" t="s">
        <v>60</v>
      </c>
      <c r="G653" s="11" t="s">
        <v>124</v>
      </c>
      <c r="H653" t="s">
        <v>68</v>
      </c>
      <c r="I653" t="s">
        <v>100</v>
      </c>
      <c r="J653">
        <v>8.0330693368797139E-10</v>
      </c>
      <c r="K653">
        <v>6.1996585205637752E-10</v>
      </c>
      <c r="L653">
        <v>2.0506205985494895E-9</v>
      </c>
    </row>
    <row r="654" spans="1:12" x14ac:dyDescent="0.2">
      <c r="A654" t="s">
        <v>17</v>
      </c>
      <c r="B654" t="s">
        <v>93</v>
      </c>
      <c r="C654" t="s">
        <v>94</v>
      </c>
      <c r="D654" t="s">
        <v>92</v>
      </c>
      <c r="E654" t="s">
        <v>67</v>
      </c>
      <c r="F654" t="s">
        <v>60</v>
      </c>
      <c r="G654" s="11" t="s">
        <v>124</v>
      </c>
      <c r="H654" t="s">
        <v>68</v>
      </c>
      <c r="I654" t="s">
        <v>100</v>
      </c>
      <c r="J654">
        <v>2.0912535877000922E-10</v>
      </c>
      <c r="K654">
        <v>1.6139606892376784E-10</v>
      </c>
      <c r="L654">
        <v>5.3383924672982619E-10</v>
      </c>
    </row>
    <row r="655" spans="1:12" x14ac:dyDescent="0.2">
      <c r="A655" t="s">
        <v>17</v>
      </c>
      <c r="B655" t="s">
        <v>93</v>
      </c>
      <c r="C655" t="s">
        <v>94</v>
      </c>
      <c r="D655" t="s">
        <v>92</v>
      </c>
      <c r="E655" t="s">
        <v>67</v>
      </c>
      <c r="F655" t="s">
        <v>60</v>
      </c>
      <c r="G655" s="11" t="s">
        <v>124</v>
      </c>
      <c r="H655" t="s">
        <v>68</v>
      </c>
      <c r="I655" t="s">
        <v>100</v>
      </c>
      <c r="J655">
        <v>1.8514739335091605E-5</v>
      </c>
      <c r="K655">
        <v>1.4289066440375569E-5</v>
      </c>
      <c r="L655">
        <v>4.7263012760276679E-5</v>
      </c>
    </row>
    <row r="656" spans="1:12" x14ac:dyDescent="0.2">
      <c r="A656" t="s">
        <v>17</v>
      </c>
      <c r="B656" t="s">
        <v>93</v>
      </c>
      <c r="C656" t="s">
        <v>94</v>
      </c>
      <c r="D656" t="s">
        <v>92</v>
      </c>
      <c r="E656" t="s">
        <v>67</v>
      </c>
      <c r="F656" t="s">
        <v>60</v>
      </c>
      <c r="G656" s="11" t="s">
        <v>124</v>
      </c>
      <c r="H656" t="s">
        <v>68</v>
      </c>
      <c r="I656" t="s">
        <v>100</v>
      </c>
      <c r="J656">
        <v>8.8961263730734046E-9</v>
      </c>
      <c r="K656">
        <v>6.8657375351698038E-9</v>
      </c>
      <c r="L656">
        <v>2.2709352083110064E-8</v>
      </c>
    </row>
    <row r="657" spans="1:12" x14ac:dyDescent="0.2">
      <c r="A657" t="s">
        <v>17</v>
      </c>
      <c r="B657" t="s">
        <v>93</v>
      </c>
      <c r="C657" t="s">
        <v>94</v>
      </c>
      <c r="D657" t="s">
        <v>92</v>
      </c>
      <c r="E657" t="s">
        <v>67</v>
      </c>
      <c r="F657" t="s">
        <v>60</v>
      </c>
      <c r="G657" s="11" t="s">
        <v>124</v>
      </c>
      <c r="H657" t="s">
        <v>68</v>
      </c>
      <c r="I657" t="s">
        <v>100</v>
      </c>
      <c r="J657">
        <v>2.4590486631241589E-8</v>
      </c>
      <c r="K657">
        <v>1.8978128231543901E-8</v>
      </c>
      <c r="L657">
        <v>6.2772716504357647E-8</v>
      </c>
    </row>
    <row r="658" spans="1:12" x14ac:dyDescent="0.2">
      <c r="A658" t="s">
        <v>17</v>
      </c>
      <c r="B658" t="s">
        <v>93</v>
      </c>
      <c r="C658" t="s">
        <v>94</v>
      </c>
      <c r="D658" t="s">
        <v>92</v>
      </c>
      <c r="E658" t="s">
        <v>67</v>
      </c>
      <c r="F658" t="s">
        <v>60</v>
      </c>
      <c r="G658" s="11" t="s">
        <v>124</v>
      </c>
      <c r="H658" t="s">
        <v>68</v>
      </c>
      <c r="I658" t="s">
        <v>100</v>
      </c>
      <c r="J658">
        <v>1.2962452793601362E-8</v>
      </c>
      <c r="K658">
        <v>1.0003994430909734E-8</v>
      </c>
      <c r="L658">
        <v>3.3089559658412238E-8</v>
      </c>
    </row>
    <row r="659" spans="1:12" x14ac:dyDescent="0.2">
      <c r="A659" t="s">
        <v>17</v>
      </c>
      <c r="B659" t="s">
        <v>93</v>
      </c>
      <c r="C659" t="s">
        <v>94</v>
      </c>
      <c r="D659" t="s">
        <v>92</v>
      </c>
      <c r="E659" t="s">
        <v>67</v>
      </c>
      <c r="F659" t="s">
        <v>60</v>
      </c>
      <c r="G659" s="11" t="s">
        <v>124</v>
      </c>
      <c r="H659" t="s">
        <v>68</v>
      </c>
      <c r="I659" t="s">
        <v>100</v>
      </c>
      <c r="J659">
        <v>1.4373219102764117E-9</v>
      </c>
      <c r="K659">
        <v>1.1092777435554193E-9</v>
      </c>
      <c r="L659">
        <v>3.6690856164129302E-9</v>
      </c>
    </row>
    <row r="660" spans="1:12" x14ac:dyDescent="0.2">
      <c r="A660" t="s">
        <v>17</v>
      </c>
      <c r="B660" t="s">
        <v>93</v>
      </c>
      <c r="C660" t="s">
        <v>94</v>
      </c>
      <c r="D660" t="s">
        <v>92</v>
      </c>
      <c r="E660" t="s">
        <v>67</v>
      </c>
      <c r="F660" t="s">
        <v>60</v>
      </c>
      <c r="G660" s="11" t="s">
        <v>124</v>
      </c>
      <c r="H660" t="s">
        <v>68</v>
      </c>
      <c r="I660" t="s">
        <v>100</v>
      </c>
      <c r="J660">
        <v>1.7261140723873774E-10</v>
      </c>
      <c r="K660">
        <v>1.3321580292120517E-10</v>
      </c>
      <c r="L660">
        <v>4.4062921952303106E-10</v>
      </c>
    </row>
    <row r="661" spans="1:12" x14ac:dyDescent="0.2">
      <c r="A661" t="s">
        <v>17</v>
      </c>
      <c r="B661" t="s">
        <v>93</v>
      </c>
      <c r="C661" t="s">
        <v>94</v>
      </c>
      <c r="D661" t="s">
        <v>92</v>
      </c>
      <c r="E661" t="s">
        <v>67</v>
      </c>
      <c r="F661" t="s">
        <v>60</v>
      </c>
      <c r="G661" s="11" t="s">
        <v>124</v>
      </c>
      <c r="H661" t="s">
        <v>68</v>
      </c>
      <c r="I661" t="s">
        <v>100</v>
      </c>
      <c r="J661">
        <v>1.47715531194689E-9</v>
      </c>
      <c r="K661">
        <v>1.1400198519218515E-9</v>
      </c>
      <c r="L661">
        <v>3.7707692824567073E-9</v>
      </c>
    </row>
    <row r="662" spans="1:12" x14ac:dyDescent="0.2">
      <c r="A662" t="s">
        <v>17</v>
      </c>
      <c r="B662" t="s">
        <v>93</v>
      </c>
      <c r="C662" t="s">
        <v>94</v>
      </c>
      <c r="D662" t="s">
        <v>92</v>
      </c>
      <c r="E662" t="s">
        <v>67</v>
      </c>
      <c r="F662" t="s">
        <v>60</v>
      </c>
      <c r="G662" s="11" t="s">
        <v>124</v>
      </c>
      <c r="H662" t="s">
        <v>68</v>
      </c>
      <c r="I662" t="s">
        <v>100</v>
      </c>
      <c r="J662">
        <v>1.1246297071631608E-8</v>
      </c>
      <c r="K662">
        <v>8.6795219287892921E-9</v>
      </c>
      <c r="L662">
        <v>2.8708688379692874E-8</v>
      </c>
    </row>
    <row r="663" spans="1:12" x14ac:dyDescent="0.2">
      <c r="A663" t="s">
        <v>17</v>
      </c>
      <c r="B663" t="s">
        <v>93</v>
      </c>
      <c r="C663" t="s">
        <v>94</v>
      </c>
      <c r="D663" t="s">
        <v>92</v>
      </c>
      <c r="E663" t="s">
        <v>67</v>
      </c>
      <c r="F663" t="s">
        <v>60</v>
      </c>
      <c r="G663" s="11" t="s">
        <v>124</v>
      </c>
      <c r="H663" t="s">
        <v>68</v>
      </c>
      <c r="I663" t="s">
        <v>100</v>
      </c>
      <c r="J663">
        <v>3.1833526834990291E-9</v>
      </c>
      <c r="K663">
        <v>2.4568068269506877E-9</v>
      </c>
      <c r="L663">
        <v>8.1262196446651309E-9</v>
      </c>
    </row>
    <row r="664" spans="1:12" x14ac:dyDescent="0.2">
      <c r="A664" t="s">
        <v>17</v>
      </c>
      <c r="B664" t="s">
        <v>93</v>
      </c>
      <c r="C664" t="s">
        <v>94</v>
      </c>
      <c r="D664" t="s">
        <v>92</v>
      </c>
      <c r="E664" t="s">
        <v>67</v>
      </c>
      <c r="F664" t="s">
        <v>60</v>
      </c>
      <c r="G664" s="11" t="s">
        <v>124</v>
      </c>
      <c r="H664" t="s">
        <v>68</v>
      </c>
      <c r="I664" t="s">
        <v>100</v>
      </c>
      <c r="J664">
        <v>3.9164818641187881E-3</v>
      </c>
      <c r="K664">
        <v>3.0226117989601412E-3</v>
      </c>
      <c r="L664">
        <v>9.9976958340646637E-3</v>
      </c>
    </row>
    <row r="665" spans="1:12" x14ac:dyDescent="0.2">
      <c r="A665" t="s">
        <v>17</v>
      </c>
      <c r="B665" t="s">
        <v>93</v>
      </c>
      <c r="C665" t="s">
        <v>94</v>
      </c>
      <c r="D665" t="s">
        <v>92</v>
      </c>
      <c r="E665" t="s">
        <v>67</v>
      </c>
      <c r="F665" t="s">
        <v>60</v>
      </c>
      <c r="G665" s="11" t="s">
        <v>124</v>
      </c>
      <c r="H665" t="s">
        <v>68</v>
      </c>
      <c r="I665" t="s">
        <v>100</v>
      </c>
      <c r="J665">
        <v>3.5850061503429999E-8</v>
      </c>
      <c r="K665">
        <v>2.7667897529788645E-8</v>
      </c>
      <c r="L665">
        <v>9.1515299439398376E-8</v>
      </c>
    </row>
    <row r="666" spans="1:12" x14ac:dyDescent="0.2">
      <c r="A666" t="s">
        <v>17</v>
      </c>
      <c r="B666" t="s">
        <v>93</v>
      </c>
      <c r="C666" t="s">
        <v>94</v>
      </c>
      <c r="D666" t="s">
        <v>92</v>
      </c>
      <c r="E666" t="s">
        <v>67</v>
      </c>
      <c r="F666" t="s">
        <v>60</v>
      </c>
      <c r="G666" s="11" t="s">
        <v>124</v>
      </c>
      <c r="H666" t="s">
        <v>68</v>
      </c>
      <c r="I666" t="s">
        <v>100</v>
      </c>
      <c r="J666">
        <v>5.6098707352589645E-9</v>
      </c>
      <c r="K666">
        <v>4.3295135949391587E-9</v>
      </c>
      <c r="L666">
        <v>1.4320449634498479E-8</v>
      </c>
    </row>
    <row r="667" spans="1:12" x14ac:dyDescent="0.2">
      <c r="A667" t="s">
        <v>17</v>
      </c>
      <c r="B667" t="s">
        <v>93</v>
      </c>
      <c r="C667" t="s">
        <v>94</v>
      </c>
      <c r="D667" t="s">
        <v>92</v>
      </c>
      <c r="E667" t="s">
        <v>67</v>
      </c>
      <c r="F667" t="s">
        <v>60</v>
      </c>
      <c r="G667" s="11" t="s">
        <v>124</v>
      </c>
      <c r="H667" t="s">
        <v>68</v>
      </c>
      <c r="I667" t="s">
        <v>100</v>
      </c>
      <c r="J667">
        <v>2.0915855327140135E-8</v>
      </c>
      <c r="K667">
        <v>1.6142168734740655E-8</v>
      </c>
      <c r="L667">
        <v>5.3392398311819616E-8</v>
      </c>
    </row>
    <row r="668" spans="1:12" x14ac:dyDescent="0.2">
      <c r="A668" t="s">
        <v>17</v>
      </c>
      <c r="B668" t="s">
        <v>93</v>
      </c>
      <c r="C668" t="s">
        <v>94</v>
      </c>
      <c r="D668" t="s">
        <v>92</v>
      </c>
      <c r="E668" t="s">
        <v>67</v>
      </c>
      <c r="F668" t="s">
        <v>60</v>
      </c>
      <c r="G668" s="11" t="s">
        <v>124</v>
      </c>
      <c r="H668" t="s">
        <v>68</v>
      </c>
      <c r="I668" t="s">
        <v>100</v>
      </c>
      <c r="J668">
        <v>1.7078570966217417E-8</v>
      </c>
      <c r="K668">
        <v>1.3180678962107706E-8</v>
      </c>
      <c r="L668">
        <v>4.3596871816269139E-8</v>
      </c>
    </row>
    <row r="669" spans="1:12" x14ac:dyDescent="0.2">
      <c r="A669" t="s">
        <v>17</v>
      </c>
      <c r="B669" t="s">
        <v>93</v>
      </c>
      <c r="C669" t="s">
        <v>94</v>
      </c>
      <c r="D669" t="s">
        <v>92</v>
      </c>
      <c r="E669" t="s">
        <v>67</v>
      </c>
      <c r="F669" t="s">
        <v>60</v>
      </c>
      <c r="G669" s="11" t="s">
        <v>124</v>
      </c>
      <c r="H669" t="s">
        <v>68</v>
      </c>
      <c r="I669" t="s">
        <v>100</v>
      </c>
      <c r="J669">
        <v>2.4972223397250368E-8</v>
      </c>
      <c r="K669">
        <v>1.9272740103388901E-8</v>
      </c>
      <c r="L669">
        <v>6.3747184970610595E-8</v>
      </c>
    </row>
    <row r="670" spans="1:12" x14ac:dyDescent="0.2">
      <c r="A670" t="s">
        <v>17</v>
      </c>
      <c r="B670" t="s">
        <v>93</v>
      </c>
      <c r="C670" t="s">
        <v>94</v>
      </c>
      <c r="D670" t="s">
        <v>92</v>
      </c>
      <c r="E670" t="s">
        <v>67</v>
      </c>
      <c r="F670" t="s">
        <v>60</v>
      </c>
      <c r="G670" s="11" t="s">
        <v>124</v>
      </c>
      <c r="H670" t="s">
        <v>68</v>
      </c>
      <c r="I670" t="s">
        <v>100</v>
      </c>
      <c r="J670">
        <v>1.1068042599156205E-7</v>
      </c>
      <c r="K670">
        <v>8.5419509938495008E-8</v>
      </c>
      <c r="L670">
        <v>2.8253653974146943E-7</v>
      </c>
    </row>
    <row r="671" spans="1:12" x14ac:dyDescent="0.2">
      <c r="A671" t="s">
        <v>17</v>
      </c>
      <c r="B671" t="s">
        <v>93</v>
      </c>
      <c r="C671" t="s">
        <v>94</v>
      </c>
      <c r="D671" t="s">
        <v>92</v>
      </c>
      <c r="E671" t="s">
        <v>67</v>
      </c>
      <c r="F671" t="s">
        <v>60</v>
      </c>
      <c r="G671" s="11" t="s">
        <v>124</v>
      </c>
      <c r="H671" t="s">
        <v>68</v>
      </c>
      <c r="I671" t="s">
        <v>100</v>
      </c>
      <c r="J671">
        <v>7.2397207536093572E-9</v>
      </c>
      <c r="K671">
        <v>5.5873781955990034E-9</v>
      </c>
      <c r="L671">
        <v>1.848100630345634E-8</v>
      </c>
    </row>
    <row r="672" spans="1:12" x14ac:dyDescent="0.2">
      <c r="A672" t="s">
        <v>17</v>
      </c>
      <c r="B672" t="s">
        <v>93</v>
      </c>
      <c r="C672" t="s">
        <v>94</v>
      </c>
      <c r="D672" t="s">
        <v>92</v>
      </c>
      <c r="E672" t="s">
        <v>67</v>
      </c>
      <c r="F672" t="s">
        <v>60</v>
      </c>
      <c r="G672" s="11" t="s">
        <v>124</v>
      </c>
      <c r="H672" t="s">
        <v>68</v>
      </c>
      <c r="I672" t="s">
        <v>100</v>
      </c>
      <c r="J672">
        <v>1.701384168850289E-7</v>
      </c>
      <c r="K672">
        <v>1.313072303601225E-7</v>
      </c>
      <c r="L672">
        <v>4.3431635858947994E-7</v>
      </c>
    </row>
    <row r="673" spans="1:12" x14ac:dyDescent="0.2">
      <c r="A673" t="s">
        <v>17</v>
      </c>
      <c r="B673" t="s">
        <v>93</v>
      </c>
      <c r="C673" t="s">
        <v>94</v>
      </c>
      <c r="D673" t="s">
        <v>92</v>
      </c>
      <c r="E673" t="s">
        <v>67</v>
      </c>
      <c r="F673" t="s">
        <v>60</v>
      </c>
      <c r="G673" s="11" t="s">
        <v>124</v>
      </c>
      <c r="H673" t="s">
        <v>68</v>
      </c>
      <c r="I673" t="s">
        <v>100</v>
      </c>
      <c r="J673">
        <v>4.5078132890424209E-9</v>
      </c>
      <c r="K673">
        <v>3.4789819301345513E-9</v>
      </c>
      <c r="L673">
        <v>1.1507201540620699E-8</v>
      </c>
    </row>
    <row r="674" spans="1:12" x14ac:dyDescent="0.2">
      <c r="A674" t="s">
        <v>17</v>
      </c>
      <c r="B674" t="s">
        <v>93</v>
      </c>
      <c r="C674" t="s">
        <v>94</v>
      </c>
      <c r="D674" t="s">
        <v>92</v>
      </c>
      <c r="E674" t="s">
        <v>67</v>
      </c>
      <c r="F674" t="s">
        <v>60</v>
      </c>
      <c r="G674" s="11" t="s">
        <v>124</v>
      </c>
      <c r="H674" t="s">
        <v>68</v>
      </c>
      <c r="I674" t="s">
        <v>100</v>
      </c>
      <c r="J674">
        <v>3.8937150132892092E-9</v>
      </c>
      <c r="K674">
        <v>3.0050410928187171E-9</v>
      </c>
      <c r="L674">
        <v>9.9395783557791193E-9</v>
      </c>
    </row>
    <row r="675" spans="1:12" x14ac:dyDescent="0.2">
      <c r="A675" t="s">
        <v>17</v>
      </c>
      <c r="B675" t="s">
        <v>93</v>
      </c>
      <c r="C675" t="s">
        <v>94</v>
      </c>
      <c r="D675" t="s">
        <v>92</v>
      </c>
      <c r="E675" t="s">
        <v>67</v>
      </c>
      <c r="F675" t="s">
        <v>60</v>
      </c>
      <c r="G675" s="11" t="s">
        <v>124</v>
      </c>
      <c r="H675" t="s">
        <v>68</v>
      </c>
      <c r="I675" t="s">
        <v>100</v>
      </c>
      <c r="J675">
        <v>1.5675339808870648E-6</v>
      </c>
      <c r="K675">
        <v>1.2097711339629217E-6</v>
      </c>
      <c r="L675">
        <v>4.0014810470711983E-6</v>
      </c>
    </row>
    <row r="676" spans="1:12" x14ac:dyDescent="0.2">
      <c r="A676" t="s">
        <v>17</v>
      </c>
      <c r="B676" t="s">
        <v>93</v>
      </c>
      <c r="C676" t="s">
        <v>94</v>
      </c>
      <c r="D676" t="s">
        <v>92</v>
      </c>
      <c r="E676" t="s">
        <v>67</v>
      </c>
      <c r="F676" t="s">
        <v>60</v>
      </c>
      <c r="G676" s="11" t="s">
        <v>124</v>
      </c>
      <c r="H676" t="s">
        <v>68</v>
      </c>
      <c r="I676" t="s">
        <v>100</v>
      </c>
      <c r="J676">
        <v>1.6765214873076323E-7</v>
      </c>
      <c r="K676">
        <v>1.2938841042958438E-7</v>
      </c>
      <c r="L676">
        <v>4.2796960310058085E-7</v>
      </c>
    </row>
    <row r="677" spans="1:12" x14ac:dyDescent="0.2">
      <c r="A677" t="s">
        <v>17</v>
      </c>
      <c r="B677" t="s">
        <v>93</v>
      </c>
      <c r="C677" t="s">
        <v>94</v>
      </c>
      <c r="D677" t="s">
        <v>92</v>
      </c>
      <c r="E677" t="s">
        <v>67</v>
      </c>
      <c r="F677" t="s">
        <v>60</v>
      </c>
      <c r="G677" s="11" t="s">
        <v>124</v>
      </c>
      <c r="H677" t="s">
        <v>68</v>
      </c>
      <c r="I677" t="s">
        <v>100</v>
      </c>
      <c r="J677">
        <v>2.7136504888012935E-8</v>
      </c>
      <c r="K677">
        <v>2.0943061324631651E-8</v>
      </c>
      <c r="L677">
        <v>6.9271997492322272E-8</v>
      </c>
    </row>
    <row r="678" spans="1:12" x14ac:dyDescent="0.2">
      <c r="A678" t="s">
        <v>17</v>
      </c>
      <c r="B678" t="s">
        <v>93</v>
      </c>
      <c r="C678" t="s">
        <v>94</v>
      </c>
      <c r="D678" t="s">
        <v>92</v>
      </c>
      <c r="E678" t="s">
        <v>67</v>
      </c>
      <c r="F678" t="s">
        <v>60</v>
      </c>
      <c r="G678" s="11" t="s">
        <v>124</v>
      </c>
      <c r="H678" t="s">
        <v>68</v>
      </c>
      <c r="I678" t="s">
        <v>100</v>
      </c>
      <c r="J678">
        <v>7.9002913313114597E-10</v>
      </c>
      <c r="K678">
        <v>6.0971848260090068E-10</v>
      </c>
      <c r="L678">
        <v>2.0167260432015658E-9</v>
      </c>
    </row>
    <row r="679" spans="1:12" x14ac:dyDescent="0.2">
      <c r="A679" t="s">
        <v>17</v>
      </c>
      <c r="B679" t="s">
        <v>93</v>
      </c>
      <c r="C679" t="s">
        <v>94</v>
      </c>
      <c r="D679" t="s">
        <v>92</v>
      </c>
      <c r="E679" t="s">
        <v>67</v>
      </c>
      <c r="F679" t="s">
        <v>60</v>
      </c>
      <c r="G679" s="11" t="s">
        <v>124</v>
      </c>
      <c r="H679" t="s">
        <v>68</v>
      </c>
      <c r="I679" t="s">
        <v>100</v>
      </c>
      <c r="J679">
        <v>1.2125951358521328E-8</v>
      </c>
      <c r="K679">
        <v>9.3584101552146634E-9</v>
      </c>
      <c r="L679">
        <v>3.0954202671492931E-8</v>
      </c>
    </row>
    <row r="680" spans="1:12" x14ac:dyDescent="0.2">
      <c r="A680" t="s">
        <v>17</v>
      </c>
      <c r="B680" t="s">
        <v>93</v>
      </c>
      <c r="C680" t="s">
        <v>94</v>
      </c>
      <c r="D680" t="s">
        <v>92</v>
      </c>
      <c r="E680" t="s">
        <v>74</v>
      </c>
      <c r="F680" t="s">
        <v>60</v>
      </c>
      <c r="G680" s="11" t="s">
        <v>124</v>
      </c>
      <c r="H680" t="s">
        <v>68</v>
      </c>
      <c r="I680" t="s">
        <v>140</v>
      </c>
      <c r="J680">
        <v>5.6284995623246334E-3</v>
      </c>
      <c r="K680">
        <v>4.3438907105350071E-3</v>
      </c>
      <c r="L680">
        <v>1.4368003881705458E-2</v>
      </c>
    </row>
    <row r="681" spans="1:12" x14ac:dyDescent="0.2">
      <c r="A681" t="s">
        <v>17</v>
      </c>
      <c r="B681" t="s">
        <v>93</v>
      </c>
      <c r="C681" t="s">
        <v>94</v>
      </c>
      <c r="D681" t="s">
        <v>92</v>
      </c>
      <c r="E681" t="s">
        <v>74</v>
      </c>
      <c r="F681" t="s">
        <v>60</v>
      </c>
      <c r="G681" s="11" t="s">
        <v>124</v>
      </c>
      <c r="H681" t="s">
        <v>68</v>
      </c>
      <c r="I681" t="s">
        <v>140</v>
      </c>
      <c r="J681">
        <v>4.8612490599736122E-4</v>
      </c>
      <c r="K681">
        <v>3.7517520254536465E-4</v>
      </c>
      <c r="L681">
        <v>1.2409425387747651E-3</v>
      </c>
    </row>
    <row r="682" spans="1:12" x14ac:dyDescent="0.2">
      <c r="A682" t="s">
        <v>17</v>
      </c>
      <c r="B682" t="s">
        <v>93</v>
      </c>
      <c r="C682" t="s">
        <v>94</v>
      </c>
      <c r="D682" t="s">
        <v>92</v>
      </c>
      <c r="E682" t="s">
        <v>74</v>
      </c>
      <c r="F682" t="s">
        <v>60</v>
      </c>
      <c r="G682" s="11" t="s">
        <v>124</v>
      </c>
      <c r="H682" t="s">
        <v>65</v>
      </c>
      <c r="I682" t="s">
        <v>141</v>
      </c>
      <c r="J682">
        <v>2.397464045800628E-4</v>
      </c>
      <c r="K682">
        <v>1.8502838424480202E-4</v>
      </c>
      <c r="L682">
        <v>6.1200631420295956E-4</v>
      </c>
    </row>
    <row r="683" spans="1:12" x14ac:dyDescent="0.2">
      <c r="A683" t="s">
        <v>17</v>
      </c>
      <c r="B683" t="s">
        <v>93</v>
      </c>
      <c r="C683" t="s">
        <v>94</v>
      </c>
      <c r="D683" t="s">
        <v>92</v>
      </c>
      <c r="E683" t="s">
        <v>74</v>
      </c>
      <c r="F683" t="s">
        <v>60</v>
      </c>
      <c r="G683" s="11" t="s">
        <v>124</v>
      </c>
      <c r="H683" t="s">
        <v>68</v>
      </c>
      <c r="I683" t="s">
        <v>142</v>
      </c>
      <c r="J683">
        <v>4.2602762270769885E-6</v>
      </c>
      <c r="K683">
        <v>3.2879409729348185E-6</v>
      </c>
      <c r="L683">
        <v>1.0875307831151103E-5</v>
      </c>
    </row>
    <row r="684" spans="1:12" x14ac:dyDescent="0.2">
      <c r="A684" t="s">
        <v>17</v>
      </c>
      <c r="B684" t="s">
        <v>93</v>
      </c>
      <c r="C684" t="s">
        <v>94</v>
      </c>
      <c r="D684" t="s">
        <v>92</v>
      </c>
      <c r="E684" t="s">
        <v>74</v>
      </c>
      <c r="F684" t="s">
        <v>60</v>
      </c>
      <c r="G684" s="11" t="s">
        <v>124</v>
      </c>
      <c r="H684" t="s">
        <v>68</v>
      </c>
      <c r="I684" t="s">
        <v>143</v>
      </c>
      <c r="J684">
        <v>7.4741884661540395E-3</v>
      </c>
      <c r="K684">
        <v>5.7683326590692958E-3</v>
      </c>
      <c r="L684">
        <v>1.9079537575720524E-2</v>
      </c>
    </row>
    <row r="685" spans="1:12" x14ac:dyDescent="0.2">
      <c r="A685" t="s">
        <v>17</v>
      </c>
      <c r="B685" t="s">
        <v>93</v>
      </c>
      <c r="C685" t="s">
        <v>94</v>
      </c>
      <c r="D685" t="s">
        <v>92</v>
      </c>
      <c r="E685" t="s">
        <v>74</v>
      </c>
      <c r="F685" t="s">
        <v>60</v>
      </c>
      <c r="G685" s="11" t="s">
        <v>124</v>
      </c>
      <c r="H685" t="s">
        <v>68</v>
      </c>
      <c r="I685" t="s">
        <v>144</v>
      </c>
      <c r="J685">
        <v>2.2652963772430222E-2</v>
      </c>
      <c r="K685">
        <v>1.7482811859099539E-2</v>
      </c>
      <c r="L685">
        <v>5.7826756102648522E-2</v>
      </c>
    </row>
    <row r="686" spans="1:12" x14ac:dyDescent="0.2">
      <c r="A686" t="s">
        <v>17</v>
      </c>
      <c r="B686" t="s">
        <v>93</v>
      </c>
      <c r="C686" t="s">
        <v>94</v>
      </c>
      <c r="D686" t="s">
        <v>92</v>
      </c>
      <c r="E686" t="s">
        <v>67</v>
      </c>
      <c r="F686" t="s">
        <v>60</v>
      </c>
      <c r="G686" s="11" t="s">
        <v>124</v>
      </c>
      <c r="H686" t="s">
        <v>68</v>
      </c>
      <c r="I686" t="s">
        <v>145</v>
      </c>
      <c r="J686">
        <v>9.1036333864997747E-8</v>
      </c>
      <c r="K686">
        <v>7.0258846184221981E-8</v>
      </c>
      <c r="L686">
        <v>2.3239060141426014E-7</v>
      </c>
    </row>
    <row r="687" spans="1:12" x14ac:dyDescent="0.2">
      <c r="A687" t="s">
        <v>17</v>
      </c>
      <c r="B687" t="s">
        <v>93</v>
      </c>
      <c r="C687" t="s">
        <v>94</v>
      </c>
      <c r="D687" t="s">
        <v>92</v>
      </c>
      <c r="E687" t="s">
        <v>67</v>
      </c>
      <c r="F687" t="s">
        <v>60</v>
      </c>
      <c r="G687" s="11" t="s">
        <v>124</v>
      </c>
      <c r="H687" t="s">
        <v>68</v>
      </c>
      <c r="I687" t="s">
        <v>146</v>
      </c>
      <c r="J687">
        <v>9.4756224924905929E-5</v>
      </c>
      <c r="K687">
        <v>7.3129735670915581E-5</v>
      </c>
      <c r="L687">
        <v>2.4188645525531608E-4</v>
      </c>
    </row>
    <row r="688" spans="1:12" x14ac:dyDescent="0.2">
      <c r="A688" t="s">
        <v>17</v>
      </c>
      <c r="B688" t="s">
        <v>93</v>
      </c>
      <c r="C688" t="s">
        <v>94</v>
      </c>
      <c r="D688" t="s">
        <v>92</v>
      </c>
      <c r="E688" t="s">
        <v>74</v>
      </c>
      <c r="F688" t="s">
        <v>60</v>
      </c>
      <c r="G688" s="11" t="s">
        <v>124</v>
      </c>
      <c r="H688" t="s">
        <v>68</v>
      </c>
      <c r="I688" t="s">
        <v>105</v>
      </c>
      <c r="J688">
        <v>3.9105629384824939E-2</v>
      </c>
      <c r="K688">
        <v>3.0180437669645552E-2</v>
      </c>
      <c r="L688">
        <v>9.982586452678717E-2</v>
      </c>
    </row>
    <row r="689" spans="1:12" x14ac:dyDescent="0.2">
      <c r="A689" t="s">
        <v>17</v>
      </c>
      <c r="B689" t="s">
        <v>93</v>
      </c>
      <c r="C689" t="s">
        <v>94</v>
      </c>
      <c r="D689" t="s">
        <v>92</v>
      </c>
      <c r="E689" t="s">
        <v>74</v>
      </c>
      <c r="F689" t="s">
        <v>60</v>
      </c>
      <c r="G689" s="11" t="s">
        <v>124</v>
      </c>
      <c r="H689" t="s">
        <v>68</v>
      </c>
      <c r="I689" t="s">
        <v>106</v>
      </c>
      <c r="J689">
        <v>8.1505742826728134E-4</v>
      </c>
      <c r="K689">
        <v>6.2903449702686335E-4</v>
      </c>
      <c r="L689">
        <v>2.0806163638254767E-3</v>
      </c>
    </row>
    <row r="690" spans="1:12" x14ac:dyDescent="0.2">
      <c r="A690" t="s">
        <v>17</v>
      </c>
      <c r="B690" t="s">
        <v>93</v>
      </c>
      <c r="C690" t="s">
        <v>94</v>
      </c>
      <c r="D690" t="s">
        <v>92</v>
      </c>
      <c r="E690" t="s">
        <v>67</v>
      </c>
      <c r="F690" t="s">
        <v>60</v>
      </c>
      <c r="G690" s="11" t="s">
        <v>124</v>
      </c>
      <c r="H690" t="s">
        <v>68</v>
      </c>
      <c r="I690" t="s">
        <v>147</v>
      </c>
      <c r="J690">
        <v>1.5346898213640044E-5</v>
      </c>
      <c r="K690">
        <v>1.1844230926478706E-5</v>
      </c>
      <c r="L690">
        <v>3.9176389846719284E-5</v>
      </c>
    </row>
    <row r="691" spans="1:12" x14ac:dyDescent="0.2">
      <c r="A691" t="s">
        <v>17</v>
      </c>
      <c r="B691" t="s">
        <v>93</v>
      </c>
      <c r="C691" t="s">
        <v>94</v>
      </c>
      <c r="D691" t="s">
        <v>92</v>
      </c>
      <c r="E691" t="s">
        <v>67</v>
      </c>
      <c r="F691" t="s">
        <v>60</v>
      </c>
      <c r="G691" s="11" t="s">
        <v>124</v>
      </c>
      <c r="H691" t="s">
        <v>68</v>
      </c>
      <c r="I691" t="s">
        <v>107</v>
      </c>
      <c r="J691">
        <v>1.1705507911857909E-4</v>
      </c>
      <c r="K691">
        <v>9.0339257411993159E-5</v>
      </c>
      <c r="L691">
        <v>2.9880926746567285E-4</v>
      </c>
    </row>
    <row r="692" spans="1:12" x14ac:dyDescent="0.2">
      <c r="A692" t="s">
        <v>17</v>
      </c>
      <c r="B692" t="s">
        <v>93</v>
      </c>
      <c r="C692" t="s">
        <v>94</v>
      </c>
      <c r="D692" t="s">
        <v>92</v>
      </c>
      <c r="E692" t="s">
        <v>54</v>
      </c>
      <c r="F692" t="s">
        <v>60</v>
      </c>
      <c r="G692" s="11" t="s">
        <v>124</v>
      </c>
      <c r="H692" t="s">
        <v>57</v>
      </c>
      <c r="I692" t="s">
        <v>148</v>
      </c>
      <c r="J692">
        <v>6.6628655662079334E-3</v>
      </c>
      <c r="K692">
        <v>5.1421803480856138E-3</v>
      </c>
      <c r="L692">
        <v>1.7008454430618946E-2</v>
      </c>
    </row>
    <row r="693" spans="1:12" x14ac:dyDescent="0.2">
      <c r="A693" t="s">
        <v>17</v>
      </c>
      <c r="B693" t="s">
        <v>93</v>
      </c>
      <c r="C693" t="s">
        <v>94</v>
      </c>
      <c r="D693" t="s">
        <v>92</v>
      </c>
      <c r="E693" t="s">
        <v>67</v>
      </c>
      <c r="F693" t="s">
        <v>60</v>
      </c>
      <c r="G693" s="11" t="s">
        <v>124</v>
      </c>
      <c r="H693" t="s">
        <v>68</v>
      </c>
      <c r="I693" t="s">
        <v>149</v>
      </c>
      <c r="J693">
        <v>2.3035956788084931E-7</v>
      </c>
      <c r="K693">
        <v>1.7778393263074133E-7</v>
      </c>
      <c r="L693">
        <v>5.8804431427068404E-7</v>
      </c>
    </row>
    <row r="694" spans="1:12" x14ac:dyDescent="0.2">
      <c r="A694" t="s">
        <v>17</v>
      </c>
      <c r="B694" t="s">
        <v>93</v>
      </c>
      <c r="C694" t="s">
        <v>94</v>
      </c>
      <c r="D694" t="s">
        <v>92</v>
      </c>
      <c r="E694" t="s">
        <v>67</v>
      </c>
      <c r="F694" t="s">
        <v>60</v>
      </c>
      <c r="G694" s="11" t="s">
        <v>124</v>
      </c>
      <c r="H694" t="s">
        <v>68</v>
      </c>
      <c r="I694" t="s">
        <v>149</v>
      </c>
      <c r="J694">
        <v>7.8575634981474874E-8</v>
      </c>
      <c r="K694">
        <v>6.0642088906807622E-8</v>
      </c>
      <c r="L694">
        <v>2.0058188082278584E-7</v>
      </c>
    </row>
    <row r="695" spans="1:12" x14ac:dyDescent="0.2">
      <c r="A695" t="s">
        <v>17</v>
      </c>
      <c r="B695" t="s">
        <v>93</v>
      </c>
      <c r="C695" t="s">
        <v>94</v>
      </c>
      <c r="D695" t="s">
        <v>92</v>
      </c>
      <c r="E695" t="s">
        <v>67</v>
      </c>
      <c r="F695" t="s">
        <v>60</v>
      </c>
      <c r="G695" s="11" t="s">
        <v>124</v>
      </c>
      <c r="H695" t="s">
        <v>68</v>
      </c>
      <c r="I695" t="s">
        <v>149</v>
      </c>
      <c r="J695">
        <v>1.7351801529141304E-5</v>
      </c>
      <c r="K695">
        <v>1.3391549317693044E-5</v>
      </c>
      <c r="L695">
        <v>4.42943539329897E-5</v>
      </c>
    </row>
    <row r="696" spans="1:12" x14ac:dyDescent="0.2">
      <c r="A696" t="s">
        <v>17</v>
      </c>
      <c r="B696" t="s">
        <v>93</v>
      </c>
      <c r="C696" t="s">
        <v>94</v>
      </c>
      <c r="D696" t="s">
        <v>92</v>
      </c>
      <c r="E696" t="s">
        <v>67</v>
      </c>
      <c r="F696" t="s">
        <v>60</v>
      </c>
      <c r="G696" s="11" t="s">
        <v>124</v>
      </c>
      <c r="H696" t="s">
        <v>68</v>
      </c>
      <c r="I696" t="s">
        <v>149</v>
      </c>
      <c r="J696">
        <v>2.3035956788084931E-7</v>
      </c>
      <c r="K696">
        <v>1.7778393263074133E-7</v>
      </c>
      <c r="L696">
        <v>5.8804431427068404E-7</v>
      </c>
    </row>
    <row r="697" spans="1:12" x14ac:dyDescent="0.2">
      <c r="A697" t="s">
        <v>17</v>
      </c>
      <c r="B697" t="s">
        <v>93</v>
      </c>
      <c r="C697" t="s">
        <v>94</v>
      </c>
      <c r="D697" t="s">
        <v>92</v>
      </c>
      <c r="E697" t="s">
        <v>74</v>
      </c>
      <c r="F697" t="s">
        <v>60</v>
      </c>
      <c r="G697" s="11" t="s">
        <v>124</v>
      </c>
      <c r="H697" t="s">
        <v>68</v>
      </c>
      <c r="I697" t="s">
        <v>150</v>
      </c>
      <c r="J697">
        <v>8.4547568388089814E-4</v>
      </c>
      <c r="K697">
        <v>6.5251030554875234E-4</v>
      </c>
      <c r="L697">
        <v>2.1582657639705218E-3</v>
      </c>
    </row>
    <row r="698" spans="1:12" x14ac:dyDescent="0.2">
      <c r="A698" t="s">
        <v>17</v>
      </c>
      <c r="B698" t="s">
        <v>93</v>
      </c>
      <c r="C698" t="s">
        <v>94</v>
      </c>
      <c r="D698" t="s">
        <v>92</v>
      </c>
      <c r="E698" t="s">
        <v>67</v>
      </c>
      <c r="F698" t="s">
        <v>60</v>
      </c>
      <c r="G698" s="11" t="s">
        <v>124</v>
      </c>
      <c r="H698" t="s">
        <v>68</v>
      </c>
      <c r="I698" t="s">
        <v>151</v>
      </c>
      <c r="J698">
        <v>2.5413465162196268E-3</v>
      </c>
      <c r="K698">
        <v>1.9613275974916431E-3</v>
      </c>
      <c r="L698">
        <v>6.4873553254255764E-3</v>
      </c>
    </row>
    <row r="699" spans="1:12" x14ac:dyDescent="0.2">
      <c r="A699" t="s">
        <v>17</v>
      </c>
      <c r="B699" t="s">
        <v>93</v>
      </c>
      <c r="C699" t="s">
        <v>94</v>
      </c>
      <c r="D699" t="s">
        <v>92</v>
      </c>
      <c r="E699" t="s">
        <v>67</v>
      </c>
      <c r="F699" t="s">
        <v>60</v>
      </c>
      <c r="G699" s="11" t="s">
        <v>124</v>
      </c>
      <c r="H699" t="s">
        <v>68</v>
      </c>
      <c r="I699" t="s">
        <v>151</v>
      </c>
      <c r="J699">
        <v>2.1076000171677518E-4</v>
      </c>
      <c r="K699">
        <v>1.6265763254882845E-4</v>
      </c>
      <c r="L699">
        <v>5.3801203842044785E-4</v>
      </c>
    </row>
    <row r="700" spans="1:12" x14ac:dyDescent="0.2">
      <c r="A700" t="s">
        <v>17</v>
      </c>
      <c r="B700" t="s">
        <v>93</v>
      </c>
      <c r="C700" t="s">
        <v>94</v>
      </c>
      <c r="D700" t="s">
        <v>92</v>
      </c>
      <c r="E700" t="s">
        <v>74</v>
      </c>
      <c r="F700" t="s">
        <v>60</v>
      </c>
      <c r="G700" s="11" t="s">
        <v>124</v>
      </c>
      <c r="H700" t="s">
        <v>68</v>
      </c>
      <c r="I700" t="s">
        <v>152</v>
      </c>
      <c r="J700">
        <v>4.0241096462259257E-3</v>
      </c>
      <c r="K700">
        <v>3.1056753788207729E-3</v>
      </c>
      <c r="L700">
        <v>1.0272439817602617E-2</v>
      </c>
    </row>
    <row r="701" spans="1:12" x14ac:dyDescent="0.2">
      <c r="A701" t="s">
        <v>17</v>
      </c>
      <c r="B701" t="s">
        <v>93</v>
      </c>
      <c r="C701" t="s">
        <v>94</v>
      </c>
      <c r="D701" t="s">
        <v>92</v>
      </c>
      <c r="E701" t="s">
        <v>67</v>
      </c>
      <c r="F701" t="s">
        <v>60</v>
      </c>
      <c r="G701" s="11" t="s">
        <v>124</v>
      </c>
      <c r="H701" t="s">
        <v>68</v>
      </c>
      <c r="I701" t="s">
        <v>153</v>
      </c>
      <c r="J701">
        <v>1.4782147636175086E-6</v>
      </c>
      <c r="K701">
        <v>1.14083750185134E-6</v>
      </c>
      <c r="L701">
        <v>3.7734737697800822E-6</v>
      </c>
    </row>
    <row r="702" spans="1:12" x14ac:dyDescent="0.2">
      <c r="A702" t="s">
        <v>17</v>
      </c>
      <c r="B702" t="s">
        <v>93</v>
      </c>
      <c r="C702" t="s">
        <v>94</v>
      </c>
      <c r="D702" t="s">
        <v>92</v>
      </c>
      <c r="E702" t="s">
        <v>67</v>
      </c>
      <c r="F702" t="s">
        <v>60</v>
      </c>
      <c r="G702" s="11" t="s">
        <v>124</v>
      </c>
      <c r="H702" t="s">
        <v>68</v>
      </c>
      <c r="I702" t="s">
        <v>154</v>
      </c>
      <c r="J702">
        <v>2.7382999126433115E-4</v>
      </c>
      <c r="K702">
        <v>2.1133297464941768E-4</v>
      </c>
      <c r="L702">
        <v>6.9901229161477177E-4</v>
      </c>
    </row>
    <row r="703" spans="1:12" x14ac:dyDescent="0.2">
      <c r="A703" t="s">
        <v>17</v>
      </c>
      <c r="B703" t="s">
        <v>93</v>
      </c>
      <c r="C703" t="s">
        <v>94</v>
      </c>
      <c r="D703" t="s">
        <v>92</v>
      </c>
      <c r="E703" t="s">
        <v>67</v>
      </c>
      <c r="F703" t="s">
        <v>60</v>
      </c>
      <c r="G703" s="11" t="s">
        <v>124</v>
      </c>
      <c r="H703" t="s">
        <v>68</v>
      </c>
      <c r="I703" t="s">
        <v>154</v>
      </c>
      <c r="J703">
        <v>1.0127958581009507E-4</v>
      </c>
      <c r="K703">
        <v>7.816425089772983E-5</v>
      </c>
      <c r="L703">
        <v>2.5853879278902513E-4</v>
      </c>
    </row>
    <row r="704" spans="1:12" x14ac:dyDescent="0.2">
      <c r="A704" t="s">
        <v>17</v>
      </c>
      <c r="B704" t="s">
        <v>93</v>
      </c>
      <c r="C704" t="s">
        <v>94</v>
      </c>
      <c r="D704" t="s">
        <v>92</v>
      </c>
      <c r="E704" t="s">
        <v>74</v>
      </c>
      <c r="F704" t="s">
        <v>60</v>
      </c>
      <c r="G704" s="11" t="s">
        <v>124</v>
      </c>
      <c r="H704" t="s">
        <v>103</v>
      </c>
      <c r="I704" t="s">
        <v>155</v>
      </c>
      <c r="J704">
        <v>2.9939504575820053E-5</v>
      </c>
      <c r="K704">
        <v>2.310632422812365E-5</v>
      </c>
      <c r="L704">
        <v>7.6427281053932492E-5</v>
      </c>
    </row>
    <row r="705" spans="1:12" x14ac:dyDescent="0.2">
      <c r="A705" t="s">
        <v>17</v>
      </c>
      <c r="B705" t="s">
        <v>93</v>
      </c>
      <c r="C705" t="s">
        <v>94</v>
      </c>
      <c r="D705" t="s">
        <v>92</v>
      </c>
      <c r="E705" t="s">
        <v>64</v>
      </c>
      <c r="F705" t="s">
        <v>60</v>
      </c>
      <c r="G705" s="11" t="s">
        <v>124</v>
      </c>
      <c r="H705" t="s">
        <v>68</v>
      </c>
      <c r="I705" t="s">
        <v>156</v>
      </c>
      <c r="J705">
        <v>4.6007863583829214E-3</v>
      </c>
      <c r="K705">
        <v>3.5507354850146952E-3</v>
      </c>
      <c r="L705">
        <v>1.1744536092464683E-2</v>
      </c>
    </row>
    <row r="706" spans="1:12" x14ac:dyDescent="0.2">
      <c r="A706" t="s">
        <v>17</v>
      </c>
      <c r="B706" t="s">
        <v>93</v>
      </c>
      <c r="C706" t="s">
        <v>94</v>
      </c>
      <c r="D706" t="s">
        <v>92</v>
      </c>
      <c r="E706" t="s">
        <v>64</v>
      </c>
      <c r="F706" t="s">
        <v>60</v>
      </c>
      <c r="G706" s="11" t="s">
        <v>124</v>
      </c>
      <c r="H706" t="s">
        <v>68</v>
      </c>
      <c r="I706" t="s">
        <v>156</v>
      </c>
      <c r="J706">
        <v>3.9841486205618498E-5</v>
      </c>
      <c r="K706">
        <v>3.0748347744565901E-5</v>
      </c>
      <c r="L706">
        <v>1.0170430362773553E-4</v>
      </c>
    </row>
    <row r="707" spans="1:12" x14ac:dyDescent="0.2">
      <c r="A707" t="s">
        <v>17</v>
      </c>
      <c r="B707" t="s">
        <v>93</v>
      </c>
      <c r="C707" t="s">
        <v>94</v>
      </c>
      <c r="D707" t="s">
        <v>92</v>
      </c>
      <c r="E707" t="s">
        <v>64</v>
      </c>
      <c r="F707" t="s">
        <v>60</v>
      </c>
      <c r="G707" s="11" t="s">
        <v>124</v>
      </c>
      <c r="H707" t="s">
        <v>68</v>
      </c>
      <c r="I707" t="s">
        <v>156</v>
      </c>
      <c r="J707">
        <v>1.4006582479972351E-5</v>
      </c>
      <c r="K707">
        <v>1.0809819357250763E-5</v>
      </c>
      <c r="L707">
        <v>3.5754934190410288E-5</v>
      </c>
    </row>
    <row r="708" spans="1:12" x14ac:dyDescent="0.2">
      <c r="A708" t="s">
        <v>17</v>
      </c>
      <c r="B708" t="s">
        <v>93</v>
      </c>
      <c r="C708" t="s">
        <v>94</v>
      </c>
      <c r="D708" t="s">
        <v>92</v>
      </c>
      <c r="E708" t="s">
        <v>64</v>
      </c>
      <c r="F708" t="s">
        <v>60</v>
      </c>
      <c r="G708" s="11" t="s">
        <v>124</v>
      </c>
      <c r="H708" t="s">
        <v>68</v>
      </c>
      <c r="I708" t="s">
        <v>156</v>
      </c>
      <c r="J708">
        <v>2.1351851625194277E-5</v>
      </c>
      <c r="K708">
        <v>1.6478656327565986E-5</v>
      </c>
      <c r="L708">
        <v>5.4505376368135545E-5</v>
      </c>
    </row>
    <row r="709" spans="1:12" x14ac:dyDescent="0.2">
      <c r="A709" t="s">
        <v>17</v>
      </c>
      <c r="B709" t="s">
        <v>93</v>
      </c>
      <c r="C709" t="s">
        <v>94</v>
      </c>
      <c r="D709" t="s">
        <v>92</v>
      </c>
      <c r="E709" t="s">
        <v>64</v>
      </c>
      <c r="F709" t="s">
        <v>60</v>
      </c>
      <c r="G709" s="11" t="s">
        <v>124</v>
      </c>
      <c r="H709" t="s">
        <v>68</v>
      </c>
      <c r="I709" t="s">
        <v>156</v>
      </c>
      <c r="J709">
        <v>1.2919654392045375E-5</v>
      </c>
      <c r="K709">
        <v>9.9709640332191615E-6</v>
      </c>
      <c r="L709">
        <v>3.2980307167072742E-5</v>
      </c>
    </row>
    <row r="710" spans="1:12" x14ac:dyDescent="0.2">
      <c r="A710" t="s">
        <v>17</v>
      </c>
      <c r="B710" t="s">
        <v>93</v>
      </c>
      <c r="C710" t="s">
        <v>94</v>
      </c>
      <c r="D710" t="s">
        <v>92</v>
      </c>
      <c r="E710" t="s">
        <v>64</v>
      </c>
      <c r="F710" t="s">
        <v>60</v>
      </c>
      <c r="G710" s="11" t="s">
        <v>124</v>
      </c>
      <c r="H710" t="s">
        <v>68</v>
      </c>
      <c r="I710" t="s">
        <v>156</v>
      </c>
      <c r="J710">
        <v>1.0733004111618082E-4</v>
      </c>
      <c r="K710">
        <v>8.283379316340568E-5</v>
      </c>
      <c r="L710">
        <v>2.7398393307220587E-4</v>
      </c>
    </row>
    <row r="711" spans="1:12" x14ac:dyDescent="0.2">
      <c r="A711" t="s">
        <v>17</v>
      </c>
      <c r="B711" t="s">
        <v>93</v>
      </c>
      <c r="C711" t="s">
        <v>94</v>
      </c>
      <c r="D711" t="s">
        <v>92</v>
      </c>
      <c r="E711" t="s">
        <v>64</v>
      </c>
      <c r="F711" t="s">
        <v>60</v>
      </c>
      <c r="G711" s="11" t="s">
        <v>124</v>
      </c>
      <c r="H711" t="s">
        <v>68</v>
      </c>
      <c r="I711" t="s">
        <v>156</v>
      </c>
      <c r="J711">
        <v>6.1612909976889721E-3</v>
      </c>
      <c r="K711">
        <v>4.7550816045031849E-3</v>
      </c>
      <c r="L711">
        <v>1.5728073173119344E-2</v>
      </c>
    </row>
    <row r="712" spans="1:12" x14ac:dyDescent="0.2">
      <c r="A712" t="s">
        <v>17</v>
      </c>
      <c r="B712" t="s">
        <v>93</v>
      </c>
      <c r="C712" t="s">
        <v>94</v>
      </c>
      <c r="D712" t="s">
        <v>92</v>
      </c>
      <c r="E712" t="s">
        <v>74</v>
      </c>
      <c r="F712" t="s">
        <v>60</v>
      </c>
      <c r="G712" s="11" t="s">
        <v>124</v>
      </c>
      <c r="H712" t="s">
        <v>103</v>
      </c>
      <c r="I712" t="s">
        <v>157</v>
      </c>
      <c r="J712">
        <v>2.3672730055196251E-5</v>
      </c>
      <c r="K712">
        <v>1.8269833912414695E-5</v>
      </c>
      <c r="L712">
        <v>6.0429937598351301E-5</v>
      </c>
    </row>
    <row r="713" spans="1:12" x14ac:dyDescent="0.2">
      <c r="A713" t="s">
        <v>17</v>
      </c>
      <c r="B713" t="s">
        <v>93</v>
      </c>
      <c r="C713" t="s">
        <v>94</v>
      </c>
      <c r="D713" t="s">
        <v>92</v>
      </c>
      <c r="E713" t="s">
        <v>74</v>
      </c>
      <c r="F713" t="s">
        <v>60</v>
      </c>
      <c r="G713" s="11" t="s">
        <v>124</v>
      </c>
      <c r="H713" t="s">
        <v>103</v>
      </c>
      <c r="I713" t="s">
        <v>158</v>
      </c>
      <c r="J713">
        <v>3.8282067932949302E-5</v>
      </c>
      <c r="K713">
        <v>2.9544840047091987E-5</v>
      </c>
      <c r="L713">
        <v>9.7723539740874783E-5</v>
      </c>
    </row>
    <row r="714" spans="1:12" x14ac:dyDescent="0.2">
      <c r="A714" t="s">
        <v>17</v>
      </c>
      <c r="B714" t="s">
        <v>93</v>
      </c>
      <c r="C714" t="s">
        <v>94</v>
      </c>
      <c r="D714" t="s">
        <v>92</v>
      </c>
      <c r="E714" t="s">
        <v>67</v>
      </c>
      <c r="F714" t="s">
        <v>60</v>
      </c>
      <c r="G714" s="11" t="s">
        <v>124</v>
      </c>
      <c r="H714" t="s">
        <v>68</v>
      </c>
      <c r="I714" t="s">
        <v>159</v>
      </c>
      <c r="J714">
        <v>2.9585282853122821E-6</v>
      </c>
      <c r="K714">
        <v>2.283294756109968E-6</v>
      </c>
      <c r="L714">
        <v>7.5523050889153694E-6</v>
      </c>
    </row>
    <row r="715" spans="1:12" x14ac:dyDescent="0.2">
      <c r="A715" t="s">
        <v>17</v>
      </c>
      <c r="B715" t="s">
        <v>93</v>
      </c>
      <c r="C715" t="s">
        <v>94</v>
      </c>
      <c r="D715" t="s">
        <v>92</v>
      </c>
      <c r="E715" t="s">
        <v>67</v>
      </c>
      <c r="F715" t="s">
        <v>60</v>
      </c>
      <c r="G715" s="11" t="s">
        <v>124</v>
      </c>
      <c r="H715" t="s">
        <v>68</v>
      </c>
      <c r="I715" t="s">
        <v>160</v>
      </c>
      <c r="J715">
        <v>8.2924571667076662E-7</v>
      </c>
      <c r="K715">
        <v>6.3998455103536657E-7</v>
      </c>
      <c r="L715">
        <v>2.1168351430220833E-6</v>
      </c>
    </row>
    <row r="716" spans="1:12" x14ac:dyDescent="0.2">
      <c r="A716" t="s">
        <v>17</v>
      </c>
      <c r="B716" t="s">
        <v>93</v>
      </c>
      <c r="C716" t="s">
        <v>94</v>
      </c>
      <c r="D716" t="s">
        <v>92</v>
      </c>
      <c r="E716" t="s">
        <v>67</v>
      </c>
      <c r="F716" t="s">
        <v>60</v>
      </c>
      <c r="G716" s="11" t="s">
        <v>124</v>
      </c>
      <c r="H716" t="s">
        <v>68</v>
      </c>
      <c r="I716" t="s">
        <v>160</v>
      </c>
      <c r="J716">
        <v>1.539838580876344E-5</v>
      </c>
      <c r="K716">
        <v>1.1883967357775846E-5</v>
      </c>
      <c r="L716">
        <v>3.9307823447877297E-5</v>
      </c>
    </row>
    <row r="717" spans="1:12" x14ac:dyDescent="0.2">
      <c r="A717" t="s">
        <v>17</v>
      </c>
      <c r="B717" t="s">
        <v>93</v>
      </c>
      <c r="C717" t="s">
        <v>94</v>
      </c>
      <c r="D717" t="s">
        <v>92</v>
      </c>
      <c r="E717" t="s">
        <v>67</v>
      </c>
      <c r="F717" t="s">
        <v>60</v>
      </c>
      <c r="G717" s="11" t="s">
        <v>124</v>
      </c>
      <c r="H717" t="s">
        <v>68</v>
      </c>
      <c r="I717" t="s">
        <v>112</v>
      </c>
      <c r="J717">
        <v>4.9091694563586277E-3</v>
      </c>
      <c r="K717">
        <v>3.7887354101722647E-3</v>
      </c>
      <c r="L717">
        <v>1.2531752916363183E-2</v>
      </c>
    </row>
    <row r="718" spans="1:12" x14ac:dyDescent="0.2">
      <c r="A718" t="s">
        <v>17</v>
      </c>
      <c r="B718" t="s">
        <v>93</v>
      </c>
      <c r="C718" t="s">
        <v>94</v>
      </c>
      <c r="D718" t="s">
        <v>92</v>
      </c>
      <c r="E718" t="s">
        <v>67</v>
      </c>
      <c r="F718" t="s">
        <v>60</v>
      </c>
      <c r="G718" s="11" t="s">
        <v>124</v>
      </c>
      <c r="H718" t="s">
        <v>68</v>
      </c>
      <c r="I718" t="s">
        <v>112</v>
      </c>
      <c r="J718">
        <v>7.6967529868654267E-4</v>
      </c>
      <c r="K718">
        <v>5.9401006308542259E-4</v>
      </c>
      <c r="L718">
        <v>1.9647683288818957E-3</v>
      </c>
    </row>
    <row r="719" spans="1:12" x14ac:dyDescent="0.2">
      <c r="A719" t="s">
        <v>17</v>
      </c>
      <c r="B719" t="s">
        <v>93</v>
      </c>
      <c r="C719" t="s">
        <v>94</v>
      </c>
      <c r="D719" t="s">
        <v>92</v>
      </c>
      <c r="E719" t="s">
        <v>67</v>
      </c>
      <c r="F719" t="s">
        <v>60</v>
      </c>
      <c r="G719" s="11" t="s">
        <v>124</v>
      </c>
      <c r="H719" t="s">
        <v>68</v>
      </c>
      <c r="I719" t="s">
        <v>112</v>
      </c>
      <c r="J719">
        <v>6.2087199731917988E-4</v>
      </c>
      <c r="K719">
        <v>4.7916857267591394E-4</v>
      </c>
      <c r="L719">
        <v>1.5849146240032484E-3</v>
      </c>
    </row>
    <row r="720" spans="1:12" x14ac:dyDescent="0.2">
      <c r="A720" t="s">
        <v>17</v>
      </c>
      <c r="B720" t="s">
        <v>93</v>
      </c>
      <c r="C720" t="s">
        <v>94</v>
      </c>
      <c r="D720" t="s">
        <v>92</v>
      </c>
      <c r="E720" t="s">
        <v>67</v>
      </c>
      <c r="F720" t="s">
        <v>60</v>
      </c>
      <c r="G720" s="11" t="s">
        <v>124</v>
      </c>
      <c r="H720" t="s">
        <v>68</v>
      </c>
      <c r="I720" t="s">
        <v>112</v>
      </c>
      <c r="J720">
        <v>4.1920817283603966E-3</v>
      </c>
      <c r="K720">
        <v>3.2353107033213221E-3</v>
      </c>
      <c r="L720">
        <v>1.0701226122265569E-2</v>
      </c>
    </row>
    <row r="721" spans="1:12" x14ac:dyDescent="0.2">
      <c r="A721" t="s">
        <v>17</v>
      </c>
      <c r="B721" t="s">
        <v>93</v>
      </c>
      <c r="C721" t="s">
        <v>94</v>
      </c>
      <c r="D721" t="s">
        <v>92</v>
      </c>
      <c r="E721" t="s">
        <v>67</v>
      </c>
      <c r="F721" t="s">
        <v>60</v>
      </c>
      <c r="G721" s="11" t="s">
        <v>124</v>
      </c>
      <c r="H721" t="s">
        <v>68</v>
      </c>
      <c r="I721" t="s">
        <v>161</v>
      </c>
      <c r="J721">
        <v>4.2712194768512453E-4</v>
      </c>
      <c r="K721">
        <v>3.2963866129337362E-4</v>
      </c>
      <c r="L721">
        <v>1.0903242923531221E-3</v>
      </c>
    </row>
    <row r="722" spans="1:12" x14ac:dyDescent="0.2">
      <c r="A722" t="s">
        <v>17</v>
      </c>
      <c r="B722" t="s">
        <v>93</v>
      </c>
      <c r="C722" t="s">
        <v>94</v>
      </c>
      <c r="D722" t="s">
        <v>92</v>
      </c>
      <c r="E722" t="s">
        <v>67</v>
      </c>
      <c r="F722" t="s">
        <v>60</v>
      </c>
      <c r="G722" s="11" t="s">
        <v>124</v>
      </c>
      <c r="H722" t="s">
        <v>68</v>
      </c>
      <c r="I722" t="s">
        <v>161</v>
      </c>
      <c r="J722">
        <v>1.9325497356343763E-3</v>
      </c>
      <c r="K722">
        <v>1.4914782796575203E-3</v>
      </c>
      <c r="L722">
        <v>4.9332653926183372E-3</v>
      </c>
    </row>
    <row r="723" spans="1:12" x14ac:dyDescent="0.2">
      <c r="A723" t="s">
        <v>17</v>
      </c>
      <c r="B723" t="s">
        <v>93</v>
      </c>
      <c r="C723" t="s">
        <v>94</v>
      </c>
      <c r="D723" t="s">
        <v>92</v>
      </c>
      <c r="E723" t="s">
        <v>67</v>
      </c>
      <c r="F723" t="s">
        <v>60</v>
      </c>
      <c r="G723" s="11" t="s">
        <v>124</v>
      </c>
      <c r="H723" t="s">
        <v>68</v>
      </c>
      <c r="I723" t="s">
        <v>161</v>
      </c>
      <c r="J723">
        <v>5.0633527223289336E-4</v>
      </c>
      <c r="K723">
        <v>3.9077289801907274E-4</v>
      </c>
      <c r="L723">
        <v>1.2925340184057744E-3</v>
      </c>
    </row>
    <row r="724" spans="1:12" x14ac:dyDescent="0.2">
      <c r="A724" t="s">
        <v>17</v>
      </c>
      <c r="B724" t="s">
        <v>93</v>
      </c>
      <c r="C724" t="s">
        <v>94</v>
      </c>
      <c r="D724" t="s">
        <v>92</v>
      </c>
      <c r="E724" t="s">
        <v>67</v>
      </c>
      <c r="F724" t="s">
        <v>60</v>
      </c>
      <c r="G724" s="11" t="s">
        <v>124</v>
      </c>
      <c r="H724" t="s">
        <v>68</v>
      </c>
      <c r="I724" t="s">
        <v>161</v>
      </c>
      <c r="J724">
        <v>2.5820304794469803E-3</v>
      </c>
      <c r="K724">
        <v>1.9927261412730091E-3</v>
      </c>
      <c r="L724">
        <v>6.5912102400615385E-3</v>
      </c>
    </row>
    <row r="725" spans="1:12" x14ac:dyDescent="0.2">
      <c r="A725" t="s">
        <v>17</v>
      </c>
      <c r="B725" t="s">
        <v>93</v>
      </c>
      <c r="C725" t="s">
        <v>94</v>
      </c>
      <c r="D725" t="s">
        <v>92</v>
      </c>
      <c r="E725" t="s">
        <v>67</v>
      </c>
      <c r="F725" t="s">
        <v>60</v>
      </c>
      <c r="G725" s="11" t="s">
        <v>124</v>
      </c>
      <c r="H725" t="s">
        <v>68</v>
      </c>
      <c r="I725" t="s">
        <v>83</v>
      </c>
      <c r="J725">
        <v>1.3230132440471452E-5</v>
      </c>
      <c r="K725">
        <v>1.0210580772182904E-5</v>
      </c>
      <c r="L725">
        <v>3.3772871820507274E-5</v>
      </c>
    </row>
    <row r="726" spans="1:12" x14ac:dyDescent="0.2">
      <c r="A726" t="s">
        <v>17</v>
      </c>
      <c r="B726" t="s">
        <v>93</v>
      </c>
      <c r="C726" t="s">
        <v>94</v>
      </c>
      <c r="D726" t="s">
        <v>92</v>
      </c>
      <c r="E726" t="s">
        <v>67</v>
      </c>
      <c r="F726" t="s">
        <v>60</v>
      </c>
      <c r="G726" s="11" t="s">
        <v>124</v>
      </c>
      <c r="H726" t="s">
        <v>68</v>
      </c>
      <c r="I726" t="s">
        <v>83</v>
      </c>
      <c r="J726">
        <v>6.9890595719166742E-5</v>
      </c>
      <c r="K726">
        <v>5.3939261456184089E-5</v>
      </c>
      <c r="L726">
        <v>1.7841137579709668E-4</v>
      </c>
    </row>
    <row r="727" spans="1:12" x14ac:dyDescent="0.2">
      <c r="A727" t="s">
        <v>17</v>
      </c>
      <c r="B727" t="s">
        <v>93</v>
      </c>
      <c r="C727" t="s">
        <v>94</v>
      </c>
      <c r="D727" t="s">
        <v>92</v>
      </c>
      <c r="E727" t="s">
        <v>67</v>
      </c>
      <c r="F727" t="s">
        <v>60</v>
      </c>
      <c r="G727" s="11" t="s">
        <v>124</v>
      </c>
      <c r="H727" t="s">
        <v>68</v>
      </c>
      <c r="I727" t="s">
        <v>162</v>
      </c>
      <c r="J727">
        <v>1.67859436661031E-5</v>
      </c>
      <c r="K727">
        <v>1.2954838843166568E-5</v>
      </c>
      <c r="L727">
        <v>4.2849875190013908E-5</v>
      </c>
    </row>
    <row r="728" spans="1:12" x14ac:dyDescent="0.2">
      <c r="A728" t="s">
        <v>17</v>
      </c>
      <c r="B728" t="s">
        <v>93</v>
      </c>
      <c r="C728" t="s">
        <v>94</v>
      </c>
      <c r="D728" t="s">
        <v>92</v>
      </c>
      <c r="E728" t="s">
        <v>67</v>
      </c>
      <c r="F728" t="s">
        <v>60</v>
      </c>
      <c r="G728" s="11" t="s">
        <v>124</v>
      </c>
      <c r="H728" t="s">
        <v>68</v>
      </c>
      <c r="I728" t="s">
        <v>113</v>
      </c>
      <c r="J728">
        <v>0.33789261831399425</v>
      </c>
      <c r="K728">
        <v>0.26077440170330324</v>
      </c>
      <c r="L728">
        <v>0.86254647402512818</v>
      </c>
    </row>
    <row r="729" spans="1:12" x14ac:dyDescent="0.2">
      <c r="A729" t="s">
        <v>17</v>
      </c>
      <c r="B729" t="s">
        <v>93</v>
      </c>
      <c r="C729" t="s">
        <v>94</v>
      </c>
      <c r="D729" t="s">
        <v>92</v>
      </c>
      <c r="E729" t="s">
        <v>54</v>
      </c>
      <c r="F729" t="s">
        <v>60</v>
      </c>
      <c r="G729" s="11" t="s">
        <v>124</v>
      </c>
      <c r="H729" t="s">
        <v>57</v>
      </c>
      <c r="I729" t="s">
        <v>114</v>
      </c>
      <c r="J729">
        <v>3.9058067968813677</v>
      </c>
      <c r="K729">
        <v>3.0143731334164214</v>
      </c>
      <c r="L729">
        <v>9.970445337585744</v>
      </c>
    </row>
    <row r="730" spans="1:12" x14ac:dyDescent="0.2">
      <c r="A730" t="s">
        <v>17</v>
      </c>
      <c r="B730" t="s">
        <v>93</v>
      </c>
      <c r="C730" t="s">
        <v>94</v>
      </c>
      <c r="D730" t="s">
        <v>92</v>
      </c>
      <c r="E730" t="s">
        <v>102</v>
      </c>
      <c r="F730" t="s">
        <v>60</v>
      </c>
      <c r="G730" s="11" t="s">
        <v>124</v>
      </c>
      <c r="H730" t="s">
        <v>115</v>
      </c>
      <c r="I730" t="s">
        <v>116</v>
      </c>
      <c r="J730">
        <v>0.42144334664904859</v>
      </c>
      <c r="K730">
        <v>0.32525610391439486</v>
      </c>
      <c r="L730">
        <v>1.075828393255051</v>
      </c>
    </row>
    <row r="731" spans="1:12" x14ac:dyDescent="0.2">
      <c r="A731" t="s">
        <v>17</v>
      </c>
      <c r="B731" t="s">
        <v>93</v>
      </c>
      <c r="C731" t="s">
        <v>94</v>
      </c>
      <c r="D731" t="s">
        <v>92</v>
      </c>
      <c r="E731" t="s">
        <v>102</v>
      </c>
      <c r="F731" t="s">
        <v>60</v>
      </c>
      <c r="G731" s="11" t="s">
        <v>124</v>
      </c>
      <c r="H731" t="s">
        <v>117</v>
      </c>
      <c r="I731" t="s">
        <v>118</v>
      </c>
      <c r="J731">
        <v>0.84288669307290853</v>
      </c>
      <c r="K731">
        <v>0.65051220765499651</v>
      </c>
      <c r="L731">
        <v>2.1516567859352578</v>
      </c>
    </row>
    <row r="732" spans="1:12" x14ac:dyDescent="0.2">
      <c r="A732" t="s">
        <v>17</v>
      </c>
      <c r="B732" t="s">
        <v>93</v>
      </c>
      <c r="C732" t="s">
        <v>94</v>
      </c>
      <c r="D732" t="s">
        <v>92</v>
      </c>
      <c r="E732" t="s">
        <v>102</v>
      </c>
      <c r="F732" t="s">
        <v>60</v>
      </c>
      <c r="G732" s="11" t="s">
        <v>124</v>
      </c>
      <c r="H732" t="s">
        <v>117</v>
      </c>
      <c r="I732" t="s">
        <v>119</v>
      </c>
      <c r="J732">
        <v>0.84288669307290853</v>
      </c>
      <c r="K732">
        <v>0.65051220765499651</v>
      </c>
      <c r="L732">
        <v>2.1516567859352578</v>
      </c>
    </row>
    <row r="733" spans="1:12" x14ac:dyDescent="0.2">
      <c r="A733" t="s">
        <v>17</v>
      </c>
      <c r="B733" t="s">
        <v>93</v>
      </c>
      <c r="C733" t="s">
        <v>94</v>
      </c>
      <c r="D733" t="s">
        <v>92</v>
      </c>
      <c r="E733" t="s">
        <v>64</v>
      </c>
      <c r="F733" t="s">
        <v>60</v>
      </c>
      <c r="G733" s="11" t="s">
        <v>124</v>
      </c>
      <c r="H733" t="s">
        <v>65</v>
      </c>
      <c r="I733" t="s">
        <v>66</v>
      </c>
      <c r="J733">
        <v>9.3247128017086886E-2</v>
      </c>
      <c r="K733">
        <v>7.1965064346598245E-2</v>
      </c>
      <c r="L733">
        <v>0.23803414790602698</v>
      </c>
    </row>
    <row r="734" spans="1:12" x14ac:dyDescent="0.2">
      <c r="A734" t="s">
        <v>17</v>
      </c>
      <c r="B734" t="s">
        <v>93</v>
      </c>
      <c r="C734" t="s">
        <v>94</v>
      </c>
      <c r="D734" t="s">
        <v>92</v>
      </c>
      <c r="E734" t="s">
        <v>64</v>
      </c>
      <c r="F734" t="s">
        <v>60</v>
      </c>
      <c r="G734" s="11" t="s">
        <v>124</v>
      </c>
      <c r="H734" t="s">
        <v>65</v>
      </c>
      <c r="I734" t="s">
        <v>163</v>
      </c>
      <c r="J734">
        <v>7.3473730585518648E-2</v>
      </c>
      <c r="K734">
        <v>5.6704607013768484E-2</v>
      </c>
      <c r="L734">
        <v>0.18755812887015821</v>
      </c>
    </row>
    <row r="735" spans="1:12" x14ac:dyDescent="0.2">
      <c r="A735" t="s">
        <v>17</v>
      </c>
      <c r="B735" t="s">
        <v>93</v>
      </c>
      <c r="C735" t="s">
        <v>94</v>
      </c>
      <c r="D735" t="s">
        <v>92</v>
      </c>
      <c r="E735" t="s">
        <v>120</v>
      </c>
      <c r="F735" t="s">
        <v>86</v>
      </c>
      <c r="G735" s="11" t="s">
        <v>164</v>
      </c>
      <c r="H735" t="s">
        <v>84</v>
      </c>
      <c r="I735" t="s">
        <v>121</v>
      </c>
      <c r="J735">
        <v>0.22518863489970181</v>
      </c>
      <c r="K735">
        <v>0.17379317674759995</v>
      </c>
      <c r="L735">
        <v>0.57484435141691048</v>
      </c>
    </row>
    <row r="736" spans="1:12" x14ac:dyDescent="0.2">
      <c r="A736" t="s">
        <v>17</v>
      </c>
      <c r="B736" t="s">
        <v>93</v>
      </c>
      <c r="C736" t="s">
        <v>94</v>
      </c>
      <c r="D736" t="s">
        <v>92</v>
      </c>
      <c r="E736" t="s">
        <v>64</v>
      </c>
      <c r="F736" t="s">
        <v>86</v>
      </c>
      <c r="G736" s="11" t="s">
        <v>164</v>
      </c>
      <c r="H736" t="s">
        <v>84</v>
      </c>
      <c r="I736" t="s">
        <v>122</v>
      </c>
      <c r="J736">
        <v>0.22518863489970181</v>
      </c>
      <c r="K736">
        <v>0.17379317674759995</v>
      </c>
      <c r="L736">
        <v>0.57484435141691048</v>
      </c>
    </row>
    <row r="737" spans="1:12" x14ac:dyDescent="0.2">
      <c r="A737" t="s">
        <v>17</v>
      </c>
      <c r="B737" t="s">
        <v>93</v>
      </c>
      <c r="C737" t="s">
        <v>94</v>
      </c>
      <c r="D737" t="s">
        <v>92</v>
      </c>
      <c r="E737" t="s">
        <v>54</v>
      </c>
      <c r="F737" t="s">
        <v>60</v>
      </c>
      <c r="G737" s="11" t="s">
        <v>164</v>
      </c>
      <c r="H737" t="s">
        <v>61</v>
      </c>
      <c r="I737" t="s">
        <v>63</v>
      </c>
      <c r="J737">
        <v>4.5254271216297761E-6</v>
      </c>
      <c r="K737">
        <v>3.4925757063987048E-6</v>
      </c>
      <c r="L737">
        <v>1.1552164787429994E-5</v>
      </c>
    </row>
    <row r="738" spans="1:12" x14ac:dyDescent="0.2">
      <c r="A738" t="s">
        <v>17</v>
      </c>
      <c r="B738" t="s">
        <v>93</v>
      </c>
      <c r="C738" t="s">
        <v>94</v>
      </c>
      <c r="D738" t="s">
        <v>92</v>
      </c>
      <c r="E738" t="s">
        <v>54</v>
      </c>
      <c r="F738" t="s">
        <v>60</v>
      </c>
      <c r="G738" s="11" t="s">
        <v>164</v>
      </c>
      <c r="H738" t="s">
        <v>61</v>
      </c>
      <c r="I738" t="s">
        <v>63</v>
      </c>
      <c r="J738">
        <v>5.6495406665108179E-4</v>
      </c>
      <c r="K738">
        <v>4.360129542216823E-4</v>
      </c>
      <c r="L738">
        <v>1.4421716005740448E-3</v>
      </c>
    </row>
    <row r="739" spans="1:12" x14ac:dyDescent="0.2">
      <c r="A739" t="s">
        <v>17</v>
      </c>
      <c r="B739" t="s">
        <v>93</v>
      </c>
      <c r="C739" t="s">
        <v>94</v>
      </c>
      <c r="D739" t="s">
        <v>92</v>
      </c>
      <c r="E739" t="s">
        <v>54</v>
      </c>
      <c r="F739" t="s">
        <v>60</v>
      </c>
      <c r="G739" s="11" t="s">
        <v>164</v>
      </c>
      <c r="H739" t="s">
        <v>61</v>
      </c>
      <c r="I739" t="s">
        <v>63</v>
      </c>
      <c r="J739">
        <v>4.0559818679210887E-4</v>
      </c>
      <c r="K739">
        <v>3.1302733105097917E-4</v>
      </c>
      <c r="L739">
        <v>1.035380079133352E-3</v>
      </c>
    </row>
    <row r="740" spans="1:12" x14ac:dyDescent="0.2">
      <c r="A740" t="s">
        <v>17</v>
      </c>
      <c r="B740" t="s">
        <v>93</v>
      </c>
      <c r="C740" t="s">
        <v>94</v>
      </c>
      <c r="D740" t="s">
        <v>92</v>
      </c>
      <c r="E740" t="s">
        <v>54</v>
      </c>
      <c r="F740" t="s">
        <v>60</v>
      </c>
      <c r="G740" s="11" t="s">
        <v>164</v>
      </c>
      <c r="H740" t="s">
        <v>61</v>
      </c>
      <c r="I740" t="s">
        <v>63</v>
      </c>
      <c r="J740">
        <v>3.2252417791962961E-5</v>
      </c>
      <c r="K740">
        <v>2.4891354523076236E-5</v>
      </c>
      <c r="L740">
        <v>8.2331509294444964E-5</v>
      </c>
    </row>
    <row r="741" spans="1:12" x14ac:dyDescent="0.2">
      <c r="A741" t="s">
        <v>17</v>
      </c>
      <c r="B741" t="s">
        <v>93</v>
      </c>
      <c r="C741" t="s">
        <v>94</v>
      </c>
      <c r="D741" t="s">
        <v>92</v>
      </c>
      <c r="E741" t="s">
        <v>54</v>
      </c>
      <c r="F741" t="s">
        <v>60</v>
      </c>
      <c r="G741" s="11" t="s">
        <v>164</v>
      </c>
      <c r="H741" t="s">
        <v>61</v>
      </c>
      <c r="I741" t="s">
        <v>63</v>
      </c>
      <c r="J741">
        <v>5.5313327575767229E-5</v>
      </c>
      <c r="K741">
        <v>4.2689005686964792E-5</v>
      </c>
      <c r="L741">
        <v>1.4119963882353606E-4</v>
      </c>
    </row>
    <row r="742" spans="1:12" x14ac:dyDescent="0.2">
      <c r="A742" t="s">
        <v>17</v>
      </c>
      <c r="B742" t="s">
        <v>93</v>
      </c>
      <c r="C742" t="s">
        <v>94</v>
      </c>
      <c r="D742" t="s">
        <v>92</v>
      </c>
      <c r="E742" t="s">
        <v>54</v>
      </c>
      <c r="F742" t="s">
        <v>60</v>
      </c>
      <c r="G742" s="11" t="s">
        <v>164</v>
      </c>
      <c r="H742" t="s">
        <v>61</v>
      </c>
      <c r="I742" t="s">
        <v>63</v>
      </c>
      <c r="J742">
        <v>2.5333288024916357E-6</v>
      </c>
      <c r="K742">
        <v>1.9551397899246186E-6</v>
      </c>
      <c r="L742">
        <v>6.4668883180658738E-6</v>
      </c>
    </row>
    <row r="743" spans="1:12" x14ac:dyDescent="0.2">
      <c r="A743" t="s">
        <v>17</v>
      </c>
      <c r="B743" t="s">
        <v>93</v>
      </c>
      <c r="C743" t="s">
        <v>94</v>
      </c>
      <c r="D743" t="s">
        <v>92</v>
      </c>
      <c r="E743" t="s">
        <v>54</v>
      </c>
      <c r="F743" t="s">
        <v>60</v>
      </c>
      <c r="G743" s="11" t="s">
        <v>164</v>
      </c>
      <c r="H743" t="s">
        <v>61</v>
      </c>
      <c r="I743" t="s">
        <v>63</v>
      </c>
      <c r="J743">
        <v>8.0733595635741431E-6</v>
      </c>
      <c r="K743">
        <v>6.2307531914481421E-6</v>
      </c>
      <c r="L743">
        <v>2.0609055799575947E-5</v>
      </c>
    </row>
    <row r="744" spans="1:12" x14ac:dyDescent="0.2">
      <c r="A744" t="s">
        <v>17</v>
      </c>
      <c r="B744" t="s">
        <v>93</v>
      </c>
      <c r="C744" t="s">
        <v>94</v>
      </c>
      <c r="D744" t="s">
        <v>92</v>
      </c>
      <c r="E744" t="s">
        <v>54</v>
      </c>
      <c r="F744" t="s">
        <v>60</v>
      </c>
      <c r="G744" s="11" t="s">
        <v>164</v>
      </c>
      <c r="H744" t="s">
        <v>61</v>
      </c>
      <c r="I744" t="s">
        <v>63</v>
      </c>
      <c r="J744">
        <v>4.5371328855450864E-4</v>
      </c>
      <c r="K744">
        <v>3.5016098297149432E-4</v>
      </c>
      <c r="L744">
        <v>1.1582046367682628E-3</v>
      </c>
    </row>
    <row r="745" spans="1:12" x14ac:dyDescent="0.2">
      <c r="A745" t="s">
        <v>17</v>
      </c>
      <c r="B745" t="s">
        <v>93</v>
      </c>
      <c r="C745" t="s">
        <v>94</v>
      </c>
      <c r="D745" t="s">
        <v>92</v>
      </c>
      <c r="E745" t="s">
        <v>54</v>
      </c>
      <c r="F745" t="s">
        <v>60</v>
      </c>
      <c r="G745" s="11" t="s">
        <v>164</v>
      </c>
      <c r="H745" t="s">
        <v>61</v>
      </c>
      <c r="I745" t="s">
        <v>63</v>
      </c>
      <c r="J745">
        <v>9.7126173303196953E-5</v>
      </c>
      <c r="K745">
        <v>7.4958783826807073E-5</v>
      </c>
      <c r="L745">
        <v>2.479362785024664E-4</v>
      </c>
    </row>
    <row r="746" spans="1:12" x14ac:dyDescent="0.2">
      <c r="A746" t="s">
        <v>17</v>
      </c>
      <c r="B746" t="s">
        <v>93</v>
      </c>
      <c r="C746" t="s">
        <v>94</v>
      </c>
      <c r="D746" t="s">
        <v>92</v>
      </c>
      <c r="E746" t="s">
        <v>54</v>
      </c>
      <c r="F746" t="s">
        <v>60</v>
      </c>
      <c r="G746" s="11" t="s">
        <v>164</v>
      </c>
      <c r="H746" t="s">
        <v>61</v>
      </c>
      <c r="I746" t="s">
        <v>63</v>
      </c>
      <c r="J746">
        <v>4.9977070732602443E-6</v>
      </c>
      <c r="K746">
        <v>3.8570658288448027E-6</v>
      </c>
      <c r="L746">
        <v>1.2757764983919245E-5</v>
      </c>
    </row>
    <row r="747" spans="1:12" x14ac:dyDescent="0.2">
      <c r="A747" t="s">
        <v>17</v>
      </c>
      <c r="B747" t="s">
        <v>93</v>
      </c>
      <c r="C747" t="s">
        <v>94</v>
      </c>
      <c r="D747" t="s">
        <v>92</v>
      </c>
      <c r="E747" t="s">
        <v>54</v>
      </c>
      <c r="F747" t="s">
        <v>60</v>
      </c>
      <c r="G747" s="11" t="s">
        <v>164</v>
      </c>
      <c r="H747" t="s">
        <v>61</v>
      </c>
      <c r="I747" t="s">
        <v>63</v>
      </c>
      <c r="J747">
        <v>1.3478420659478429E-4</v>
      </c>
      <c r="K747">
        <v>1.0402201447664352E-4</v>
      </c>
      <c r="L747">
        <v>3.4406683026312997E-4</v>
      </c>
    </row>
    <row r="748" spans="1:12" x14ac:dyDescent="0.2">
      <c r="A748" t="s">
        <v>17</v>
      </c>
      <c r="B748" t="s">
        <v>93</v>
      </c>
      <c r="C748" t="s">
        <v>94</v>
      </c>
      <c r="D748" t="s">
        <v>92</v>
      </c>
      <c r="E748" t="s">
        <v>54</v>
      </c>
      <c r="F748" t="s">
        <v>60</v>
      </c>
      <c r="G748" s="11" t="s">
        <v>164</v>
      </c>
      <c r="H748" t="s">
        <v>61</v>
      </c>
      <c r="I748" t="s">
        <v>63</v>
      </c>
      <c r="J748">
        <v>7.1408920174290584E-6</v>
      </c>
      <c r="K748">
        <v>5.511105429780361E-6</v>
      </c>
      <c r="L748">
        <v>1.8228723852451563E-5</v>
      </c>
    </row>
    <row r="749" spans="1:12" x14ac:dyDescent="0.2">
      <c r="A749" t="s">
        <v>17</v>
      </c>
      <c r="B749" t="s">
        <v>93</v>
      </c>
      <c r="C749" t="s">
        <v>94</v>
      </c>
      <c r="D749" t="s">
        <v>92</v>
      </c>
      <c r="E749" t="s">
        <v>54</v>
      </c>
      <c r="F749" t="s">
        <v>60</v>
      </c>
      <c r="G749" s="11" t="s">
        <v>164</v>
      </c>
      <c r="H749" t="s">
        <v>61</v>
      </c>
      <c r="I749" t="s">
        <v>63</v>
      </c>
      <c r="J749">
        <v>1.5245304305678921E-4</v>
      </c>
      <c r="K749">
        <v>1.1765824092090145E-4</v>
      </c>
      <c r="L749">
        <v>3.8917048676345245E-4</v>
      </c>
    </row>
    <row r="750" spans="1:12" x14ac:dyDescent="0.2">
      <c r="A750" t="s">
        <v>17</v>
      </c>
      <c r="B750" t="s">
        <v>93</v>
      </c>
      <c r="C750" t="s">
        <v>94</v>
      </c>
      <c r="D750" t="s">
        <v>92</v>
      </c>
      <c r="E750" t="s">
        <v>54</v>
      </c>
      <c r="F750" t="s">
        <v>60</v>
      </c>
      <c r="G750" s="11" t="s">
        <v>164</v>
      </c>
      <c r="H750" t="s">
        <v>61</v>
      </c>
      <c r="I750" t="s">
        <v>63</v>
      </c>
      <c r="J750">
        <v>1.5493286095569981E-6</v>
      </c>
      <c r="K750">
        <v>1.1957208275665478E-6</v>
      </c>
      <c r="L750">
        <v>3.9550077653303263E-6</v>
      </c>
    </row>
    <row r="751" spans="1:12" x14ac:dyDescent="0.2">
      <c r="A751" t="s">
        <v>17</v>
      </c>
      <c r="B751" t="s">
        <v>93</v>
      </c>
      <c r="C751" t="s">
        <v>94</v>
      </c>
      <c r="D751" t="s">
        <v>92</v>
      </c>
      <c r="E751" t="s">
        <v>54</v>
      </c>
      <c r="F751" t="s">
        <v>60</v>
      </c>
      <c r="G751" s="11" t="s">
        <v>164</v>
      </c>
      <c r="H751" t="s">
        <v>61</v>
      </c>
      <c r="I751" t="s">
        <v>63</v>
      </c>
      <c r="J751">
        <v>3.0054485727624362E-4</v>
      </c>
      <c r="K751">
        <v>2.3195062896693978E-4</v>
      </c>
      <c r="L751">
        <v>7.672079615811861E-4</v>
      </c>
    </row>
    <row r="752" spans="1:12" x14ac:dyDescent="0.2">
      <c r="A752" t="s">
        <v>17</v>
      </c>
      <c r="B752" t="s">
        <v>93</v>
      </c>
      <c r="C752" t="s">
        <v>94</v>
      </c>
      <c r="D752" t="s">
        <v>92</v>
      </c>
      <c r="E752" t="s">
        <v>54</v>
      </c>
      <c r="F752" t="s">
        <v>60</v>
      </c>
      <c r="G752" s="11" t="s">
        <v>164</v>
      </c>
      <c r="H752" t="s">
        <v>61</v>
      </c>
      <c r="I752" t="s">
        <v>63</v>
      </c>
      <c r="J752">
        <v>3.7130317438995871E-5</v>
      </c>
      <c r="K752">
        <v>2.8655956923598936E-5</v>
      </c>
      <c r="L752">
        <v>9.4783439029372824E-5</v>
      </c>
    </row>
    <row r="753" spans="1:12" x14ac:dyDescent="0.2">
      <c r="A753" t="s">
        <v>17</v>
      </c>
      <c r="B753" t="s">
        <v>93</v>
      </c>
      <c r="C753" t="s">
        <v>94</v>
      </c>
      <c r="D753" t="s">
        <v>92</v>
      </c>
      <c r="E753" t="s">
        <v>54</v>
      </c>
      <c r="F753" t="s">
        <v>60</v>
      </c>
      <c r="G753" s="11" t="s">
        <v>164</v>
      </c>
      <c r="H753" t="s">
        <v>61</v>
      </c>
      <c r="I753" t="s">
        <v>63</v>
      </c>
      <c r="J753">
        <v>1.1139708253309955E-6</v>
      </c>
      <c r="K753">
        <v>8.5972601869827241E-7</v>
      </c>
      <c r="L753">
        <v>2.8436596583569612E-6</v>
      </c>
    </row>
    <row r="754" spans="1:12" x14ac:dyDescent="0.2">
      <c r="A754" t="s">
        <v>17</v>
      </c>
      <c r="B754" t="s">
        <v>93</v>
      </c>
      <c r="C754" t="s">
        <v>94</v>
      </c>
      <c r="D754" t="s">
        <v>92</v>
      </c>
      <c r="E754" t="s">
        <v>54</v>
      </c>
      <c r="F754" t="s">
        <v>60</v>
      </c>
      <c r="G754" s="11" t="s">
        <v>164</v>
      </c>
      <c r="H754" t="s">
        <v>61</v>
      </c>
      <c r="I754" t="s">
        <v>63</v>
      </c>
      <c r="J754">
        <v>8.5994273908227619E-6</v>
      </c>
      <c r="K754">
        <v>6.6367550259677491E-6</v>
      </c>
      <c r="L754">
        <v>2.1951961577617214E-5</v>
      </c>
    </row>
    <row r="755" spans="1:12" x14ac:dyDescent="0.2">
      <c r="A755" t="s">
        <v>17</v>
      </c>
      <c r="B755" t="s">
        <v>93</v>
      </c>
      <c r="C755" t="s">
        <v>94</v>
      </c>
      <c r="D755" t="s">
        <v>92</v>
      </c>
      <c r="E755" t="s">
        <v>54</v>
      </c>
      <c r="F755" t="s">
        <v>60</v>
      </c>
      <c r="G755" s="11" t="s">
        <v>164</v>
      </c>
      <c r="H755" t="s">
        <v>61</v>
      </c>
      <c r="I755" t="s">
        <v>63</v>
      </c>
      <c r="J755">
        <v>6.5266342875601893E-6</v>
      </c>
      <c r="K755">
        <v>5.0370415310262006E-6</v>
      </c>
      <c r="L755">
        <v>1.66606936253197E-5</v>
      </c>
    </row>
    <row r="756" spans="1:12" x14ac:dyDescent="0.2">
      <c r="A756" t="s">
        <v>17</v>
      </c>
      <c r="B756" t="s">
        <v>93</v>
      </c>
      <c r="C756" t="s">
        <v>94</v>
      </c>
      <c r="D756" t="s">
        <v>92</v>
      </c>
      <c r="E756" t="s">
        <v>54</v>
      </c>
      <c r="F756" t="s">
        <v>60</v>
      </c>
      <c r="G756" s="11" t="s">
        <v>164</v>
      </c>
      <c r="H756" t="s">
        <v>61</v>
      </c>
      <c r="I756" t="s">
        <v>63</v>
      </c>
      <c r="J756">
        <v>1.0242760062189315E-5</v>
      </c>
      <c r="K756">
        <v>7.9050250944688441E-6</v>
      </c>
      <c r="L756">
        <v>2.614693573363834E-5</v>
      </c>
    </row>
    <row r="757" spans="1:12" x14ac:dyDescent="0.2">
      <c r="A757" t="s">
        <v>17</v>
      </c>
      <c r="B757" t="s">
        <v>93</v>
      </c>
      <c r="C757" t="s">
        <v>94</v>
      </c>
      <c r="D757" t="s">
        <v>92</v>
      </c>
      <c r="E757" t="s">
        <v>54</v>
      </c>
      <c r="F757" t="s">
        <v>60</v>
      </c>
      <c r="G757" s="11" t="s">
        <v>164</v>
      </c>
      <c r="H757" t="s">
        <v>61</v>
      </c>
      <c r="I757" t="s">
        <v>63</v>
      </c>
      <c r="J757">
        <v>2.6344788930286378E-5</v>
      </c>
      <c r="K757">
        <v>2.0332041006326726E-5</v>
      </c>
      <c r="L757">
        <v>6.7250965452102089E-5</v>
      </c>
    </row>
    <row r="758" spans="1:12" x14ac:dyDescent="0.2">
      <c r="A758" t="s">
        <v>17</v>
      </c>
      <c r="B758" t="s">
        <v>93</v>
      </c>
      <c r="C758" t="s">
        <v>94</v>
      </c>
      <c r="D758" t="s">
        <v>92</v>
      </c>
      <c r="E758" t="s">
        <v>54</v>
      </c>
      <c r="F758" t="s">
        <v>60</v>
      </c>
      <c r="G758" s="11" t="s">
        <v>164</v>
      </c>
      <c r="H758" t="s">
        <v>61</v>
      </c>
      <c r="I758" t="s">
        <v>63</v>
      </c>
      <c r="J758">
        <v>3.734585476501372E-6</v>
      </c>
      <c r="K758">
        <v>2.8822301537806519E-6</v>
      </c>
      <c r="L758">
        <v>9.5333646256465131E-6</v>
      </c>
    </row>
    <row r="759" spans="1:12" x14ac:dyDescent="0.2">
      <c r="A759" t="s">
        <v>17</v>
      </c>
      <c r="B759" t="s">
        <v>93</v>
      </c>
      <c r="C759" t="s">
        <v>94</v>
      </c>
      <c r="D759" t="s">
        <v>92</v>
      </c>
      <c r="E759" t="s">
        <v>54</v>
      </c>
      <c r="F759" t="s">
        <v>60</v>
      </c>
      <c r="G759" s="11" t="s">
        <v>164</v>
      </c>
      <c r="H759" t="s">
        <v>61</v>
      </c>
      <c r="I759" t="s">
        <v>63</v>
      </c>
      <c r="J759">
        <v>1.0015745604246799E-5</v>
      </c>
      <c r="K759">
        <v>7.7298228075903942E-6</v>
      </c>
      <c r="L759">
        <v>2.5567430560580422E-5</v>
      </c>
    </row>
    <row r="760" spans="1:12" x14ac:dyDescent="0.2">
      <c r="A760" t="s">
        <v>17</v>
      </c>
      <c r="B760" t="s">
        <v>93</v>
      </c>
      <c r="C760" t="s">
        <v>94</v>
      </c>
      <c r="D760" t="s">
        <v>92</v>
      </c>
      <c r="E760" t="s">
        <v>54</v>
      </c>
      <c r="F760" t="s">
        <v>60</v>
      </c>
      <c r="G760" s="11" t="s">
        <v>164</v>
      </c>
      <c r="H760" t="s">
        <v>61</v>
      </c>
      <c r="I760" t="s">
        <v>63</v>
      </c>
      <c r="J760">
        <v>1.0195356460235235E-5</v>
      </c>
      <c r="K760">
        <v>7.8684405546826902E-6</v>
      </c>
      <c r="L760">
        <v>2.6025927438382883E-5</v>
      </c>
    </row>
    <row r="761" spans="1:12" x14ac:dyDescent="0.2">
      <c r="A761" t="s">
        <v>17</v>
      </c>
      <c r="B761" t="s">
        <v>93</v>
      </c>
      <c r="C761" t="s">
        <v>94</v>
      </c>
      <c r="D761" t="s">
        <v>92</v>
      </c>
      <c r="E761" t="s">
        <v>54</v>
      </c>
      <c r="F761" t="s">
        <v>60</v>
      </c>
      <c r="G761" s="11" t="s">
        <v>164</v>
      </c>
      <c r="H761" t="s">
        <v>61</v>
      </c>
      <c r="I761" t="s">
        <v>63</v>
      </c>
      <c r="J761">
        <v>6.0841085065904511E-5</v>
      </c>
      <c r="K761">
        <v>4.6955146981924834E-5</v>
      </c>
      <c r="L761">
        <v>1.5531047603618324E-4</v>
      </c>
    </row>
    <row r="762" spans="1:12" x14ac:dyDescent="0.2">
      <c r="A762" t="s">
        <v>17</v>
      </c>
      <c r="B762" t="s">
        <v>93</v>
      </c>
      <c r="C762" t="s">
        <v>94</v>
      </c>
      <c r="D762" t="s">
        <v>92</v>
      </c>
      <c r="E762" t="s">
        <v>54</v>
      </c>
      <c r="F762" t="s">
        <v>60</v>
      </c>
      <c r="G762" s="11" t="s">
        <v>164</v>
      </c>
      <c r="H762" t="s">
        <v>61</v>
      </c>
      <c r="I762" t="s">
        <v>63</v>
      </c>
      <c r="J762">
        <v>1.2727438818395598E-4</v>
      </c>
      <c r="K762">
        <v>9.822618379896844E-5</v>
      </c>
      <c r="L762">
        <v>3.2489633928540308E-4</v>
      </c>
    </row>
    <row r="763" spans="1:12" x14ac:dyDescent="0.2">
      <c r="A763" t="s">
        <v>17</v>
      </c>
      <c r="B763" t="s">
        <v>93</v>
      </c>
      <c r="C763" t="s">
        <v>94</v>
      </c>
      <c r="D763" t="s">
        <v>92</v>
      </c>
      <c r="E763" t="s">
        <v>54</v>
      </c>
      <c r="F763" t="s">
        <v>60</v>
      </c>
      <c r="G763" s="11" t="s">
        <v>164</v>
      </c>
      <c r="H763" t="s">
        <v>61</v>
      </c>
      <c r="I763" t="s">
        <v>63</v>
      </c>
      <c r="J763">
        <v>6.8652386822385625E-5</v>
      </c>
      <c r="K763">
        <v>5.2983652583007269E-5</v>
      </c>
      <c r="L763">
        <v>1.7525057067695459E-4</v>
      </c>
    </row>
    <row r="764" spans="1:12" x14ac:dyDescent="0.2">
      <c r="A764" t="s">
        <v>17</v>
      </c>
      <c r="B764" t="s">
        <v>93</v>
      </c>
      <c r="C764" t="s">
        <v>94</v>
      </c>
      <c r="D764" t="s">
        <v>92</v>
      </c>
      <c r="E764" t="s">
        <v>54</v>
      </c>
      <c r="F764" t="s">
        <v>60</v>
      </c>
      <c r="G764" s="11" t="s">
        <v>164</v>
      </c>
      <c r="H764" t="s">
        <v>61</v>
      </c>
      <c r="I764" t="s">
        <v>63</v>
      </c>
      <c r="J764">
        <v>6.8781903025247422E-6</v>
      </c>
      <c r="K764">
        <v>5.3083608925589408E-6</v>
      </c>
      <c r="L764">
        <v>1.7558118974956115E-5</v>
      </c>
    </row>
    <row r="765" spans="1:12" x14ac:dyDescent="0.2">
      <c r="A765" t="s">
        <v>17</v>
      </c>
      <c r="B765" t="s">
        <v>93</v>
      </c>
      <c r="C765" t="s">
        <v>94</v>
      </c>
      <c r="D765" t="s">
        <v>92</v>
      </c>
      <c r="E765" t="s">
        <v>54</v>
      </c>
      <c r="F765" t="s">
        <v>60</v>
      </c>
      <c r="G765" s="11" t="s">
        <v>164</v>
      </c>
      <c r="H765" t="s">
        <v>61</v>
      </c>
      <c r="I765" t="s">
        <v>63</v>
      </c>
      <c r="J765">
        <v>9.4819374193390098E-6</v>
      </c>
      <c r="K765">
        <v>7.3178472197890145E-6</v>
      </c>
      <c r="L765">
        <v>2.4204765788572597E-5</v>
      </c>
    </row>
    <row r="766" spans="1:12" x14ac:dyDescent="0.2">
      <c r="A766" t="s">
        <v>17</v>
      </c>
      <c r="B766" t="s">
        <v>93</v>
      </c>
      <c r="C766" t="s">
        <v>94</v>
      </c>
      <c r="D766" t="s">
        <v>92</v>
      </c>
      <c r="E766" t="s">
        <v>54</v>
      </c>
      <c r="F766" t="s">
        <v>60</v>
      </c>
      <c r="G766" s="11" t="s">
        <v>164</v>
      </c>
      <c r="H766" t="s">
        <v>61</v>
      </c>
      <c r="I766" t="s">
        <v>63</v>
      </c>
      <c r="J766">
        <v>1.0582461480136358E-5</v>
      </c>
      <c r="K766">
        <v>8.1671954681956354E-6</v>
      </c>
      <c r="L766">
        <v>2.701409957324395E-5</v>
      </c>
    </row>
    <row r="767" spans="1:12" x14ac:dyDescent="0.2">
      <c r="A767" t="s">
        <v>17</v>
      </c>
      <c r="B767" t="s">
        <v>93</v>
      </c>
      <c r="C767" t="s">
        <v>94</v>
      </c>
      <c r="D767" t="s">
        <v>92</v>
      </c>
      <c r="E767" t="s">
        <v>54</v>
      </c>
      <c r="F767" t="s">
        <v>60</v>
      </c>
      <c r="G767" s="11" t="s">
        <v>164</v>
      </c>
      <c r="H767" t="s">
        <v>61</v>
      </c>
      <c r="I767" t="s">
        <v>63</v>
      </c>
      <c r="J767">
        <v>4.897762849712742E-3</v>
      </c>
      <c r="K767">
        <v>3.7799321665903602E-3</v>
      </c>
      <c r="L767">
        <v>1.2502635001943825E-2</v>
      </c>
    </row>
    <row r="768" spans="1:12" x14ac:dyDescent="0.2">
      <c r="A768" t="s">
        <v>17</v>
      </c>
      <c r="B768" t="s">
        <v>93</v>
      </c>
      <c r="C768" t="s">
        <v>94</v>
      </c>
      <c r="D768" t="s">
        <v>92</v>
      </c>
      <c r="E768" t="s">
        <v>54</v>
      </c>
      <c r="F768" t="s">
        <v>60</v>
      </c>
      <c r="G768" s="11" t="s">
        <v>164</v>
      </c>
      <c r="H768" t="s">
        <v>61</v>
      </c>
      <c r="I768" t="s">
        <v>63</v>
      </c>
      <c r="J768">
        <v>1.7513625447772064E-3</v>
      </c>
      <c r="K768">
        <v>1.3516439691956873E-3</v>
      </c>
      <c r="L768">
        <v>4.4707445675343724E-3</v>
      </c>
    </row>
    <row r="769" spans="1:12" x14ac:dyDescent="0.2">
      <c r="A769" t="s">
        <v>17</v>
      </c>
      <c r="B769" t="s">
        <v>93</v>
      </c>
      <c r="C769" t="s">
        <v>94</v>
      </c>
      <c r="D769" t="s">
        <v>92</v>
      </c>
      <c r="E769" t="s">
        <v>54</v>
      </c>
      <c r="F769" t="s">
        <v>60</v>
      </c>
      <c r="G769" s="11" t="s">
        <v>164</v>
      </c>
      <c r="H769" t="s">
        <v>61</v>
      </c>
      <c r="I769" t="s">
        <v>63</v>
      </c>
      <c r="J769">
        <v>2.5050408224571164E-6</v>
      </c>
      <c r="K769">
        <v>1.9333080579805907E-6</v>
      </c>
      <c r="L769">
        <v>6.3946769227479876E-6</v>
      </c>
    </row>
    <row r="770" spans="1:12" x14ac:dyDescent="0.2">
      <c r="A770" t="s">
        <v>17</v>
      </c>
      <c r="B770" t="s">
        <v>93</v>
      </c>
      <c r="C770" t="s">
        <v>94</v>
      </c>
      <c r="D770" t="s">
        <v>92</v>
      </c>
      <c r="E770" t="s">
        <v>54</v>
      </c>
      <c r="F770" t="s">
        <v>60</v>
      </c>
      <c r="G770" s="11" t="s">
        <v>164</v>
      </c>
      <c r="H770" t="s">
        <v>61</v>
      </c>
      <c r="I770" t="s">
        <v>63</v>
      </c>
      <c r="J770">
        <v>2.7693429949748778E-5</v>
      </c>
      <c r="K770">
        <v>2.1372877757119621E-5</v>
      </c>
      <c r="L770">
        <v>7.0693673262256013E-5</v>
      </c>
    </row>
    <row r="771" spans="1:12" x14ac:dyDescent="0.2">
      <c r="A771" t="s">
        <v>17</v>
      </c>
      <c r="B771" t="s">
        <v>93</v>
      </c>
      <c r="C771" t="s">
        <v>94</v>
      </c>
      <c r="D771" t="s">
        <v>92</v>
      </c>
      <c r="E771" t="s">
        <v>54</v>
      </c>
      <c r="F771" t="s">
        <v>60</v>
      </c>
      <c r="G771" s="11" t="s">
        <v>164</v>
      </c>
      <c r="H771" t="s">
        <v>61</v>
      </c>
      <c r="I771" t="s">
        <v>63</v>
      </c>
      <c r="J771">
        <v>5.338024668438274E-6</v>
      </c>
      <c r="K771">
        <v>4.1197117478781335E-6</v>
      </c>
      <c r="L771">
        <v>1.3626501753707869E-5</v>
      </c>
    </row>
    <row r="772" spans="1:12" x14ac:dyDescent="0.2">
      <c r="A772" t="s">
        <v>17</v>
      </c>
      <c r="B772" t="s">
        <v>93</v>
      </c>
      <c r="C772" t="s">
        <v>94</v>
      </c>
      <c r="D772" t="s">
        <v>92</v>
      </c>
      <c r="E772" t="s">
        <v>54</v>
      </c>
      <c r="F772" t="s">
        <v>60</v>
      </c>
      <c r="G772" s="11" t="s">
        <v>164</v>
      </c>
      <c r="H772" t="s">
        <v>61</v>
      </c>
      <c r="I772" t="s">
        <v>63</v>
      </c>
      <c r="J772">
        <v>2.7184757773511528E-3</v>
      </c>
      <c r="K772">
        <v>2.0980301313504863E-3</v>
      </c>
      <c r="L772">
        <v>6.9395173773757549E-3</v>
      </c>
    </row>
    <row r="773" spans="1:12" x14ac:dyDescent="0.2">
      <c r="A773" t="s">
        <v>17</v>
      </c>
      <c r="B773" t="s">
        <v>93</v>
      </c>
      <c r="C773" t="s">
        <v>94</v>
      </c>
      <c r="D773" t="s">
        <v>92</v>
      </c>
      <c r="E773" t="s">
        <v>54</v>
      </c>
      <c r="F773" t="s">
        <v>60</v>
      </c>
      <c r="G773" s="11" t="s">
        <v>164</v>
      </c>
      <c r="H773" t="s">
        <v>61</v>
      </c>
      <c r="I773" t="s">
        <v>63</v>
      </c>
      <c r="J773">
        <v>4.7557707268380627E-4</v>
      </c>
      <c r="K773">
        <v>3.6703473195641445E-4</v>
      </c>
      <c r="L773">
        <v>1.2140168353409096E-3</v>
      </c>
    </row>
    <row r="774" spans="1:12" x14ac:dyDescent="0.2">
      <c r="A774" t="s">
        <v>17</v>
      </c>
      <c r="B774" t="s">
        <v>93</v>
      </c>
      <c r="C774" t="s">
        <v>94</v>
      </c>
      <c r="D774" t="s">
        <v>92</v>
      </c>
      <c r="E774" t="s">
        <v>54</v>
      </c>
      <c r="F774" t="s">
        <v>60</v>
      </c>
      <c r="G774" s="11" t="s">
        <v>164</v>
      </c>
      <c r="H774" t="s">
        <v>61</v>
      </c>
      <c r="I774" t="s">
        <v>63</v>
      </c>
      <c r="J774">
        <v>2.4860109978598188E-5</v>
      </c>
      <c r="K774">
        <v>1.9186214656879242E-5</v>
      </c>
      <c r="L774">
        <v>6.3460990396630625E-5</v>
      </c>
    </row>
    <row r="775" spans="1:12" x14ac:dyDescent="0.2">
      <c r="A775" t="s">
        <v>17</v>
      </c>
      <c r="B775" t="s">
        <v>93</v>
      </c>
      <c r="C775" t="s">
        <v>94</v>
      </c>
      <c r="D775" t="s">
        <v>92</v>
      </c>
      <c r="E775" t="s">
        <v>54</v>
      </c>
      <c r="F775" t="s">
        <v>60</v>
      </c>
      <c r="G775" s="11" t="s">
        <v>164</v>
      </c>
      <c r="H775" t="s">
        <v>61</v>
      </c>
      <c r="I775" t="s">
        <v>63</v>
      </c>
      <c r="J775">
        <v>9.6709523533778394E-5</v>
      </c>
      <c r="K775">
        <v>7.4637227248027427E-5</v>
      </c>
      <c r="L775">
        <v>2.4687268678712032E-4</v>
      </c>
    </row>
    <row r="776" spans="1:12" x14ac:dyDescent="0.2">
      <c r="A776" t="s">
        <v>17</v>
      </c>
      <c r="B776" t="s">
        <v>93</v>
      </c>
      <c r="C776" t="s">
        <v>94</v>
      </c>
      <c r="D776" t="s">
        <v>92</v>
      </c>
      <c r="E776" t="s">
        <v>54</v>
      </c>
      <c r="F776" t="s">
        <v>60</v>
      </c>
      <c r="G776" s="11" t="s">
        <v>164</v>
      </c>
      <c r="H776" t="s">
        <v>61</v>
      </c>
      <c r="I776" t="s">
        <v>63</v>
      </c>
      <c r="J776">
        <v>6.001362615066184E-5</v>
      </c>
      <c r="K776">
        <v>4.6316541425422401E-5</v>
      </c>
      <c r="L776">
        <v>1.531982021034039E-4</v>
      </c>
    </row>
    <row r="777" spans="1:12" x14ac:dyDescent="0.2">
      <c r="A777" t="s">
        <v>17</v>
      </c>
      <c r="B777" t="s">
        <v>93</v>
      </c>
      <c r="C777" t="s">
        <v>94</v>
      </c>
      <c r="D777" t="s">
        <v>92</v>
      </c>
      <c r="E777" t="s">
        <v>54</v>
      </c>
      <c r="F777" t="s">
        <v>60</v>
      </c>
      <c r="G777" s="11" t="s">
        <v>164</v>
      </c>
      <c r="H777" t="s">
        <v>61</v>
      </c>
      <c r="I777" t="s">
        <v>63</v>
      </c>
      <c r="J777">
        <v>1.2420808195927013E-4</v>
      </c>
      <c r="K777">
        <v>9.5859709576561766E-5</v>
      </c>
      <c r="L777">
        <v>3.1706890690294629E-4</v>
      </c>
    </row>
    <row r="778" spans="1:12" x14ac:dyDescent="0.2">
      <c r="A778" t="s">
        <v>17</v>
      </c>
      <c r="B778" t="s">
        <v>93</v>
      </c>
      <c r="C778" t="s">
        <v>94</v>
      </c>
      <c r="D778" t="s">
        <v>92</v>
      </c>
      <c r="E778" t="s">
        <v>54</v>
      </c>
      <c r="F778" t="s">
        <v>60</v>
      </c>
      <c r="G778" s="11" t="s">
        <v>164</v>
      </c>
      <c r="H778" t="s">
        <v>61</v>
      </c>
      <c r="I778" t="s">
        <v>63</v>
      </c>
      <c r="J778">
        <v>4.7217466962066502E-4</v>
      </c>
      <c r="K778">
        <v>3.644088692560945E-4</v>
      </c>
      <c r="L778">
        <v>1.205331440614122E-3</v>
      </c>
    </row>
    <row r="779" spans="1:12" x14ac:dyDescent="0.2">
      <c r="A779" t="s">
        <v>17</v>
      </c>
      <c r="B779" t="s">
        <v>93</v>
      </c>
      <c r="C779" t="s">
        <v>94</v>
      </c>
      <c r="D779" t="s">
        <v>92</v>
      </c>
      <c r="E779" t="s">
        <v>54</v>
      </c>
      <c r="F779" t="s">
        <v>60</v>
      </c>
      <c r="G779" s="11" t="s">
        <v>164</v>
      </c>
      <c r="H779" t="s">
        <v>61</v>
      </c>
      <c r="I779" t="s">
        <v>63</v>
      </c>
      <c r="J779">
        <v>7.9896474899452789E-6</v>
      </c>
      <c r="K779">
        <v>6.16614696824967E-6</v>
      </c>
      <c r="L779">
        <v>2.0395362010400559E-5</v>
      </c>
    </row>
    <row r="780" spans="1:12" x14ac:dyDescent="0.2">
      <c r="A780" t="s">
        <v>17</v>
      </c>
      <c r="B780" t="s">
        <v>93</v>
      </c>
      <c r="C780" t="s">
        <v>94</v>
      </c>
      <c r="D780" t="s">
        <v>92</v>
      </c>
      <c r="E780" t="s">
        <v>54</v>
      </c>
      <c r="F780" t="s">
        <v>60</v>
      </c>
      <c r="G780" s="11" t="s">
        <v>164</v>
      </c>
      <c r="H780" t="s">
        <v>61</v>
      </c>
      <c r="I780" t="s">
        <v>63</v>
      </c>
      <c r="J780">
        <v>8.523137183701913E-6</v>
      </c>
      <c r="K780">
        <v>6.5778767550631359E-6</v>
      </c>
      <c r="L780">
        <v>2.1757213762518207E-5</v>
      </c>
    </row>
    <row r="781" spans="1:12" x14ac:dyDescent="0.2">
      <c r="A781" t="s">
        <v>17</v>
      </c>
      <c r="B781" t="s">
        <v>93</v>
      </c>
      <c r="C781" t="s">
        <v>94</v>
      </c>
      <c r="D781" t="s">
        <v>92</v>
      </c>
      <c r="E781" t="s">
        <v>54</v>
      </c>
      <c r="F781" t="s">
        <v>60</v>
      </c>
      <c r="G781" s="11" t="s">
        <v>164</v>
      </c>
      <c r="H781" t="s">
        <v>61</v>
      </c>
      <c r="I781" t="s">
        <v>63</v>
      </c>
      <c r="J781">
        <v>1.252472754319468E-5</v>
      </c>
      <c r="K781">
        <v>9.6661724895639871E-6</v>
      </c>
      <c r="L781">
        <v>3.1972168064556241E-5</v>
      </c>
    </row>
    <row r="782" spans="1:12" x14ac:dyDescent="0.2">
      <c r="A782" t="s">
        <v>17</v>
      </c>
      <c r="B782" t="s">
        <v>93</v>
      </c>
      <c r="C782" t="s">
        <v>94</v>
      </c>
      <c r="D782" t="s">
        <v>92</v>
      </c>
      <c r="E782" t="s">
        <v>54</v>
      </c>
      <c r="F782" t="s">
        <v>60</v>
      </c>
      <c r="G782" s="11" t="s">
        <v>164</v>
      </c>
      <c r="H782" t="s">
        <v>61</v>
      </c>
      <c r="I782" t="s">
        <v>63</v>
      </c>
      <c r="J782">
        <v>2.0896744915141819E-5</v>
      </c>
      <c r="K782">
        <v>1.612741994774427E-5</v>
      </c>
      <c r="L782">
        <v>5.3343614711371161E-5</v>
      </c>
    </row>
    <row r="783" spans="1:12" x14ac:dyDescent="0.2">
      <c r="A783" t="s">
        <v>17</v>
      </c>
      <c r="B783" t="s">
        <v>93</v>
      </c>
      <c r="C783" t="s">
        <v>94</v>
      </c>
      <c r="D783" t="s">
        <v>92</v>
      </c>
      <c r="E783" t="s">
        <v>54</v>
      </c>
      <c r="F783" t="s">
        <v>60</v>
      </c>
      <c r="G783" s="11" t="s">
        <v>164</v>
      </c>
      <c r="H783" t="s">
        <v>57</v>
      </c>
      <c r="I783" t="s">
        <v>165</v>
      </c>
      <c r="J783">
        <v>8.8504003754956689E-3</v>
      </c>
      <c r="K783">
        <v>6.8304477152260606E-3</v>
      </c>
      <c r="L783">
        <v>2.2592626248202036E-2</v>
      </c>
    </row>
    <row r="784" spans="1:12" x14ac:dyDescent="0.2">
      <c r="A784" t="s">
        <v>17</v>
      </c>
      <c r="B784" t="s">
        <v>93</v>
      </c>
      <c r="C784" t="s">
        <v>94</v>
      </c>
      <c r="D784" t="s">
        <v>91</v>
      </c>
      <c r="E784" t="s">
        <v>67</v>
      </c>
      <c r="F784" t="s">
        <v>60</v>
      </c>
      <c r="G784" s="11" t="s">
        <v>124</v>
      </c>
      <c r="H784" t="s">
        <v>68</v>
      </c>
      <c r="I784" t="s">
        <v>125</v>
      </c>
      <c r="J784">
        <v>7.19896946374949E-7</v>
      </c>
      <c r="K784">
        <v>5.5559276913385942E-7</v>
      </c>
      <c r="L784">
        <v>1.8376979522534064E-6</v>
      </c>
    </row>
    <row r="785" spans="1:12" x14ac:dyDescent="0.2">
      <c r="A785" t="s">
        <v>17</v>
      </c>
      <c r="B785" t="s">
        <v>93</v>
      </c>
      <c r="C785" t="s">
        <v>94</v>
      </c>
      <c r="D785" t="s">
        <v>91</v>
      </c>
      <c r="E785" t="s">
        <v>67</v>
      </c>
      <c r="F785" t="s">
        <v>60</v>
      </c>
      <c r="G785" s="11" t="s">
        <v>124</v>
      </c>
      <c r="H785" t="s">
        <v>68</v>
      </c>
      <c r="I785" t="s">
        <v>126</v>
      </c>
      <c r="J785">
        <v>4.790960894560041E-7</v>
      </c>
      <c r="K785">
        <v>3.6975059327925937E-7</v>
      </c>
      <c r="L785">
        <v>1.2229999126393723E-6</v>
      </c>
    </row>
    <row r="786" spans="1:12" x14ac:dyDescent="0.2">
      <c r="A786" t="s">
        <v>17</v>
      </c>
      <c r="B786" t="s">
        <v>93</v>
      </c>
      <c r="C786" t="s">
        <v>94</v>
      </c>
      <c r="D786" t="s">
        <v>91</v>
      </c>
      <c r="E786" t="s">
        <v>67</v>
      </c>
      <c r="F786" t="s">
        <v>60</v>
      </c>
      <c r="G786" s="11" t="s">
        <v>124</v>
      </c>
      <c r="H786" t="s">
        <v>68</v>
      </c>
      <c r="I786" t="s">
        <v>127</v>
      </c>
      <c r="J786">
        <v>4.7023736126947053E-7</v>
      </c>
      <c r="K786">
        <v>3.6291371843356874E-7</v>
      </c>
      <c r="L786">
        <v>1.2003860277910775E-6</v>
      </c>
    </row>
    <row r="787" spans="1:12" x14ac:dyDescent="0.2">
      <c r="A787" t="s">
        <v>17</v>
      </c>
      <c r="B787" t="s">
        <v>93</v>
      </c>
      <c r="C787" t="s">
        <v>94</v>
      </c>
      <c r="D787" t="s">
        <v>91</v>
      </c>
      <c r="E787" t="s">
        <v>67</v>
      </c>
      <c r="F787" t="s">
        <v>60</v>
      </c>
      <c r="G787" s="11" t="s">
        <v>124</v>
      </c>
      <c r="H787" t="s">
        <v>68</v>
      </c>
      <c r="I787" t="s">
        <v>128</v>
      </c>
      <c r="J787">
        <v>3.4039447685996392E-5</v>
      </c>
      <c r="K787">
        <v>2.6270525378502958E-5</v>
      </c>
      <c r="L787">
        <v>8.6893302747546253E-5</v>
      </c>
    </row>
    <row r="788" spans="1:12" x14ac:dyDescent="0.2">
      <c r="A788" t="s">
        <v>17</v>
      </c>
      <c r="B788" t="s">
        <v>93</v>
      </c>
      <c r="C788" t="s">
        <v>94</v>
      </c>
      <c r="D788" t="s">
        <v>91</v>
      </c>
      <c r="E788" t="s">
        <v>67</v>
      </c>
      <c r="F788" t="s">
        <v>60</v>
      </c>
      <c r="G788" s="11" t="s">
        <v>124</v>
      </c>
      <c r="H788" t="s">
        <v>68</v>
      </c>
      <c r="I788" t="s">
        <v>128</v>
      </c>
      <c r="J788">
        <v>2.6162977607021602E-5</v>
      </c>
      <c r="K788">
        <v>2.0191725011014871E-5</v>
      </c>
      <c r="L788">
        <v>6.6786851389467723E-5</v>
      </c>
    </row>
    <row r="789" spans="1:12" x14ac:dyDescent="0.2">
      <c r="A789" t="s">
        <v>17</v>
      </c>
      <c r="B789" t="s">
        <v>93</v>
      </c>
      <c r="C789" t="s">
        <v>94</v>
      </c>
      <c r="D789" t="s">
        <v>91</v>
      </c>
      <c r="E789" t="s">
        <v>67</v>
      </c>
      <c r="F789" t="s">
        <v>60</v>
      </c>
      <c r="G789" s="11" t="s">
        <v>124</v>
      </c>
      <c r="H789" t="s">
        <v>68</v>
      </c>
      <c r="I789" t="s">
        <v>128</v>
      </c>
      <c r="J789">
        <v>4.9080965687943589E-5</v>
      </c>
      <c r="K789">
        <v>3.7879073908622753E-5</v>
      </c>
      <c r="L789">
        <v>1.2529014130916488E-4</v>
      </c>
    </row>
    <row r="790" spans="1:12" x14ac:dyDescent="0.2">
      <c r="A790" t="s">
        <v>17</v>
      </c>
      <c r="B790" t="s">
        <v>93</v>
      </c>
      <c r="C790" t="s">
        <v>94</v>
      </c>
      <c r="D790" t="s">
        <v>91</v>
      </c>
      <c r="E790" t="s">
        <v>67</v>
      </c>
      <c r="F790" t="s">
        <v>60</v>
      </c>
      <c r="G790" s="11" t="s">
        <v>124</v>
      </c>
      <c r="H790" t="s">
        <v>68</v>
      </c>
      <c r="I790" t="s">
        <v>128</v>
      </c>
      <c r="J790">
        <v>8.8815802789403648E-5</v>
      </c>
      <c r="K790">
        <v>6.854511338475745E-5</v>
      </c>
      <c r="L790">
        <v>2.2672219924769652E-4</v>
      </c>
    </row>
    <row r="791" spans="1:12" x14ac:dyDescent="0.2">
      <c r="A791" t="s">
        <v>17</v>
      </c>
      <c r="B791" t="s">
        <v>93</v>
      </c>
      <c r="C791" t="s">
        <v>94</v>
      </c>
      <c r="D791" t="s">
        <v>91</v>
      </c>
      <c r="E791" t="s">
        <v>74</v>
      </c>
      <c r="F791" t="s">
        <v>60</v>
      </c>
      <c r="G791" s="11" t="s">
        <v>124</v>
      </c>
      <c r="H791" t="s">
        <v>103</v>
      </c>
      <c r="I791" t="s">
        <v>129</v>
      </c>
      <c r="J791">
        <v>1.6036824349647212E-5</v>
      </c>
      <c r="K791">
        <v>1.2376693210604578E-5</v>
      </c>
      <c r="L791">
        <v>4.0937580602883599E-5</v>
      </c>
    </row>
    <row r="792" spans="1:12" x14ac:dyDescent="0.2">
      <c r="A792" t="s">
        <v>17</v>
      </c>
      <c r="B792" t="s">
        <v>93</v>
      </c>
      <c r="C792" t="s">
        <v>94</v>
      </c>
      <c r="D792" t="s">
        <v>91</v>
      </c>
      <c r="E792" t="s">
        <v>67</v>
      </c>
      <c r="F792" t="s">
        <v>60</v>
      </c>
      <c r="G792" s="11" t="s">
        <v>124</v>
      </c>
      <c r="H792" t="s">
        <v>68</v>
      </c>
      <c r="I792" t="s">
        <v>130</v>
      </c>
      <c r="J792">
        <v>1.032607152290052E-7</v>
      </c>
      <c r="K792">
        <v>7.969322137802901E-8</v>
      </c>
      <c r="L792">
        <v>2.6359606868748951E-7</v>
      </c>
    </row>
    <row r="793" spans="1:12" x14ac:dyDescent="0.2">
      <c r="A793" t="s">
        <v>17</v>
      </c>
      <c r="B793" t="s">
        <v>93</v>
      </c>
      <c r="C793" t="s">
        <v>94</v>
      </c>
      <c r="D793" t="s">
        <v>91</v>
      </c>
      <c r="E793" t="s">
        <v>67</v>
      </c>
      <c r="F793" t="s">
        <v>60</v>
      </c>
      <c r="G793" s="11" t="s">
        <v>124</v>
      </c>
      <c r="H793" t="s">
        <v>68</v>
      </c>
      <c r="I793" t="s">
        <v>131</v>
      </c>
      <c r="J793">
        <v>2.9200836453445475E-8</v>
      </c>
      <c r="K793">
        <v>2.2536244483171865E-8</v>
      </c>
      <c r="L793">
        <v>7.4541665476983492E-8</v>
      </c>
    </row>
    <row r="794" spans="1:12" x14ac:dyDescent="0.2">
      <c r="A794" t="s">
        <v>17</v>
      </c>
      <c r="B794" t="s">
        <v>93</v>
      </c>
      <c r="C794" t="s">
        <v>94</v>
      </c>
      <c r="D794" t="s">
        <v>91</v>
      </c>
      <c r="E794" t="s">
        <v>74</v>
      </c>
      <c r="F794" t="s">
        <v>60</v>
      </c>
      <c r="G794" s="11" t="s">
        <v>124</v>
      </c>
      <c r="H794" t="s">
        <v>103</v>
      </c>
      <c r="I794" t="s">
        <v>132</v>
      </c>
      <c r="J794">
        <v>3.0038336226180789E-7</v>
      </c>
      <c r="K794">
        <v>2.3182599243010843E-7</v>
      </c>
      <c r="L794">
        <v>7.6679570944034576E-7</v>
      </c>
    </row>
    <row r="795" spans="1:12" x14ac:dyDescent="0.2">
      <c r="A795" t="s">
        <v>17</v>
      </c>
      <c r="B795" t="s">
        <v>93</v>
      </c>
      <c r="C795" t="s">
        <v>94</v>
      </c>
      <c r="D795" t="s">
        <v>91</v>
      </c>
      <c r="E795" t="s">
        <v>74</v>
      </c>
      <c r="F795" t="s">
        <v>60</v>
      </c>
      <c r="G795" s="11" t="s">
        <v>124</v>
      </c>
      <c r="H795" t="s">
        <v>103</v>
      </c>
      <c r="I795" t="s">
        <v>133</v>
      </c>
      <c r="J795">
        <v>2.5159492109499076E-6</v>
      </c>
      <c r="K795">
        <v>1.9417267931898676E-6</v>
      </c>
      <c r="L795">
        <v>6.4225230239108417E-6</v>
      </c>
    </row>
    <row r="796" spans="1:12" x14ac:dyDescent="0.2">
      <c r="A796" t="s">
        <v>17</v>
      </c>
      <c r="B796" t="s">
        <v>93</v>
      </c>
      <c r="C796" t="s">
        <v>94</v>
      </c>
      <c r="D796" t="s">
        <v>91</v>
      </c>
      <c r="E796" t="s">
        <v>74</v>
      </c>
      <c r="F796" t="s">
        <v>60</v>
      </c>
      <c r="G796" s="11" t="s">
        <v>124</v>
      </c>
      <c r="H796" t="s">
        <v>68</v>
      </c>
      <c r="I796" t="s">
        <v>134</v>
      </c>
      <c r="J796">
        <v>1.65717813674716E-4</v>
      </c>
      <c r="K796">
        <v>1.2789555429839274E-4</v>
      </c>
      <c r="L796">
        <v>4.2303178027834252E-4</v>
      </c>
    </row>
    <row r="797" spans="1:12" x14ac:dyDescent="0.2">
      <c r="A797" t="s">
        <v>17</v>
      </c>
      <c r="B797" t="s">
        <v>93</v>
      </c>
      <c r="C797" t="s">
        <v>94</v>
      </c>
      <c r="D797" t="s">
        <v>91</v>
      </c>
      <c r="E797" t="s">
        <v>67</v>
      </c>
      <c r="F797" t="s">
        <v>60</v>
      </c>
      <c r="G797" s="11" t="s">
        <v>124</v>
      </c>
      <c r="H797" t="s">
        <v>68</v>
      </c>
      <c r="I797" t="s">
        <v>98</v>
      </c>
      <c r="J797">
        <v>1.2834843465992896E-6</v>
      </c>
      <c r="K797">
        <v>9.9055097518868403E-7</v>
      </c>
      <c r="L797">
        <v>3.2763808311340448E-6</v>
      </c>
    </row>
    <row r="798" spans="1:12" x14ac:dyDescent="0.2">
      <c r="A798" t="s">
        <v>17</v>
      </c>
      <c r="B798" t="s">
        <v>93</v>
      </c>
      <c r="C798" t="s">
        <v>94</v>
      </c>
      <c r="D798" t="s">
        <v>91</v>
      </c>
      <c r="E798" t="s">
        <v>54</v>
      </c>
      <c r="F798" t="s">
        <v>60</v>
      </c>
      <c r="G798" s="11" t="s">
        <v>124</v>
      </c>
      <c r="H798" t="s">
        <v>57</v>
      </c>
      <c r="I798" t="s">
        <v>135</v>
      </c>
      <c r="J798">
        <v>5.3355995207501937E-3</v>
      </c>
      <c r="K798">
        <v>4.11784009871173E-3</v>
      </c>
      <c r="L798">
        <v>1.3620311021877799E-2</v>
      </c>
    </row>
    <row r="799" spans="1:12" x14ac:dyDescent="0.2">
      <c r="A799" t="s">
        <v>17</v>
      </c>
      <c r="B799" t="s">
        <v>93</v>
      </c>
      <c r="C799" t="s">
        <v>94</v>
      </c>
      <c r="D799" t="s">
        <v>91</v>
      </c>
      <c r="E799" t="s">
        <v>67</v>
      </c>
      <c r="F799" t="s">
        <v>60</v>
      </c>
      <c r="G799" s="11" t="s">
        <v>124</v>
      </c>
      <c r="H799" t="s">
        <v>68</v>
      </c>
      <c r="I799" t="s">
        <v>136</v>
      </c>
      <c r="J799">
        <v>3.3451410787099069E-6</v>
      </c>
      <c r="K799">
        <v>2.5816697854082413E-6</v>
      </c>
      <c r="L799">
        <v>8.5392207055455048E-6</v>
      </c>
    </row>
    <row r="800" spans="1:12" x14ac:dyDescent="0.2">
      <c r="A800" t="s">
        <v>17</v>
      </c>
      <c r="B800" t="s">
        <v>93</v>
      </c>
      <c r="C800" t="s">
        <v>94</v>
      </c>
      <c r="D800" t="s">
        <v>91</v>
      </c>
      <c r="E800" t="s">
        <v>67</v>
      </c>
      <c r="F800" t="s">
        <v>60</v>
      </c>
      <c r="G800" s="11" t="s">
        <v>124</v>
      </c>
      <c r="H800" t="s">
        <v>68</v>
      </c>
      <c r="I800" t="s">
        <v>137</v>
      </c>
      <c r="J800">
        <v>1.0969250806382833E-6</v>
      </c>
      <c r="K800">
        <v>8.4657067397363991E-7</v>
      </c>
      <c r="L800">
        <v>2.8001465829450316E-6</v>
      </c>
    </row>
    <row r="801" spans="1:12" x14ac:dyDescent="0.2">
      <c r="A801" t="s">
        <v>17</v>
      </c>
      <c r="B801" t="s">
        <v>93</v>
      </c>
      <c r="C801" t="s">
        <v>94</v>
      </c>
      <c r="D801" t="s">
        <v>91</v>
      </c>
      <c r="E801" t="s">
        <v>54</v>
      </c>
      <c r="F801" t="s">
        <v>60</v>
      </c>
      <c r="G801" s="11" t="s">
        <v>124</v>
      </c>
      <c r="H801" t="s">
        <v>61</v>
      </c>
      <c r="I801" t="s">
        <v>62</v>
      </c>
      <c r="J801">
        <v>3.8401478349093009E-5</v>
      </c>
      <c r="K801">
        <v>2.9636997076098408E-5</v>
      </c>
      <c r="L801">
        <v>9.8028361532841008E-5</v>
      </c>
    </row>
    <row r="802" spans="1:12" x14ac:dyDescent="0.2">
      <c r="A802" t="s">
        <v>17</v>
      </c>
      <c r="B802" t="s">
        <v>93</v>
      </c>
      <c r="C802" t="s">
        <v>94</v>
      </c>
      <c r="D802" t="s">
        <v>91</v>
      </c>
      <c r="E802" t="s">
        <v>54</v>
      </c>
      <c r="F802" t="s">
        <v>60</v>
      </c>
      <c r="G802" s="11" t="s">
        <v>124</v>
      </c>
      <c r="H802" t="s">
        <v>61</v>
      </c>
      <c r="I802" t="s">
        <v>62</v>
      </c>
      <c r="J802">
        <v>1.7860570043345509E-6</v>
      </c>
      <c r="K802">
        <v>1.3784200111779909E-6</v>
      </c>
      <c r="L802">
        <v>4.55930993456937E-6</v>
      </c>
    </row>
    <row r="803" spans="1:12" x14ac:dyDescent="0.2">
      <c r="A803" t="s">
        <v>17</v>
      </c>
      <c r="B803" t="s">
        <v>93</v>
      </c>
      <c r="C803" t="s">
        <v>94</v>
      </c>
      <c r="D803" t="s">
        <v>91</v>
      </c>
      <c r="E803" t="s">
        <v>54</v>
      </c>
      <c r="F803" t="s">
        <v>60</v>
      </c>
      <c r="G803" s="11" t="s">
        <v>124</v>
      </c>
      <c r="H803" t="s">
        <v>61</v>
      </c>
      <c r="I803" t="s">
        <v>62</v>
      </c>
      <c r="J803">
        <v>1.5617156802322801E-5</v>
      </c>
      <c r="K803">
        <v>1.2052807610161784E-5</v>
      </c>
      <c r="L803">
        <v>3.9866285334541687E-5</v>
      </c>
    </row>
    <row r="804" spans="1:12" x14ac:dyDescent="0.2">
      <c r="A804" t="s">
        <v>17</v>
      </c>
      <c r="B804" t="s">
        <v>93</v>
      </c>
      <c r="C804" t="s">
        <v>94</v>
      </c>
      <c r="D804" t="s">
        <v>91</v>
      </c>
      <c r="E804" t="s">
        <v>54</v>
      </c>
      <c r="F804" t="s">
        <v>60</v>
      </c>
      <c r="G804" s="11" t="s">
        <v>124</v>
      </c>
      <c r="H804" t="s">
        <v>61</v>
      </c>
      <c r="I804" t="s">
        <v>62</v>
      </c>
      <c r="J804">
        <v>8.5239278049540974E-6</v>
      </c>
      <c r="K804">
        <v>6.5784869305237336E-6</v>
      </c>
      <c r="L804">
        <v>2.1759232000077714E-5</v>
      </c>
    </row>
    <row r="805" spans="1:12" x14ac:dyDescent="0.2">
      <c r="A805" t="s">
        <v>17</v>
      </c>
      <c r="B805" t="s">
        <v>93</v>
      </c>
      <c r="C805" t="s">
        <v>94</v>
      </c>
      <c r="D805" t="s">
        <v>91</v>
      </c>
      <c r="E805" t="s">
        <v>54</v>
      </c>
      <c r="F805" t="s">
        <v>60</v>
      </c>
      <c r="G805" s="11" t="s">
        <v>124</v>
      </c>
      <c r="H805" t="s">
        <v>61</v>
      </c>
      <c r="I805" t="s">
        <v>62</v>
      </c>
      <c r="J805">
        <v>1.1536822238338492E-6</v>
      </c>
      <c r="K805">
        <v>8.9037396903544102E-7</v>
      </c>
      <c r="L805">
        <v>2.9450318840307793E-6</v>
      </c>
    </row>
    <row r="806" spans="1:12" x14ac:dyDescent="0.2">
      <c r="A806" t="s">
        <v>17</v>
      </c>
      <c r="B806" t="s">
        <v>93</v>
      </c>
      <c r="C806" t="s">
        <v>94</v>
      </c>
      <c r="D806" t="s">
        <v>91</v>
      </c>
      <c r="E806" t="s">
        <v>54</v>
      </c>
      <c r="F806" t="s">
        <v>60</v>
      </c>
      <c r="G806" s="11" t="s">
        <v>124</v>
      </c>
      <c r="H806" t="s">
        <v>61</v>
      </c>
      <c r="I806" t="s">
        <v>62</v>
      </c>
      <c r="J806">
        <v>6.7225556146426146E-7</v>
      </c>
      <c r="K806">
        <v>5.188247162879805E-7</v>
      </c>
      <c r="L806">
        <v>1.7160826628237897E-6</v>
      </c>
    </row>
    <row r="807" spans="1:12" x14ac:dyDescent="0.2">
      <c r="A807" t="s">
        <v>17</v>
      </c>
      <c r="B807" t="s">
        <v>93</v>
      </c>
      <c r="C807" t="s">
        <v>94</v>
      </c>
      <c r="D807" t="s">
        <v>91</v>
      </c>
      <c r="E807" t="s">
        <v>54</v>
      </c>
      <c r="F807" t="s">
        <v>60</v>
      </c>
      <c r="G807" s="11" t="s">
        <v>124</v>
      </c>
      <c r="H807" t="s">
        <v>61</v>
      </c>
      <c r="I807" t="s">
        <v>62</v>
      </c>
      <c r="J807">
        <v>7.7855816772355078E-5</v>
      </c>
      <c r="K807">
        <v>6.0086556904495799E-5</v>
      </c>
      <c r="L807">
        <v>1.9874438386498493E-4</v>
      </c>
    </row>
    <row r="808" spans="1:12" x14ac:dyDescent="0.2">
      <c r="A808" t="s">
        <v>17</v>
      </c>
      <c r="B808" t="s">
        <v>93</v>
      </c>
      <c r="C808" t="s">
        <v>94</v>
      </c>
      <c r="D808" t="s">
        <v>91</v>
      </c>
      <c r="E808" t="s">
        <v>54</v>
      </c>
      <c r="F808" t="s">
        <v>60</v>
      </c>
      <c r="G808" s="11" t="s">
        <v>124</v>
      </c>
      <c r="H808" t="s">
        <v>61</v>
      </c>
      <c r="I808" t="s">
        <v>62</v>
      </c>
      <c r="J808">
        <v>2.4033463138845144E-5</v>
      </c>
      <c r="K808">
        <v>1.8548235833511739E-5</v>
      </c>
      <c r="L808">
        <v>6.135078946814983E-5</v>
      </c>
    </row>
    <row r="809" spans="1:12" x14ac:dyDescent="0.2">
      <c r="A809" t="s">
        <v>17</v>
      </c>
      <c r="B809" t="s">
        <v>93</v>
      </c>
      <c r="C809" t="s">
        <v>94</v>
      </c>
      <c r="D809" t="s">
        <v>91</v>
      </c>
      <c r="E809" t="s">
        <v>54</v>
      </c>
      <c r="F809" t="s">
        <v>60</v>
      </c>
      <c r="G809" s="11" t="s">
        <v>124</v>
      </c>
      <c r="H809" t="s">
        <v>61</v>
      </c>
      <c r="I809" t="s">
        <v>62</v>
      </c>
      <c r="J809">
        <v>1.1037725485285952E-4</v>
      </c>
      <c r="K809">
        <v>8.5185532431962443E-5</v>
      </c>
      <c r="L809">
        <v>2.8176262760921022E-4</v>
      </c>
    </row>
    <row r="810" spans="1:12" x14ac:dyDescent="0.2">
      <c r="A810" t="s">
        <v>17</v>
      </c>
      <c r="B810" t="s">
        <v>93</v>
      </c>
      <c r="C810" t="s">
        <v>94</v>
      </c>
      <c r="D810" t="s">
        <v>91</v>
      </c>
      <c r="E810" t="s">
        <v>54</v>
      </c>
      <c r="F810" t="s">
        <v>60</v>
      </c>
      <c r="G810" s="11" t="s">
        <v>124</v>
      </c>
      <c r="H810" t="s">
        <v>61</v>
      </c>
      <c r="I810" t="s">
        <v>62</v>
      </c>
      <c r="J810">
        <v>3.4087608014501879E-5</v>
      </c>
      <c r="K810">
        <v>2.6307693934935228E-5</v>
      </c>
      <c r="L810">
        <v>8.701624275655735E-5</v>
      </c>
    </row>
    <row r="811" spans="1:12" x14ac:dyDescent="0.2">
      <c r="A811" t="s">
        <v>17</v>
      </c>
      <c r="B811" t="s">
        <v>93</v>
      </c>
      <c r="C811" t="s">
        <v>94</v>
      </c>
      <c r="D811" t="s">
        <v>91</v>
      </c>
      <c r="E811" t="s">
        <v>54</v>
      </c>
      <c r="F811" t="s">
        <v>60</v>
      </c>
      <c r="G811" s="11" t="s">
        <v>124</v>
      </c>
      <c r="H811" t="s">
        <v>61</v>
      </c>
      <c r="I811" t="s">
        <v>62</v>
      </c>
      <c r="J811">
        <v>2.4904467460318851E-6</v>
      </c>
      <c r="K811">
        <v>1.9220448301326676E-6</v>
      </c>
      <c r="L811">
        <v>6.3574222788760744E-6</v>
      </c>
    </row>
    <row r="812" spans="1:12" x14ac:dyDescent="0.2">
      <c r="A812" t="s">
        <v>17</v>
      </c>
      <c r="B812" t="s">
        <v>93</v>
      </c>
      <c r="C812" t="s">
        <v>94</v>
      </c>
      <c r="D812" t="s">
        <v>91</v>
      </c>
      <c r="E812" t="s">
        <v>54</v>
      </c>
      <c r="F812" t="s">
        <v>60</v>
      </c>
      <c r="G812" s="11" t="s">
        <v>124</v>
      </c>
      <c r="H812" t="s">
        <v>61</v>
      </c>
      <c r="I812" t="s">
        <v>62</v>
      </c>
      <c r="J812">
        <v>2.2792735802700847E-6</v>
      </c>
      <c r="K812">
        <v>1.7590683311724195E-6</v>
      </c>
      <c r="L812">
        <v>5.8183555468313353E-6</v>
      </c>
    </row>
    <row r="813" spans="1:12" x14ac:dyDescent="0.2">
      <c r="A813" t="s">
        <v>17</v>
      </c>
      <c r="B813" t="s">
        <v>93</v>
      </c>
      <c r="C813" t="s">
        <v>94</v>
      </c>
      <c r="D813" t="s">
        <v>91</v>
      </c>
      <c r="E813" t="s">
        <v>54</v>
      </c>
      <c r="F813" t="s">
        <v>60</v>
      </c>
      <c r="G813" s="11" t="s">
        <v>124</v>
      </c>
      <c r="H813" t="s">
        <v>61</v>
      </c>
      <c r="I813" t="s">
        <v>62</v>
      </c>
      <c r="J813">
        <v>1.9717156528981168E-6</v>
      </c>
      <c r="K813">
        <v>1.5217052455278487E-6</v>
      </c>
      <c r="L813">
        <v>5.0332451554387444E-6</v>
      </c>
    </row>
    <row r="814" spans="1:12" x14ac:dyDescent="0.2">
      <c r="A814" t="s">
        <v>17</v>
      </c>
      <c r="B814" t="s">
        <v>93</v>
      </c>
      <c r="C814" t="s">
        <v>94</v>
      </c>
      <c r="D814" t="s">
        <v>91</v>
      </c>
      <c r="E814" t="s">
        <v>54</v>
      </c>
      <c r="F814" t="s">
        <v>60</v>
      </c>
      <c r="G814" s="11" t="s">
        <v>124</v>
      </c>
      <c r="H814" t="s">
        <v>61</v>
      </c>
      <c r="I814" t="s">
        <v>62</v>
      </c>
      <c r="J814">
        <v>1.9818195531555634E-6</v>
      </c>
      <c r="K814">
        <v>1.5295031031953312E-6</v>
      </c>
      <c r="L814">
        <v>5.0590376204663872E-6</v>
      </c>
    </row>
    <row r="815" spans="1:12" x14ac:dyDescent="0.2">
      <c r="A815" t="s">
        <v>17</v>
      </c>
      <c r="B815" t="s">
        <v>93</v>
      </c>
      <c r="C815" t="s">
        <v>94</v>
      </c>
      <c r="D815" t="s">
        <v>91</v>
      </c>
      <c r="E815" t="s">
        <v>54</v>
      </c>
      <c r="F815" t="s">
        <v>60</v>
      </c>
      <c r="G815" s="11" t="s">
        <v>124</v>
      </c>
      <c r="H815" t="s">
        <v>61</v>
      </c>
      <c r="I815" t="s">
        <v>62</v>
      </c>
      <c r="J815">
        <v>6.1126656782143152E-7</v>
      </c>
      <c r="K815">
        <v>4.7175541833452225E-7</v>
      </c>
      <c r="L815">
        <v>1.5603946170669605E-6</v>
      </c>
    </row>
    <row r="816" spans="1:12" x14ac:dyDescent="0.2">
      <c r="A816" t="s">
        <v>17</v>
      </c>
      <c r="B816" t="s">
        <v>93</v>
      </c>
      <c r="C816" t="s">
        <v>94</v>
      </c>
      <c r="D816" t="s">
        <v>91</v>
      </c>
      <c r="E816" t="s">
        <v>54</v>
      </c>
      <c r="F816" t="s">
        <v>60</v>
      </c>
      <c r="G816" s="11" t="s">
        <v>124</v>
      </c>
      <c r="H816" t="s">
        <v>61</v>
      </c>
      <c r="I816" t="s">
        <v>62</v>
      </c>
      <c r="J816">
        <v>3.8218964078556093E-7</v>
      </c>
      <c r="K816">
        <v>2.9496138569218117E-7</v>
      </c>
      <c r="L816">
        <v>9.7562453040088446E-7</v>
      </c>
    </row>
    <row r="817" spans="1:12" x14ac:dyDescent="0.2">
      <c r="A817" t="s">
        <v>17</v>
      </c>
      <c r="B817" t="s">
        <v>93</v>
      </c>
      <c r="C817" t="s">
        <v>94</v>
      </c>
      <c r="D817" t="s">
        <v>91</v>
      </c>
      <c r="E817" t="s">
        <v>54</v>
      </c>
      <c r="F817" t="s">
        <v>60</v>
      </c>
      <c r="G817" s="11" t="s">
        <v>124</v>
      </c>
      <c r="H817" t="s">
        <v>61</v>
      </c>
      <c r="I817" t="s">
        <v>62</v>
      </c>
      <c r="J817">
        <v>6.7384055787528118E-6</v>
      </c>
      <c r="K817">
        <v>5.2004796435077628E-6</v>
      </c>
      <c r="L817">
        <v>1.7201287206290451E-5</v>
      </c>
    </row>
    <row r="818" spans="1:12" x14ac:dyDescent="0.2">
      <c r="A818" t="s">
        <v>17</v>
      </c>
      <c r="B818" t="s">
        <v>93</v>
      </c>
      <c r="C818" t="s">
        <v>94</v>
      </c>
      <c r="D818" t="s">
        <v>91</v>
      </c>
      <c r="E818" t="s">
        <v>54</v>
      </c>
      <c r="F818" t="s">
        <v>60</v>
      </c>
      <c r="G818" s="11" t="s">
        <v>124</v>
      </c>
      <c r="H818" t="s">
        <v>61</v>
      </c>
      <c r="I818" t="s">
        <v>62</v>
      </c>
      <c r="J818">
        <v>2.6924138226031033E-6</v>
      </c>
      <c r="K818">
        <v>2.0779163724570451E-6</v>
      </c>
      <c r="L818">
        <v>6.8729884094264098E-6</v>
      </c>
    </row>
    <row r="819" spans="1:12" x14ac:dyDescent="0.2">
      <c r="A819" t="s">
        <v>17</v>
      </c>
      <c r="B819" t="s">
        <v>93</v>
      </c>
      <c r="C819" t="s">
        <v>94</v>
      </c>
      <c r="D819" t="s">
        <v>91</v>
      </c>
      <c r="E819" t="s">
        <v>54</v>
      </c>
      <c r="F819" t="s">
        <v>60</v>
      </c>
      <c r="G819" s="11" t="s">
        <v>124</v>
      </c>
      <c r="H819" t="s">
        <v>61</v>
      </c>
      <c r="I819" t="s">
        <v>62</v>
      </c>
      <c r="J819">
        <v>3.2694197216918471E-5</v>
      </c>
      <c r="K819">
        <v>2.5232305342903101E-5</v>
      </c>
      <c r="L819">
        <v>8.3459250075506122E-5</v>
      </c>
    </row>
    <row r="820" spans="1:12" x14ac:dyDescent="0.2">
      <c r="A820" t="s">
        <v>17</v>
      </c>
      <c r="B820" t="s">
        <v>93</v>
      </c>
      <c r="C820" t="s">
        <v>94</v>
      </c>
      <c r="D820" t="s">
        <v>91</v>
      </c>
      <c r="E820" t="s">
        <v>54</v>
      </c>
      <c r="F820" t="s">
        <v>60</v>
      </c>
      <c r="G820" s="11" t="s">
        <v>124</v>
      </c>
      <c r="H820" t="s">
        <v>61</v>
      </c>
      <c r="I820" t="s">
        <v>62</v>
      </c>
      <c r="J820">
        <v>4.5300085181637406E-4</v>
      </c>
      <c r="K820">
        <v>3.4961114774554133E-4</v>
      </c>
      <c r="L820">
        <v>1.1563859826659324E-3</v>
      </c>
    </row>
    <row r="821" spans="1:12" x14ac:dyDescent="0.2">
      <c r="A821" t="s">
        <v>17</v>
      </c>
      <c r="B821" t="s">
        <v>93</v>
      </c>
      <c r="C821" t="s">
        <v>94</v>
      </c>
      <c r="D821" t="s">
        <v>91</v>
      </c>
      <c r="E821" t="s">
        <v>54</v>
      </c>
      <c r="F821" t="s">
        <v>60</v>
      </c>
      <c r="G821" s="11" t="s">
        <v>124</v>
      </c>
      <c r="H821" t="s">
        <v>61</v>
      </c>
      <c r="I821" t="s">
        <v>62</v>
      </c>
      <c r="J821">
        <v>1.498940069207796E-5</v>
      </c>
      <c r="K821">
        <v>1.1568326105707704E-5</v>
      </c>
      <c r="L821">
        <v>3.8263797472743396E-5</v>
      </c>
    </row>
    <row r="822" spans="1:12" x14ac:dyDescent="0.2">
      <c r="A822" t="s">
        <v>17</v>
      </c>
      <c r="B822" t="s">
        <v>93</v>
      </c>
      <c r="C822" t="s">
        <v>94</v>
      </c>
      <c r="D822" t="s">
        <v>91</v>
      </c>
      <c r="E822" t="s">
        <v>54</v>
      </c>
      <c r="F822" t="s">
        <v>60</v>
      </c>
      <c r="G822" s="11" t="s">
        <v>124</v>
      </c>
      <c r="H822" t="s">
        <v>61</v>
      </c>
      <c r="I822" t="s">
        <v>62</v>
      </c>
      <c r="J822">
        <v>1.2106298458604897E-3</v>
      </c>
      <c r="K822">
        <v>9.3432426938980641E-4</v>
      </c>
      <c r="L822">
        <v>3.0904034249312337E-3</v>
      </c>
    </row>
    <row r="823" spans="1:12" x14ac:dyDescent="0.2">
      <c r="A823" t="s">
        <v>17</v>
      </c>
      <c r="B823" t="s">
        <v>93</v>
      </c>
      <c r="C823" t="s">
        <v>94</v>
      </c>
      <c r="D823" t="s">
        <v>91</v>
      </c>
      <c r="E823" t="s">
        <v>54</v>
      </c>
      <c r="F823" t="s">
        <v>60</v>
      </c>
      <c r="G823" s="11" t="s">
        <v>124</v>
      </c>
      <c r="H823" t="s">
        <v>61</v>
      </c>
      <c r="I823" t="s">
        <v>62</v>
      </c>
      <c r="J823">
        <v>2.5393092859262645E-6</v>
      </c>
      <c r="K823">
        <v>1.9597553302028985E-6</v>
      </c>
      <c r="L823">
        <v>6.4821548394987615E-6</v>
      </c>
    </row>
    <row r="824" spans="1:12" x14ac:dyDescent="0.2">
      <c r="A824" t="s">
        <v>17</v>
      </c>
      <c r="B824" t="s">
        <v>93</v>
      </c>
      <c r="C824" t="s">
        <v>94</v>
      </c>
      <c r="D824" t="s">
        <v>91</v>
      </c>
      <c r="E824" t="s">
        <v>54</v>
      </c>
      <c r="F824" t="s">
        <v>60</v>
      </c>
      <c r="G824" s="11" t="s">
        <v>124</v>
      </c>
      <c r="H824" t="s">
        <v>61</v>
      </c>
      <c r="I824" t="s">
        <v>62</v>
      </c>
      <c r="J824">
        <v>8.7001086369203838E-6</v>
      </c>
      <c r="K824">
        <v>6.7144574979686391E-6</v>
      </c>
      <c r="L824">
        <v>2.2208972974478396E-5</v>
      </c>
    </row>
    <row r="825" spans="1:12" x14ac:dyDescent="0.2">
      <c r="A825" t="s">
        <v>17</v>
      </c>
      <c r="B825" t="s">
        <v>93</v>
      </c>
      <c r="C825" t="s">
        <v>94</v>
      </c>
      <c r="D825" t="s">
        <v>91</v>
      </c>
      <c r="E825" t="s">
        <v>54</v>
      </c>
      <c r="F825" t="s">
        <v>60</v>
      </c>
      <c r="G825" s="11" t="s">
        <v>124</v>
      </c>
      <c r="H825" t="s">
        <v>61</v>
      </c>
      <c r="I825" t="s">
        <v>62</v>
      </c>
      <c r="J825">
        <v>2.7526100375503584E-5</v>
      </c>
      <c r="K825">
        <v>2.1243738299061047E-5</v>
      </c>
      <c r="L825">
        <v>7.026652710266991E-5</v>
      </c>
    </row>
    <row r="826" spans="1:12" x14ac:dyDescent="0.2">
      <c r="A826" t="s">
        <v>17</v>
      </c>
      <c r="B826" t="s">
        <v>93</v>
      </c>
      <c r="C826" t="s">
        <v>94</v>
      </c>
      <c r="D826" t="s">
        <v>91</v>
      </c>
      <c r="E826" t="s">
        <v>54</v>
      </c>
      <c r="F826" t="s">
        <v>60</v>
      </c>
      <c r="G826" s="11" t="s">
        <v>124</v>
      </c>
      <c r="H826" t="s">
        <v>61</v>
      </c>
      <c r="I826" t="s">
        <v>62</v>
      </c>
      <c r="J826">
        <v>2.1763073324129329E-6</v>
      </c>
      <c r="K826">
        <v>1.6796023700201373E-6</v>
      </c>
      <c r="L826">
        <v>5.5555111719647269E-6</v>
      </c>
    </row>
    <row r="827" spans="1:12" x14ac:dyDescent="0.2">
      <c r="A827" t="s">
        <v>17</v>
      </c>
      <c r="B827" t="s">
        <v>93</v>
      </c>
      <c r="C827" t="s">
        <v>94</v>
      </c>
      <c r="D827" t="s">
        <v>91</v>
      </c>
      <c r="E827" t="s">
        <v>54</v>
      </c>
      <c r="F827" t="s">
        <v>60</v>
      </c>
      <c r="G827" s="11" t="s">
        <v>124</v>
      </c>
      <c r="H827" t="s">
        <v>61</v>
      </c>
      <c r="I827" t="s">
        <v>62</v>
      </c>
      <c r="J827">
        <v>1.2287366376176236E-6</v>
      </c>
      <c r="K827">
        <v>9.482984953163553E-7</v>
      </c>
      <c r="L827">
        <v>3.1366250602660124E-6</v>
      </c>
    </row>
    <row r="828" spans="1:12" x14ac:dyDescent="0.2">
      <c r="A828" t="s">
        <v>17</v>
      </c>
      <c r="B828" t="s">
        <v>93</v>
      </c>
      <c r="C828" t="s">
        <v>94</v>
      </c>
      <c r="D828" t="s">
        <v>91</v>
      </c>
      <c r="E828" t="s">
        <v>54</v>
      </c>
      <c r="F828" t="s">
        <v>60</v>
      </c>
      <c r="G828" s="11" t="s">
        <v>124</v>
      </c>
      <c r="H828" t="s">
        <v>61</v>
      </c>
      <c r="I828" t="s">
        <v>62</v>
      </c>
      <c r="J828">
        <v>3.1941527577219165E-7</v>
      </c>
      <c r="K828">
        <v>2.4651419687714177E-7</v>
      </c>
      <c r="L828">
        <v>8.1537892494308251E-7</v>
      </c>
    </row>
    <row r="829" spans="1:12" x14ac:dyDescent="0.2">
      <c r="A829" t="s">
        <v>17</v>
      </c>
      <c r="B829" t="s">
        <v>93</v>
      </c>
      <c r="C829" t="s">
        <v>94</v>
      </c>
      <c r="D829" t="s">
        <v>91</v>
      </c>
      <c r="E829" t="s">
        <v>54</v>
      </c>
      <c r="F829" t="s">
        <v>60</v>
      </c>
      <c r="G829" s="11" t="s">
        <v>124</v>
      </c>
      <c r="H829" t="s">
        <v>61</v>
      </c>
      <c r="I829" t="s">
        <v>62</v>
      </c>
      <c r="J829">
        <v>1.0897246187206665E-6</v>
      </c>
      <c r="K829">
        <v>8.4101359445552781E-7</v>
      </c>
      <c r="L829">
        <v>2.7817657936002314E-6</v>
      </c>
    </row>
    <row r="830" spans="1:12" x14ac:dyDescent="0.2">
      <c r="A830" t="s">
        <v>17</v>
      </c>
      <c r="B830" t="s">
        <v>93</v>
      </c>
      <c r="C830" t="s">
        <v>94</v>
      </c>
      <c r="D830" t="s">
        <v>91</v>
      </c>
      <c r="E830" t="s">
        <v>54</v>
      </c>
      <c r="F830" t="s">
        <v>60</v>
      </c>
      <c r="G830" s="11" t="s">
        <v>124</v>
      </c>
      <c r="H830" t="s">
        <v>61</v>
      </c>
      <c r="I830" t="s">
        <v>62</v>
      </c>
      <c r="J830">
        <v>5.0539206523014251E-6</v>
      </c>
      <c r="K830">
        <v>3.90044961898266E-6</v>
      </c>
      <c r="L830">
        <v>1.2901262715939087E-5</v>
      </c>
    </row>
    <row r="831" spans="1:12" x14ac:dyDescent="0.2">
      <c r="A831" t="s">
        <v>17</v>
      </c>
      <c r="B831" t="s">
        <v>93</v>
      </c>
      <c r="C831" t="s">
        <v>94</v>
      </c>
      <c r="D831" t="s">
        <v>91</v>
      </c>
      <c r="E831" t="s">
        <v>54</v>
      </c>
      <c r="F831" t="s">
        <v>60</v>
      </c>
      <c r="G831" s="11" t="s">
        <v>124</v>
      </c>
      <c r="H831" t="s">
        <v>61</v>
      </c>
      <c r="I831" t="s">
        <v>62</v>
      </c>
      <c r="J831">
        <v>1.9649963638575699E-6</v>
      </c>
      <c r="K831">
        <v>1.5165195193993426E-6</v>
      </c>
      <c r="L831">
        <v>5.0160926674714178E-6</v>
      </c>
    </row>
    <row r="832" spans="1:12" x14ac:dyDescent="0.2">
      <c r="A832" t="s">
        <v>17</v>
      </c>
      <c r="B832" t="s">
        <v>93</v>
      </c>
      <c r="C832" t="s">
        <v>94</v>
      </c>
      <c r="D832" t="s">
        <v>91</v>
      </c>
      <c r="E832" t="s">
        <v>54</v>
      </c>
      <c r="F832" t="s">
        <v>60</v>
      </c>
      <c r="G832" s="11" t="s">
        <v>124</v>
      </c>
      <c r="H832" t="s">
        <v>61</v>
      </c>
      <c r="I832" t="s">
        <v>62</v>
      </c>
      <c r="J832">
        <v>1.6700305828921447E-6</v>
      </c>
      <c r="K832">
        <v>1.2888746379041008E-6</v>
      </c>
      <c r="L832">
        <v>4.2631265458695284E-6</v>
      </c>
    </row>
    <row r="833" spans="1:12" x14ac:dyDescent="0.2">
      <c r="A833" t="s">
        <v>17</v>
      </c>
      <c r="B833" t="s">
        <v>93</v>
      </c>
      <c r="C833" t="s">
        <v>94</v>
      </c>
      <c r="D833" t="s">
        <v>91</v>
      </c>
      <c r="E833" t="s">
        <v>54</v>
      </c>
      <c r="F833" t="s">
        <v>60</v>
      </c>
      <c r="G833" s="11" t="s">
        <v>124</v>
      </c>
      <c r="H833" t="s">
        <v>61</v>
      </c>
      <c r="I833" t="s">
        <v>62</v>
      </c>
      <c r="J833">
        <v>3.0513481132936158E-6</v>
      </c>
      <c r="K833">
        <v>2.3549300443527636E-6</v>
      </c>
      <c r="L833">
        <v>7.7892484579194244E-6</v>
      </c>
    </row>
    <row r="834" spans="1:12" x14ac:dyDescent="0.2">
      <c r="A834" t="s">
        <v>17</v>
      </c>
      <c r="B834" t="s">
        <v>93</v>
      </c>
      <c r="C834" t="s">
        <v>94</v>
      </c>
      <c r="D834" t="s">
        <v>91</v>
      </c>
      <c r="E834" t="s">
        <v>54</v>
      </c>
      <c r="F834" t="s">
        <v>60</v>
      </c>
      <c r="G834" s="11" t="s">
        <v>124</v>
      </c>
      <c r="H834" t="s">
        <v>61</v>
      </c>
      <c r="I834" t="s">
        <v>62</v>
      </c>
      <c r="J834">
        <v>1.5897515768663088E-6</v>
      </c>
      <c r="K834">
        <v>1.2269179432885668E-6</v>
      </c>
      <c r="L834">
        <v>4.0581964295167638E-6</v>
      </c>
    </row>
    <row r="835" spans="1:12" x14ac:dyDescent="0.2">
      <c r="A835" t="s">
        <v>17</v>
      </c>
      <c r="B835" t="s">
        <v>93</v>
      </c>
      <c r="C835" t="s">
        <v>94</v>
      </c>
      <c r="D835" t="s">
        <v>91</v>
      </c>
      <c r="E835" t="s">
        <v>54</v>
      </c>
      <c r="F835" t="s">
        <v>60</v>
      </c>
      <c r="G835" s="11" t="s">
        <v>124</v>
      </c>
      <c r="H835" t="s">
        <v>61</v>
      </c>
      <c r="I835" t="s">
        <v>62</v>
      </c>
      <c r="J835">
        <v>2.3594363845645569E-5</v>
      </c>
      <c r="K835">
        <v>1.8209353451162521E-5</v>
      </c>
      <c r="L835">
        <v>6.0229890322776192E-5</v>
      </c>
    </row>
    <row r="836" spans="1:12" x14ac:dyDescent="0.2">
      <c r="A836" t="s">
        <v>17</v>
      </c>
      <c r="B836" t="s">
        <v>93</v>
      </c>
      <c r="C836" t="s">
        <v>94</v>
      </c>
      <c r="D836" t="s">
        <v>91</v>
      </c>
      <c r="E836" t="s">
        <v>54</v>
      </c>
      <c r="F836" t="s">
        <v>60</v>
      </c>
      <c r="G836" s="11" t="s">
        <v>124</v>
      </c>
      <c r="H836" t="s">
        <v>61</v>
      </c>
      <c r="I836" t="s">
        <v>62</v>
      </c>
      <c r="J836">
        <v>6.1229027297933661E-6</v>
      </c>
      <c r="K836">
        <v>4.7254548028202905E-6</v>
      </c>
      <c r="L836">
        <v>1.5630078534223396E-5</v>
      </c>
    </row>
    <row r="837" spans="1:12" x14ac:dyDescent="0.2">
      <c r="A837" t="s">
        <v>17</v>
      </c>
      <c r="B837" t="s">
        <v>93</v>
      </c>
      <c r="C837" t="s">
        <v>94</v>
      </c>
      <c r="D837" t="s">
        <v>91</v>
      </c>
      <c r="E837" t="s">
        <v>54</v>
      </c>
      <c r="F837" t="s">
        <v>60</v>
      </c>
      <c r="G837" s="11" t="s">
        <v>124</v>
      </c>
      <c r="H837" t="s">
        <v>61</v>
      </c>
      <c r="I837" t="s">
        <v>62</v>
      </c>
      <c r="J837">
        <v>2.3778079652947581E-6</v>
      </c>
      <c r="K837">
        <v>1.8351139264571743E-6</v>
      </c>
      <c r="L837">
        <v>6.0698866006831454E-6</v>
      </c>
    </row>
    <row r="838" spans="1:12" x14ac:dyDescent="0.2">
      <c r="A838" t="s">
        <v>17</v>
      </c>
      <c r="B838" t="s">
        <v>93</v>
      </c>
      <c r="C838" t="s">
        <v>94</v>
      </c>
      <c r="D838" t="s">
        <v>91</v>
      </c>
      <c r="E838" t="s">
        <v>54</v>
      </c>
      <c r="F838" t="s">
        <v>60</v>
      </c>
      <c r="G838" s="11" t="s">
        <v>124</v>
      </c>
      <c r="H838" t="s">
        <v>61</v>
      </c>
      <c r="I838" t="s">
        <v>62</v>
      </c>
      <c r="J838">
        <v>1.3549043966994101E-5</v>
      </c>
      <c r="K838">
        <v>1.0456706191969222E-5</v>
      </c>
      <c r="L838">
        <v>3.4586964812833207E-5</v>
      </c>
    </row>
    <row r="839" spans="1:12" x14ac:dyDescent="0.2">
      <c r="A839" t="s">
        <v>17</v>
      </c>
      <c r="B839" t="s">
        <v>93</v>
      </c>
      <c r="C839" t="s">
        <v>94</v>
      </c>
      <c r="D839" t="s">
        <v>91</v>
      </c>
      <c r="E839" t="s">
        <v>54</v>
      </c>
      <c r="F839" t="s">
        <v>60</v>
      </c>
      <c r="G839" s="11" t="s">
        <v>124</v>
      </c>
      <c r="H839" t="s">
        <v>61</v>
      </c>
      <c r="I839" t="s">
        <v>62</v>
      </c>
      <c r="J839">
        <v>9.6286742083230483E-5</v>
      </c>
      <c r="K839">
        <v>7.431093843956511E-5</v>
      </c>
      <c r="L839">
        <v>2.45793442584412E-4</v>
      </c>
    </row>
    <row r="840" spans="1:12" x14ac:dyDescent="0.2">
      <c r="A840" t="s">
        <v>17</v>
      </c>
      <c r="B840" t="s">
        <v>93</v>
      </c>
      <c r="C840" t="s">
        <v>94</v>
      </c>
      <c r="D840" t="s">
        <v>91</v>
      </c>
      <c r="E840" t="s">
        <v>54</v>
      </c>
      <c r="F840" t="s">
        <v>60</v>
      </c>
      <c r="G840" s="11" t="s">
        <v>124</v>
      </c>
      <c r="H840" t="s">
        <v>61</v>
      </c>
      <c r="I840" t="s">
        <v>62</v>
      </c>
      <c r="J840">
        <v>1.5908606921603026E-5</v>
      </c>
      <c r="K840">
        <v>1.2277739219679898E-5</v>
      </c>
      <c r="L840">
        <v>4.0610276943454991E-5</v>
      </c>
    </row>
    <row r="841" spans="1:12" x14ac:dyDescent="0.2">
      <c r="A841" t="s">
        <v>17</v>
      </c>
      <c r="B841" t="s">
        <v>93</v>
      </c>
      <c r="C841" t="s">
        <v>94</v>
      </c>
      <c r="D841" t="s">
        <v>91</v>
      </c>
      <c r="E841" t="s">
        <v>54</v>
      </c>
      <c r="F841" t="s">
        <v>60</v>
      </c>
      <c r="G841" s="11" t="s">
        <v>124</v>
      </c>
      <c r="H841" t="s">
        <v>61</v>
      </c>
      <c r="I841" t="s">
        <v>62</v>
      </c>
      <c r="J841">
        <v>9.2783001485596985E-7</v>
      </c>
      <c r="K841">
        <v>7.1606866765461857E-7</v>
      </c>
      <c r="L841">
        <v>2.3684936113786475E-6</v>
      </c>
    </row>
    <row r="842" spans="1:12" x14ac:dyDescent="0.2">
      <c r="A842" t="s">
        <v>17</v>
      </c>
      <c r="B842" t="s">
        <v>93</v>
      </c>
      <c r="C842" t="s">
        <v>94</v>
      </c>
      <c r="D842" t="s">
        <v>91</v>
      </c>
      <c r="E842" t="s">
        <v>54</v>
      </c>
      <c r="F842" t="s">
        <v>60</v>
      </c>
      <c r="G842" s="11" t="s">
        <v>124</v>
      </c>
      <c r="H842" t="s">
        <v>61</v>
      </c>
      <c r="I842" t="s">
        <v>62</v>
      </c>
      <c r="J842">
        <v>3.457978929613884E-5</v>
      </c>
      <c r="K842">
        <v>2.6687543248864825E-5</v>
      </c>
      <c r="L842">
        <v>8.8272645548590615E-5</v>
      </c>
    </row>
    <row r="843" spans="1:12" x14ac:dyDescent="0.2">
      <c r="A843" t="s">
        <v>17</v>
      </c>
      <c r="B843" t="s">
        <v>93</v>
      </c>
      <c r="C843" t="s">
        <v>94</v>
      </c>
      <c r="D843" t="s">
        <v>91</v>
      </c>
      <c r="E843" t="s">
        <v>54</v>
      </c>
      <c r="F843" t="s">
        <v>60</v>
      </c>
      <c r="G843" s="11" t="s">
        <v>124</v>
      </c>
      <c r="H843" t="s">
        <v>61</v>
      </c>
      <c r="I843" t="s">
        <v>62</v>
      </c>
      <c r="J843">
        <v>6.8807293398533186E-4</v>
      </c>
      <c r="K843">
        <v>5.3103204380014111E-4</v>
      </c>
      <c r="L843">
        <v>1.7564600435563658E-3</v>
      </c>
    </row>
    <row r="844" spans="1:12" x14ac:dyDescent="0.2">
      <c r="A844" t="s">
        <v>17</v>
      </c>
      <c r="B844" t="s">
        <v>93</v>
      </c>
      <c r="C844" t="s">
        <v>94</v>
      </c>
      <c r="D844" t="s">
        <v>91</v>
      </c>
      <c r="E844" t="s">
        <v>54</v>
      </c>
      <c r="F844" t="s">
        <v>60</v>
      </c>
      <c r="G844" s="11" t="s">
        <v>124</v>
      </c>
      <c r="H844" t="s">
        <v>61</v>
      </c>
      <c r="I844" t="s">
        <v>62</v>
      </c>
      <c r="J844">
        <v>1.1374971894082061E-4</v>
      </c>
      <c r="K844">
        <v>8.7788289216624357E-5</v>
      </c>
      <c r="L844">
        <v>2.9037159640634455E-4</v>
      </c>
    </row>
    <row r="845" spans="1:12" x14ac:dyDescent="0.2">
      <c r="A845" t="s">
        <v>17</v>
      </c>
      <c r="B845" t="s">
        <v>93</v>
      </c>
      <c r="C845" t="s">
        <v>94</v>
      </c>
      <c r="D845" t="s">
        <v>91</v>
      </c>
      <c r="E845" t="s">
        <v>54</v>
      </c>
      <c r="F845" t="s">
        <v>60</v>
      </c>
      <c r="G845" s="11" t="s">
        <v>124</v>
      </c>
      <c r="H845" t="s">
        <v>61</v>
      </c>
      <c r="I845" t="s">
        <v>62</v>
      </c>
      <c r="J845">
        <v>6.9193797100369379E-6</v>
      </c>
      <c r="K845">
        <v>5.3401495216035816E-6</v>
      </c>
      <c r="L845">
        <v>1.7663264149165909E-5</v>
      </c>
    </row>
    <row r="846" spans="1:12" x14ac:dyDescent="0.2">
      <c r="A846" t="s">
        <v>17</v>
      </c>
      <c r="B846" t="s">
        <v>93</v>
      </c>
      <c r="C846" t="s">
        <v>94</v>
      </c>
      <c r="D846" t="s">
        <v>91</v>
      </c>
      <c r="E846" t="s">
        <v>54</v>
      </c>
      <c r="F846" t="s">
        <v>60</v>
      </c>
      <c r="G846" s="11" t="s">
        <v>124</v>
      </c>
      <c r="H846" t="s">
        <v>61</v>
      </c>
      <c r="I846" t="s">
        <v>62</v>
      </c>
      <c r="J846">
        <v>1.3716650578856493E-4</v>
      </c>
      <c r="K846">
        <v>1.0586059458542561E-4</v>
      </c>
      <c r="L846">
        <v>3.5014818172893468E-4</v>
      </c>
    </row>
    <row r="847" spans="1:12" x14ac:dyDescent="0.2">
      <c r="A847" t="s">
        <v>17</v>
      </c>
      <c r="B847" t="s">
        <v>93</v>
      </c>
      <c r="C847" t="s">
        <v>94</v>
      </c>
      <c r="D847" t="s">
        <v>91</v>
      </c>
      <c r="E847" t="s">
        <v>54</v>
      </c>
      <c r="F847" t="s">
        <v>60</v>
      </c>
      <c r="G847" s="11" t="s">
        <v>124</v>
      </c>
      <c r="H847" t="s">
        <v>61</v>
      </c>
      <c r="I847" t="s">
        <v>62</v>
      </c>
      <c r="J847">
        <v>1.300437600814349E-4</v>
      </c>
      <c r="K847">
        <v>1.0036349388068174E-4</v>
      </c>
      <c r="L847">
        <v>3.3196578039173391E-4</v>
      </c>
    </row>
    <row r="848" spans="1:12" x14ac:dyDescent="0.2">
      <c r="A848" t="s">
        <v>17</v>
      </c>
      <c r="B848" t="s">
        <v>93</v>
      </c>
      <c r="C848" t="s">
        <v>94</v>
      </c>
      <c r="D848" t="s">
        <v>91</v>
      </c>
      <c r="E848" t="s">
        <v>54</v>
      </c>
      <c r="F848" t="s">
        <v>60</v>
      </c>
      <c r="G848" s="11" t="s">
        <v>124</v>
      </c>
      <c r="H848" t="s">
        <v>61</v>
      </c>
      <c r="I848" t="s">
        <v>62</v>
      </c>
      <c r="J848">
        <v>4.1364310174740289E-5</v>
      </c>
      <c r="K848">
        <v>3.192361316299584E-5</v>
      </c>
      <c r="L848">
        <v>1.055916523708985E-4</v>
      </c>
    </row>
    <row r="849" spans="1:12" x14ac:dyDescent="0.2">
      <c r="A849" t="s">
        <v>17</v>
      </c>
      <c r="B849" t="s">
        <v>93</v>
      </c>
      <c r="C849" t="s">
        <v>94</v>
      </c>
      <c r="D849" t="s">
        <v>91</v>
      </c>
      <c r="E849" t="s">
        <v>54</v>
      </c>
      <c r="F849" t="s">
        <v>60</v>
      </c>
      <c r="G849" s="11" t="s">
        <v>124</v>
      </c>
      <c r="H849" t="s">
        <v>61</v>
      </c>
      <c r="I849" t="s">
        <v>62</v>
      </c>
      <c r="J849">
        <v>3.7698034663963551E-5</v>
      </c>
      <c r="K849">
        <v>2.9094102392465105E-5</v>
      </c>
      <c r="L849">
        <v>9.6232664209498406E-5</v>
      </c>
    </row>
    <row r="850" spans="1:12" x14ac:dyDescent="0.2">
      <c r="A850" t="s">
        <v>17</v>
      </c>
      <c r="B850" t="s">
        <v>93</v>
      </c>
      <c r="C850" t="s">
        <v>94</v>
      </c>
      <c r="D850" t="s">
        <v>91</v>
      </c>
      <c r="E850" t="s">
        <v>54</v>
      </c>
      <c r="F850" t="s">
        <v>60</v>
      </c>
      <c r="G850" s="11" t="s">
        <v>124</v>
      </c>
      <c r="H850" t="s">
        <v>61</v>
      </c>
      <c r="I850" t="s">
        <v>62</v>
      </c>
      <c r="J850">
        <v>1.7628896866857053E-6</v>
      </c>
      <c r="K850">
        <v>1.3605402379260818E-6</v>
      </c>
      <c r="L850">
        <v>4.5001701751678722E-6</v>
      </c>
    </row>
    <row r="851" spans="1:12" x14ac:dyDescent="0.2">
      <c r="A851" t="s">
        <v>17</v>
      </c>
      <c r="B851" t="s">
        <v>93</v>
      </c>
      <c r="C851" t="s">
        <v>94</v>
      </c>
      <c r="D851" t="s">
        <v>91</v>
      </c>
      <c r="E851" t="s">
        <v>74</v>
      </c>
      <c r="F851" t="s">
        <v>60</v>
      </c>
      <c r="G851" s="11" t="s">
        <v>124</v>
      </c>
      <c r="H851" t="s">
        <v>103</v>
      </c>
      <c r="I851" t="s">
        <v>138</v>
      </c>
      <c r="J851">
        <v>2.0047231480151159E-6</v>
      </c>
      <c r="K851">
        <v>1.5471793438784125E-6</v>
      </c>
      <c r="L851">
        <v>5.1175041684696607E-6</v>
      </c>
    </row>
    <row r="852" spans="1:12" x14ac:dyDescent="0.2">
      <c r="A852" t="s">
        <v>17</v>
      </c>
      <c r="B852" t="s">
        <v>93</v>
      </c>
      <c r="C852" t="s">
        <v>94</v>
      </c>
      <c r="D852" t="s">
        <v>91</v>
      </c>
      <c r="E852" t="s">
        <v>67</v>
      </c>
      <c r="F852" t="s">
        <v>60</v>
      </c>
      <c r="G852" s="11" t="s">
        <v>124</v>
      </c>
      <c r="H852" t="s">
        <v>68</v>
      </c>
      <c r="I852" t="s">
        <v>139</v>
      </c>
      <c r="J852">
        <v>5.6549250306015435E-6</v>
      </c>
      <c r="K852">
        <v>4.3642850172056461E-6</v>
      </c>
      <c r="L852">
        <v>1.4435460799232821E-5</v>
      </c>
    </row>
    <row r="853" spans="1:12" x14ac:dyDescent="0.2">
      <c r="A853" t="s">
        <v>17</v>
      </c>
      <c r="B853" t="s">
        <v>93</v>
      </c>
      <c r="C853" t="s">
        <v>94</v>
      </c>
      <c r="D853" t="s">
        <v>91</v>
      </c>
      <c r="E853" t="s">
        <v>67</v>
      </c>
      <c r="F853" t="s">
        <v>60</v>
      </c>
      <c r="G853" s="11" t="s">
        <v>124</v>
      </c>
      <c r="H853" t="s">
        <v>68</v>
      </c>
      <c r="I853" t="s">
        <v>99</v>
      </c>
      <c r="J853">
        <v>1.1345935193830142E-4</v>
      </c>
      <c r="K853">
        <v>8.7564193520973623E-5</v>
      </c>
      <c r="L853">
        <v>2.8963036969519029E-4</v>
      </c>
    </row>
    <row r="854" spans="1:12" x14ac:dyDescent="0.2">
      <c r="A854" t="s">
        <v>17</v>
      </c>
      <c r="B854" t="s">
        <v>93</v>
      </c>
      <c r="C854" t="s">
        <v>94</v>
      </c>
      <c r="D854" t="s">
        <v>91</v>
      </c>
      <c r="E854" t="s">
        <v>67</v>
      </c>
      <c r="F854" t="s">
        <v>60</v>
      </c>
      <c r="G854" s="11" t="s">
        <v>124</v>
      </c>
      <c r="H854" t="s">
        <v>68</v>
      </c>
      <c r="I854" t="s">
        <v>100</v>
      </c>
      <c r="J854">
        <v>4.8894337596388355E-9</v>
      </c>
      <c r="K854">
        <v>3.7735040490079345E-9</v>
      </c>
      <c r="L854">
        <v>1.2481373136825455E-8</v>
      </c>
    </row>
    <row r="855" spans="1:12" x14ac:dyDescent="0.2">
      <c r="A855" t="s">
        <v>17</v>
      </c>
      <c r="B855" t="s">
        <v>93</v>
      </c>
      <c r="C855" t="s">
        <v>94</v>
      </c>
      <c r="D855" t="s">
        <v>91</v>
      </c>
      <c r="E855" t="s">
        <v>67</v>
      </c>
      <c r="F855" t="s">
        <v>60</v>
      </c>
      <c r="G855" s="11" t="s">
        <v>124</v>
      </c>
      <c r="H855" t="s">
        <v>68</v>
      </c>
      <c r="I855" t="s">
        <v>100</v>
      </c>
      <c r="J855">
        <v>7.3870803319243158E-8</v>
      </c>
      <c r="K855">
        <v>5.7011054680741431E-8</v>
      </c>
      <c r="L855">
        <v>1.8857174582371755E-7</v>
      </c>
    </row>
    <row r="856" spans="1:12" x14ac:dyDescent="0.2">
      <c r="A856" t="s">
        <v>17</v>
      </c>
      <c r="B856" t="s">
        <v>93</v>
      </c>
      <c r="C856" t="s">
        <v>94</v>
      </c>
      <c r="D856" t="s">
        <v>91</v>
      </c>
      <c r="E856" t="s">
        <v>67</v>
      </c>
      <c r="F856" t="s">
        <v>60</v>
      </c>
      <c r="G856" s="11" t="s">
        <v>124</v>
      </c>
      <c r="H856" t="s">
        <v>68</v>
      </c>
      <c r="I856" t="s">
        <v>100</v>
      </c>
      <c r="J856">
        <v>8.5383469299923727E-9</v>
      </c>
      <c r="K856">
        <v>6.589615136649407E-9</v>
      </c>
      <c r="L856">
        <v>2.1796040041408567E-8</v>
      </c>
    </row>
    <row r="857" spans="1:12" x14ac:dyDescent="0.2">
      <c r="A857" t="s">
        <v>17</v>
      </c>
      <c r="B857" t="s">
        <v>93</v>
      </c>
      <c r="C857" t="s">
        <v>94</v>
      </c>
      <c r="D857" t="s">
        <v>91</v>
      </c>
      <c r="E857" t="s">
        <v>67</v>
      </c>
      <c r="F857" t="s">
        <v>60</v>
      </c>
      <c r="G857" s="11" t="s">
        <v>124</v>
      </c>
      <c r="H857" t="s">
        <v>68</v>
      </c>
      <c r="I857" t="s">
        <v>100</v>
      </c>
      <c r="J857">
        <v>2.7135000919679782E-5</v>
      </c>
      <c r="K857">
        <v>2.0941900611372461E-5</v>
      </c>
      <c r="L857">
        <v>6.9268158276806756E-5</v>
      </c>
    </row>
    <row r="858" spans="1:12" x14ac:dyDescent="0.2">
      <c r="A858" t="s">
        <v>17</v>
      </c>
      <c r="B858" t="s">
        <v>93</v>
      </c>
      <c r="C858" t="s">
        <v>94</v>
      </c>
      <c r="D858" t="s">
        <v>91</v>
      </c>
      <c r="E858" t="s">
        <v>67</v>
      </c>
      <c r="F858" t="s">
        <v>60</v>
      </c>
      <c r="G858" s="11" t="s">
        <v>124</v>
      </c>
      <c r="H858" t="s">
        <v>68</v>
      </c>
      <c r="I858" t="s">
        <v>100</v>
      </c>
      <c r="J858">
        <v>1.477391646688226E-10</v>
      </c>
      <c r="K858">
        <v>1.1402022472966933E-10</v>
      </c>
      <c r="L858">
        <v>3.771372579737501E-10</v>
      </c>
    </row>
    <row r="859" spans="1:12" x14ac:dyDescent="0.2">
      <c r="A859" t="s">
        <v>17</v>
      </c>
      <c r="B859" t="s">
        <v>93</v>
      </c>
      <c r="C859" t="s">
        <v>94</v>
      </c>
      <c r="D859" t="s">
        <v>91</v>
      </c>
      <c r="E859" t="s">
        <v>67</v>
      </c>
      <c r="F859" t="s">
        <v>60</v>
      </c>
      <c r="G859" s="11" t="s">
        <v>124</v>
      </c>
      <c r="H859" t="s">
        <v>68</v>
      </c>
      <c r="I859" t="s">
        <v>100</v>
      </c>
      <c r="J859">
        <v>3.8461022207172856E-11</v>
      </c>
      <c r="K859">
        <v>2.9682951065988319E-11</v>
      </c>
      <c r="L859">
        <v>9.8180360546885452E-11</v>
      </c>
    </row>
    <row r="860" spans="1:12" x14ac:dyDescent="0.2">
      <c r="A860" t="s">
        <v>17</v>
      </c>
      <c r="B860" t="s">
        <v>93</v>
      </c>
      <c r="C860" t="s">
        <v>94</v>
      </c>
      <c r="D860" t="s">
        <v>91</v>
      </c>
      <c r="E860" t="s">
        <v>67</v>
      </c>
      <c r="F860" t="s">
        <v>60</v>
      </c>
      <c r="G860" s="11" t="s">
        <v>124</v>
      </c>
      <c r="H860" t="s">
        <v>68</v>
      </c>
      <c r="I860" t="s">
        <v>100</v>
      </c>
      <c r="J860">
        <v>3.405114544286902E-6</v>
      </c>
      <c r="K860">
        <v>2.6279553322247189E-6</v>
      </c>
      <c r="L860">
        <v>8.6923163888031782E-6</v>
      </c>
    </row>
    <row r="861" spans="1:12" x14ac:dyDescent="0.2">
      <c r="A861" t="s">
        <v>17</v>
      </c>
      <c r="B861" t="s">
        <v>93</v>
      </c>
      <c r="C861" t="s">
        <v>94</v>
      </c>
      <c r="D861" t="s">
        <v>91</v>
      </c>
      <c r="E861" t="s">
        <v>67</v>
      </c>
      <c r="F861" t="s">
        <v>60</v>
      </c>
      <c r="G861" s="11" t="s">
        <v>124</v>
      </c>
      <c r="H861" t="s">
        <v>68</v>
      </c>
      <c r="I861" t="s">
        <v>100</v>
      </c>
      <c r="J861">
        <v>1.6361196748448129E-9</v>
      </c>
      <c r="K861">
        <v>1.2627033151880742E-9</v>
      </c>
      <c r="L861">
        <v>4.176561369296078E-9</v>
      </c>
    </row>
    <row r="862" spans="1:12" x14ac:dyDescent="0.2">
      <c r="A862" t="s">
        <v>17</v>
      </c>
      <c r="B862" t="s">
        <v>93</v>
      </c>
      <c r="C862" t="s">
        <v>94</v>
      </c>
      <c r="D862" t="s">
        <v>91</v>
      </c>
      <c r="E862" t="s">
        <v>67</v>
      </c>
      <c r="F862" t="s">
        <v>60</v>
      </c>
      <c r="G862" s="11" t="s">
        <v>124</v>
      </c>
      <c r="H862" t="s">
        <v>68</v>
      </c>
      <c r="I862" t="s">
        <v>100</v>
      </c>
      <c r="J862">
        <v>4.5225278176307147E-9</v>
      </c>
      <c r="K862">
        <v>3.4903381189974654E-9</v>
      </c>
      <c r="L862">
        <v>1.1544763665576564E-8</v>
      </c>
    </row>
    <row r="863" spans="1:12" x14ac:dyDescent="0.2">
      <c r="A863" t="s">
        <v>17</v>
      </c>
      <c r="B863" t="s">
        <v>93</v>
      </c>
      <c r="C863" t="s">
        <v>94</v>
      </c>
      <c r="D863" t="s">
        <v>91</v>
      </c>
      <c r="E863" t="s">
        <v>67</v>
      </c>
      <c r="F863" t="s">
        <v>60</v>
      </c>
      <c r="G863" s="11" t="s">
        <v>124</v>
      </c>
      <c r="H863" t="s">
        <v>68</v>
      </c>
      <c r="I863" t="s">
        <v>100</v>
      </c>
      <c r="J863">
        <v>2.3839728844287295E-9</v>
      </c>
      <c r="K863">
        <v>1.839871808137847E-9</v>
      </c>
      <c r="L863">
        <v>6.0856239354855171E-9</v>
      </c>
    </row>
    <row r="864" spans="1:12" x14ac:dyDescent="0.2">
      <c r="A864" t="s">
        <v>17</v>
      </c>
      <c r="B864" t="s">
        <v>93</v>
      </c>
      <c r="C864" t="s">
        <v>94</v>
      </c>
      <c r="D864" t="s">
        <v>91</v>
      </c>
      <c r="E864" t="s">
        <v>67</v>
      </c>
      <c r="F864" t="s">
        <v>60</v>
      </c>
      <c r="G864" s="11" t="s">
        <v>124</v>
      </c>
      <c r="H864" t="s">
        <v>68</v>
      </c>
      <c r="I864" t="s">
        <v>100</v>
      </c>
      <c r="J864">
        <v>2.6434321612231482E-10</v>
      </c>
      <c r="K864">
        <v>2.04011393834491E-10</v>
      </c>
      <c r="L864">
        <v>6.7479517645716457E-10</v>
      </c>
    </row>
    <row r="865" spans="1:12" x14ac:dyDescent="0.2">
      <c r="A865" t="s">
        <v>17</v>
      </c>
      <c r="B865" t="s">
        <v>93</v>
      </c>
      <c r="C865" t="s">
        <v>94</v>
      </c>
      <c r="D865" t="s">
        <v>91</v>
      </c>
      <c r="E865" t="s">
        <v>67</v>
      </c>
      <c r="F865" t="s">
        <v>60</v>
      </c>
      <c r="G865" s="11" t="s">
        <v>124</v>
      </c>
      <c r="H865" t="s">
        <v>68</v>
      </c>
      <c r="I865" t="s">
        <v>100</v>
      </c>
      <c r="J865">
        <v>3.1745605631317274E-11</v>
      </c>
      <c r="K865">
        <v>2.4500213578276069E-11</v>
      </c>
      <c r="L865">
        <v>8.1037757911714959E-11</v>
      </c>
    </row>
    <row r="866" spans="1:12" x14ac:dyDescent="0.2">
      <c r="A866" t="s">
        <v>17</v>
      </c>
      <c r="B866" t="s">
        <v>93</v>
      </c>
      <c r="C866" t="s">
        <v>94</v>
      </c>
      <c r="D866" t="s">
        <v>91</v>
      </c>
      <c r="E866" t="s">
        <v>67</v>
      </c>
      <c r="F866" t="s">
        <v>60</v>
      </c>
      <c r="G866" s="11" t="s">
        <v>124</v>
      </c>
      <c r="H866" t="s">
        <v>68</v>
      </c>
      <c r="I866" t="s">
        <v>100</v>
      </c>
      <c r="J866">
        <v>2.7166912511415732E-10</v>
      </c>
      <c r="K866">
        <v>2.0966528927563168E-10</v>
      </c>
      <c r="L866">
        <v>6.9349619751371424E-10</v>
      </c>
    </row>
    <row r="867" spans="1:12" x14ac:dyDescent="0.2">
      <c r="A867" t="s">
        <v>17</v>
      </c>
      <c r="B867" t="s">
        <v>93</v>
      </c>
      <c r="C867" t="s">
        <v>94</v>
      </c>
      <c r="D867" t="s">
        <v>91</v>
      </c>
      <c r="E867" t="s">
        <v>67</v>
      </c>
      <c r="F867" t="s">
        <v>60</v>
      </c>
      <c r="G867" s="11" t="s">
        <v>124</v>
      </c>
      <c r="H867" t="s">
        <v>68</v>
      </c>
      <c r="I867" t="s">
        <v>100</v>
      </c>
      <c r="J867">
        <v>2.0683483053635182E-9</v>
      </c>
      <c r="K867">
        <v>1.5962831462153718E-9</v>
      </c>
      <c r="L867">
        <v>5.2799216116325059E-9</v>
      </c>
    </row>
    <row r="868" spans="1:12" x14ac:dyDescent="0.2">
      <c r="A868" t="s">
        <v>17</v>
      </c>
      <c r="B868" t="s">
        <v>93</v>
      </c>
      <c r="C868" t="s">
        <v>94</v>
      </c>
      <c r="D868" t="s">
        <v>91</v>
      </c>
      <c r="E868" t="s">
        <v>67</v>
      </c>
      <c r="F868" t="s">
        <v>60</v>
      </c>
      <c r="G868" s="11" t="s">
        <v>124</v>
      </c>
      <c r="H868" t="s">
        <v>68</v>
      </c>
      <c r="I868" t="s">
        <v>100</v>
      </c>
      <c r="J868">
        <v>5.8546222693140898E-10</v>
      </c>
      <c r="K868">
        <v>4.5184047733782216E-10</v>
      </c>
      <c r="L868">
        <v>1.4945232661025895E-9</v>
      </c>
    </row>
    <row r="869" spans="1:12" x14ac:dyDescent="0.2">
      <c r="A869" t="s">
        <v>17</v>
      </c>
      <c r="B869" t="s">
        <v>93</v>
      </c>
      <c r="C869" t="s">
        <v>94</v>
      </c>
      <c r="D869" t="s">
        <v>91</v>
      </c>
      <c r="E869" t="s">
        <v>67</v>
      </c>
      <c r="F869" t="s">
        <v>60</v>
      </c>
      <c r="G869" s="11" t="s">
        <v>124</v>
      </c>
      <c r="H869" t="s">
        <v>68</v>
      </c>
      <c r="I869" t="s">
        <v>100</v>
      </c>
      <c r="J869">
        <v>7.2029474013012257E-4</v>
      </c>
      <c r="K869">
        <v>5.5589977326145562E-4</v>
      </c>
      <c r="L869">
        <v>1.8387134097754625E-3</v>
      </c>
    </row>
    <row r="870" spans="1:12" x14ac:dyDescent="0.2">
      <c r="A870" t="s">
        <v>17</v>
      </c>
      <c r="B870" t="s">
        <v>93</v>
      </c>
      <c r="C870" t="s">
        <v>94</v>
      </c>
      <c r="D870" t="s">
        <v>91</v>
      </c>
      <c r="E870" t="s">
        <v>67</v>
      </c>
      <c r="F870" t="s">
        <v>60</v>
      </c>
      <c r="G870" s="11" t="s">
        <v>124</v>
      </c>
      <c r="H870" t="s">
        <v>68</v>
      </c>
      <c r="I870" t="s">
        <v>100</v>
      </c>
      <c r="J870">
        <v>6.5933180926581744E-9</v>
      </c>
      <c r="K870">
        <v>5.0885058970265469E-9</v>
      </c>
      <c r="L870">
        <v>1.6830918950894576E-8</v>
      </c>
    </row>
    <row r="871" spans="1:12" x14ac:dyDescent="0.2">
      <c r="A871" t="s">
        <v>17</v>
      </c>
      <c r="B871" t="s">
        <v>93</v>
      </c>
      <c r="C871" t="s">
        <v>94</v>
      </c>
      <c r="D871" t="s">
        <v>91</v>
      </c>
      <c r="E871" t="s">
        <v>67</v>
      </c>
      <c r="F871" t="s">
        <v>60</v>
      </c>
      <c r="G871" s="11" t="s">
        <v>124</v>
      </c>
      <c r="H871" t="s">
        <v>68</v>
      </c>
      <c r="I871" t="s">
        <v>100</v>
      </c>
      <c r="J871">
        <v>1.0317321830178091E-9</v>
      </c>
      <c r="K871">
        <v>7.9625694129397054E-10</v>
      </c>
      <c r="L871">
        <v>2.6337271321307304E-9</v>
      </c>
    </row>
    <row r="872" spans="1:12" x14ac:dyDescent="0.2">
      <c r="A872" t="s">
        <v>17</v>
      </c>
      <c r="B872" t="s">
        <v>93</v>
      </c>
      <c r="C872" t="s">
        <v>94</v>
      </c>
      <c r="D872" t="s">
        <v>91</v>
      </c>
      <c r="E872" t="s">
        <v>67</v>
      </c>
      <c r="F872" t="s">
        <v>60</v>
      </c>
      <c r="G872" s="11" t="s">
        <v>124</v>
      </c>
      <c r="H872" t="s">
        <v>68</v>
      </c>
      <c r="I872" t="s">
        <v>100</v>
      </c>
      <c r="J872">
        <v>3.846712713133273E-9</v>
      </c>
      <c r="K872">
        <v>2.9687662645522613E-9</v>
      </c>
      <c r="L872">
        <v>9.819594473109926E-9</v>
      </c>
    </row>
    <row r="873" spans="1:12" x14ac:dyDescent="0.2">
      <c r="A873" t="s">
        <v>17</v>
      </c>
      <c r="B873" t="s">
        <v>93</v>
      </c>
      <c r="C873" t="s">
        <v>94</v>
      </c>
      <c r="D873" t="s">
        <v>91</v>
      </c>
      <c r="E873" t="s">
        <v>67</v>
      </c>
      <c r="F873" t="s">
        <v>60</v>
      </c>
      <c r="G873" s="11" t="s">
        <v>124</v>
      </c>
      <c r="H873" t="s">
        <v>68</v>
      </c>
      <c r="I873" t="s">
        <v>100</v>
      </c>
      <c r="J873">
        <v>3.1409834802524492E-9</v>
      </c>
      <c r="K873">
        <v>2.4241076703890458E-9</v>
      </c>
      <c r="L873">
        <v>8.0180627779956437E-9</v>
      </c>
    </row>
    <row r="874" spans="1:12" x14ac:dyDescent="0.2">
      <c r="A874" t="s">
        <v>17</v>
      </c>
      <c r="B874" t="s">
        <v>93</v>
      </c>
      <c r="C874" t="s">
        <v>94</v>
      </c>
      <c r="D874" t="s">
        <v>91</v>
      </c>
      <c r="E874" t="s">
        <v>67</v>
      </c>
      <c r="F874" t="s">
        <v>60</v>
      </c>
      <c r="G874" s="11" t="s">
        <v>124</v>
      </c>
      <c r="H874" t="s">
        <v>68</v>
      </c>
      <c r="I874" t="s">
        <v>100</v>
      </c>
      <c r="J874">
        <v>4.5927344454692099E-9</v>
      </c>
      <c r="K874">
        <v>3.5445212836417338E-9</v>
      </c>
      <c r="L874">
        <v>1.1723981784035178E-8</v>
      </c>
    </row>
    <row r="875" spans="1:12" x14ac:dyDescent="0.2">
      <c r="A875" t="s">
        <v>17</v>
      </c>
      <c r="B875" t="s">
        <v>93</v>
      </c>
      <c r="C875" t="s">
        <v>94</v>
      </c>
      <c r="D875" t="s">
        <v>91</v>
      </c>
      <c r="E875" t="s">
        <v>67</v>
      </c>
      <c r="F875" t="s">
        <v>60</v>
      </c>
      <c r="G875" s="11" t="s">
        <v>124</v>
      </c>
      <c r="H875" t="s">
        <v>68</v>
      </c>
      <c r="I875" t="s">
        <v>100</v>
      </c>
      <c r="J875">
        <v>2.0355648626250207E-8</v>
      </c>
      <c r="K875">
        <v>1.5709819641162656E-8</v>
      </c>
      <c r="L875">
        <v>5.1962345424044413E-8</v>
      </c>
    </row>
    <row r="876" spans="1:12" x14ac:dyDescent="0.2">
      <c r="A876" t="s">
        <v>17</v>
      </c>
      <c r="B876" t="s">
        <v>93</v>
      </c>
      <c r="C876" t="s">
        <v>94</v>
      </c>
      <c r="D876" t="s">
        <v>91</v>
      </c>
      <c r="E876" t="s">
        <v>67</v>
      </c>
      <c r="F876" t="s">
        <v>60</v>
      </c>
      <c r="G876" s="11" t="s">
        <v>124</v>
      </c>
      <c r="H876" t="s">
        <v>68</v>
      </c>
      <c r="I876" t="s">
        <v>100</v>
      </c>
      <c r="J876">
        <v>1.3314839592673633E-9</v>
      </c>
      <c r="K876">
        <v>1.0275954964273088E-9</v>
      </c>
      <c r="L876">
        <v>3.398910577027887E-9</v>
      </c>
    </row>
    <row r="877" spans="1:12" x14ac:dyDescent="0.2">
      <c r="A877" t="s">
        <v>17</v>
      </c>
      <c r="B877" t="s">
        <v>93</v>
      </c>
      <c r="C877" t="s">
        <v>94</v>
      </c>
      <c r="D877" t="s">
        <v>91</v>
      </c>
      <c r="E877" t="s">
        <v>67</v>
      </c>
      <c r="F877" t="s">
        <v>60</v>
      </c>
      <c r="G877" s="11" t="s">
        <v>124</v>
      </c>
      <c r="H877" t="s">
        <v>68</v>
      </c>
      <c r="I877" t="s">
        <v>100</v>
      </c>
      <c r="J877">
        <v>3.1290788781407049E-8</v>
      </c>
      <c r="K877">
        <v>2.4149200902971921E-8</v>
      </c>
      <c r="L877">
        <v>7.9876736187787499E-8</v>
      </c>
    </row>
    <row r="878" spans="1:12" x14ac:dyDescent="0.2">
      <c r="A878" t="s">
        <v>17</v>
      </c>
      <c r="B878" t="s">
        <v>93</v>
      </c>
      <c r="C878" t="s">
        <v>94</v>
      </c>
      <c r="D878" t="s">
        <v>91</v>
      </c>
      <c r="E878" t="s">
        <v>67</v>
      </c>
      <c r="F878" t="s">
        <v>60</v>
      </c>
      <c r="G878" s="11" t="s">
        <v>124</v>
      </c>
      <c r="H878" t="s">
        <v>68</v>
      </c>
      <c r="I878" t="s">
        <v>100</v>
      </c>
      <c r="J878">
        <v>8.2904870091017045E-10</v>
      </c>
      <c r="K878">
        <v>6.3983250075574821E-10</v>
      </c>
      <c r="L878">
        <v>2.1163322162328642E-9</v>
      </c>
    </row>
    <row r="879" spans="1:12" x14ac:dyDescent="0.2">
      <c r="A879" t="s">
        <v>17</v>
      </c>
      <c r="B879" t="s">
        <v>93</v>
      </c>
      <c r="C879" t="s">
        <v>94</v>
      </c>
      <c r="D879" t="s">
        <v>91</v>
      </c>
      <c r="E879" t="s">
        <v>67</v>
      </c>
      <c r="F879" t="s">
        <v>60</v>
      </c>
      <c r="G879" s="11" t="s">
        <v>124</v>
      </c>
      <c r="H879" t="s">
        <v>68</v>
      </c>
      <c r="I879" t="s">
        <v>100</v>
      </c>
      <c r="J879">
        <v>7.1610760395259744E-10</v>
      </c>
      <c r="K879">
        <v>5.5266827937149535E-10</v>
      </c>
      <c r="L879">
        <v>1.8280248082777194E-9</v>
      </c>
    </row>
    <row r="880" spans="1:12" x14ac:dyDescent="0.2">
      <c r="A880" t="s">
        <v>17</v>
      </c>
      <c r="B880" t="s">
        <v>93</v>
      </c>
      <c r="C880" t="s">
        <v>94</v>
      </c>
      <c r="D880" t="s">
        <v>91</v>
      </c>
      <c r="E880" t="s">
        <v>67</v>
      </c>
      <c r="F880" t="s">
        <v>60</v>
      </c>
      <c r="G880" s="11" t="s">
        <v>124</v>
      </c>
      <c r="H880" t="s">
        <v>68</v>
      </c>
      <c r="I880" t="s">
        <v>100</v>
      </c>
      <c r="J880">
        <v>2.8829100212423176E-7</v>
      </c>
      <c r="K880">
        <v>2.224935068736263E-7</v>
      </c>
      <c r="L880">
        <v>7.359272558726037E-7</v>
      </c>
    </row>
    <row r="881" spans="1:12" x14ac:dyDescent="0.2">
      <c r="A881" t="s">
        <v>17</v>
      </c>
      <c r="B881" t="s">
        <v>93</v>
      </c>
      <c r="C881" t="s">
        <v>94</v>
      </c>
      <c r="D881" t="s">
        <v>91</v>
      </c>
      <c r="E881" t="s">
        <v>67</v>
      </c>
      <c r="F881" t="s">
        <v>60</v>
      </c>
      <c r="G881" s="11" t="s">
        <v>124</v>
      </c>
      <c r="H881" t="s">
        <v>68</v>
      </c>
      <c r="I881" t="s">
        <v>100</v>
      </c>
      <c r="J881">
        <v>3.0833529961832873E-8</v>
      </c>
      <c r="K881">
        <v>2.3796303595854053E-8</v>
      </c>
      <c r="L881">
        <v>7.8709480790174499E-8</v>
      </c>
    </row>
    <row r="882" spans="1:12" x14ac:dyDescent="0.2">
      <c r="A882" t="s">
        <v>17</v>
      </c>
      <c r="B882" t="s">
        <v>93</v>
      </c>
      <c r="C882" t="s">
        <v>94</v>
      </c>
      <c r="D882" t="s">
        <v>91</v>
      </c>
      <c r="E882" t="s">
        <v>67</v>
      </c>
      <c r="F882" t="s">
        <v>60</v>
      </c>
      <c r="G882" s="11" t="s">
        <v>124</v>
      </c>
      <c r="H882" t="s">
        <v>68</v>
      </c>
      <c r="I882" t="s">
        <v>100</v>
      </c>
      <c r="J882">
        <v>4.9907755006926374E-9</v>
      </c>
      <c r="K882">
        <v>3.8517162692770323E-9</v>
      </c>
      <c r="L882">
        <v>1.2740070594774342E-8</v>
      </c>
    </row>
    <row r="883" spans="1:12" x14ac:dyDescent="0.2">
      <c r="A883" t="s">
        <v>17</v>
      </c>
      <c r="B883" t="s">
        <v>93</v>
      </c>
      <c r="C883" t="s">
        <v>94</v>
      </c>
      <c r="D883" t="s">
        <v>91</v>
      </c>
      <c r="E883" t="s">
        <v>67</v>
      </c>
      <c r="F883" t="s">
        <v>60</v>
      </c>
      <c r="G883" s="11" t="s">
        <v>124</v>
      </c>
      <c r="H883" t="s">
        <v>68</v>
      </c>
      <c r="I883" t="s">
        <v>100</v>
      </c>
      <c r="J883">
        <v>1.4529719500487522E-10</v>
      </c>
      <c r="K883">
        <v>1.1213559291595587E-10</v>
      </c>
      <c r="L883">
        <v>3.7090358428823386E-10</v>
      </c>
    </row>
    <row r="884" spans="1:12" x14ac:dyDescent="0.2">
      <c r="A884" t="s">
        <v>17</v>
      </c>
      <c r="B884" t="s">
        <v>93</v>
      </c>
      <c r="C884" t="s">
        <v>94</v>
      </c>
      <c r="D884" t="s">
        <v>91</v>
      </c>
      <c r="E884" t="s">
        <v>67</v>
      </c>
      <c r="F884" t="s">
        <v>60</v>
      </c>
      <c r="G884" s="11" t="s">
        <v>124</v>
      </c>
      <c r="H884" t="s">
        <v>68</v>
      </c>
      <c r="I884" t="s">
        <v>100</v>
      </c>
      <c r="J884">
        <v>2.2301287956000378E-9</v>
      </c>
      <c r="K884">
        <v>1.7211400038738937E-9</v>
      </c>
      <c r="L884">
        <v>5.6929024932979755E-9</v>
      </c>
    </row>
    <row r="885" spans="1:12" x14ac:dyDescent="0.2">
      <c r="A885" t="s">
        <v>17</v>
      </c>
      <c r="B885" t="s">
        <v>93</v>
      </c>
      <c r="C885" t="s">
        <v>94</v>
      </c>
      <c r="D885" t="s">
        <v>91</v>
      </c>
      <c r="E885" t="s">
        <v>74</v>
      </c>
      <c r="F885" t="s">
        <v>60</v>
      </c>
      <c r="G885" s="11" t="s">
        <v>124</v>
      </c>
      <c r="H885" t="s">
        <v>68</v>
      </c>
      <c r="I885" t="s">
        <v>140</v>
      </c>
      <c r="J885">
        <v>1.0351582798607763E-3</v>
      </c>
      <c r="K885">
        <v>7.9890109007372298E-4</v>
      </c>
      <c r="L885">
        <v>2.6424730105293636E-3</v>
      </c>
    </row>
    <row r="886" spans="1:12" x14ac:dyDescent="0.2">
      <c r="A886" t="s">
        <v>17</v>
      </c>
      <c r="B886" t="s">
        <v>93</v>
      </c>
      <c r="C886" t="s">
        <v>94</v>
      </c>
      <c r="D886" t="s">
        <v>91</v>
      </c>
      <c r="E886" t="s">
        <v>74</v>
      </c>
      <c r="F886" t="s">
        <v>60</v>
      </c>
      <c r="G886" s="11" t="s">
        <v>124</v>
      </c>
      <c r="H886" t="s">
        <v>68</v>
      </c>
      <c r="I886" t="s">
        <v>140</v>
      </c>
      <c r="J886">
        <v>8.9405038752792562E-5</v>
      </c>
      <c r="K886">
        <v>6.8999866307687608E-5</v>
      </c>
      <c r="L886">
        <v>2.2822635582005942E-4</v>
      </c>
    </row>
    <row r="887" spans="1:12" x14ac:dyDescent="0.2">
      <c r="A887" t="s">
        <v>17</v>
      </c>
      <c r="B887" t="s">
        <v>93</v>
      </c>
      <c r="C887" t="s">
        <v>94</v>
      </c>
      <c r="D887" t="s">
        <v>91</v>
      </c>
      <c r="E887" t="s">
        <v>74</v>
      </c>
      <c r="F887" t="s">
        <v>60</v>
      </c>
      <c r="G887" s="11" t="s">
        <v>124</v>
      </c>
      <c r="H887" t="s">
        <v>65</v>
      </c>
      <c r="I887" t="s">
        <v>141</v>
      </c>
      <c r="J887">
        <v>4.4092652583489631E-5</v>
      </c>
      <c r="K887">
        <v>3.4029258035717497E-5</v>
      </c>
      <c r="L887">
        <v>1.125563565314762E-4</v>
      </c>
    </row>
    <row r="888" spans="1:12" x14ac:dyDescent="0.2">
      <c r="A888" t="s">
        <v>17</v>
      </c>
      <c r="B888" t="s">
        <v>93</v>
      </c>
      <c r="C888" t="s">
        <v>94</v>
      </c>
      <c r="D888" t="s">
        <v>91</v>
      </c>
      <c r="E888" t="s">
        <v>74</v>
      </c>
      <c r="F888" t="s">
        <v>60</v>
      </c>
      <c r="G888" s="11" t="s">
        <v>124</v>
      </c>
      <c r="H888" t="s">
        <v>68</v>
      </c>
      <c r="I888" t="s">
        <v>142</v>
      </c>
      <c r="J888">
        <v>7.8352323956322155E-7</v>
      </c>
      <c r="K888">
        <v>6.0469744807464696E-7</v>
      </c>
      <c r="L888">
        <v>2.0001182949015389E-6</v>
      </c>
    </row>
    <row r="889" spans="1:12" x14ac:dyDescent="0.2">
      <c r="A889" t="s">
        <v>17</v>
      </c>
      <c r="B889" t="s">
        <v>93</v>
      </c>
      <c r="C889" t="s">
        <v>94</v>
      </c>
      <c r="D889" t="s">
        <v>91</v>
      </c>
      <c r="E889" t="s">
        <v>74</v>
      </c>
      <c r="F889" t="s">
        <v>60</v>
      </c>
      <c r="G889" s="11" t="s">
        <v>124</v>
      </c>
      <c r="H889" t="s">
        <v>68</v>
      </c>
      <c r="I889" t="s">
        <v>143</v>
      </c>
      <c r="J889">
        <v>1.374605787973769E-3</v>
      </c>
      <c r="K889">
        <v>1.0608755045475675E-3</v>
      </c>
      <c r="L889">
        <v>3.5089886884995675E-3</v>
      </c>
    </row>
    <row r="890" spans="1:12" x14ac:dyDescent="0.2">
      <c r="A890" t="s">
        <v>17</v>
      </c>
      <c r="B890" t="s">
        <v>93</v>
      </c>
      <c r="C890" t="s">
        <v>94</v>
      </c>
      <c r="D890" t="s">
        <v>91</v>
      </c>
      <c r="E890" t="s">
        <v>74</v>
      </c>
      <c r="F890" t="s">
        <v>60</v>
      </c>
      <c r="G890" s="11" t="s">
        <v>124</v>
      </c>
      <c r="H890" t="s">
        <v>68</v>
      </c>
      <c r="I890" t="s">
        <v>144</v>
      </c>
      <c r="J890">
        <v>4.166190785441312E-3</v>
      </c>
      <c r="K890">
        <v>3.2153289257289375E-3</v>
      </c>
      <c r="L890">
        <v>1.0635133700254477E-2</v>
      </c>
    </row>
    <row r="891" spans="1:12" x14ac:dyDescent="0.2">
      <c r="A891" t="s">
        <v>17</v>
      </c>
      <c r="B891" t="s">
        <v>93</v>
      </c>
      <c r="C891" t="s">
        <v>94</v>
      </c>
      <c r="D891" t="s">
        <v>91</v>
      </c>
      <c r="E891" t="s">
        <v>67</v>
      </c>
      <c r="F891" t="s">
        <v>60</v>
      </c>
      <c r="G891" s="11" t="s">
        <v>124</v>
      </c>
      <c r="H891" t="s">
        <v>68</v>
      </c>
      <c r="I891" t="s">
        <v>145</v>
      </c>
      <c r="J891">
        <v>1.6742830611432336E-8</v>
      </c>
      <c r="K891">
        <v>1.2921565606558237E-8</v>
      </c>
      <c r="L891">
        <v>4.2739819476230427E-8</v>
      </c>
    </row>
    <row r="892" spans="1:12" x14ac:dyDescent="0.2">
      <c r="A892" t="s">
        <v>17</v>
      </c>
      <c r="B892" t="s">
        <v>93</v>
      </c>
      <c r="C892" t="s">
        <v>94</v>
      </c>
      <c r="D892" t="s">
        <v>91</v>
      </c>
      <c r="E892" t="s">
        <v>67</v>
      </c>
      <c r="F892" t="s">
        <v>60</v>
      </c>
      <c r="G892" s="11" t="s">
        <v>124</v>
      </c>
      <c r="H892" t="s">
        <v>68</v>
      </c>
      <c r="I892" t="s">
        <v>146</v>
      </c>
      <c r="J892">
        <v>1.7426969605884645E-5</v>
      </c>
      <c r="K892">
        <v>1.3449561565305145E-5</v>
      </c>
      <c r="L892">
        <v>4.4486237259348643E-5</v>
      </c>
    </row>
    <row r="893" spans="1:12" x14ac:dyDescent="0.2">
      <c r="A893" t="s">
        <v>17</v>
      </c>
      <c r="B893" t="s">
        <v>93</v>
      </c>
      <c r="C893" t="s">
        <v>94</v>
      </c>
      <c r="D893" t="s">
        <v>91</v>
      </c>
      <c r="E893" t="s">
        <v>74</v>
      </c>
      <c r="F893" t="s">
        <v>60</v>
      </c>
      <c r="G893" s="11" t="s">
        <v>124</v>
      </c>
      <c r="H893" t="s">
        <v>68</v>
      </c>
      <c r="I893" t="s">
        <v>105</v>
      </c>
      <c r="J893">
        <v>7.1920616851126658E-3</v>
      </c>
      <c r="K893">
        <v>5.5505964951434684E-3</v>
      </c>
      <c r="L893">
        <v>1.8359345872718723E-2</v>
      </c>
    </row>
    <row r="894" spans="1:12" x14ac:dyDescent="0.2">
      <c r="A894" t="s">
        <v>17</v>
      </c>
      <c r="B894" t="s">
        <v>93</v>
      </c>
      <c r="C894" t="s">
        <v>94</v>
      </c>
      <c r="D894" t="s">
        <v>91</v>
      </c>
      <c r="E894" t="s">
        <v>74</v>
      </c>
      <c r="F894" t="s">
        <v>60</v>
      </c>
      <c r="G894" s="11" t="s">
        <v>124</v>
      </c>
      <c r="H894" t="s">
        <v>68</v>
      </c>
      <c r="I894" t="s">
        <v>106</v>
      </c>
      <c r="J894">
        <v>1.4990024181230348E-4</v>
      </c>
      <c r="K894">
        <v>1.1568807294114525E-4</v>
      </c>
      <c r="L894">
        <v>3.8265389068241009E-4</v>
      </c>
    </row>
    <row r="895" spans="1:12" x14ac:dyDescent="0.2">
      <c r="A895" t="s">
        <v>17</v>
      </c>
      <c r="B895" t="s">
        <v>93</v>
      </c>
      <c r="C895" t="s">
        <v>94</v>
      </c>
      <c r="D895" t="s">
        <v>91</v>
      </c>
      <c r="E895" t="s">
        <v>67</v>
      </c>
      <c r="F895" t="s">
        <v>60</v>
      </c>
      <c r="G895" s="11" t="s">
        <v>124</v>
      </c>
      <c r="H895" t="s">
        <v>68</v>
      </c>
      <c r="I895" t="s">
        <v>147</v>
      </c>
      <c r="J895">
        <v>2.8225051063997519E-6</v>
      </c>
      <c r="K895">
        <v>2.1783165435769734E-6</v>
      </c>
      <c r="L895">
        <v>7.2050755047293554E-6</v>
      </c>
    </row>
    <row r="896" spans="1:12" x14ac:dyDescent="0.2">
      <c r="A896" t="s">
        <v>17</v>
      </c>
      <c r="B896" t="s">
        <v>93</v>
      </c>
      <c r="C896" t="s">
        <v>94</v>
      </c>
      <c r="D896" t="s">
        <v>91</v>
      </c>
      <c r="E896" t="s">
        <v>67</v>
      </c>
      <c r="F896" t="s">
        <v>60</v>
      </c>
      <c r="G896" s="11" t="s">
        <v>124</v>
      </c>
      <c r="H896" t="s">
        <v>68</v>
      </c>
      <c r="I896" t="s">
        <v>107</v>
      </c>
      <c r="J896">
        <v>2.1528034782205898E-5</v>
      </c>
      <c r="K896">
        <v>1.6614628689404356E-5</v>
      </c>
      <c r="L896">
        <v>5.4955123277734427E-5</v>
      </c>
    </row>
    <row r="897" spans="1:12" x14ac:dyDescent="0.2">
      <c r="A897" t="s">
        <v>17</v>
      </c>
      <c r="B897" t="s">
        <v>93</v>
      </c>
      <c r="C897" t="s">
        <v>94</v>
      </c>
      <c r="D897" t="s">
        <v>91</v>
      </c>
      <c r="E897" t="s">
        <v>54</v>
      </c>
      <c r="F897" t="s">
        <v>60</v>
      </c>
      <c r="G897" s="11" t="s">
        <v>124</v>
      </c>
      <c r="H897" t="s">
        <v>57</v>
      </c>
      <c r="I897" t="s">
        <v>148</v>
      </c>
      <c r="J897">
        <v>1.2253923771490553E-3</v>
      </c>
      <c r="K897">
        <v>9.4571750515687076E-4</v>
      </c>
      <c r="L897">
        <v>3.1280880875147921E-3</v>
      </c>
    </row>
    <row r="898" spans="1:12" x14ac:dyDescent="0.2">
      <c r="A898" t="s">
        <v>17</v>
      </c>
      <c r="B898" t="s">
        <v>93</v>
      </c>
      <c r="C898" t="s">
        <v>94</v>
      </c>
      <c r="D898" t="s">
        <v>91</v>
      </c>
      <c r="E898" t="s">
        <v>67</v>
      </c>
      <c r="F898" t="s">
        <v>60</v>
      </c>
      <c r="G898" s="11" t="s">
        <v>124</v>
      </c>
      <c r="H898" t="s">
        <v>68</v>
      </c>
      <c r="I898" t="s">
        <v>149</v>
      </c>
      <c r="J898">
        <v>4.2366284548226129E-8</v>
      </c>
      <c r="K898">
        <v>3.2696904006316378E-8</v>
      </c>
      <c r="L898">
        <v>1.0814941603920873E-7</v>
      </c>
    </row>
    <row r="899" spans="1:12" x14ac:dyDescent="0.2">
      <c r="A899" t="s">
        <v>17</v>
      </c>
      <c r="B899" t="s">
        <v>93</v>
      </c>
      <c r="C899" t="s">
        <v>94</v>
      </c>
      <c r="D899" t="s">
        <v>91</v>
      </c>
      <c r="E899" t="s">
        <v>67</v>
      </c>
      <c r="F899" t="s">
        <v>60</v>
      </c>
      <c r="G899" s="11" t="s">
        <v>124</v>
      </c>
      <c r="H899" t="s">
        <v>68</v>
      </c>
      <c r="I899" t="s">
        <v>149</v>
      </c>
      <c r="J899">
        <v>1.4451137154001686E-8</v>
      </c>
      <c r="K899">
        <v>1.1152912022970611E-8</v>
      </c>
      <c r="L899">
        <v>3.6889759415384766E-8</v>
      </c>
    </row>
    <row r="900" spans="1:12" x14ac:dyDescent="0.2">
      <c r="A900" t="s">
        <v>17</v>
      </c>
      <c r="B900" t="s">
        <v>93</v>
      </c>
      <c r="C900" t="s">
        <v>94</v>
      </c>
      <c r="D900" t="s">
        <v>91</v>
      </c>
      <c r="E900" t="s">
        <v>67</v>
      </c>
      <c r="F900" t="s">
        <v>60</v>
      </c>
      <c r="G900" s="11" t="s">
        <v>124</v>
      </c>
      <c r="H900" t="s">
        <v>68</v>
      </c>
      <c r="I900" t="s">
        <v>149</v>
      </c>
      <c r="J900">
        <v>3.1912343288826783E-6</v>
      </c>
      <c r="K900">
        <v>2.4628896214479878E-6</v>
      </c>
      <c r="L900">
        <v>8.1463393071457886E-6</v>
      </c>
    </row>
    <row r="901" spans="1:12" x14ac:dyDescent="0.2">
      <c r="A901" t="s">
        <v>17</v>
      </c>
      <c r="B901" t="s">
        <v>93</v>
      </c>
      <c r="C901" t="s">
        <v>94</v>
      </c>
      <c r="D901" t="s">
        <v>91</v>
      </c>
      <c r="E901" t="s">
        <v>67</v>
      </c>
      <c r="F901" t="s">
        <v>60</v>
      </c>
      <c r="G901" s="11" t="s">
        <v>124</v>
      </c>
      <c r="H901" t="s">
        <v>68</v>
      </c>
      <c r="I901" t="s">
        <v>149</v>
      </c>
      <c r="J901">
        <v>4.2366284548226129E-8</v>
      </c>
      <c r="K901">
        <v>3.2696904006316378E-8</v>
      </c>
      <c r="L901">
        <v>1.0814941603920873E-7</v>
      </c>
    </row>
    <row r="902" spans="1:12" x14ac:dyDescent="0.2">
      <c r="A902" t="s">
        <v>17</v>
      </c>
      <c r="B902" t="s">
        <v>93</v>
      </c>
      <c r="C902" t="s">
        <v>94</v>
      </c>
      <c r="D902" t="s">
        <v>91</v>
      </c>
      <c r="E902" t="s">
        <v>74</v>
      </c>
      <c r="F902" t="s">
        <v>60</v>
      </c>
      <c r="G902" s="11" t="s">
        <v>124</v>
      </c>
      <c r="H902" t="s">
        <v>68</v>
      </c>
      <c r="I902" t="s">
        <v>150</v>
      </c>
      <c r="J902">
        <v>1.5549457628967036E-4</v>
      </c>
      <c r="K902">
        <v>1.2000559616359053E-4</v>
      </c>
      <c r="L902">
        <v>3.9693468054413449E-4</v>
      </c>
    </row>
    <row r="903" spans="1:12" x14ac:dyDescent="0.2">
      <c r="A903" t="s">
        <v>17</v>
      </c>
      <c r="B903" t="s">
        <v>93</v>
      </c>
      <c r="C903" t="s">
        <v>94</v>
      </c>
      <c r="D903" t="s">
        <v>91</v>
      </c>
      <c r="E903" t="s">
        <v>67</v>
      </c>
      <c r="F903" t="s">
        <v>60</v>
      </c>
      <c r="G903" s="11" t="s">
        <v>124</v>
      </c>
      <c r="H903" t="s">
        <v>68</v>
      </c>
      <c r="I903" t="s">
        <v>151</v>
      </c>
      <c r="J903">
        <v>4.6738848588869354E-4</v>
      </c>
      <c r="K903">
        <v>3.6071505018015631E-4</v>
      </c>
      <c r="L903">
        <v>1.1931136362635932E-3</v>
      </c>
    </row>
    <row r="904" spans="1:12" x14ac:dyDescent="0.2">
      <c r="A904" t="s">
        <v>17</v>
      </c>
      <c r="B904" t="s">
        <v>93</v>
      </c>
      <c r="C904" t="s">
        <v>94</v>
      </c>
      <c r="D904" t="s">
        <v>91</v>
      </c>
      <c r="E904" t="s">
        <v>67</v>
      </c>
      <c r="F904" t="s">
        <v>60</v>
      </c>
      <c r="G904" s="11" t="s">
        <v>124</v>
      </c>
      <c r="H904" t="s">
        <v>68</v>
      </c>
      <c r="I904" t="s">
        <v>151</v>
      </c>
      <c r="J904">
        <v>3.8761655468706226E-5</v>
      </c>
      <c r="K904">
        <v>2.9914969922451246E-5</v>
      </c>
      <c r="L904">
        <v>9.894779418010353E-5</v>
      </c>
    </row>
    <row r="905" spans="1:12" x14ac:dyDescent="0.2">
      <c r="A905" t="s">
        <v>17</v>
      </c>
      <c r="B905" t="s">
        <v>93</v>
      </c>
      <c r="C905" t="s">
        <v>94</v>
      </c>
      <c r="D905" t="s">
        <v>91</v>
      </c>
      <c r="E905" t="s">
        <v>74</v>
      </c>
      <c r="F905" t="s">
        <v>60</v>
      </c>
      <c r="G905" s="11" t="s">
        <v>124</v>
      </c>
      <c r="H905" t="s">
        <v>68</v>
      </c>
      <c r="I905" t="s">
        <v>152</v>
      </c>
      <c r="J905">
        <v>7.4008896567062177E-4</v>
      </c>
      <c r="K905">
        <v>5.7117630504323964E-4</v>
      </c>
      <c r="L905">
        <v>1.8892425972173437E-3</v>
      </c>
    </row>
    <row r="906" spans="1:12" x14ac:dyDescent="0.2">
      <c r="A906" t="s">
        <v>17</v>
      </c>
      <c r="B906" t="s">
        <v>93</v>
      </c>
      <c r="C906" t="s">
        <v>94</v>
      </c>
      <c r="D906" t="s">
        <v>91</v>
      </c>
      <c r="E906" t="s">
        <v>67</v>
      </c>
      <c r="F906" t="s">
        <v>60</v>
      </c>
      <c r="G906" s="11" t="s">
        <v>124</v>
      </c>
      <c r="H906" t="s">
        <v>68</v>
      </c>
      <c r="I906" t="s">
        <v>153</v>
      </c>
      <c r="J906">
        <v>2.7186397280967711E-7</v>
      </c>
      <c r="K906">
        <v>2.0981566631398184E-7</v>
      </c>
      <c r="L906">
        <v>6.9399358983196357E-7</v>
      </c>
    </row>
    <row r="907" spans="1:12" x14ac:dyDescent="0.2">
      <c r="A907" t="s">
        <v>17</v>
      </c>
      <c r="B907" t="s">
        <v>93</v>
      </c>
      <c r="C907" t="s">
        <v>94</v>
      </c>
      <c r="D907" t="s">
        <v>91</v>
      </c>
      <c r="E907" t="s">
        <v>67</v>
      </c>
      <c r="F907" t="s">
        <v>60</v>
      </c>
      <c r="G907" s="11" t="s">
        <v>124</v>
      </c>
      <c r="H907" t="s">
        <v>68</v>
      </c>
      <c r="I907" t="s">
        <v>154</v>
      </c>
      <c r="J907">
        <v>5.0361091724844213E-5</v>
      </c>
      <c r="K907">
        <v>3.8867033050918562E-5</v>
      </c>
      <c r="L907">
        <v>1.2855794930374592E-4</v>
      </c>
    </row>
    <row r="908" spans="1:12" x14ac:dyDescent="0.2">
      <c r="A908" t="s">
        <v>17</v>
      </c>
      <c r="B908" t="s">
        <v>93</v>
      </c>
      <c r="C908" t="s">
        <v>94</v>
      </c>
      <c r="D908" t="s">
        <v>91</v>
      </c>
      <c r="E908" t="s">
        <v>67</v>
      </c>
      <c r="F908" t="s">
        <v>60</v>
      </c>
      <c r="G908" s="11" t="s">
        <v>124</v>
      </c>
      <c r="H908" t="s">
        <v>68</v>
      </c>
      <c r="I908" t="s">
        <v>154</v>
      </c>
      <c r="J908">
        <v>1.8626705158504025E-5</v>
      </c>
      <c r="K908">
        <v>1.4375477977737002E-5</v>
      </c>
      <c r="L908">
        <v>4.7548830564399171E-5</v>
      </c>
    </row>
    <row r="909" spans="1:12" x14ac:dyDescent="0.2">
      <c r="A909" t="s">
        <v>17</v>
      </c>
      <c r="B909" t="s">
        <v>93</v>
      </c>
      <c r="C909" t="s">
        <v>94</v>
      </c>
      <c r="D909" t="s">
        <v>91</v>
      </c>
      <c r="E909" t="s">
        <v>74</v>
      </c>
      <c r="F909" t="s">
        <v>60</v>
      </c>
      <c r="G909" s="11" t="s">
        <v>124</v>
      </c>
      <c r="H909" t="s">
        <v>103</v>
      </c>
      <c r="I909" t="s">
        <v>155</v>
      </c>
      <c r="J909">
        <v>5.5062855941290372E-6</v>
      </c>
      <c r="K909">
        <v>4.2495699923286771E-6</v>
      </c>
      <c r="L909">
        <v>1.4056025396144784E-5</v>
      </c>
    </row>
    <row r="910" spans="1:12" x14ac:dyDescent="0.2">
      <c r="A910" t="s">
        <v>17</v>
      </c>
      <c r="B910" t="s">
        <v>93</v>
      </c>
      <c r="C910" t="s">
        <v>94</v>
      </c>
      <c r="D910" t="s">
        <v>91</v>
      </c>
      <c r="E910" t="s">
        <v>64</v>
      </c>
      <c r="F910" t="s">
        <v>60</v>
      </c>
      <c r="G910" s="11" t="s">
        <v>124</v>
      </c>
      <c r="H910" t="s">
        <v>68</v>
      </c>
      <c r="I910" t="s">
        <v>156</v>
      </c>
      <c r="J910">
        <v>8.4614772374320046E-4</v>
      </c>
      <c r="K910">
        <v>6.5302896379552662E-4</v>
      </c>
      <c r="L910">
        <v>2.1599812960129963E-3</v>
      </c>
    </row>
    <row r="911" spans="1:12" x14ac:dyDescent="0.2">
      <c r="A911" t="s">
        <v>17</v>
      </c>
      <c r="B911" t="s">
        <v>93</v>
      </c>
      <c r="C911" t="s">
        <v>94</v>
      </c>
      <c r="D911" t="s">
        <v>91</v>
      </c>
      <c r="E911" t="s">
        <v>64</v>
      </c>
      <c r="F911" t="s">
        <v>60</v>
      </c>
      <c r="G911" s="11" t="s">
        <v>124</v>
      </c>
      <c r="H911" t="s">
        <v>68</v>
      </c>
      <c r="I911" t="s">
        <v>156</v>
      </c>
      <c r="J911">
        <v>7.3273958487564281E-6</v>
      </c>
      <c r="K911">
        <v>5.6550429483696922E-6</v>
      </c>
      <c r="L911">
        <v>1.8704816591340902E-5</v>
      </c>
    </row>
    <row r="912" spans="1:12" x14ac:dyDescent="0.2">
      <c r="A912" t="s">
        <v>17</v>
      </c>
      <c r="B912" t="s">
        <v>93</v>
      </c>
      <c r="C912" t="s">
        <v>94</v>
      </c>
      <c r="D912" t="s">
        <v>91</v>
      </c>
      <c r="E912" t="s">
        <v>64</v>
      </c>
      <c r="F912" t="s">
        <v>60</v>
      </c>
      <c r="G912" s="11" t="s">
        <v>124</v>
      </c>
      <c r="H912" t="s">
        <v>68</v>
      </c>
      <c r="I912" t="s">
        <v>156</v>
      </c>
      <c r="J912">
        <v>2.5760026568622489E-6</v>
      </c>
      <c r="K912">
        <v>1.9880740661967605E-6</v>
      </c>
      <c r="L912">
        <v>6.5758228748611627E-6</v>
      </c>
    </row>
    <row r="913" spans="1:12" x14ac:dyDescent="0.2">
      <c r="A913" t="s">
        <v>17</v>
      </c>
      <c r="B913" t="s">
        <v>93</v>
      </c>
      <c r="C913" t="s">
        <v>94</v>
      </c>
      <c r="D913" t="s">
        <v>91</v>
      </c>
      <c r="E913" t="s">
        <v>64</v>
      </c>
      <c r="F913" t="s">
        <v>60</v>
      </c>
      <c r="G913" s="11" t="s">
        <v>124</v>
      </c>
      <c r="H913" t="s">
        <v>68</v>
      </c>
      <c r="I913" t="s">
        <v>156</v>
      </c>
      <c r="J913">
        <v>3.9268984132336021E-6</v>
      </c>
      <c r="K913">
        <v>3.0306509487254803E-6</v>
      </c>
      <c r="L913">
        <v>1.002428640522104E-5</v>
      </c>
    </row>
    <row r="914" spans="1:12" x14ac:dyDescent="0.2">
      <c r="A914" t="s">
        <v>17</v>
      </c>
      <c r="B914" t="s">
        <v>93</v>
      </c>
      <c r="C914" t="s">
        <v>94</v>
      </c>
      <c r="D914" t="s">
        <v>91</v>
      </c>
      <c r="E914" t="s">
        <v>64</v>
      </c>
      <c r="F914" t="s">
        <v>60</v>
      </c>
      <c r="G914" s="11" t="s">
        <v>124</v>
      </c>
      <c r="H914" t="s">
        <v>68</v>
      </c>
      <c r="I914" t="s">
        <v>156</v>
      </c>
      <c r="J914">
        <v>2.3761016712848151E-6</v>
      </c>
      <c r="K914">
        <v>1.8337970648998163E-6</v>
      </c>
      <c r="L914">
        <v>6.0655309036298331E-6</v>
      </c>
    </row>
    <row r="915" spans="1:12" x14ac:dyDescent="0.2">
      <c r="A915" t="s">
        <v>17</v>
      </c>
      <c r="B915" t="s">
        <v>93</v>
      </c>
      <c r="C915" t="s">
        <v>94</v>
      </c>
      <c r="D915" t="s">
        <v>91</v>
      </c>
      <c r="E915" t="s">
        <v>64</v>
      </c>
      <c r="F915" t="s">
        <v>60</v>
      </c>
      <c r="G915" s="11" t="s">
        <v>124</v>
      </c>
      <c r="H915" t="s">
        <v>68</v>
      </c>
      <c r="I915" t="s">
        <v>156</v>
      </c>
      <c r="J915">
        <v>1.9739466887925828E-5</v>
      </c>
      <c r="K915">
        <v>1.5234270856007719E-5</v>
      </c>
      <c r="L915">
        <v>5.0389403735047599E-5</v>
      </c>
    </row>
    <row r="916" spans="1:12" x14ac:dyDescent="0.2">
      <c r="A916" t="s">
        <v>17</v>
      </c>
      <c r="B916" t="s">
        <v>93</v>
      </c>
      <c r="C916" t="s">
        <v>94</v>
      </c>
      <c r="D916" t="s">
        <v>91</v>
      </c>
      <c r="E916" t="s">
        <v>64</v>
      </c>
      <c r="F916" t="s">
        <v>60</v>
      </c>
      <c r="G916" s="11" t="s">
        <v>124</v>
      </c>
      <c r="H916" t="s">
        <v>68</v>
      </c>
      <c r="I916" t="s">
        <v>156</v>
      </c>
      <c r="J916">
        <v>1.1331459335239341E-3</v>
      </c>
      <c r="K916">
        <v>8.7452473608831314E-4</v>
      </c>
      <c r="L916">
        <v>2.8926084103107555E-3</v>
      </c>
    </row>
    <row r="917" spans="1:12" x14ac:dyDescent="0.2">
      <c r="A917" t="s">
        <v>17</v>
      </c>
      <c r="B917" t="s">
        <v>93</v>
      </c>
      <c r="C917" t="s">
        <v>94</v>
      </c>
      <c r="D917" t="s">
        <v>91</v>
      </c>
      <c r="E917" t="s">
        <v>74</v>
      </c>
      <c r="F917" t="s">
        <v>60</v>
      </c>
      <c r="G917" s="11" t="s">
        <v>124</v>
      </c>
      <c r="H917" t="s">
        <v>103</v>
      </c>
      <c r="I917" t="s">
        <v>157</v>
      </c>
      <c r="J917">
        <v>4.3537397937408033E-6</v>
      </c>
      <c r="K917">
        <v>3.360073077505283E-6</v>
      </c>
      <c r="L917">
        <v>1.1113894487106905E-5</v>
      </c>
    </row>
    <row r="918" spans="1:12" x14ac:dyDescent="0.2">
      <c r="A918" t="s">
        <v>17</v>
      </c>
      <c r="B918" t="s">
        <v>93</v>
      </c>
      <c r="C918" t="s">
        <v>94</v>
      </c>
      <c r="D918" t="s">
        <v>91</v>
      </c>
      <c r="E918" t="s">
        <v>74</v>
      </c>
      <c r="F918" t="s">
        <v>60</v>
      </c>
      <c r="G918" s="11" t="s">
        <v>124</v>
      </c>
      <c r="H918" t="s">
        <v>103</v>
      </c>
      <c r="I918" t="s">
        <v>158</v>
      </c>
      <c r="J918">
        <v>7.0405974367027167E-6</v>
      </c>
      <c r="K918">
        <v>5.4337013733866485E-6</v>
      </c>
      <c r="L918">
        <v>1.7972699505423823E-5</v>
      </c>
    </row>
    <row r="919" spans="1:12" x14ac:dyDescent="0.2">
      <c r="A919" t="s">
        <v>17</v>
      </c>
      <c r="B919" t="s">
        <v>93</v>
      </c>
      <c r="C919" t="s">
        <v>94</v>
      </c>
      <c r="D919" t="s">
        <v>91</v>
      </c>
      <c r="E919" t="s">
        <v>67</v>
      </c>
      <c r="F919" t="s">
        <v>60</v>
      </c>
      <c r="G919" s="11" t="s">
        <v>124</v>
      </c>
      <c r="H919" t="s">
        <v>68</v>
      </c>
      <c r="I919" t="s">
        <v>159</v>
      </c>
      <c r="J919">
        <v>5.4411393602000168E-7</v>
      </c>
      <c r="K919">
        <v>4.1992922731502233E-7</v>
      </c>
      <c r="L919">
        <v>1.3889725064838718E-6</v>
      </c>
    </row>
    <row r="920" spans="1:12" x14ac:dyDescent="0.2">
      <c r="A920" t="s">
        <v>17</v>
      </c>
      <c r="B920" t="s">
        <v>93</v>
      </c>
      <c r="C920" t="s">
        <v>94</v>
      </c>
      <c r="D920" t="s">
        <v>91</v>
      </c>
      <c r="E920" t="s">
        <v>67</v>
      </c>
      <c r="F920" t="s">
        <v>60</v>
      </c>
      <c r="G920" s="11" t="s">
        <v>124</v>
      </c>
      <c r="H920" t="s">
        <v>68</v>
      </c>
      <c r="I920" t="s">
        <v>160</v>
      </c>
      <c r="J920">
        <v>1.5250966268109615E-7</v>
      </c>
      <c r="K920">
        <v>1.1770193808341119E-7</v>
      </c>
      <c r="L920">
        <v>3.8931502101682052E-7</v>
      </c>
    </row>
    <row r="921" spans="1:12" x14ac:dyDescent="0.2">
      <c r="A921" t="s">
        <v>17</v>
      </c>
      <c r="B921" t="s">
        <v>93</v>
      </c>
      <c r="C921" t="s">
        <v>94</v>
      </c>
      <c r="D921" t="s">
        <v>91</v>
      </c>
      <c r="E921" t="s">
        <v>67</v>
      </c>
      <c r="F921" t="s">
        <v>60</v>
      </c>
      <c r="G921" s="11" t="s">
        <v>124</v>
      </c>
      <c r="H921" t="s">
        <v>68</v>
      </c>
      <c r="I921" t="s">
        <v>160</v>
      </c>
      <c r="J921">
        <v>2.8319743814368961E-6</v>
      </c>
      <c r="K921">
        <v>2.1856246183869437E-6</v>
      </c>
      <c r="L921">
        <v>7.2292479469555813E-6</v>
      </c>
    </row>
    <row r="922" spans="1:12" x14ac:dyDescent="0.2">
      <c r="A922" t="s">
        <v>17</v>
      </c>
      <c r="B922" t="s">
        <v>93</v>
      </c>
      <c r="C922" t="s">
        <v>94</v>
      </c>
      <c r="D922" t="s">
        <v>91</v>
      </c>
      <c r="E922" t="s">
        <v>67</v>
      </c>
      <c r="F922" t="s">
        <v>60</v>
      </c>
      <c r="G922" s="11" t="s">
        <v>124</v>
      </c>
      <c r="H922" t="s">
        <v>68</v>
      </c>
      <c r="I922" t="s">
        <v>112</v>
      </c>
      <c r="J922">
        <v>9.0286360578314257E-4</v>
      </c>
      <c r="K922">
        <v>6.9680041485545188E-4</v>
      </c>
      <c r="L922">
        <v>2.3047612687714337E-3</v>
      </c>
    </row>
    <row r="923" spans="1:12" x14ac:dyDescent="0.2">
      <c r="A923" t="s">
        <v>17</v>
      </c>
      <c r="B923" t="s">
        <v>93</v>
      </c>
      <c r="C923" t="s">
        <v>94</v>
      </c>
      <c r="D923" t="s">
        <v>91</v>
      </c>
      <c r="E923" t="s">
        <v>67</v>
      </c>
      <c r="F923" t="s">
        <v>60</v>
      </c>
      <c r="G923" s="11" t="s">
        <v>124</v>
      </c>
      <c r="H923" t="s">
        <v>68</v>
      </c>
      <c r="I923" t="s">
        <v>112</v>
      </c>
      <c r="J923">
        <v>1.4155384564170238E-4</v>
      </c>
      <c r="K923">
        <v>1.0924659908288931E-4</v>
      </c>
      <c r="L923">
        <v>3.6134784788191646E-4</v>
      </c>
    </row>
    <row r="924" spans="1:12" x14ac:dyDescent="0.2">
      <c r="A924" t="s">
        <v>17</v>
      </c>
      <c r="B924" t="s">
        <v>93</v>
      </c>
      <c r="C924" t="s">
        <v>94</v>
      </c>
      <c r="D924" t="s">
        <v>91</v>
      </c>
      <c r="E924" t="s">
        <v>67</v>
      </c>
      <c r="F924" t="s">
        <v>60</v>
      </c>
      <c r="G924" s="11" t="s">
        <v>124</v>
      </c>
      <c r="H924" t="s">
        <v>68</v>
      </c>
      <c r="I924" t="s">
        <v>112</v>
      </c>
      <c r="J924">
        <v>1.1418687727377273E-4</v>
      </c>
      <c r="K924">
        <v>8.8125673629737726E-5</v>
      </c>
      <c r="L924">
        <v>2.9148754081661328E-4</v>
      </c>
    </row>
    <row r="925" spans="1:12" x14ac:dyDescent="0.2">
      <c r="A925" t="s">
        <v>17</v>
      </c>
      <c r="B925" t="s">
        <v>93</v>
      </c>
      <c r="C925" t="s">
        <v>94</v>
      </c>
      <c r="D925" t="s">
        <v>91</v>
      </c>
      <c r="E925" t="s">
        <v>67</v>
      </c>
      <c r="F925" t="s">
        <v>60</v>
      </c>
      <c r="G925" s="11" t="s">
        <v>124</v>
      </c>
      <c r="H925" t="s">
        <v>68</v>
      </c>
      <c r="I925" t="s">
        <v>112</v>
      </c>
      <c r="J925">
        <v>7.7098133577416272E-4</v>
      </c>
      <c r="K925">
        <v>5.9501801952384944E-4</v>
      </c>
      <c r="L925">
        <v>1.9681022806281455E-3</v>
      </c>
    </row>
    <row r="926" spans="1:12" x14ac:dyDescent="0.2">
      <c r="A926" t="s">
        <v>17</v>
      </c>
      <c r="B926" t="s">
        <v>93</v>
      </c>
      <c r="C926" t="s">
        <v>94</v>
      </c>
      <c r="D926" t="s">
        <v>91</v>
      </c>
      <c r="E926" t="s">
        <v>67</v>
      </c>
      <c r="F926" t="s">
        <v>60</v>
      </c>
      <c r="G926" s="11" t="s">
        <v>124</v>
      </c>
      <c r="H926" t="s">
        <v>68</v>
      </c>
      <c r="I926" t="s">
        <v>161</v>
      </c>
      <c r="J926">
        <v>7.8553585331347104E-5</v>
      </c>
      <c r="K926">
        <v>6.0625071712562514E-5</v>
      </c>
      <c r="L926">
        <v>2.0052559415968536E-4</v>
      </c>
    </row>
    <row r="927" spans="1:12" x14ac:dyDescent="0.2">
      <c r="A927" t="s">
        <v>17</v>
      </c>
      <c r="B927" t="s">
        <v>93</v>
      </c>
      <c r="C927" t="s">
        <v>94</v>
      </c>
      <c r="D927" t="s">
        <v>91</v>
      </c>
      <c r="E927" t="s">
        <v>67</v>
      </c>
      <c r="F927" t="s">
        <v>60</v>
      </c>
      <c r="G927" s="11" t="s">
        <v>124</v>
      </c>
      <c r="H927" t="s">
        <v>68</v>
      </c>
      <c r="I927" t="s">
        <v>161</v>
      </c>
      <c r="J927">
        <v>3.554224066170935E-4</v>
      </c>
      <c r="K927">
        <v>2.7430331535503104E-4</v>
      </c>
      <c r="L927">
        <v>9.0729517900333041E-4</v>
      </c>
    </row>
    <row r="928" spans="1:12" x14ac:dyDescent="0.2">
      <c r="A928" t="s">
        <v>17</v>
      </c>
      <c r="B928" t="s">
        <v>93</v>
      </c>
      <c r="C928" t="s">
        <v>94</v>
      </c>
      <c r="D928" t="s">
        <v>91</v>
      </c>
      <c r="E928" t="s">
        <v>67</v>
      </c>
      <c r="F928" t="s">
        <v>60</v>
      </c>
      <c r="G928" s="11" t="s">
        <v>124</v>
      </c>
      <c r="H928" t="s">
        <v>68</v>
      </c>
      <c r="I928" t="s">
        <v>161</v>
      </c>
      <c r="J928">
        <v>9.3122002344256225E-5</v>
      </c>
      <c r="K928">
        <v>7.1868496470587958E-5</v>
      </c>
      <c r="L928">
        <v>2.3771473664321627E-4</v>
      </c>
    </row>
    <row r="929" spans="1:12" x14ac:dyDescent="0.2">
      <c r="A929" t="s">
        <v>17</v>
      </c>
      <c r="B929" t="s">
        <v>93</v>
      </c>
      <c r="C929" t="s">
        <v>94</v>
      </c>
      <c r="D929" t="s">
        <v>91</v>
      </c>
      <c r="E929" t="s">
        <v>67</v>
      </c>
      <c r="F929" t="s">
        <v>60</v>
      </c>
      <c r="G929" s="11" t="s">
        <v>124</v>
      </c>
      <c r="H929" t="s">
        <v>68</v>
      </c>
      <c r="I929" t="s">
        <v>161</v>
      </c>
      <c r="J929">
        <v>4.7487082481863609E-4</v>
      </c>
      <c r="K929">
        <v>3.6648967309892014E-4</v>
      </c>
      <c r="L929">
        <v>1.212213979720891E-3</v>
      </c>
    </row>
    <row r="930" spans="1:12" x14ac:dyDescent="0.2">
      <c r="A930" t="s">
        <v>17</v>
      </c>
      <c r="B930" t="s">
        <v>93</v>
      </c>
      <c r="C930" t="s">
        <v>94</v>
      </c>
      <c r="D930" t="s">
        <v>91</v>
      </c>
      <c r="E930" t="s">
        <v>67</v>
      </c>
      <c r="F930" t="s">
        <v>60</v>
      </c>
      <c r="G930" s="11" t="s">
        <v>124</v>
      </c>
      <c r="H930" t="s">
        <v>68</v>
      </c>
      <c r="I930" t="s">
        <v>83</v>
      </c>
      <c r="J930">
        <v>2.4332028434505865E-6</v>
      </c>
      <c r="K930">
        <v>1.8778658701977436E-6</v>
      </c>
      <c r="L930">
        <v>6.2112944156001321E-6</v>
      </c>
    </row>
    <row r="931" spans="1:12" x14ac:dyDescent="0.2">
      <c r="A931" t="s">
        <v>17</v>
      </c>
      <c r="B931" t="s">
        <v>93</v>
      </c>
      <c r="C931" t="s">
        <v>94</v>
      </c>
      <c r="D931" t="s">
        <v>91</v>
      </c>
      <c r="E931" t="s">
        <v>67</v>
      </c>
      <c r="F931" t="s">
        <v>60</v>
      </c>
      <c r="G931" s="11" t="s">
        <v>124</v>
      </c>
      <c r="H931" t="s">
        <v>68</v>
      </c>
      <c r="I931" t="s">
        <v>83</v>
      </c>
      <c r="J931">
        <v>1.2853839294466802E-5</v>
      </c>
      <c r="K931">
        <v>9.9201701070903924E-6</v>
      </c>
      <c r="L931">
        <v>3.281229941171757E-5</v>
      </c>
    </row>
    <row r="932" spans="1:12" x14ac:dyDescent="0.2">
      <c r="A932" t="s">
        <v>17</v>
      </c>
      <c r="B932" t="s">
        <v>93</v>
      </c>
      <c r="C932" t="s">
        <v>94</v>
      </c>
      <c r="D932" t="s">
        <v>91</v>
      </c>
      <c r="E932" t="s">
        <v>67</v>
      </c>
      <c r="F932" t="s">
        <v>60</v>
      </c>
      <c r="G932" s="11" t="s">
        <v>124</v>
      </c>
      <c r="H932" t="s">
        <v>68</v>
      </c>
      <c r="I932" t="s">
        <v>162</v>
      </c>
      <c r="J932">
        <v>3.0871653055733105E-6</v>
      </c>
      <c r="K932">
        <v>2.3825725744975028E-6</v>
      </c>
      <c r="L932">
        <v>7.8806798513144157E-6</v>
      </c>
    </row>
    <row r="933" spans="1:12" x14ac:dyDescent="0.2">
      <c r="A933" t="s">
        <v>17</v>
      </c>
      <c r="B933" t="s">
        <v>93</v>
      </c>
      <c r="C933" t="s">
        <v>94</v>
      </c>
      <c r="D933" t="s">
        <v>91</v>
      </c>
      <c r="E933" t="s">
        <v>67</v>
      </c>
      <c r="F933" t="s">
        <v>60</v>
      </c>
      <c r="G933" s="11" t="s">
        <v>124</v>
      </c>
      <c r="H933" t="s">
        <v>68</v>
      </c>
      <c r="I933" t="s">
        <v>113</v>
      </c>
      <c r="J933">
        <v>6.2143087634372707E-2</v>
      </c>
      <c r="K933">
        <v>4.7959989711258859E-2</v>
      </c>
      <c r="L933">
        <v>0.15863412877002397</v>
      </c>
    </row>
    <row r="934" spans="1:12" x14ac:dyDescent="0.2">
      <c r="A934" t="s">
        <v>17</v>
      </c>
      <c r="B934" t="s">
        <v>93</v>
      </c>
      <c r="C934" t="s">
        <v>94</v>
      </c>
      <c r="D934" t="s">
        <v>91</v>
      </c>
      <c r="E934" t="s">
        <v>54</v>
      </c>
      <c r="F934" t="s">
        <v>60</v>
      </c>
      <c r="G934" s="11" t="s">
        <v>124</v>
      </c>
      <c r="H934" t="s">
        <v>57</v>
      </c>
      <c r="I934" t="s">
        <v>114</v>
      </c>
      <c r="J934">
        <v>0.71833144882725841</v>
      </c>
      <c r="K934">
        <v>0.55438456965201222</v>
      </c>
      <c r="L934">
        <v>1.8337016696574944</v>
      </c>
    </row>
    <row r="935" spans="1:12" x14ac:dyDescent="0.2">
      <c r="A935" t="s">
        <v>17</v>
      </c>
      <c r="B935" t="s">
        <v>93</v>
      </c>
      <c r="C935" t="s">
        <v>94</v>
      </c>
      <c r="D935" t="s">
        <v>91</v>
      </c>
      <c r="E935" t="s">
        <v>102</v>
      </c>
      <c r="F935" t="s">
        <v>60</v>
      </c>
      <c r="G935" s="11" t="s">
        <v>124</v>
      </c>
      <c r="H935" t="s">
        <v>115</v>
      </c>
      <c r="I935" t="s">
        <v>116</v>
      </c>
      <c r="J935">
        <v>7.7509212703183977E-2</v>
      </c>
      <c r="K935">
        <v>5.9819059291742298E-2</v>
      </c>
      <c r="L935">
        <v>0.19785959946443177</v>
      </c>
    </row>
    <row r="936" spans="1:12" x14ac:dyDescent="0.2">
      <c r="A936" t="s">
        <v>17</v>
      </c>
      <c r="B936" t="s">
        <v>93</v>
      </c>
      <c r="C936" t="s">
        <v>94</v>
      </c>
      <c r="D936" t="s">
        <v>91</v>
      </c>
      <c r="E936" t="s">
        <v>102</v>
      </c>
      <c r="F936" t="s">
        <v>60</v>
      </c>
      <c r="G936" s="11" t="s">
        <v>124</v>
      </c>
      <c r="H936" t="s">
        <v>117</v>
      </c>
      <c r="I936" t="s">
        <v>118</v>
      </c>
      <c r="J936">
        <v>0.15501842536495267</v>
      </c>
      <c r="K936">
        <v>0.11963811855152165</v>
      </c>
      <c r="L936">
        <v>0.39571919882314172</v>
      </c>
    </row>
    <row r="937" spans="1:12" x14ac:dyDescent="0.2">
      <c r="A937" t="s">
        <v>17</v>
      </c>
      <c r="B937" t="s">
        <v>93</v>
      </c>
      <c r="C937" t="s">
        <v>94</v>
      </c>
      <c r="D937" t="s">
        <v>91</v>
      </c>
      <c r="E937" t="s">
        <v>102</v>
      </c>
      <c r="F937" t="s">
        <v>60</v>
      </c>
      <c r="G937" s="11" t="s">
        <v>124</v>
      </c>
      <c r="H937" t="s">
        <v>117</v>
      </c>
      <c r="I937" t="s">
        <v>119</v>
      </c>
      <c r="J937">
        <v>0.15501842536495267</v>
      </c>
      <c r="K937">
        <v>0.11963811855152165</v>
      </c>
      <c r="L937">
        <v>0.39571919882314172</v>
      </c>
    </row>
    <row r="938" spans="1:12" x14ac:dyDescent="0.2">
      <c r="A938" t="s">
        <v>17</v>
      </c>
      <c r="B938" t="s">
        <v>93</v>
      </c>
      <c r="C938" t="s">
        <v>94</v>
      </c>
      <c r="D938" t="s">
        <v>91</v>
      </c>
      <c r="E938" t="s">
        <v>64</v>
      </c>
      <c r="F938" t="s">
        <v>60</v>
      </c>
      <c r="G938" s="11" t="s">
        <v>124</v>
      </c>
      <c r="H938" t="s">
        <v>65</v>
      </c>
      <c r="I938" t="s">
        <v>66</v>
      </c>
      <c r="J938">
        <v>1.7149425983122777E-2</v>
      </c>
      <c r="K938">
        <v>1.3235362532093248E-2</v>
      </c>
      <c r="L938">
        <v>4.377774509282565E-2</v>
      </c>
    </row>
    <row r="939" spans="1:12" x14ac:dyDescent="0.2">
      <c r="A939" t="s">
        <v>17</v>
      </c>
      <c r="B939" t="s">
        <v>93</v>
      </c>
      <c r="C939" t="s">
        <v>94</v>
      </c>
      <c r="D939" t="s">
        <v>91</v>
      </c>
      <c r="E939" t="s">
        <v>64</v>
      </c>
      <c r="F939" t="s">
        <v>60</v>
      </c>
      <c r="G939" s="11" t="s">
        <v>124</v>
      </c>
      <c r="H939" t="s">
        <v>65</v>
      </c>
      <c r="I939" t="s">
        <v>163</v>
      </c>
      <c r="J939">
        <v>1.3512826948936851E-2</v>
      </c>
      <c r="K939">
        <v>1.0428755089448892E-2</v>
      </c>
      <c r="L939">
        <v>3.4494512774724588E-2</v>
      </c>
    </row>
    <row r="940" spans="1:12" x14ac:dyDescent="0.2">
      <c r="A940" t="s">
        <v>17</v>
      </c>
      <c r="B940" t="s">
        <v>93</v>
      </c>
      <c r="C940" t="s">
        <v>94</v>
      </c>
      <c r="D940" t="s">
        <v>91</v>
      </c>
      <c r="E940" t="s">
        <v>120</v>
      </c>
      <c r="F940" t="s">
        <v>86</v>
      </c>
      <c r="G940" s="11" t="s">
        <v>164</v>
      </c>
      <c r="H940" t="s">
        <v>84</v>
      </c>
      <c r="I940" t="s">
        <v>121</v>
      </c>
      <c r="J940">
        <v>4.1415279039427752E-2</v>
      </c>
      <c r="K940">
        <v>3.1962949255215582E-2</v>
      </c>
      <c r="L940">
        <v>0.10572176179661073</v>
      </c>
    </row>
    <row r="941" spans="1:12" x14ac:dyDescent="0.2">
      <c r="A941" t="s">
        <v>17</v>
      </c>
      <c r="B941" t="s">
        <v>93</v>
      </c>
      <c r="C941" t="s">
        <v>94</v>
      </c>
      <c r="D941" t="s">
        <v>91</v>
      </c>
      <c r="E941" t="s">
        <v>64</v>
      </c>
      <c r="F941" t="s">
        <v>86</v>
      </c>
      <c r="G941" s="11" t="s">
        <v>164</v>
      </c>
      <c r="H941" t="s">
        <v>84</v>
      </c>
      <c r="I941" t="s">
        <v>122</v>
      </c>
      <c r="J941">
        <v>4.1415279039427752E-2</v>
      </c>
      <c r="K941">
        <v>3.1962949255215582E-2</v>
      </c>
      <c r="L941">
        <v>0.10572176179661073</v>
      </c>
    </row>
    <row r="942" spans="1:12" x14ac:dyDescent="0.2">
      <c r="A942" t="s">
        <v>17</v>
      </c>
      <c r="B942" t="s">
        <v>93</v>
      </c>
      <c r="C942" t="s">
        <v>94</v>
      </c>
      <c r="D942" t="s">
        <v>91</v>
      </c>
      <c r="E942" t="s">
        <v>54</v>
      </c>
      <c r="F942" t="s">
        <v>60</v>
      </c>
      <c r="G942" s="11" t="s">
        <v>164</v>
      </c>
      <c r="H942" t="s">
        <v>61</v>
      </c>
      <c r="I942" t="s">
        <v>63</v>
      </c>
      <c r="J942">
        <v>8.3228812634513498E-7</v>
      </c>
      <c r="K942">
        <v>6.4233258268674891E-7</v>
      </c>
      <c r="L942">
        <v>2.1246015741156678E-6</v>
      </c>
    </row>
    <row r="943" spans="1:12" x14ac:dyDescent="0.2">
      <c r="A943" t="s">
        <v>17</v>
      </c>
      <c r="B943" t="s">
        <v>93</v>
      </c>
      <c r="C943" t="s">
        <v>94</v>
      </c>
      <c r="D943" t="s">
        <v>91</v>
      </c>
      <c r="E943" t="s">
        <v>54</v>
      </c>
      <c r="F943" t="s">
        <v>60</v>
      </c>
      <c r="G943" s="11" t="s">
        <v>164</v>
      </c>
      <c r="H943" t="s">
        <v>61</v>
      </c>
      <c r="I943" t="s">
        <v>63</v>
      </c>
      <c r="J943">
        <v>1.0390280275572201E-4</v>
      </c>
      <c r="K943">
        <v>8.0188763398024061E-5</v>
      </c>
      <c r="L943">
        <v>2.6523514069488814E-4</v>
      </c>
    </row>
    <row r="944" spans="1:12" x14ac:dyDescent="0.2">
      <c r="A944" t="s">
        <v>17</v>
      </c>
      <c r="B944" t="s">
        <v>93</v>
      </c>
      <c r="C944" t="s">
        <v>94</v>
      </c>
      <c r="D944" t="s">
        <v>91</v>
      </c>
      <c r="E944" t="s">
        <v>54</v>
      </c>
      <c r="F944" t="s">
        <v>60</v>
      </c>
      <c r="G944" s="11" t="s">
        <v>164</v>
      </c>
      <c r="H944" t="s">
        <v>61</v>
      </c>
      <c r="I944" t="s">
        <v>63</v>
      </c>
      <c r="J944">
        <v>7.459507044555282E-5</v>
      </c>
      <c r="K944">
        <v>5.7570020210912499E-5</v>
      </c>
      <c r="L944">
        <v>1.9042059963759453E-4</v>
      </c>
    </row>
    <row r="945" spans="1:12" x14ac:dyDescent="0.2">
      <c r="A945" t="s">
        <v>17</v>
      </c>
      <c r="B945" t="s">
        <v>93</v>
      </c>
      <c r="C945" t="s">
        <v>94</v>
      </c>
      <c r="D945" t="s">
        <v>91</v>
      </c>
      <c r="E945" t="s">
        <v>54</v>
      </c>
      <c r="F945" t="s">
        <v>60</v>
      </c>
      <c r="G945" s="11" t="s">
        <v>164</v>
      </c>
      <c r="H945" t="s">
        <v>61</v>
      </c>
      <c r="I945" t="s">
        <v>63</v>
      </c>
      <c r="J945">
        <v>5.9316620625427441E-6</v>
      </c>
      <c r="K945">
        <v>4.5778615501695966E-6</v>
      </c>
      <c r="L945">
        <v>1.5141893962301349E-5</v>
      </c>
    </row>
    <row r="946" spans="1:12" x14ac:dyDescent="0.2">
      <c r="A946" t="s">
        <v>17</v>
      </c>
      <c r="B946" t="s">
        <v>93</v>
      </c>
      <c r="C946" t="s">
        <v>94</v>
      </c>
      <c r="D946" t="s">
        <v>91</v>
      </c>
      <c r="E946" t="s">
        <v>54</v>
      </c>
      <c r="F946" t="s">
        <v>60</v>
      </c>
      <c r="G946" s="11" t="s">
        <v>164</v>
      </c>
      <c r="H946" t="s">
        <v>61</v>
      </c>
      <c r="I946" t="s">
        <v>63</v>
      </c>
      <c r="J946">
        <v>1.0172879715577099E-5</v>
      </c>
      <c r="K946">
        <v>7.8510937429360735E-6</v>
      </c>
      <c r="L946">
        <v>2.596855052097883E-5</v>
      </c>
    </row>
    <row r="947" spans="1:12" x14ac:dyDescent="0.2">
      <c r="A947" t="s">
        <v>17</v>
      </c>
      <c r="B947" t="s">
        <v>93</v>
      </c>
      <c r="C947" t="s">
        <v>94</v>
      </c>
      <c r="D947" t="s">
        <v>91</v>
      </c>
      <c r="E947" t="s">
        <v>54</v>
      </c>
      <c r="F947" t="s">
        <v>60</v>
      </c>
      <c r="G947" s="11" t="s">
        <v>164</v>
      </c>
      <c r="H947" t="s">
        <v>61</v>
      </c>
      <c r="I947" t="s">
        <v>63</v>
      </c>
      <c r="J947">
        <v>4.6591391834912432E-7</v>
      </c>
      <c r="K947">
        <v>3.5957702748578383E-7</v>
      </c>
      <c r="L947">
        <v>1.1893494728488559E-6</v>
      </c>
    </row>
    <row r="948" spans="1:12" x14ac:dyDescent="0.2">
      <c r="A948" t="s">
        <v>17</v>
      </c>
      <c r="B948" t="s">
        <v>93</v>
      </c>
      <c r="C948" t="s">
        <v>94</v>
      </c>
      <c r="D948" t="s">
        <v>91</v>
      </c>
      <c r="E948" t="s">
        <v>54</v>
      </c>
      <c r="F948" t="s">
        <v>60</v>
      </c>
      <c r="G948" s="11" t="s">
        <v>164</v>
      </c>
      <c r="H948" t="s">
        <v>61</v>
      </c>
      <c r="I948" t="s">
        <v>63</v>
      </c>
      <c r="J948">
        <v>1.4848015720685848E-6</v>
      </c>
      <c r="K948">
        <v>1.1459209838212466E-6</v>
      </c>
      <c r="L948">
        <v>3.7902880714150334E-6</v>
      </c>
    </row>
    <row r="949" spans="1:12" x14ac:dyDescent="0.2">
      <c r="A949" t="s">
        <v>17</v>
      </c>
      <c r="B949" t="s">
        <v>93</v>
      </c>
      <c r="C949" t="s">
        <v>94</v>
      </c>
      <c r="D949" t="s">
        <v>91</v>
      </c>
      <c r="E949" t="s">
        <v>54</v>
      </c>
      <c r="F949" t="s">
        <v>60</v>
      </c>
      <c r="G949" s="11" t="s">
        <v>164</v>
      </c>
      <c r="H949" t="s">
        <v>61</v>
      </c>
      <c r="I949" t="s">
        <v>63</v>
      </c>
      <c r="J949">
        <v>8.3444097690590232E-5</v>
      </c>
      <c r="K949">
        <v>6.4399408189244942E-5</v>
      </c>
      <c r="L949">
        <v>2.1300972066321715E-4</v>
      </c>
    </row>
    <row r="950" spans="1:12" x14ac:dyDescent="0.2">
      <c r="A950" t="s">
        <v>17</v>
      </c>
      <c r="B950" t="s">
        <v>93</v>
      </c>
      <c r="C950" t="s">
        <v>94</v>
      </c>
      <c r="D950" t="s">
        <v>91</v>
      </c>
      <c r="E950" t="s">
        <v>54</v>
      </c>
      <c r="F950" t="s">
        <v>60</v>
      </c>
      <c r="G950" s="11" t="s">
        <v>164</v>
      </c>
      <c r="H950" t="s">
        <v>61</v>
      </c>
      <c r="I950" t="s">
        <v>63</v>
      </c>
      <c r="J950">
        <v>1.7862835623011479E-5</v>
      </c>
      <c r="K950">
        <v>1.3785948611598734E-5</v>
      </c>
      <c r="L950">
        <v>4.5598882744461796E-5</v>
      </c>
    </row>
    <row r="951" spans="1:12" x14ac:dyDescent="0.2">
      <c r="A951" t="s">
        <v>17</v>
      </c>
      <c r="B951" t="s">
        <v>93</v>
      </c>
      <c r="C951" t="s">
        <v>94</v>
      </c>
      <c r="D951" t="s">
        <v>91</v>
      </c>
      <c r="E951" t="s">
        <v>54</v>
      </c>
      <c r="F951" t="s">
        <v>60</v>
      </c>
      <c r="G951" s="11" t="s">
        <v>164</v>
      </c>
      <c r="H951" t="s">
        <v>61</v>
      </c>
      <c r="I951" t="s">
        <v>63</v>
      </c>
      <c r="J951">
        <v>9.1914688806823481E-7</v>
      </c>
      <c r="K951">
        <v>7.0936731618892515E-7</v>
      </c>
      <c r="L951">
        <v>2.346327988372009E-6</v>
      </c>
    </row>
    <row r="952" spans="1:12" x14ac:dyDescent="0.2">
      <c r="A952" t="s">
        <v>17</v>
      </c>
      <c r="B952" t="s">
        <v>93</v>
      </c>
      <c r="C952" t="s">
        <v>94</v>
      </c>
      <c r="D952" t="s">
        <v>91</v>
      </c>
      <c r="E952" t="s">
        <v>54</v>
      </c>
      <c r="F952" t="s">
        <v>60</v>
      </c>
      <c r="G952" s="11" t="s">
        <v>164</v>
      </c>
      <c r="H952" t="s">
        <v>61</v>
      </c>
      <c r="I952" t="s">
        <v>63</v>
      </c>
      <c r="J952">
        <v>2.4788664528816601E-5</v>
      </c>
      <c r="K952">
        <v>1.9131075410232831E-5</v>
      </c>
      <c r="L952">
        <v>6.3278609908114071E-5</v>
      </c>
    </row>
    <row r="953" spans="1:12" x14ac:dyDescent="0.2">
      <c r="A953" t="s">
        <v>17</v>
      </c>
      <c r="B953" t="s">
        <v>93</v>
      </c>
      <c r="C953" t="s">
        <v>94</v>
      </c>
      <c r="D953" t="s">
        <v>91</v>
      </c>
      <c r="E953" t="s">
        <v>54</v>
      </c>
      <c r="F953" t="s">
        <v>60</v>
      </c>
      <c r="G953" s="11" t="s">
        <v>164</v>
      </c>
      <c r="H953" t="s">
        <v>61</v>
      </c>
      <c r="I953" t="s">
        <v>63</v>
      </c>
      <c r="J953">
        <v>1.3133079989759206E-6</v>
      </c>
      <c r="K953">
        <v>1.0135678885025348E-6</v>
      </c>
      <c r="L953">
        <v>3.3525123735405417E-6</v>
      </c>
    </row>
    <row r="954" spans="1:12" x14ac:dyDescent="0.2">
      <c r="A954" t="s">
        <v>17</v>
      </c>
      <c r="B954" t="s">
        <v>93</v>
      </c>
      <c r="C954" t="s">
        <v>94</v>
      </c>
      <c r="D954" t="s">
        <v>91</v>
      </c>
      <c r="E954" t="s">
        <v>54</v>
      </c>
      <c r="F954" t="s">
        <v>60</v>
      </c>
      <c r="G954" s="11" t="s">
        <v>164</v>
      </c>
      <c r="H954" t="s">
        <v>61</v>
      </c>
      <c r="I954" t="s">
        <v>63</v>
      </c>
      <c r="J954">
        <v>2.803820593085881E-5</v>
      </c>
      <c r="K954">
        <v>2.1638964511675733E-5</v>
      </c>
      <c r="L954">
        <v>7.1573791059202573E-5</v>
      </c>
    </row>
    <row r="955" spans="1:12" x14ac:dyDescent="0.2">
      <c r="A955" t="s">
        <v>17</v>
      </c>
      <c r="B955" t="s">
        <v>93</v>
      </c>
      <c r="C955" t="s">
        <v>94</v>
      </c>
      <c r="D955" t="s">
        <v>91</v>
      </c>
      <c r="E955" t="s">
        <v>54</v>
      </c>
      <c r="F955" t="s">
        <v>60</v>
      </c>
      <c r="G955" s="11" t="s">
        <v>164</v>
      </c>
      <c r="H955" t="s">
        <v>61</v>
      </c>
      <c r="I955" t="s">
        <v>63</v>
      </c>
      <c r="J955">
        <v>2.8494278459990192E-7</v>
      </c>
      <c r="K955">
        <v>2.1990946278874411E-7</v>
      </c>
      <c r="L955">
        <v>7.2738018185160186E-7</v>
      </c>
    </row>
    <row r="956" spans="1:12" x14ac:dyDescent="0.2">
      <c r="A956" t="s">
        <v>17</v>
      </c>
      <c r="B956" t="s">
        <v>93</v>
      </c>
      <c r="C956" t="s">
        <v>94</v>
      </c>
      <c r="D956" t="s">
        <v>91</v>
      </c>
      <c r="E956" t="s">
        <v>54</v>
      </c>
      <c r="F956" t="s">
        <v>60</v>
      </c>
      <c r="G956" s="11" t="s">
        <v>164</v>
      </c>
      <c r="H956" t="s">
        <v>61</v>
      </c>
      <c r="I956" t="s">
        <v>63</v>
      </c>
      <c r="J956">
        <v>5.5274322052285325E-5</v>
      </c>
      <c r="K956">
        <v>4.2658902507736219E-5</v>
      </c>
      <c r="L956">
        <v>1.4110006850171403E-4</v>
      </c>
    </row>
    <row r="957" spans="1:12" x14ac:dyDescent="0.2">
      <c r="A957" t="s">
        <v>17</v>
      </c>
      <c r="B957" t="s">
        <v>93</v>
      </c>
      <c r="C957" t="s">
        <v>94</v>
      </c>
      <c r="D957" t="s">
        <v>91</v>
      </c>
      <c r="E957" t="s">
        <v>54</v>
      </c>
      <c r="F957" t="s">
        <v>60</v>
      </c>
      <c r="G957" s="11" t="s">
        <v>164</v>
      </c>
      <c r="H957" t="s">
        <v>61</v>
      </c>
      <c r="I957" t="s">
        <v>63</v>
      </c>
      <c r="J957">
        <v>6.8287747214394651E-6</v>
      </c>
      <c r="K957">
        <v>5.2702235734999026E-6</v>
      </c>
      <c r="L957">
        <v>1.7431974653012391E-5</v>
      </c>
    </row>
    <row r="958" spans="1:12" x14ac:dyDescent="0.2">
      <c r="A958" t="s">
        <v>17</v>
      </c>
      <c r="B958" t="s">
        <v>93</v>
      </c>
      <c r="C958" t="s">
        <v>94</v>
      </c>
      <c r="D958" t="s">
        <v>91</v>
      </c>
      <c r="E958" t="s">
        <v>54</v>
      </c>
      <c r="F958" t="s">
        <v>60</v>
      </c>
      <c r="G958" s="11" t="s">
        <v>164</v>
      </c>
      <c r="H958" t="s">
        <v>61</v>
      </c>
      <c r="I958" t="s">
        <v>63</v>
      </c>
      <c r="J958">
        <v>2.0487451595154146E-7</v>
      </c>
      <c r="K958">
        <v>1.5811540834511442E-7</v>
      </c>
      <c r="L958">
        <v>5.2298801978382307E-7</v>
      </c>
    </row>
    <row r="959" spans="1:12" x14ac:dyDescent="0.2">
      <c r="A959" t="s">
        <v>17</v>
      </c>
      <c r="B959" t="s">
        <v>93</v>
      </c>
      <c r="C959" t="s">
        <v>94</v>
      </c>
      <c r="D959" t="s">
        <v>91</v>
      </c>
      <c r="E959" t="s">
        <v>54</v>
      </c>
      <c r="F959" t="s">
        <v>60</v>
      </c>
      <c r="G959" s="11" t="s">
        <v>164</v>
      </c>
      <c r="H959" t="s">
        <v>61</v>
      </c>
      <c r="I959" t="s">
        <v>63</v>
      </c>
      <c r="J959">
        <v>1.581552661966487E-6</v>
      </c>
      <c r="K959">
        <v>1.2205902906210248E-6</v>
      </c>
      <c r="L959">
        <v>4.0372668656424167E-6</v>
      </c>
    </row>
    <row r="960" spans="1:12" x14ac:dyDescent="0.2">
      <c r="A960" t="s">
        <v>17</v>
      </c>
      <c r="B960" t="s">
        <v>93</v>
      </c>
      <c r="C960" t="s">
        <v>94</v>
      </c>
      <c r="D960" t="s">
        <v>91</v>
      </c>
      <c r="E960" t="s">
        <v>54</v>
      </c>
      <c r="F960" t="s">
        <v>60</v>
      </c>
      <c r="G960" s="11" t="s">
        <v>164</v>
      </c>
      <c r="H960" t="s">
        <v>61</v>
      </c>
      <c r="I960" t="s">
        <v>63</v>
      </c>
      <c r="J960">
        <v>1.2003375762191269E-6</v>
      </c>
      <c r="K960">
        <v>9.2638103443164794E-7</v>
      </c>
      <c r="L960">
        <v>3.0641301049245102E-6</v>
      </c>
    </row>
    <row r="961" spans="1:12" x14ac:dyDescent="0.2">
      <c r="A961" t="s">
        <v>17</v>
      </c>
      <c r="B961" t="s">
        <v>93</v>
      </c>
      <c r="C961" t="s">
        <v>94</v>
      </c>
      <c r="D961" t="s">
        <v>91</v>
      </c>
      <c r="E961" t="s">
        <v>54</v>
      </c>
      <c r="F961" t="s">
        <v>60</v>
      </c>
      <c r="G961" s="11" t="s">
        <v>164</v>
      </c>
      <c r="H961" t="s">
        <v>61</v>
      </c>
      <c r="I961" t="s">
        <v>63</v>
      </c>
      <c r="J961">
        <v>1.8837840830573753E-6</v>
      </c>
      <c r="K961">
        <v>1.4538425540299745E-6</v>
      </c>
      <c r="L961">
        <v>4.8087801585409871E-6</v>
      </c>
    </row>
    <row r="962" spans="1:12" x14ac:dyDescent="0.2">
      <c r="A962" t="s">
        <v>17</v>
      </c>
      <c r="B962" t="s">
        <v>93</v>
      </c>
      <c r="C962" t="s">
        <v>94</v>
      </c>
      <c r="D962" t="s">
        <v>91</v>
      </c>
      <c r="E962" t="s">
        <v>54</v>
      </c>
      <c r="F962" t="s">
        <v>60</v>
      </c>
      <c r="G962" s="11" t="s">
        <v>164</v>
      </c>
      <c r="H962" t="s">
        <v>61</v>
      </c>
      <c r="I962" t="s">
        <v>63</v>
      </c>
      <c r="J962">
        <v>4.8451680755052273E-6</v>
      </c>
      <c r="K962">
        <v>3.7393412509168499E-6</v>
      </c>
      <c r="L962">
        <v>1.2368375078565796E-5</v>
      </c>
    </row>
    <row r="963" spans="1:12" x14ac:dyDescent="0.2">
      <c r="A963" t="s">
        <v>17</v>
      </c>
      <c r="B963" t="s">
        <v>93</v>
      </c>
      <c r="C963" t="s">
        <v>94</v>
      </c>
      <c r="D963" t="s">
        <v>91</v>
      </c>
      <c r="E963" t="s">
        <v>54</v>
      </c>
      <c r="F963" t="s">
        <v>60</v>
      </c>
      <c r="G963" s="11" t="s">
        <v>164</v>
      </c>
      <c r="H963" t="s">
        <v>61</v>
      </c>
      <c r="I963" t="s">
        <v>63</v>
      </c>
      <c r="J963">
        <v>6.8684149923812776E-7</v>
      </c>
      <c r="K963">
        <v>5.3008166299264923E-7</v>
      </c>
      <c r="L963">
        <v>1.7533165309679793E-6</v>
      </c>
    </row>
    <row r="964" spans="1:12" x14ac:dyDescent="0.2">
      <c r="A964" t="s">
        <v>17</v>
      </c>
      <c r="B964" t="s">
        <v>93</v>
      </c>
      <c r="C964" t="s">
        <v>94</v>
      </c>
      <c r="D964" t="s">
        <v>91</v>
      </c>
      <c r="E964" t="s">
        <v>54</v>
      </c>
      <c r="F964" t="s">
        <v>60</v>
      </c>
      <c r="G964" s="11" t="s">
        <v>164</v>
      </c>
      <c r="H964" t="s">
        <v>61</v>
      </c>
      <c r="I964" t="s">
        <v>63</v>
      </c>
      <c r="J964">
        <v>1.8420330101141898E-6</v>
      </c>
      <c r="K964">
        <v>1.4216204500918746E-6</v>
      </c>
      <c r="L964">
        <v>4.7022012077086094E-6</v>
      </c>
    </row>
    <row r="965" spans="1:12" x14ac:dyDescent="0.2">
      <c r="A965" t="s">
        <v>17</v>
      </c>
      <c r="B965" t="s">
        <v>93</v>
      </c>
      <c r="C965" t="s">
        <v>94</v>
      </c>
      <c r="D965" t="s">
        <v>91</v>
      </c>
      <c r="E965" t="s">
        <v>54</v>
      </c>
      <c r="F965" t="s">
        <v>60</v>
      </c>
      <c r="G965" s="11" t="s">
        <v>164</v>
      </c>
      <c r="H965" t="s">
        <v>61</v>
      </c>
      <c r="I965" t="s">
        <v>63</v>
      </c>
      <c r="J965">
        <v>1.8750659103872648E-6</v>
      </c>
      <c r="K965">
        <v>1.4471141553057339E-6</v>
      </c>
      <c r="L965">
        <v>4.7865250730819789E-6</v>
      </c>
    </row>
    <row r="966" spans="1:12" x14ac:dyDescent="0.2">
      <c r="A966" t="s">
        <v>17</v>
      </c>
      <c r="B966" t="s">
        <v>93</v>
      </c>
      <c r="C966" t="s">
        <v>94</v>
      </c>
      <c r="D966" t="s">
        <v>91</v>
      </c>
      <c r="E966" t="s">
        <v>54</v>
      </c>
      <c r="F966" t="s">
        <v>60</v>
      </c>
      <c r="G966" s="11" t="s">
        <v>164</v>
      </c>
      <c r="H966" t="s">
        <v>61</v>
      </c>
      <c r="I966" t="s">
        <v>63</v>
      </c>
      <c r="J966">
        <v>1.1189510146408069E-5</v>
      </c>
      <c r="K966">
        <v>8.6356956489385215E-6</v>
      </c>
      <c r="L966">
        <v>2.8563727053320324E-5</v>
      </c>
    </row>
    <row r="967" spans="1:12" x14ac:dyDescent="0.2">
      <c r="A967" t="s">
        <v>17</v>
      </c>
      <c r="B967" t="s">
        <v>93</v>
      </c>
      <c r="C967" t="s">
        <v>94</v>
      </c>
      <c r="D967" t="s">
        <v>91</v>
      </c>
      <c r="E967" t="s">
        <v>54</v>
      </c>
      <c r="F967" t="s">
        <v>60</v>
      </c>
      <c r="G967" s="11" t="s">
        <v>164</v>
      </c>
      <c r="H967" t="s">
        <v>61</v>
      </c>
      <c r="I967" t="s">
        <v>63</v>
      </c>
      <c r="J967">
        <v>2.3407505905254559E-5</v>
      </c>
      <c r="K967">
        <v>1.8065142642852717E-5</v>
      </c>
      <c r="L967">
        <v>5.9752893641309511E-5</v>
      </c>
    </row>
    <row r="968" spans="1:12" x14ac:dyDescent="0.2">
      <c r="A968" t="s">
        <v>17</v>
      </c>
      <c r="B968" t="s">
        <v>93</v>
      </c>
      <c r="C968" t="s">
        <v>94</v>
      </c>
      <c r="D968" t="s">
        <v>91</v>
      </c>
      <c r="E968" t="s">
        <v>54</v>
      </c>
      <c r="F968" t="s">
        <v>60</v>
      </c>
      <c r="G968" s="11" t="s">
        <v>164</v>
      </c>
      <c r="H968" t="s">
        <v>61</v>
      </c>
      <c r="I968" t="s">
        <v>63</v>
      </c>
      <c r="J968">
        <v>1.2626115692908791E-5</v>
      </c>
      <c r="K968">
        <v>9.744420526509655E-6</v>
      </c>
      <c r="L968">
        <v>3.2230983990989331E-5</v>
      </c>
    </row>
    <row r="969" spans="1:12" x14ac:dyDescent="0.2">
      <c r="A969" t="s">
        <v>17</v>
      </c>
      <c r="B969" t="s">
        <v>93</v>
      </c>
      <c r="C969" t="s">
        <v>94</v>
      </c>
      <c r="D969" t="s">
        <v>91</v>
      </c>
      <c r="E969" t="s">
        <v>54</v>
      </c>
      <c r="F969" t="s">
        <v>60</v>
      </c>
      <c r="G969" s="11" t="s">
        <v>164</v>
      </c>
      <c r="H969" t="s">
        <v>61</v>
      </c>
      <c r="I969" t="s">
        <v>63</v>
      </c>
      <c r="J969">
        <v>1.2649935499285954E-6</v>
      </c>
      <c r="K969">
        <v>9.7628038690866188E-7</v>
      </c>
      <c r="L969">
        <v>3.2291789373791426E-6</v>
      </c>
    </row>
    <row r="970" spans="1:12" x14ac:dyDescent="0.2">
      <c r="A970" t="s">
        <v>17</v>
      </c>
      <c r="B970" t="s">
        <v>93</v>
      </c>
      <c r="C970" t="s">
        <v>94</v>
      </c>
      <c r="D970" t="s">
        <v>91</v>
      </c>
      <c r="E970" t="s">
        <v>54</v>
      </c>
      <c r="F970" t="s">
        <v>60</v>
      </c>
      <c r="G970" s="11" t="s">
        <v>164</v>
      </c>
      <c r="H970" t="s">
        <v>61</v>
      </c>
      <c r="I970" t="s">
        <v>63</v>
      </c>
      <c r="J970">
        <v>1.7438583622624757E-6</v>
      </c>
      <c r="K970">
        <v>1.3458524881171253E-6</v>
      </c>
      <c r="L970">
        <v>4.4515884634418387E-6</v>
      </c>
    </row>
    <row r="971" spans="1:12" x14ac:dyDescent="0.2">
      <c r="A971" t="s">
        <v>17</v>
      </c>
      <c r="B971" t="s">
        <v>93</v>
      </c>
      <c r="C971" t="s">
        <v>94</v>
      </c>
      <c r="D971" t="s">
        <v>91</v>
      </c>
      <c r="E971" t="s">
        <v>54</v>
      </c>
      <c r="F971" t="s">
        <v>60</v>
      </c>
      <c r="G971" s="11" t="s">
        <v>164</v>
      </c>
      <c r="H971" t="s">
        <v>61</v>
      </c>
      <c r="I971" t="s">
        <v>63</v>
      </c>
      <c r="J971">
        <v>1.9462598337569262E-6</v>
      </c>
      <c r="K971">
        <v>1.5020592821459477E-6</v>
      </c>
      <c r="L971">
        <v>4.9682634841811283E-6</v>
      </c>
    </row>
    <row r="972" spans="1:12" x14ac:dyDescent="0.2">
      <c r="A972" t="s">
        <v>17</v>
      </c>
      <c r="B972" t="s">
        <v>93</v>
      </c>
      <c r="C972" t="s">
        <v>94</v>
      </c>
      <c r="D972" t="s">
        <v>91</v>
      </c>
      <c r="E972" t="s">
        <v>54</v>
      </c>
      <c r="F972" t="s">
        <v>60</v>
      </c>
      <c r="G972" s="11" t="s">
        <v>164</v>
      </c>
      <c r="H972" t="s">
        <v>61</v>
      </c>
      <c r="I972" t="s">
        <v>63</v>
      </c>
      <c r="J972">
        <v>9.0076577434798708E-4</v>
      </c>
      <c r="K972">
        <v>6.9518137760004575E-4</v>
      </c>
      <c r="L972">
        <v>2.2994060848774457E-3</v>
      </c>
    </row>
    <row r="973" spans="1:12" x14ac:dyDescent="0.2">
      <c r="A973" t="s">
        <v>17</v>
      </c>
      <c r="B973" t="s">
        <v>93</v>
      </c>
      <c r="C973" t="s">
        <v>94</v>
      </c>
      <c r="D973" t="s">
        <v>91</v>
      </c>
      <c r="E973" t="s">
        <v>54</v>
      </c>
      <c r="F973" t="s">
        <v>60</v>
      </c>
      <c r="G973" s="11" t="s">
        <v>164</v>
      </c>
      <c r="H973" t="s">
        <v>61</v>
      </c>
      <c r="I973" t="s">
        <v>63</v>
      </c>
      <c r="J973">
        <v>3.2209959673789169E-4</v>
      </c>
      <c r="K973">
        <v>2.4858586744900245E-4</v>
      </c>
      <c r="L973">
        <v>8.2223125452538979E-4</v>
      </c>
    </row>
    <row r="974" spans="1:12" x14ac:dyDescent="0.2">
      <c r="A974" t="s">
        <v>17</v>
      </c>
      <c r="B974" t="s">
        <v>93</v>
      </c>
      <c r="C974" t="s">
        <v>94</v>
      </c>
      <c r="D974" t="s">
        <v>91</v>
      </c>
      <c r="E974" t="s">
        <v>54</v>
      </c>
      <c r="F974" t="s">
        <v>60</v>
      </c>
      <c r="G974" s="11" t="s">
        <v>164</v>
      </c>
      <c r="H974" t="s">
        <v>61</v>
      </c>
      <c r="I974" t="s">
        <v>63</v>
      </c>
      <c r="J974">
        <v>4.6071137077334118E-7</v>
      </c>
      <c r="K974">
        <v>3.5556187249903857E-7</v>
      </c>
      <c r="L974">
        <v>1.1760688066720361E-6</v>
      </c>
    </row>
    <row r="975" spans="1:12" x14ac:dyDescent="0.2">
      <c r="A975" t="s">
        <v>17</v>
      </c>
      <c r="B975" t="s">
        <v>93</v>
      </c>
      <c r="C975" t="s">
        <v>94</v>
      </c>
      <c r="D975" t="s">
        <v>91</v>
      </c>
      <c r="E975" t="s">
        <v>54</v>
      </c>
      <c r="F975" t="s">
        <v>60</v>
      </c>
      <c r="G975" s="11" t="s">
        <v>164</v>
      </c>
      <c r="H975" t="s">
        <v>61</v>
      </c>
      <c r="I975" t="s">
        <v>63</v>
      </c>
      <c r="J975">
        <v>5.0932016593045659E-6</v>
      </c>
      <c r="K975">
        <v>3.930765407325891E-6</v>
      </c>
      <c r="L975">
        <v>1.3001536271057803E-5</v>
      </c>
    </row>
    <row r="976" spans="1:12" x14ac:dyDescent="0.2">
      <c r="A976" t="s">
        <v>17</v>
      </c>
      <c r="B976" t="s">
        <v>93</v>
      </c>
      <c r="C976" t="s">
        <v>94</v>
      </c>
      <c r="D976" t="s">
        <v>91</v>
      </c>
      <c r="E976" t="s">
        <v>54</v>
      </c>
      <c r="F976" t="s">
        <v>60</v>
      </c>
      <c r="G976" s="11" t="s">
        <v>164</v>
      </c>
      <c r="H976" t="s">
        <v>61</v>
      </c>
      <c r="I976" t="s">
        <v>63</v>
      </c>
      <c r="J976">
        <v>9.8173596221312944E-7</v>
      </c>
      <c r="K976">
        <v>7.5767150361018266E-7</v>
      </c>
      <c r="L976">
        <v>2.5061005974498689E-6</v>
      </c>
    </row>
    <row r="977" spans="1:12" x14ac:dyDescent="0.2">
      <c r="A977" t="s">
        <v>17</v>
      </c>
      <c r="B977" t="s">
        <v>93</v>
      </c>
      <c r="C977" t="s">
        <v>94</v>
      </c>
      <c r="D977" t="s">
        <v>91</v>
      </c>
      <c r="E977" t="s">
        <v>54</v>
      </c>
      <c r="F977" t="s">
        <v>60</v>
      </c>
      <c r="G977" s="11" t="s">
        <v>164</v>
      </c>
      <c r="H977" t="s">
        <v>61</v>
      </c>
      <c r="I977" t="s">
        <v>63</v>
      </c>
      <c r="J977">
        <v>4.999649868256843E-4</v>
      </c>
      <c r="K977">
        <v>3.8585652140796689E-4</v>
      </c>
      <c r="L977">
        <v>1.2762724402631711E-3</v>
      </c>
    </row>
    <row r="978" spans="1:12" x14ac:dyDescent="0.2">
      <c r="A978" t="s">
        <v>17</v>
      </c>
      <c r="B978" t="s">
        <v>93</v>
      </c>
      <c r="C978" t="s">
        <v>94</v>
      </c>
      <c r="D978" t="s">
        <v>91</v>
      </c>
      <c r="E978" t="s">
        <v>54</v>
      </c>
      <c r="F978" t="s">
        <v>60</v>
      </c>
      <c r="G978" s="11" t="s">
        <v>164</v>
      </c>
      <c r="H978" t="s">
        <v>61</v>
      </c>
      <c r="I978" t="s">
        <v>63</v>
      </c>
      <c r="J978">
        <v>8.7465147513890484E-5</v>
      </c>
      <c r="K978">
        <v>6.7502722097440102E-5</v>
      </c>
      <c r="L978">
        <v>2.2327434959850794E-4</v>
      </c>
    </row>
    <row r="979" spans="1:12" x14ac:dyDescent="0.2">
      <c r="A979" t="s">
        <v>17</v>
      </c>
      <c r="B979" t="s">
        <v>93</v>
      </c>
      <c r="C979" t="s">
        <v>94</v>
      </c>
      <c r="D979" t="s">
        <v>91</v>
      </c>
      <c r="E979" t="s">
        <v>54</v>
      </c>
      <c r="F979" t="s">
        <v>60</v>
      </c>
      <c r="G979" s="11" t="s">
        <v>164</v>
      </c>
      <c r="H979" t="s">
        <v>61</v>
      </c>
      <c r="I979" t="s">
        <v>63</v>
      </c>
      <c r="J979">
        <v>4.5721152498352367E-6</v>
      </c>
      <c r="K979">
        <v>3.5286080670941737E-6</v>
      </c>
      <c r="L979">
        <v>1.1671346675934678E-5</v>
      </c>
    </row>
    <row r="980" spans="1:12" x14ac:dyDescent="0.2">
      <c r="A980" t="s">
        <v>17</v>
      </c>
      <c r="B980" t="s">
        <v>93</v>
      </c>
      <c r="C980" t="s">
        <v>94</v>
      </c>
      <c r="D980" t="s">
        <v>91</v>
      </c>
      <c r="E980" t="s">
        <v>54</v>
      </c>
      <c r="F980" t="s">
        <v>60</v>
      </c>
      <c r="G980" s="11" t="s">
        <v>164</v>
      </c>
      <c r="H980" t="s">
        <v>61</v>
      </c>
      <c r="I980" t="s">
        <v>63</v>
      </c>
      <c r="J980">
        <v>1.7786208014918078E-5</v>
      </c>
      <c r="K980">
        <v>1.3726809945728435E-5</v>
      </c>
      <c r="L980">
        <v>4.5403273637924513E-5</v>
      </c>
    </row>
    <row r="981" spans="1:12" x14ac:dyDescent="0.2">
      <c r="A981" t="s">
        <v>17</v>
      </c>
      <c r="B981" t="s">
        <v>93</v>
      </c>
      <c r="C981" t="s">
        <v>94</v>
      </c>
      <c r="D981" t="s">
        <v>91</v>
      </c>
      <c r="E981" t="s">
        <v>54</v>
      </c>
      <c r="F981" t="s">
        <v>60</v>
      </c>
      <c r="G981" s="11" t="s">
        <v>164</v>
      </c>
      <c r="H981" t="s">
        <v>61</v>
      </c>
      <c r="I981" t="s">
        <v>63</v>
      </c>
      <c r="J981">
        <v>1.1037329101020495E-5</v>
      </c>
      <c r="K981">
        <v>8.5182473268664207E-6</v>
      </c>
      <c r="L981">
        <v>2.8175250901436682E-5</v>
      </c>
    </row>
    <row r="982" spans="1:12" x14ac:dyDescent="0.2">
      <c r="A982" t="s">
        <v>17</v>
      </c>
      <c r="B982" t="s">
        <v>93</v>
      </c>
      <c r="C982" t="s">
        <v>94</v>
      </c>
      <c r="D982" t="s">
        <v>91</v>
      </c>
      <c r="E982" t="s">
        <v>54</v>
      </c>
      <c r="F982" t="s">
        <v>60</v>
      </c>
      <c r="G982" s="11" t="s">
        <v>164</v>
      </c>
      <c r="H982" t="s">
        <v>61</v>
      </c>
      <c r="I982" t="s">
        <v>63</v>
      </c>
      <c r="J982">
        <v>2.2843570127712945E-5</v>
      </c>
      <c r="K982">
        <v>1.7629915570650619E-5</v>
      </c>
      <c r="L982">
        <v>5.8313321451415977E-5</v>
      </c>
    </row>
    <row r="983" spans="1:12" x14ac:dyDescent="0.2">
      <c r="A983" t="s">
        <v>17</v>
      </c>
      <c r="B983" t="s">
        <v>93</v>
      </c>
      <c r="C983" t="s">
        <v>94</v>
      </c>
      <c r="D983" t="s">
        <v>91</v>
      </c>
      <c r="E983" t="s">
        <v>54</v>
      </c>
      <c r="F983" t="s">
        <v>60</v>
      </c>
      <c r="G983" s="11" t="s">
        <v>164</v>
      </c>
      <c r="H983" t="s">
        <v>61</v>
      </c>
      <c r="I983" t="s">
        <v>63</v>
      </c>
      <c r="J983">
        <v>8.6839398917264564E-5</v>
      </c>
      <c r="K983">
        <v>6.7019789925923504E-5</v>
      </c>
      <c r="L983">
        <v>2.2167698636417916E-4</v>
      </c>
    </row>
    <row r="984" spans="1:12" x14ac:dyDescent="0.2">
      <c r="A984" t="s">
        <v>17</v>
      </c>
      <c r="B984" t="s">
        <v>93</v>
      </c>
      <c r="C984" t="s">
        <v>94</v>
      </c>
      <c r="D984" t="s">
        <v>91</v>
      </c>
      <c r="E984" t="s">
        <v>54</v>
      </c>
      <c r="F984" t="s">
        <v>60</v>
      </c>
      <c r="G984" s="11" t="s">
        <v>164</v>
      </c>
      <c r="H984" t="s">
        <v>61</v>
      </c>
      <c r="I984" t="s">
        <v>63</v>
      </c>
      <c r="J984">
        <v>1.4694057733869475E-6</v>
      </c>
      <c r="K984">
        <v>1.1340390131230362E-6</v>
      </c>
      <c r="L984">
        <v>3.7509868521877261E-6</v>
      </c>
    </row>
    <row r="985" spans="1:12" x14ac:dyDescent="0.2">
      <c r="A985" t="s">
        <v>17</v>
      </c>
      <c r="B985" t="s">
        <v>93</v>
      </c>
      <c r="C985" t="s">
        <v>94</v>
      </c>
      <c r="D985" t="s">
        <v>91</v>
      </c>
      <c r="E985" t="s">
        <v>54</v>
      </c>
      <c r="F985" t="s">
        <v>60</v>
      </c>
      <c r="G985" s="11" t="s">
        <v>164</v>
      </c>
      <c r="H985" t="s">
        <v>61</v>
      </c>
      <c r="I985" t="s">
        <v>63</v>
      </c>
      <c r="J985">
        <v>1.5675218463469823E-6</v>
      </c>
      <c r="K985">
        <v>1.209761768924272E-6</v>
      </c>
      <c r="L985">
        <v>4.0014500709438887E-6</v>
      </c>
    </row>
    <row r="986" spans="1:12" x14ac:dyDescent="0.2">
      <c r="A986" t="s">
        <v>17</v>
      </c>
      <c r="B986" t="s">
        <v>93</v>
      </c>
      <c r="C986" t="s">
        <v>94</v>
      </c>
      <c r="D986" t="s">
        <v>91</v>
      </c>
      <c r="E986" t="s">
        <v>54</v>
      </c>
      <c r="F986" t="s">
        <v>60</v>
      </c>
      <c r="G986" s="11" t="s">
        <v>164</v>
      </c>
      <c r="H986" t="s">
        <v>61</v>
      </c>
      <c r="I986" t="s">
        <v>63</v>
      </c>
      <c r="J986">
        <v>2.3034692062734332E-6</v>
      </c>
      <c r="K986">
        <v>1.777741718967464E-6</v>
      </c>
      <c r="L986">
        <v>5.8801202932769811E-6</v>
      </c>
    </row>
    <row r="987" spans="1:12" x14ac:dyDescent="0.2">
      <c r="A987" t="s">
        <v>17</v>
      </c>
      <c r="B987" t="s">
        <v>93</v>
      </c>
      <c r="C987" t="s">
        <v>94</v>
      </c>
      <c r="D987" t="s">
        <v>91</v>
      </c>
      <c r="E987" t="s">
        <v>54</v>
      </c>
      <c r="F987" t="s">
        <v>60</v>
      </c>
      <c r="G987" s="11" t="s">
        <v>164</v>
      </c>
      <c r="H987" t="s">
        <v>61</v>
      </c>
      <c r="I987" t="s">
        <v>63</v>
      </c>
      <c r="J987">
        <v>3.843198046214931E-6</v>
      </c>
      <c r="K987">
        <v>2.9660537603034545E-6</v>
      </c>
      <c r="L987">
        <v>9.8106224997862246E-6</v>
      </c>
    </row>
    <row r="988" spans="1:12" x14ac:dyDescent="0.2">
      <c r="A988" t="s">
        <v>17</v>
      </c>
      <c r="B988" t="s">
        <v>93</v>
      </c>
      <c r="C988" t="s">
        <v>94</v>
      </c>
      <c r="D988" t="s">
        <v>91</v>
      </c>
      <c r="E988" t="s">
        <v>54</v>
      </c>
      <c r="F988" t="s">
        <v>60</v>
      </c>
      <c r="G988" s="11" t="s">
        <v>164</v>
      </c>
      <c r="H988" t="s">
        <v>57</v>
      </c>
      <c r="I988" t="s">
        <v>165</v>
      </c>
      <c r="J988">
        <v>1.6277100366324689E-3</v>
      </c>
      <c r="K988">
        <v>1.2562130332034959E-3</v>
      </c>
      <c r="L988">
        <v>4.1550938870406834E-3</v>
      </c>
    </row>
    <row r="989" spans="1:12" x14ac:dyDescent="0.2">
      <c r="A989" t="s">
        <v>17</v>
      </c>
      <c r="B989" t="s">
        <v>93</v>
      </c>
      <c r="C989" t="s">
        <v>94</v>
      </c>
      <c r="D989" t="s">
        <v>168</v>
      </c>
      <c r="E989" t="s">
        <v>67</v>
      </c>
      <c r="F989" t="s">
        <v>60</v>
      </c>
      <c r="G989" t="s">
        <v>124</v>
      </c>
      <c r="H989" t="s">
        <v>68</v>
      </c>
      <c r="I989" t="s">
        <v>125</v>
      </c>
      <c r="J989">
        <v>1.6463722167000875E-7</v>
      </c>
      <c r="K989">
        <v>1.2706158895484964E-7</v>
      </c>
      <c r="L989">
        <v>4.2027332752441519E-7</v>
      </c>
    </row>
    <row r="990" spans="1:12" x14ac:dyDescent="0.2">
      <c r="A990" t="s">
        <v>17</v>
      </c>
      <c r="B990" t="s">
        <v>93</v>
      </c>
      <c r="C990" t="s">
        <v>94</v>
      </c>
      <c r="D990" t="s">
        <v>168</v>
      </c>
      <c r="E990" t="s">
        <v>67</v>
      </c>
      <c r="F990" t="s">
        <v>60</v>
      </c>
      <c r="G990" t="s">
        <v>124</v>
      </c>
      <c r="H990" t="s">
        <v>68</v>
      </c>
      <c r="I990" t="s">
        <v>126</v>
      </c>
      <c r="J990">
        <v>1.0956713940542319E-7</v>
      </c>
      <c r="K990">
        <v>8.4560311993084748E-8</v>
      </c>
      <c r="L990">
        <v>2.7969462675667262E-7</v>
      </c>
    </row>
    <row r="991" spans="1:12" x14ac:dyDescent="0.2">
      <c r="A991" t="s">
        <v>17</v>
      </c>
      <c r="B991" t="s">
        <v>93</v>
      </c>
      <c r="C991" t="s">
        <v>94</v>
      </c>
      <c r="D991" t="s">
        <v>168</v>
      </c>
      <c r="E991" t="s">
        <v>67</v>
      </c>
      <c r="F991" t="s">
        <v>60</v>
      </c>
      <c r="G991" t="s">
        <v>124</v>
      </c>
      <c r="H991" t="s">
        <v>68</v>
      </c>
      <c r="I991" t="s">
        <v>127</v>
      </c>
      <c r="J991">
        <v>1.0754118776956079E-7</v>
      </c>
      <c r="K991">
        <v>8.2996749200982245E-8</v>
      </c>
      <c r="L991">
        <v>2.745229321254668E-7</v>
      </c>
    </row>
    <row r="992" spans="1:12" x14ac:dyDescent="0.2">
      <c r="A992" t="s">
        <v>17</v>
      </c>
      <c r="B992" t="s">
        <v>93</v>
      </c>
      <c r="C992" t="s">
        <v>94</v>
      </c>
      <c r="D992" t="s">
        <v>168</v>
      </c>
      <c r="E992" t="s">
        <v>67</v>
      </c>
      <c r="F992" t="s">
        <v>60</v>
      </c>
      <c r="G992" t="s">
        <v>124</v>
      </c>
      <c r="H992" t="s">
        <v>68</v>
      </c>
      <c r="I992" t="s">
        <v>128</v>
      </c>
      <c r="J992">
        <v>7.7846699064690869E-6</v>
      </c>
      <c r="K992">
        <v>6.0079520157813057E-6</v>
      </c>
      <c r="L992">
        <v>1.9872110887710213E-5</v>
      </c>
    </row>
    <row r="993" spans="1:12" x14ac:dyDescent="0.2">
      <c r="A993" t="s">
        <v>17</v>
      </c>
      <c r="B993" t="s">
        <v>93</v>
      </c>
      <c r="C993" t="s">
        <v>94</v>
      </c>
      <c r="D993" t="s">
        <v>168</v>
      </c>
      <c r="E993" t="s">
        <v>67</v>
      </c>
      <c r="F993" t="s">
        <v>60</v>
      </c>
      <c r="G993" t="s">
        <v>124</v>
      </c>
      <c r="H993" t="s">
        <v>68</v>
      </c>
      <c r="I993" t="s">
        <v>128</v>
      </c>
      <c r="J993">
        <v>5.9833563199908869E-6</v>
      </c>
      <c r="K993">
        <v>4.6177574766470692E-6</v>
      </c>
      <c r="L993">
        <v>1.527385511526092E-5</v>
      </c>
    </row>
    <row r="994" spans="1:12" x14ac:dyDescent="0.2">
      <c r="A994" t="s">
        <v>17</v>
      </c>
      <c r="B994" t="s">
        <v>93</v>
      </c>
      <c r="C994" t="s">
        <v>94</v>
      </c>
      <c r="D994" t="s">
        <v>168</v>
      </c>
      <c r="E994" t="s">
        <v>67</v>
      </c>
      <c r="F994" t="s">
        <v>60</v>
      </c>
      <c r="G994" t="s">
        <v>124</v>
      </c>
      <c r="H994" t="s">
        <v>68</v>
      </c>
      <c r="I994" t="s">
        <v>128</v>
      </c>
      <c r="J994">
        <v>1.1224598004525238E-5</v>
      </c>
      <c r="K994">
        <v>8.6627753029813113E-6</v>
      </c>
      <c r="L994">
        <v>2.865329665815832E-5</v>
      </c>
    </row>
    <row r="995" spans="1:12" x14ac:dyDescent="0.2">
      <c r="A995" t="s">
        <v>17</v>
      </c>
      <c r="B995" t="s">
        <v>93</v>
      </c>
      <c r="C995" t="s">
        <v>94</v>
      </c>
      <c r="D995" t="s">
        <v>168</v>
      </c>
      <c r="E995" t="s">
        <v>67</v>
      </c>
      <c r="F995" t="s">
        <v>60</v>
      </c>
      <c r="G995" t="s">
        <v>124</v>
      </c>
      <c r="H995" t="s">
        <v>68</v>
      </c>
      <c r="I995" t="s">
        <v>128</v>
      </c>
      <c r="J995">
        <v>2.0311778075000963E-5</v>
      </c>
      <c r="K995">
        <v>1.5675961793626653E-5</v>
      </c>
      <c r="L995">
        <v>5.1850356030838986E-5</v>
      </c>
    </row>
    <row r="996" spans="1:12" x14ac:dyDescent="0.2">
      <c r="A996" t="s">
        <v>17</v>
      </c>
      <c r="B996" t="s">
        <v>93</v>
      </c>
      <c r="C996" t="s">
        <v>94</v>
      </c>
      <c r="D996" t="s">
        <v>168</v>
      </c>
      <c r="E996" t="s">
        <v>74</v>
      </c>
      <c r="F996" t="s">
        <v>60</v>
      </c>
      <c r="G996" t="s">
        <v>124</v>
      </c>
      <c r="H996" t="s">
        <v>103</v>
      </c>
      <c r="I996" t="s">
        <v>129</v>
      </c>
      <c r="J996">
        <v>3.6675502217795469E-6</v>
      </c>
      <c r="K996">
        <v>2.830494550527941E-6</v>
      </c>
      <c r="L996">
        <v>9.3622421463091426E-6</v>
      </c>
    </row>
    <row r="997" spans="1:12" x14ac:dyDescent="0.2">
      <c r="A997" t="s">
        <v>17</v>
      </c>
      <c r="B997" t="s">
        <v>93</v>
      </c>
      <c r="C997" t="s">
        <v>94</v>
      </c>
      <c r="D997" t="s">
        <v>168</v>
      </c>
      <c r="E997" t="s">
        <v>67</v>
      </c>
      <c r="F997" t="s">
        <v>60</v>
      </c>
      <c r="G997" t="s">
        <v>124</v>
      </c>
      <c r="H997" t="s">
        <v>68</v>
      </c>
      <c r="I997" t="s">
        <v>130</v>
      </c>
      <c r="J997">
        <v>2.3615265141167664E-8</v>
      </c>
      <c r="K997">
        <v>1.8225484383118933E-8</v>
      </c>
      <c r="L997">
        <v>6.0283245553929504E-8</v>
      </c>
    </row>
    <row r="998" spans="1:12" x14ac:dyDescent="0.2">
      <c r="A998" t="s">
        <v>17</v>
      </c>
      <c r="B998" t="s">
        <v>93</v>
      </c>
      <c r="C998" t="s">
        <v>94</v>
      </c>
      <c r="D998" t="s">
        <v>168</v>
      </c>
      <c r="E998" t="s">
        <v>67</v>
      </c>
      <c r="F998" t="s">
        <v>60</v>
      </c>
      <c r="G998" t="s">
        <v>124</v>
      </c>
      <c r="H998" t="s">
        <v>68</v>
      </c>
      <c r="I998" t="s">
        <v>131</v>
      </c>
      <c r="J998">
        <v>6.6781010925855892E-9</v>
      </c>
      <c r="K998">
        <v>5.153938625894677E-9</v>
      </c>
      <c r="L998">
        <v>1.7047346518947293E-8</v>
      </c>
    </row>
    <row r="999" spans="1:12" x14ac:dyDescent="0.2">
      <c r="A999" t="s">
        <v>17</v>
      </c>
      <c r="B999" t="s">
        <v>93</v>
      </c>
      <c r="C999" t="s">
        <v>94</v>
      </c>
      <c r="D999" t="s">
        <v>168</v>
      </c>
      <c r="E999" t="s">
        <v>74</v>
      </c>
      <c r="F999" t="s">
        <v>60</v>
      </c>
      <c r="G999" t="s">
        <v>124</v>
      </c>
      <c r="H999" t="s">
        <v>103</v>
      </c>
      <c r="I999" t="s">
        <v>132</v>
      </c>
      <c r="J999">
        <v>6.8696335562621193E-8</v>
      </c>
      <c r="K999">
        <v>5.3017570774229454E-8</v>
      </c>
      <c r="L999">
        <v>1.7536275966503368E-7</v>
      </c>
    </row>
    <row r="1000" spans="1:12" x14ac:dyDescent="0.2">
      <c r="A1000" t="s">
        <v>17</v>
      </c>
      <c r="B1000" t="s">
        <v>93</v>
      </c>
      <c r="C1000" t="s">
        <v>94</v>
      </c>
      <c r="D1000" t="s">
        <v>168</v>
      </c>
      <c r="E1000" t="s">
        <v>74</v>
      </c>
      <c r="F1000" t="s">
        <v>60</v>
      </c>
      <c r="G1000" t="s">
        <v>124</v>
      </c>
      <c r="H1000" t="s">
        <v>103</v>
      </c>
      <c r="I1000" t="s">
        <v>133</v>
      </c>
      <c r="J1000">
        <v>5.7538636611732901E-7</v>
      </c>
      <c r="K1000">
        <v>4.4406425958986364E-7</v>
      </c>
      <c r="L1000">
        <v>1.4688023780248381E-6</v>
      </c>
    </row>
    <row r="1001" spans="1:12" x14ac:dyDescent="0.2">
      <c r="A1001" t="s">
        <v>17</v>
      </c>
      <c r="B1001" t="s">
        <v>93</v>
      </c>
      <c r="C1001" t="s">
        <v>94</v>
      </c>
      <c r="D1001" t="s">
        <v>168</v>
      </c>
      <c r="E1001" t="s">
        <v>74</v>
      </c>
      <c r="F1001" t="s">
        <v>60</v>
      </c>
      <c r="G1001" t="s">
        <v>124</v>
      </c>
      <c r="H1001" t="s">
        <v>68</v>
      </c>
      <c r="I1001" t="s">
        <v>134</v>
      </c>
      <c r="J1001">
        <v>3.7898925064231707E-5</v>
      </c>
      <c r="K1001">
        <v>2.9249142991455594E-5</v>
      </c>
      <c r="L1001">
        <v>9.6745481882998968E-5</v>
      </c>
    </row>
    <row r="1002" spans="1:12" x14ac:dyDescent="0.2">
      <c r="A1002" t="s">
        <v>17</v>
      </c>
      <c r="B1002" t="s">
        <v>93</v>
      </c>
      <c r="C1002" t="s">
        <v>94</v>
      </c>
      <c r="D1002" t="s">
        <v>168</v>
      </c>
      <c r="E1002" t="s">
        <v>67</v>
      </c>
      <c r="F1002" t="s">
        <v>60</v>
      </c>
      <c r="G1002" t="s">
        <v>124</v>
      </c>
      <c r="H1002" t="s">
        <v>68</v>
      </c>
      <c r="I1002" t="s">
        <v>98</v>
      </c>
      <c r="J1002">
        <v>2.9352714710779715E-7</v>
      </c>
      <c r="K1002">
        <v>2.2653459123390114E-7</v>
      </c>
      <c r="L1002">
        <v>7.4929368694645962E-7</v>
      </c>
    </row>
    <row r="1003" spans="1:12" x14ac:dyDescent="0.2">
      <c r="A1003" t="s">
        <v>17</v>
      </c>
      <c r="B1003" t="s">
        <v>93</v>
      </c>
      <c r="C1003" t="s">
        <v>94</v>
      </c>
      <c r="D1003" t="s">
        <v>168</v>
      </c>
      <c r="E1003" t="s">
        <v>54</v>
      </c>
      <c r="F1003" t="s">
        <v>60</v>
      </c>
      <c r="G1003" t="s">
        <v>124</v>
      </c>
      <c r="H1003" t="s">
        <v>57</v>
      </c>
      <c r="I1003" t="s">
        <v>135</v>
      </c>
      <c r="J1003">
        <v>1.2202278193615493E-3</v>
      </c>
      <c r="K1003">
        <v>9.4173166943835405E-4</v>
      </c>
      <c r="L1003">
        <v>3.1149043987685268E-3</v>
      </c>
    </row>
    <row r="1004" spans="1:12" x14ac:dyDescent="0.2">
      <c r="A1004" t="s">
        <v>17</v>
      </c>
      <c r="B1004" t="s">
        <v>93</v>
      </c>
      <c r="C1004" t="s">
        <v>94</v>
      </c>
      <c r="D1004" t="s">
        <v>168</v>
      </c>
      <c r="E1004" t="s">
        <v>67</v>
      </c>
      <c r="F1004" t="s">
        <v>60</v>
      </c>
      <c r="G1004" t="s">
        <v>124</v>
      </c>
      <c r="H1004" t="s">
        <v>68</v>
      </c>
      <c r="I1004" t="s">
        <v>136</v>
      </c>
      <c r="J1004">
        <v>7.6501884897032479E-7</v>
      </c>
      <c r="K1004">
        <v>5.9041636845288752E-7</v>
      </c>
      <c r="L1004">
        <v>1.9528816996200914E-6</v>
      </c>
    </row>
    <row r="1005" spans="1:12" x14ac:dyDescent="0.2">
      <c r="A1005" t="s">
        <v>17</v>
      </c>
      <c r="B1005" t="s">
        <v>93</v>
      </c>
      <c r="C1005" t="s">
        <v>94</v>
      </c>
      <c r="D1005" t="s">
        <v>168</v>
      </c>
      <c r="E1005" t="s">
        <v>67</v>
      </c>
      <c r="F1005" t="s">
        <v>60</v>
      </c>
      <c r="G1005" t="s">
        <v>124</v>
      </c>
      <c r="H1005" t="s">
        <v>68</v>
      </c>
      <c r="I1005" t="s">
        <v>137</v>
      </c>
      <c r="J1005">
        <v>2.508618748361476E-7</v>
      </c>
      <c r="K1005">
        <v>1.9360693834327525E-7</v>
      </c>
      <c r="L1005">
        <v>6.4038103787806397E-7</v>
      </c>
    </row>
    <row r="1006" spans="1:12" x14ac:dyDescent="0.2">
      <c r="A1006" t="s">
        <v>17</v>
      </c>
      <c r="B1006" t="s">
        <v>93</v>
      </c>
      <c r="C1006" t="s">
        <v>94</v>
      </c>
      <c r="D1006" t="s">
        <v>168</v>
      </c>
      <c r="E1006" t="s">
        <v>54</v>
      </c>
      <c r="F1006" t="s">
        <v>60</v>
      </c>
      <c r="G1006" t="s">
        <v>124</v>
      </c>
      <c r="H1006" t="s">
        <v>61</v>
      </c>
      <c r="I1006" t="s">
        <v>62</v>
      </c>
      <c r="J1006">
        <v>7.8900073653281368E-4</v>
      </c>
      <c r="K1006">
        <v>6.089247999540823E-4</v>
      </c>
      <c r="L1006">
        <v>2.01410083089531E-3</v>
      </c>
    </row>
    <row r="1007" spans="1:12" x14ac:dyDescent="0.2">
      <c r="A1007" t="s">
        <v>17</v>
      </c>
      <c r="B1007" t="s">
        <v>93</v>
      </c>
      <c r="C1007" t="s">
        <v>94</v>
      </c>
      <c r="D1007" t="s">
        <v>168</v>
      </c>
      <c r="E1007" t="s">
        <v>74</v>
      </c>
      <c r="F1007" t="s">
        <v>60</v>
      </c>
      <c r="G1007" t="s">
        <v>124</v>
      </c>
      <c r="H1007" t="s">
        <v>103</v>
      </c>
      <c r="I1007" t="s">
        <v>138</v>
      </c>
      <c r="J1007">
        <v>4.5847124504242462E-7</v>
      </c>
      <c r="K1007">
        <v>3.5383301718951803E-7</v>
      </c>
      <c r="L1007">
        <v>1.1703503847656437E-6</v>
      </c>
    </row>
    <row r="1008" spans="1:12" x14ac:dyDescent="0.2">
      <c r="A1008" t="s">
        <v>17</v>
      </c>
      <c r="B1008" t="s">
        <v>93</v>
      </c>
      <c r="C1008" t="s">
        <v>94</v>
      </c>
      <c r="D1008" t="s">
        <v>168</v>
      </c>
      <c r="E1008" t="s">
        <v>67</v>
      </c>
      <c r="F1008" t="s">
        <v>60</v>
      </c>
      <c r="G1008" t="s">
        <v>124</v>
      </c>
      <c r="H1008" t="s">
        <v>68</v>
      </c>
      <c r="I1008" t="s">
        <v>139</v>
      </c>
      <c r="J1008">
        <v>1.2932561396162978E-6</v>
      </c>
      <c r="K1008">
        <v>9.9809252341869231E-7</v>
      </c>
      <c r="L1008">
        <v>3.3013255181585219E-6</v>
      </c>
    </row>
    <row r="1009" spans="1:12" x14ac:dyDescent="0.2">
      <c r="A1009" t="s">
        <v>17</v>
      </c>
      <c r="B1009" t="s">
        <v>93</v>
      </c>
      <c r="C1009" t="s">
        <v>94</v>
      </c>
      <c r="D1009" t="s">
        <v>168</v>
      </c>
      <c r="E1009" t="s">
        <v>67</v>
      </c>
      <c r="F1009" t="s">
        <v>60</v>
      </c>
      <c r="G1009" t="s">
        <v>124</v>
      </c>
      <c r="H1009" t="s">
        <v>68</v>
      </c>
      <c r="I1009" t="s">
        <v>99</v>
      </c>
      <c r="J1009">
        <v>2.5947647881635304E-5</v>
      </c>
      <c r="K1009">
        <v>2.0025540616141913E-5</v>
      </c>
      <c r="L1009">
        <v>6.6237174109414924E-5</v>
      </c>
    </row>
    <row r="1010" spans="1:12" x14ac:dyDescent="0.2">
      <c r="A1010" t="s">
        <v>17</v>
      </c>
      <c r="B1010" t="s">
        <v>93</v>
      </c>
      <c r="C1010" t="s">
        <v>94</v>
      </c>
      <c r="D1010" t="s">
        <v>168</v>
      </c>
      <c r="E1010" t="s">
        <v>67</v>
      </c>
      <c r="F1010" t="s">
        <v>60</v>
      </c>
      <c r="G1010" t="s">
        <v>124</v>
      </c>
      <c r="H1010" t="s">
        <v>68</v>
      </c>
      <c r="I1010" t="s">
        <v>100</v>
      </c>
      <c r="J1010">
        <v>1.1181916992147076E-9</v>
      </c>
      <c r="K1010">
        <v>8.6298355023945353E-10</v>
      </c>
      <c r="L1010">
        <v>2.8544343828947956E-9</v>
      </c>
    </row>
    <row r="1011" spans="1:12" x14ac:dyDescent="0.2">
      <c r="A1011" t="s">
        <v>17</v>
      </c>
      <c r="B1011" t="s">
        <v>93</v>
      </c>
      <c r="C1011" t="s">
        <v>94</v>
      </c>
      <c r="D1011" t="s">
        <v>168</v>
      </c>
      <c r="E1011" t="s">
        <v>67</v>
      </c>
      <c r="F1011" t="s">
        <v>60</v>
      </c>
      <c r="G1011" t="s">
        <v>124</v>
      </c>
      <c r="H1011" t="s">
        <v>68</v>
      </c>
      <c r="I1011" t="s">
        <v>100</v>
      </c>
      <c r="J1011">
        <v>1.6893923334795613E-8</v>
      </c>
      <c r="K1011">
        <v>1.3038173997512095E-8</v>
      </c>
      <c r="L1011">
        <v>4.312551744275641E-8</v>
      </c>
    </row>
    <row r="1012" spans="1:12" x14ac:dyDescent="0.2">
      <c r="A1012" t="s">
        <v>17</v>
      </c>
      <c r="B1012" t="s">
        <v>93</v>
      </c>
      <c r="C1012" t="s">
        <v>94</v>
      </c>
      <c r="D1012" t="s">
        <v>168</v>
      </c>
      <c r="E1012" t="s">
        <v>67</v>
      </c>
      <c r="F1012" t="s">
        <v>60</v>
      </c>
      <c r="G1012" t="s">
        <v>124</v>
      </c>
      <c r="H1012" t="s">
        <v>68</v>
      </c>
      <c r="I1012" t="s">
        <v>100</v>
      </c>
      <c r="J1012">
        <v>1.9526818710471893E-9</v>
      </c>
      <c r="K1012">
        <v>1.5070155991570764E-9</v>
      </c>
      <c r="L1012">
        <v>4.9846571705789371E-9</v>
      </c>
    </row>
    <row r="1013" spans="1:12" x14ac:dyDescent="0.2">
      <c r="A1013" t="s">
        <v>17</v>
      </c>
      <c r="B1013" t="s">
        <v>93</v>
      </c>
      <c r="C1013" t="s">
        <v>94</v>
      </c>
      <c r="D1013" t="s">
        <v>168</v>
      </c>
      <c r="E1013" t="s">
        <v>67</v>
      </c>
      <c r="F1013" t="s">
        <v>60</v>
      </c>
      <c r="G1013" t="s">
        <v>124</v>
      </c>
      <c r="H1013" t="s">
        <v>68</v>
      </c>
      <c r="I1013" t="s">
        <v>100</v>
      </c>
      <c r="J1013">
        <v>6.2056537174175037E-6</v>
      </c>
      <c r="K1013">
        <v>4.789319291472684E-6</v>
      </c>
      <c r="L1013">
        <v>1.5841318936435939E-5</v>
      </c>
    </row>
    <row r="1014" spans="1:12" x14ac:dyDescent="0.2">
      <c r="A1014" t="s">
        <v>17</v>
      </c>
      <c r="B1014" t="s">
        <v>93</v>
      </c>
      <c r="C1014" t="s">
        <v>94</v>
      </c>
      <c r="D1014" t="s">
        <v>168</v>
      </c>
      <c r="E1014" t="s">
        <v>67</v>
      </c>
      <c r="F1014" t="s">
        <v>60</v>
      </c>
      <c r="G1014" t="s">
        <v>124</v>
      </c>
      <c r="H1014" t="s">
        <v>68</v>
      </c>
      <c r="I1014" t="s">
        <v>100</v>
      </c>
      <c r="J1014">
        <v>3.3787288202017686E-11</v>
      </c>
      <c r="K1014">
        <v>2.6075916988131859E-11</v>
      </c>
      <c r="L1014">
        <v>8.6249609272136541E-11</v>
      </c>
    </row>
    <row r="1015" spans="1:12" x14ac:dyDescent="0.2">
      <c r="A1015" t="s">
        <v>17</v>
      </c>
      <c r="B1015" t="s">
        <v>93</v>
      </c>
      <c r="C1015" t="s">
        <v>94</v>
      </c>
      <c r="D1015" t="s">
        <v>168</v>
      </c>
      <c r="E1015" t="s">
        <v>67</v>
      </c>
      <c r="F1015" t="s">
        <v>60</v>
      </c>
      <c r="G1015" t="s">
        <v>124</v>
      </c>
      <c r="H1015" t="s">
        <v>68</v>
      </c>
      <c r="I1015" t="s">
        <v>100</v>
      </c>
      <c r="J1015">
        <v>8.7958642839963478E-12</v>
      </c>
      <c r="K1015">
        <v>6.7883585547616054E-12</v>
      </c>
      <c r="L1015">
        <v>2.2453410678283499E-11</v>
      </c>
    </row>
    <row r="1016" spans="1:12" x14ac:dyDescent="0.2">
      <c r="A1016" t="s">
        <v>17</v>
      </c>
      <c r="B1016" t="s">
        <v>93</v>
      </c>
      <c r="C1016" t="s">
        <v>94</v>
      </c>
      <c r="D1016" t="s">
        <v>168</v>
      </c>
      <c r="E1016" t="s">
        <v>67</v>
      </c>
      <c r="F1016" t="s">
        <v>60</v>
      </c>
      <c r="G1016" t="s">
        <v>124</v>
      </c>
      <c r="H1016" t="s">
        <v>68</v>
      </c>
      <c r="I1016" t="s">
        <v>100</v>
      </c>
      <c r="J1016">
        <v>7.7873451313064445E-7</v>
      </c>
      <c r="K1016">
        <v>6.0100166662606953E-7</v>
      </c>
      <c r="L1016">
        <v>1.9878939997390684E-6</v>
      </c>
    </row>
    <row r="1017" spans="1:12" x14ac:dyDescent="0.2">
      <c r="A1017" t="s">
        <v>17</v>
      </c>
      <c r="B1017" t="s">
        <v>93</v>
      </c>
      <c r="C1017" t="s">
        <v>94</v>
      </c>
      <c r="D1017" t="s">
        <v>168</v>
      </c>
      <c r="E1017" t="s">
        <v>67</v>
      </c>
      <c r="F1017" t="s">
        <v>60</v>
      </c>
      <c r="G1017" t="s">
        <v>124</v>
      </c>
      <c r="H1017" t="s">
        <v>68</v>
      </c>
      <c r="I1017" t="s">
        <v>100</v>
      </c>
      <c r="J1017">
        <v>3.7417327430333657E-10</v>
      </c>
      <c r="K1017">
        <v>2.8877461788509675E-10</v>
      </c>
      <c r="L1017">
        <v>9.5516096218729774E-10</v>
      </c>
    </row>
    <row r="1018" spans="1:12" x14ac:dyDescent="0.2">
      <c r="A1018" t="s">
        <v>17</v>
      </c>
      <c r="B1018" t="s">
        <v>93</v>
      </c>
      <c r="C1018" t="s">
        <v>94</v>
      </c>
      <c r="D1018" t="s">
        <v>168</v>
      </c>
      <c r="E1018" t="s">
        <v>67</v>
      </c>
      <c r="F1018" t="s">
        <v>60</v>
      </c>
      <c r="G1018" t="s">
        <v>124</v>
      </c>
      <c r="H1018" t="s">
        <v>68</v>
      </c>
      <c r="I1018" t="s">
        <v>100</v>
      </c>
      <c r="J1018">
        <v>1.0342819462832474E-9</v>
      </c>
      <c r="K1018">
        <v>7.9822476466148739E-10</v>
      </c>
      <c r="L1018">
        <v>2.6402359730908456E-9</v>
      </c>
    </row>
    <row r="1019" spans="1:12" x14ac:dyDescent="0.2">
      <c r="A1019" t="s">
        <v>17</v>
      </c>
      <c r="B1019" t="s">
        <v>93</v>
      </c>
      <c r="C1019" t="s">
        <v>94</v>
      </c>
      <c r="D1019" t="s">
        <v>168</v>
      </c>
      <c r="E1019" t="s">
        <v>67</v>
      </c>
      <c r="F1019" t="s">
        <v>60</v>
      </c>
      <c r="G1019" t="s">
        <v>124</v>
      </c>
      <c r="H1019" t="s">
        <v>68</v>
      </c>
      <c r="I1019" t="s">
        <v>100</v>
      </c>
      <c r="J1019">
        <v>5.452039687143766E-10</v>
      </c>
      <c r="K1019">
        <v>4.207704786721279E-10</v>
      </c>
      <c r="L1019">
        <v>1.3917550587094767E-9</v>
      </c>
    </row>
    <row r="1020" spans="1:12" x14ac:dyDescent="0.2">
      <c r="A1020" t="s">
        <v>17</v>
      </c>
      <c r="B1020" t="s">
        <v>93</v>
      </c>
      <c r="C1020" t="s">
        <v>94</v>
      </c>
      <c r="D1020" t="s">
        <v>168</v>
      </c>
      <c r="E1020" t="s">
        <v>67</v>
      </c>
      <c r="F1020" t="s">
        <v>60</v>
      </c>
      <c r="G1020" t="s">
        <v>124</v>
      </c>
      <c r="H1020" t="s">
        <v>68</v>
      </c>
      <c r="I1020" t="s">
        <v>100</v>
      </c>
      <c r="J1020">
        <v>6.045411484080025E-11</v>
      </c>
      <c r="K1020">
        <v>4.6656496098599571E-11</v>
      </c>
      <c r="L1020">
        <v>1.5432264799518645E-10</v>
      </c>
    </row>
    <row r="1021" spans="1:12" x14ac:dyDescent="0.2">
      <c r="A1021" t="s">
        <v>17</v>
      </c>
      <c r="B1021" t="s">
        <v>93</v>
      </c>
      <c r="C1021" t="s">
        <v>94</v>
      </c>
      <c r="D1021" t="s">
        <v>168</v>
      </c>
      <c r="E1021" t="s">
        <v>67</v>
      </c>
      <c r="F1021" t="s">
        <v>60</v>
      </c>
      <c r="G1021" t="s">
        <v>124</v>
      </c>
      <c r="H1021" t="s">
        <v>68</v>
      </c>
      <c r="I1021" t="s">
        <v>100</v>
      </c>
      <c r="J1021">
        <v>7.2600784566319046E-12</v>
      </c>
      <c r="K1021">
        <v>5.6030896007556104E-12</v>
      </c>
      <c r="L1021">
        <v>1.8532973893186378E-11</v>
      </c>
    </row>
    <row r="1022" spans="1:12" x14ac:dyDescent="0.2">
      <c r="A1022" t="s">
        <v>17</v>
      </c>
      <c r="B1022" t="s">
        <v>93</v>
      </c>
      <c r="C1022" t="s">
        <v>94</v>
      </c>
      <c r="D1022" t="s">
        <v>168</v>
      </c>
      <c r="E1022" t="s">
        <v>67</v>
      </c>
      <c r="F1022" t="s">
        <v>60</v>
      </c>
      <c r="G1022" t="s">
        <v>124</v>
      </c>
      <c r="H1022" t="s">
        <v>68</v>
      </c>
      <c r="I1022" t="s">
        <v>100</v>
      </c>
      <c r="J1022">
        <v>6.2129517561561462E-11</v>
      </c>
      <c r="K1022">
        <v>4.7949516775697025E-11</v>
      </c>
      <c r="L1022">
        <v>1.5859948812438334E-10</v>
      </c>
    </row>
    <row r="1023" spans="1:12" x14ac:dyDescent="0.2">
      <c r="A1023" t="s">
        <v>17</v>
      </c>
      <c r="B1023" t="s">
        <v>93</v>
      </c>
      <c r="C1023" t="s">
        <v>94</v>
      </c>
      <c r="D1023" t="s">
        <v>168</v>
      </c>
      <c r="E1023" t="s">
        <v>67</v>
      </c>
      <c r="F1023" t="s">
        <v>60</v>
      </c>
      <c r="G1023" t="s">
        <v>124</v>
      </c>
      <c r="H1023" t="s">
        <v>68</v>
      </c>
      <c r="I1023" t="s">
        <v>100</v>
      </c>
      <c r="J1023">
        <v>4.73022034828248E-10</v>
      </c>
      <c r="K1023">
        <v>3.6506283783384627E-10</v>
      </c>
      <c r="L1023">
        <v>1.2074945298099125E-9</v>
      </c>
    </row>
    <row r="1024" spans="1:12" x14ac:dyDescent="0.2">
      <c r="A1024" t="s">
        <v>17</v>
      </c>
      <c r="B1024" t="s">
        <v>93</v>
      </c>
      <c r="C1024" t="s">
        <v>94</v>
      </c>
      <c r="D1024" t="s">
        <v>168</v>
      </c>
      <c r="E1024" t="s">
        <v>67</v>
      </c>
      <c r="F1024" t="s">
        <v>60</v>
      </c>
      <c r="G1024" t="s">
        <v>124</v>
      </c>
      <c r="H1024" t="s">
        <v>68</v>
      </c>
      <c r="I1024" t="s">
        <v>100</v>
      </c>
      <c r="J1024">
        <v>1.3389260076749994E-10</v>
      </c>
      <c r="K1024">
        <v>1.0333390244470442E-10</v>
      </c>
      <c r="L1024">
        <v>3.4179080699164876E-10</v>
      </c>
    </row>
    <row r="1025" spans="1:12" x14ac:dyDescent="0.2">
      <c r="A1025" t="s">
        <v>17</v>
      </c>
      <c r="B1025" t="s">
        <v>93</v>
      </c>
      <c r="C1025" t="s">
        <v>94</v>
      </c>
      <c r="D1025" t="s">
        <v>168</v>
      </c>
      <c r="E1025" t="s">
        <v>67</v>
      </c>
      <c r="F1025" t="s">
        <v>60</v>
      </c>
      <c r="G1025" t="s">
        <v>124</v>
      </c>
      <c r="H1025" t="s">
        <v>68</v>
      </c>
      <c r="I1025" t="s">
        <v>100</v>
      </c>
      <c r="J1025">
        <v>1.6472819532808476E-4</v>
      </c>
      <c r="K1025">
        <v>1.2713179942992276E-4</v>
      </c>
      <c r="L1025">
        <v>4.2050555813186126E-4</v>
      </c>
    </row>
    <row r="1026" spans="1:12" x14ac:dyDescent="0.2">
      <c r="A1026" t="s">
        <v>17</v>
      </c>
      <c r="B1026" t="s">
        <v>93</v>
      </c>
      <c r="C1026" t="s">
        <v>94</v>
      </c>
      <c r="D1026" t="s">
        <v>168</v>
      </c>
      <c r="E1026" t="s">
        <v>67</v>
      </c>
      <c r="F1026" t="s">
        <v>60</v>
      </c>
      <c r="G1026" t="s">
        <v>124</v>
      </c>
      <c r="H1026" t="s">
        <v>68</v>
      </c>
      <c r="I1026" t="s">
        <v>100</v>
      </c>
      <c r="J1026">
        <v>1.5078624486850812E-9</v>
      </c>
      <c r="K1026">
        <v>1.1637186093876986E-9</v>
      </c>
      <c r="L1026">
        <v>3.8491561162771538E-9</v>
      </c>
    </row>
    <row r="1027" spans="1:12" x14ac:dyDescent="0.2">
      <c r="A1027" t="s">
        <v>17</v>
      </c>
      <c r="B1027" t="s">
        <v>93</v>
      </c>
      <c r="C1027" t="s">
        <v>94</v>
      </c>
      <c r="D1027" t="s">
        <v>168</v>
      </c>
      <c r="E1027" t="s">
        <v>67</v>
      </c>
      <c r="F1027" t="s">
        <v>60</v>
      </c>
      <c r="G1027" t="s">
        <v>124</v>
      </c>
      <c r="H1027" t="s">
        <v>68</v>
      </c>
      <c r="I1027" t="s">
        <v>100</v>
      </c>
      <c r="J1027">
        <v>2.3595254984053641E-10</v>
      </c>
      <c r="K1027">
        <v>1.8210041202455693E-10</v>
      </c>
      <c r="L1027">
        <v>6.023216515285559E-10</v>
      </c>
    </row>
    <row r="1028" spans="1:12" x14ac:dyDescent="0.2">
      <c r="A1028" t="s">
        <v>17</v>
      </c>
      <c r="B1028" t="s">
        <v>93</v>
      </c>
      <c r="C1028" t="s">
        <v>94</v>
      </c>
      <c r="D1028" t="s">
        <v>168</v>
      </c>
      <c r="E1028" t="s">
        <v>67</v>
      </c>
      <c r="F1028" t="s">
        <v>60</v>
      </c>
      <c r="G1028" t="s">
        <v>124</v>
      </c>
      <c r="H1028" t="s">
        <v>68</v>
      </c>
      <c r="I1028" t="s">
        <v>100</v>
      </c>
      <c r="J1028">
        <v>8.7972604529303171E-10</v>
      </c>
      <c r="K1028">
        <v>6.7894360719925205E-10</v>
      </c>
      <c r="L1028">
        <v>2.2456974711724503E-9</v>
      </c>
    </row>
    <row r="1029" spans="1:12" x14ac:dyDescent="0.2">
      <c r="A1029" t="s">
        <v>17</v>
      </c>
      <c r="B1029" t="s">
        <v>93</v>
      </c>
      <c r="C1029" t="s">
        <v>94</v>
      </c>
      <c r="D1029" t="s">
        <v>168</v>
      </c>
      <c r="E1029" t="s">
        <v>67</v>
      </c>
      <c r="F1029" t="s">
        <v>60</v>
      </c>
      <c r="G1029" t="s">
        <v>124</v>
      </c>
      <c r="H1029" t="s">
        <v>68</v>
      </c>
      <c r="I1029" t="s">
        <v>100</v>
      </c>
      <c r="J1029">
        <v>7.1832891652636833E-10</v>
      </c>
      <c r="K1029">
        <v>5.5438261530553102E-10</v>
      </c>
      <c r="L1029">
        <v>1.8336952053931521E-9</v>
      </c>
    </row>
    <row r="1030" spans="1:12" x14ac:dyDescent="0.2">
      <c r="A1030" t="s">
        <v>17</v>
      </c>
      <c r="B1030" t="s">
        <v>93</v>
      </c>
      <c r="C1030" t="s">
        <v>94</v>
      </c>
      <c r="D1030" t="s">
        <v>168</v>
      </c>
      <c r="E1030" t="s">
        <v>67</v>
      </c>
      <c r="F1030" t="s">
        <v>60</v>
      </c>
      <c r="G1030" t="s">
        <v>124</v>
      </c>
      <c r="H1030" t="s">
        <v>68</v>
      </c>
      <c r="I1030" t="s">
        <v>100</v>
      </c>
      <c r="J1030">
        <v>1.0503378890238771E-9</v>
      </c>
      <c r="K1030">
        <v>8.1061621281700567E-10</v>
      </c>
      <c r="L1030">
        <v>2.6812223576623187E-9</v>
      </c>
    </row>
    <row r="1031" spans="1:12" x14ac:dyDescent="0.2">
      <c r="A1031" t="s">
        <v>17</v>
      </c>
      <c r="B1031" t="s">
        <v>93</v>
      </c>
      <c r="C1031" t="s">
        <v>94</v>
      </c>
      <c r="D1031" t="s">
        <v>168</v>
      </c>
      <c r="E1031" t="s">
        <v>67</v>
      </c>
      <c r="F1031" t="s">
        <v>60</v>
      </c>
      <c r="G1031" t="s">
        <v>124</v>
      </c>
      <c r="H1031" t="s">
        <v>68</v>
      </c>
      <c r="I1031" t="s">
        <v>100</v>
      </c>
      <c r="J1031">
        <v>4.6552460765284102E-9</v>
      </c>
      <c r="K1031">
        <v>3.5927657030383486E-9</v>
      </c>
      <c r="L1031">
        <v>1.1883556702317552E-8</v>
      </c>
    </row>
    <row r="1032" spans="1:12" x14ac:dyDescent="0.2">
      <c r="A1032" t="s">
        <v>17</v>
      </c>
      <c r="B1032" t="s">
        <v>93</v>
      </c>
      <c r="C1032" t="s">
        <v>94</v>
      </c>
      <c r="D1032" t="s">
        <v>168</v>
      </c>
      <c r="E1032" t="s">
        <v>67</v>
      </c>
      <c r="F1032" t="s">
        <v>60</v>
      </c>
      <c r="G1032" t="s">
        <v>124</v>
      </c>
      <c r="H1032" t="s">
        <v>68</v>
      </c>
      <c r="I1032" t="s">
        <v>100</v>
      </c>
      <c r="J1032">
        <v>3.0450444449834932E-10</v>
      </c>
      <c r="K1032">
        <v>2.3500650806246095E-10</v>
      </c>
      <c r="L1032">
        <v>7.7731569348152771E-10</v>
      </c>
    </row>
    <row r="1033" spans="1:12" x14ac:dyDescent="0.2">
      <c r="A1033" t="s">
        <v>17</v>
      </c>
      <c r="B1033" t="s">
        <v>93</v>
      </c>
      <c r="C1033" t="s">
        <v>94</v>
      </c>
      <c r="D1033" t="s">
        <v>168</v>
      </c>
      <c r="E1033" t="s">
        <v>67</v>
      </c>
      <c r="F1033" t="s">
        <v>60</v>
      </c>
      <c r="G1033" t="s">
        <v>124</v>
      </c>
      <c r="H1033" t="s">
        <v>68</v>
      </c>
      <c r="I1033" t="s">
        <v>100</v>
      </c>
      <c r="J1033">
        <v>7.1560638710513117E-9</v>
      </c>
      <c r="K1033">
        <v>5.5228145670524761E-9</v>
      </c>
      <c r="L1033">
        <v>1.8267453401832072E-8</v>
      </c>
    </row>
    <row r="1034" spans="1:12" x14ac:dyDescent="0.2">
      <c r="A1034" t="s">
        <v>17</v>
      </c>
      <c r="B1034" t="s">
        <v>93</v>
      </c>
      <c r="C1034" t="s">
        <v>94</v>
      </c>
      <c r="D1034" t="s">
        <v>168</v>
      </c>
      <c r="E1034" t="s">
        <v>67</v>
      </c>
      <c r="F1034" t="s">
        <v>60</v>
      </c>
      <c r="G1034" t="s">
        <v>124</v>
      </c>
      <c r="H1034" t="s">
        <v>68</v>
      </c>
      <c r="I1034" t="s">
        <v>100</v>
      </c>
      <c r="J1034">
        <v>1.8959974123281016E-10</v>
      </c>
      <c r="K1034">
        <v>1.4632683995819461E-10</v>
      </c>
      <c r="L1034">
        <v>4.8399574128744431E-10</v>
      </c>
    </row>
    <row r="1035" spans="1:12" x14ac:dyDescent="0.2">
      <c r="A1035" t="s">
        <v>17</v>
      </c>
      <c r="B1035" t="s">
        <v>93</v>
      </c>
      <c r="C1035" t="s">
        <v>94</v>
      </c>
      <c r="D1035" t="s">
        <v>168</v>
      </c>
      <c r="E1035" t="s">
        <v>67</v>
      </c>
      <c r="F1035" t="s">
        <v>60</v>
      </c>
      <c r="G1035" t="s">
        <v>124</v>
      </c>
      <c r="H1035" t="s">
        <v>68</v>
      </c>
      <c r="I1035" t="s">
        <v>100</v>
      </c>
      <c r="J1035">
        <v>1.6377061595440776E-10</v>
      </c>
      <c r="K1035">
        <v>1.2639277118627528E-10</v>
      </c>
      <c r="L1035">
        <v>4.1806112262899162E-10</v>
      </c>
    </row>
    <row r="1036" spans="1:12" x14ac:dyDescent="0.2">
      <c r="A1036" t="s">
        <v>17</v>
      </c>
      <c r="B1036" t="s">
        <v>93</v>
      </c>
      <c r="C1036" t="s">
        <v>94</v>
      </c>
      <c r="D1036" t="s">
        <v>168</v>
      </c>
      <c r="E1036" t="s">
        <v>67</v>
      </c>
      <c r="F1036" t="s">
        <v>60</v>
      </c>
      <c r="G1036" t="s">
        <v>124</v>
      </c>
      <c r="H1036" t="s">
        <v>68</v>
      </c>
      <c r="I1036" t="s">
        <v>100</v>
      </c>
      <c r="J1036">
        <v>6.5930866718075252E-8</v>
      </c>
      <c r="K1036">
        <v>5.0883272940308037E-8</v>
      </c>
      <c r="L1036">
        <v>1.6830328197418692E-7</v>
      </c>
    </row>
    <row r="1037" spans="1:12" x14ac:dyDescent="0.2">
      <c r="A1037" t="s">
        <v>17</v>
      </c>
      <c r="B1037" t="s">
        <v>93</v>
      </c>
      <c r="C1037" t="s">
        <v>94</v>
      </c>
      <c r="D1037" t="s">
        <v>168</v>
      </c>
      <c r="E1037" t="s">
        <v>67</v>
      </c>
      <c r="F1037" t="s">
        <v>60</v>
      </c>
      <c r="G1037" t="s">
        <v>124</v>
      </c>
      <c r="H1037" t="s">
        <v>68</v>
      </c>
      <c r="I1037" t="s">
        <v>100</v>
      </c>
      <c r="J1037">
        <v>7.0514908178971319E-9</v>
      </c>
      <c r="K1037">
        <v>5.4421085264569764E-9</v>
      </c>
      <c r="L1037">
        <v>1.8000507297101364E-8</v>
      </c>
    </row>
    <row r="1038" spans="1:12" x14ac:dyDescent="0.2">
      <c r="A1038" t="s">
        <v>17</v>
      </c>
      <c r="B1038" t="s">
        <v>93</v>
      </c>
      <c r="C1038" t="s">
        <v>94</v>
      </c>
      <c r="D1038" t="s">
        <v>168</v>
      </c>
      <c r="E1038" t="s">
        <v>67</v>
      </c>
      <c r="F1038" t="s">
        <v>60</v>
      </c>
      <c r="G1038" t="s">
        <v>124</v>
      </c>
      <c r="H1038" t="s">
        <v>68</v>
      </c>
      <c r="I1038" t="s">
        <v>100</v>
      </c>
      <c r="J1038">
        <v>1.1413681035185666E-9</v>
      </c>
      <c r="K1038">
        <v>8.8087033627263156E-10</v>
      </c>
      <c r="L1038">
        <v>2.9135973380153407E-9</v>
      </c>
    </row>
    <row r="1039" spans="1:12" x14ac:dyDescent="0.2">
      <c r="A1039" t="s">
        <v>17</v>
      </c>
      <c r="B1039" t="s">
        <v>93</v>
      </c>
      <c r="C1039" t="s">
        <v>94</v>
      </c>
      <c r="D1039" t="s">
        <v>168</v>
      </c>
      <c r="E1039" t="s">
        <v>67</v>
      </c>
      <c r="F1039" t="s">
        <v>60</v>
      </c>
      <c r="G1039" t="s">
        <v>124</v>
      </c>
      <c r="H1039" t="s">
        <v>68</v>
      </c>
      <c r="I1039" t="s">
        <v>100</v>
      </c>
      <c r="J1039">
        <v>3.3228820628430646E-11</v>
      </c>
      <c r="K1039">
        <v>2.5644910095766065E-11</v>
      </c>
      <c r="L1039">
        <v>8.4823995895737662E-11</v>
      </c>
    </row>
    <row r="1040" spans="1:12" x14ac:dyDescent="0.2">
      <c r="A1040" t="s">
        <v>17</v>
      </c>
      <c r="B1040" t="s">
        <v>93</v>
      </c>
      <c r="C1040" t="s">
        <v>94</v>
      </c>
      <c r="D1040" t="s">
        <v>168</v>
      </c>
      <c r="E1040" t="s">
        <v>67</v>
      </c>
      <c r="F1040" t="s">
        <v>60</v>
      </c>
      <c r="G1040" t="s">
        <v>124</v>
      </c>
      <c r="H1040" t="s">
        <v>68</v>
      </c>
      <c r="I1040" t="s">
        <v>100</v>
      </c>
      <c r="J1040">
        <v>5.1002051157839126E-10</v>
      </c>
      <c r="K1040">
        <v>3.9361704445308152E-10</v>
      </c>
      <c r="L1040">
        <v>1.3019414159963427E-9</v>
      </c>
    </row>
    <row r="1041" spans="1:12" x14ac:dyDescent="0.2">
      <c r="A1041" t="s">
        <v>17</v>
      </c>
      <c r="B1041" t="s">
        <v>93</v>
      </c>
      <c r="C1041" t="s">
        <v>94</v>
      </c>
      <c r="D1041" t="s">
        <v>168</v>
      </c>
      <c r="E1041" t="s">
        <v>74</v>
      </c>
      <c r="F1041" t="s">
        <v>60</v>
      </c>
      <c r="G1041" t="s">
        <v>124</v>
      </c>
      <c r="H1041" t="s">
        <v>68</v>
      </c>
      <c r="I1041" t="s">
        <v>140</v>
      </c>
      <c r="J1041">
        <v>2.3673608291181666E-4</v>
      </c>
      <c r="K1041">
        <v>1.8270511706042724E-4</v>
      </c>
      <c r="L1041">
        <v>6.0432179492111407E-4</v>
      </c>
    </row>
    <row r="1042" spans="1:12" x14ac:dyDescent="0.2">
      <c r="A1042" t="s">
        <v>17</v>
      </c>
      <c r="B1042" t="s">
        <v>93</v>
      </c>
      <c r="C1042" t="s">
        <v>94</v>
      </c>
      <c r="D1042" t="s">
        <v>168</v>
      </c>
      <c r="E1042" t="s">
        <v>74</v>
      </c>
      <c r="F1042" t="s">
        <v>60</v>
      </c>
      <c r="G1042" t="s">
        <v>124</v>
      </c>
      <c r="H1042" t="s">
        <v>68</v>
      </c>
      <c r="I1042" t="s">
        <v>140</v>
      </c>
      <c r="J1042">
        <v>2.044653371246949E-5</v>
      </c>
      <c r="K1042">
        <v>1.5779961759391951E-5</v>
      </c>
      <c r="L1042">
        <v>5.2194349932018185E-5</v>
      </c>
    </row>
    <row r="1043" spans="1:12" x14ac:dyDescent="0.2">
      <c r="A1043" t="s">
        <v>17</v>
      </c>
      <c r="B1043" t="s">
        <v>93</v>
      </c>
      <c r="C1043" t="s">
        <v>94</v>
      </c>
      <c r="D1043" t="s">
        <v>168</v>
      </c>
      <c r="E1043" t="s">
        <v>74</v>
      </c>
      <c r="F1043" t="s">
        <v>60</v>
      </c>
      <c r="G1043" t="s">
        <v>124</v>
      </c>
      <c r="H1043" t="s">
        <v>65</v>
      </c>
      <c r="I1043" t="s">
        <v>141</v>
      </c>
      <c r="J1043">
        <v>1.0083793040046816E-5</v>
      </c>
      <c r="K1043">
        <v>7.782339578885181E-6</v>
      </c>
      <c r="L1043">
        <v>2.5741136858482483E-5</v>
      </c>
    </row>
    <row r="1044" spans="1:12" x14ac:dyDescent="0.2">
      <c r="A1044" t="s">
        <v>17</v>
      </c>
      <c r="B1044" t="s">
        <v>93</v>
      </c>
      <c r="C1044" t="s">
        <v>94</v>
      </c>
      <c r="D1044" t="s">
        <v>168</v>
      </c>
      <c r="E1044" t="s">
        <v>74</v>
      </c>
      <c r="F1044" t="s">
        <v>60</v>
      </c>
      <c r="G1044" t="s">
        <v>124</v>
      </c>
      <c r="H1044" t="s">
        <v>68</v>
      </c>
      <c r="I1044" t="s">
        <v>142</v>
      </c>
      <c r="J1044">
        <v>1.7918827121734593E-7</v>
      </c>
      <c r="K1044">
        <v>1.382916100745647E-7</v>
      </c>
      <c r="L1044">
        <v>4.5741813566804068E-7</v>
      </c>
    </row>
    <row r="1045" spans="1:12" x14ac:dyDescent="0.2">
      <c r="A1045" t="s">
        <v>17</v>
      </c>
      <c r="B1045" t="s">
        <v>93</v>
      </c>
      <c r="C1045" t="s">
        <v>94</v>
      </c>
      <c r="D1045" t="s">
        <v>168</v>
      </c>
      <c r="E1045" t="s">
        <v>74</v>
      </c>
      <c r="F1045" t="s">
        <v>60</v>
      </c>
      <c r="G1045" t="s">
        <v>124</v>
      </c>
      <c r="H1045" t="s">
        <v>68</v>
      </c>
      <c r="I1045" t="s">
        <v>143</v>
      </c>
      <c r="J1045">
        <v>3.1436621444653719E-4</v>
      </c>
      <c r="K1045">
        <v>2.426174975265294E-4</v>
      </c>
      <c r="L1045">
        <v>8.0249006674514185E-4</v>
      </c>
    </row>
    <row r="1046" spans="1:12" x14ac:dyDescent="0.2">
      <c r="A1046" t="s">
        <v>17</v>
      </c>
      <c r="B1046" t="s">
        <v>93</v>
      </c>
      <c r="C1046" t="s">
        <v>94</v>
      </c>
      <c r="D1046" t="s">
        <v>168</v>
      </c>
      <c r="E1046" t="s">
        <v>74</v>
      </c>
      <c r="F1046" t="s">
        <v>60</v>
      </c>
      <c r="G1046" t="s">
        <v>124</v>
      </c>
      <c r="H1046" t="s">
        <v>68</v>
      </c>
      <c r="I1046" t="s">
        <v>144</v>
      </c>
      <c r="J1046">
        <v>9.5278925590136054E-4</v>
      </c>
      <c r="K1046">
        <v>7.3533138840613233E-4</v>
      </c>
      <c r="L1046">
        <v>2.4322076559927836E-3</v>
      </c>
    </row>
    <row r="1047" spans="1:12" x14ac:dyDescent="0.2">
      <c r="A1047" t="s">
        <v>17</v>
      </c>
      <c r="B1047" t="s">
        <v>93</v>
      </c>
      <c r="C1047" t="s">
        <v>94</v>
      </c>
      <c r="D1047" t="s">
        <v>168</v>
      </c>
      <c r="E1047" t="s">
        <v>67</v>
      </c>
      <c r="F1047" t="s">
        <v>60</v>
      </c>
      <c r="G1047" t="s">
        <v>124</v>
      </c>
      <c r="H1047" t="s">
        <v>68</v>
      </c>
      <c r="I1047" t="s">
        <v>145</v>
      </c>
      <c r="J1047">
        <v>3.8290107058213721E-9</v>
      </c>
      <c r="K1047">
        <v>2.95510443793781E-9</v>
      </c>
      <c r="L1047">
        <v>9.7744061405969665E-9</v>
      </c>
    </row>
    <row r="1048" spans="1:12" x14ac:dyDescent="0.2">
      <c r="A1048" t="s">
        <v>17</v>
      </c>
      <c r="B1048" t="s">
        <v>93</v>
      </c>
      <c r="C1048" t="s">
        <v>94</v>
      </c>
      <c r="D1048" t="s">
        <v>168</v>
      </c>
      <c r="E1048" t="s">
        <v>67</v>
      </c>
      <c r="F1048" t="s">
        <v>60</v>
      </c>
      <c r="G1048" t="s">
        <v>124</v>
      </c>
      <c r="H1048" t="s">
        <v>68</v>
      </c>
      <c r="I1048" t="s">
        <v>146</v>
      </c>
      <c r="J1048">
        <v>3.9854702433286716E-6</v>
      </c>
      <c r="K1048">
        <v>3.0758547594092503E-6</v>
      </c>
      <c r="L1048">
        <v>1.0173804100451523E-5</v>
      </c>
    </row>
    <row r="1049" spans="1:12" x14ac:dyDescent="0.2">
      <c r="A1049" t="s">
        <v>17</v>
      </c>
      <c r="B1049" t="s">
        <v>93</v>
      </c>
      <c r="C1049" t="s">
        <v>94</v>
      </c>
      <c r="D1049" t="s">
        <v>168</v>
      </c>
      <c r="E1049" t="s">
        <v>74</v>
      </c>
      <c r="F1049" t="s">
        <v>60</v>
      </c>
      <c r="G1049" t="s">
        <v>124</v>
      </c>
      <c r="H1049" t="s">
        <v>68</v>
      </c>
      <c r="I1049" t="s">
        <v>105</v>
      </c>
      <c r="J1049">
        <v>1.6447924385271076E-3</v>
      </c>
      <c r="K1049">
        <v>1.2693966687500711E-3</v>
      </c>
      <c r="L1049">
        <v>4.1987005381584914E-3</v>
      </c>
    </row>
    <row r="1050" spans="1:12" x14ac:dyDescent="0.2">
      <c r="A1050" t="s">
        <v>17</v>
      </c>
      <c r="B1050" t="s">
        <v>93</v>
      </c>
      <c r="C1050" t="s">
        <v>94</v>
      </c>
      <c r="D1050" t="s">
        <v>168</v>
      </c>
      <c r="E1050" t="s">
        <v>74</v>
      </c>
      <c r="F1050" t="s">
        <v>60</v>
      </c>
      <c r="G1050" t="s">
        <v>124</v>
      </c>
      <c r="H1050" t="s">
        <v>68</v>
      </c>
      <c r="I1050" t="s">
        <v>106</v>
      </c>
      <c r="J1050">
        <v>3.4281516908652518E-5</v>
      </c>
      <c r="K1050">
        <v>2.645734643728759E-5</v>
      </c>
      <c r="L1050">
        <v>8.7511238574359781E-5</v>
      </c>
    </row>
    <row r="1051" spans="1:12" x14ac:dyDescent="0.2">
      <c r="A1051" t="s">
        <v>17</v>
      </c>
      <c r="B1051" t="s">
        <v>93</v>
      </c>
      <c r="C1051" t="s">
        <v>94</v>
      </c>
      <c r="D1051" t="s">
        <v>168</v>
      </c>
      <c r="E1051" t="s">
        <v>67</v>
      </c>
      <c r="F1051" t="s">
        <v>60</v>
      </c>
      <c r="G1051" t="s">
        <v>124</v>
      </c>
      <c r="H1051" t="s">
        <v>68</v>
      </c>
      <c r="I1051" t="s">
        <v>147</v>
      </c>
      <c r="J1051">
        <v>6.4549433249719636E-7</v>
      </c>
      <c r="K1051">
        <v>4.9817128056762256E-7</v>
      </c>
      <c r="L1051">
        <v>1.6477686410458088E-6</v>
      </c>
    </row>
    <row r="1052" spans="1:12" x14ac:dyDescent="0.2">
      <c r="A1052" t="s">
        <v>17</v>
      </c>
      <c r="B1052" t="s">
        <v>93</v>
      </c>
      <c r="C1052" t="s">
        <v>94</v>
      </c>
      <c r="D1052" t="s">
        <v>168</v>
      </c>
      <c r="E1052" t="s">
        <v>67</v>
      </c>
      <c r="F1052" t="s">
        <v>60</v>
      </c>
      <c r="G1052" t="s">
        <v>124</v>
      </c>
      <c r="H1052" t="s">
        <v>68</v>
      </c>
      <c r="I1052" t="s">
        <v>107</v>
      </c>
      <c r="J1052">
        <v>4.923365562814431E-6</v>
      </c>
      <c r="K1052">
        <v>3.7996914978962297E-6</v>
      </c>
      <c r="L1052">
        <v>1.2567991652886752E-5</v>
      </c>
    </row>
    <row r="1053" spans="1:12" x14ac:dyDescent="0.2">
      <c r="A1053" t="s">
        <v>17</v>
      </c>
      <c r="B1053" t="s">
        <v>93</v>
      </c>
      <c r="C1053" t="s">
        <v>94</v>
      </c>
      <c r="D1053" t="s">
        <v>168</v>
      </c>
      <c r="E1053" t="s">
        <v>54</v>
      </c>
      <c r="F1053" t="s">
        <v>60</v>
      </c>
      <c r="G1053" t="s">
        <v>124</v>
      </c>
      <c r="H1053" t="s">
        <v>57</v>
      </c>
      <c r="I1053" t="s">
        <v>148</v>
      </c>
      <c r="J1053">
        <v>2.8024177272221914E-4</v>
      </c>
      <c r="K1053">
        <v>2.1628137654667155E-4</v>
      </c>
      <c r="L1053">
        <v>7.1537979770684528E-4</v>
      </c>
    </row>
    <row r="1054" spans="1:12" x14ac:dyDescent="0.2">
      <c r="A1054" t="s">
        <v>17</v>
      </c>
      <c r="B1054" t="s">
        <v>93</v>
      </c>
      <c r="C1054" t="s">
        <v>94</v>
      </c>
      <c r="D1054" t="s">
        <v>168</v>
      </c>
      <c r="E1054" t="s">
        <v>67</v>
      </c>
      <c r="F1054" t="s">
        <v>60</v>
      </c>
      <c r="G1054" t="s">
        <v>124</v>
      </c>
      <c r="H1054" t="s">
        <v>68</v>
      </c>
      <c r="I1054" t="s">
        <v>149</v>
      </c>
      <c r="J1054">
        <v>9.6889803681263275E-9</v>
      </c>
      <c r="K1054">
        <v>7.4776361532268198E-9</v>
      </c>
      <c r="L1054">
        <v>2.4733289218114683E-8</v>
      </c>
    </row>
    <row r="1055" spans="1:12" x14ac:dyDescent="0.2">
      <c r="A1055" t="s">
        <v>17</v>
      </c>
      <c r="B1055" t="s">
        <v>93</v>
      </c>
      <c r="C1055" t="s">
        <v>94</v>
      </c>
      <c r="D1055" t="s">
        <v>168</v>
      </c>
      <c r="E1055" t="s">
        <v>67</v>
      </c>
      <c r="F1055" t="s">
        <v>60</v>
      </c>
      <c r="G1055" t="s">
        <v>124</v>
      </c>
      <c r="H1055" t="s">
        <v>68</v>
      </c>
      <c r="I1055" t="s">
        <v>149</v>
      </c>
      <c r="J1055">
        <v>3.3049106305944827E-9</v>
      </c>
      <c r="K1055">
        <v>2.5506212496636498E-9</v>
      </c>
      <c r="L1055">
        <v>8.4365234896561577E-9</v>
      </c>
    </row>
    <row r="1056" spans="1:12" x14ac:dyDescent="0.2">
      <c r="A1056" t="s">
        <v>17</v>
      </c>
      <c r="B1056" t="s">
        <v>93</v>
      </c>
      <c r="C1056" t="s">
        <v>94</v>
      </c>
      <c r="D1056" t="s">
        <v>168</v>
      </c>
      <c r="E1056" t="s">
        <v>67</v>
      </c>
      <c r="F1056" t="s">
        <v>60</v>
      </c>
      <c r="G1056" t="s">
        <v>124</v>
      </c>
      <c r="H1056" t="s">
        <v>68</v>
      </c>
      <c r="I1056" t="s">
        <v>149</v>
      </c>
      <c r="J1056">
        <v>7.2982106154337454E-7</v>
      </c>
      <c r="K1056">
        <v>5.6325187458692955E-7</v>
      </c>
      <c r="L1056">
        <v>1.8630314756344655E-6</v>
      </c>
    </row>
    <row r="1057" spans="1:12" x14ac:dyDescent="0.2">
      <c r="A1057" t="s">
        <v>17</v>
      </c>
      <c r="B1057" t="s">
        <v>93</v>
      </c>
      <c r="C1057" t="s">
        <v>94</v>
      </c>
      <c r="D1057" t="s">
        <v>168</v>
      </c>
      <c r="E1057" t="s">
        <v>67</v>
      </c>
      <c r="F1057" t="s">
        <v>60</v>
      </c>
      <c r="G1057" t="s">
        <v>124</v>
      </c>
      <c r="H1057" t="s">
        <v>68</v>
      </c>
      <c r="I1057" t="s">
        <v>149</v>
      </c>
      <c r="J1057">
        <v>9.6889803681263275E-9</v>
      </c>
      <c r="K1057">
        <v>7.4776361532268198E-9</v>
      </c>
      <c r="L1057">
        <v>2.4733289218114683E-8</v>
      </c>
    </row>
    <row r="1058" spans="1:12" x14ac:dyDescent="0.2">
      <c r="A1058" t="s">
        <v>17</v>
      </c>
      <c r="B1058" t="s">
        <v>93</v>
      </c>
      <c r="C1058" t="s">
        <v>94</v>
      </c>
      <c r="D1058" t="s">
        <v>168</v>
      </c>
      <c r="E1058" t="s">
        <v>74</v>
      </c>
      <c r="F1058" t="s">
        <v>60</v>
      </c>
      <c r="G1058" t="s">
        <v>124</v>
      </c>
      <c r="H1058" t="s">
        <v>68</v>
      </c>
      <c r="I1058" t="s">
        <v>150</v>
      </c>
      <c r="J1058">
        <v>3.5560916258912721E-5</v>
      </c>
      <c r="K1058">
        <v>2.7444744746751885E-5</v>
      </c>
      <c r="L1058">
        <v>9.077719153877612E-5</v>
      </c>
    </row>
    <row r="1059" spans="1:12" x14ac:dyDescent="0.2">
      <c r="A1059" t="s">
        <v>17</v>
      </c>
      <c r="B1059" t="s">
        <v>93</v>
      </c>
      <c r="C1059" t="s">
        <v>94</v>
      </c>
      <c r="D1059" t="s">
        <v>168</v>
      </c>
      <c r="E1059" t="s">
        <v>67</v>
      </c>
      <c r="F1059" t="s">
        <v>60</v>
      </c>
      <c r="G1059" t="s">
        <v>124</v>
      </c>
      <c r="H1059" t="s">
        <v>68</v>
      </c>
      <c r="I1059" t="s">
        <v>151</v>
      </c>
      <c r="J1059">
        <v>1.0688966267289658E-4</v>
      </c>
      <c r="K1059">
        <v>8.2493923575121964E-5</v>
      </c>
      <c r="L1059">
        <v>2.7285976861017396E-4</v>
      </c>
    </row>
    <row r="1060" spans="1:12" x14ac:dyDescent="0.2">
      <c r="A1060" t="s">
        <v>17</v>
      </c>
      <c r="B1060" t="s">
        <v>93</v>
      </c>
      <c r="C1060" t="s">
        <v>94</v>
      </c>
      <c r="D1060" t="s">
        <v>168</v>
      </c>
      <c r="E1060" t="s">
        <v>67</v>
      </c>
      <c r="F1060" t="s">
        <v>60</v>
      </c>
      <c r="G1060" t="s">
        <v>124</v>
      </c>
      <c r="H1060" t="s">
        <v>68</v>
      </c>
      <c r="I1060" t="s">
        <v>151</v>
      </c>
      <c r="J1060">
        <v>8.8646177704080917E-6</v>
      </c>
      <c r="K1060">
        <v>6.8414202326801733E-6</v>
      </c>
      <c r="L1060">
        <v>2.2628919328272048E-5</v>
      </c>
    </row>
    <row r="1061" spans="1:12" x14ac:dyDescent="0.2">
      <c r="A1061" t="s">
        <v>17</v>
      </c>
      <c r="B1061" t="s">
        <v>93</v>
      </c>
      <c r="C1061" t="s">
        <v>94</v>
      </c>
      <c r="D1061" t="s">
        <v>168</v>
      </c>
      <c r="E1061" t="s">
        <v>74</v>
      </c>
      <c r="F1061" t="s">
        <v>60</v>
      </c>
      <c r="G1061" t="s">
        <v>124</v>
      </c>
      <c r="H1061" t="s">
        <v>68</v>
      </c>
      <c r="I1061" t="s">
        <v>152</v>
      </c>
      <c r="J1061">
        <v>1.6925504644824493E-4</v>
      </c>
      <c r="K1061">
        <v>1.3062547413151895E-4</v>
      </c>
      <c r="L1061">
        <v>4.3206135799400089E-4</v>
      </c>
    </row>
    <row r="1062" spans="1:12" x14ac:dyDescent="0.2">
      <c r="A1062" t="s">
        <v>17</v>
      </c>
      <c r="B1062" t="s">
        <v>93</v>
      </c>
      <c r="C1062" t="s">
        <v>94</v>
      </c>
      <c r="D1062" t="s">
        <v>168</v>
      </c>
      <c r="E1062" t="s">
        <v>67</v>
      </c>
      <c r="F1062" t="s">
        <v>60</v>
      </c>
      <c r="G1062" t="s">
        <v>124</v>
      </c>
      <c r="H1062" t="s">
        <v>68</v>
      </c>
      <c r="I1062" t="s">
        <v>153</v>
      </c>
      <c r="J1062">
        <v>6.2174078360715733E-8</v>
      </c>
      <c r="K1062">
        <v>4.79839073338479E-8</v>
      </c>
      <c r="L1062">
        <v>1.5871323952973231E-7</v>
      </c>
    </row>
    <row r="1063" spans="1:12" x14ac:dyDescent="0.2">
      <c r="A1063" t="s">
        <v>17</v>
      </c>
      <c r="B1063" t="s">
        <v>93</v>
      </c>
      <c r="C1063" t="s">
        <v>94</v>
      </c>
      <c r="D1063" t="s">
        <v>168</v>
      </c>
      <c r="E1063" t="s">
        <v>67</v>
      </c>
      <c r="F1063" t="s">
        <v>60</v>
      </c>
      <c r="G1063" t="s">
        <v>124</v>
      </c>
      <c r="H1063" t="s">
        <v>68</v>
      </c>
      <c r="I1063" t="s">
        <v>154</v>
      </c>
      <c r="J1063">
        <v>1.1517357121179398E-5</v>
      </c>
      <c r="K1063">
        <v>8.8887171535893977E-6</v>
      </c>
      <c r="L1063">
        <v>2.9400629775610733E-5</v>
      </c>
    </row>
    <row r="1064" spans="1:12" x14ac:dyDescent="0.2">
      <c r="A1064" t="s">
        <v>17</v>
      </c>
      <c r="B1064" t="s">
        <v>93</v>
      </c>
      <c r="C1064" t="s">
        <v>94</v>
      </c>
      <c r="D1064" t="s">
        <v>168</v>
      </c>
      <c r="E1064" t="s">
        <v>67</v>
      </c>
      <c r="F1064" t="s">
        <v>60</v>
      </c>
      <c r="G1064" t="s">
        <v>124</v>
      </c>
      <c r="H1064" t="s">
        <v>68</v>
      </c>
      <c r="I1064" t="s">
        <v>154</v>
      </c>
      <c r="J1064">
        <v>4.2598444146827914E-6</v>
      </c>
      <c r="K1064">
        <v>3.2876077143412843E-6</v>
      </c>
      <c r="L1064">
        <v>1.0874205533445065E-5</v>
      </c>
    </row>
    <row r="1065" spans="1:12" x14ac:dyDescent="0.2">
      <c r="A1065" t="s">
        <v>17</v>
      </c>
      <c r="B1065" t="s">
        <v>93</v>
      </c>
      <c r="C1065" t="s">
        <v>94</v>
      </c>
      <c r="D1065" t="s">
        <v>168</v>
      </c>
      <c r="E1065" t="s">
        <v>74</v>
      </c>
      <c r="F1065" t="s">
        <v>60</v>
      </c>
      <c r="G1065" t="s">
        <v>124</v>
      </c>
      <c r="H1065" t="s">
        <v>103</v>
      </c>
      <c r="I1065" t="s">
        <v>155</v>
      </c>
      <c r="J1065">
        <v>1.2592629632670212E-6</v>
      </c>
      <c r="K1065">
        <v>9.7185770873493456E-7</v>
      </c>
      <c r="L1065">
        <v>3.2145503333460026E-6</v>
      </c>
    </row>
    <row r="1066" spans="1:12" x14ac:dyDescent="0.2">
      <c r="A1066" t="s">
        <v>17</v>
      </c>
      <c r="B1066" t="s">
        <v>93</v>
      </c>
      <c r="C1066" t="s">
        <v>94</v>
      </c>
      <c r="D1066" t="s">
        <v>168</v>
      </c>
      <c r="E1066" t="s">
        <v>64</v>
      </c>
      <c r="F1066" t="s">
        <v>60</v>
      </c>
      <c r="G1066" t="s">
        <v>124</v>
      </c>
      <c r="H1066" t="s">
        <v>68</v>
      </c>
      <c r="I1066" t="s">
        <v>156</v>
      </c>
      <c r="J1066">
        <v>1.935102115114768E-4</v>
      </c>
      <c r="K1066">
        <v>1.4934481221336304E-4</v>
      </c>
      <c r="L1066">
        <v>4.9397809120522084E-4</v>
      </c>
    </row>
    <row r="1067" spans="1:12" x14ac:dyDescent="0.2">
      <c r="A1067" t="s">
        <v>17</v>
      </c>
      <c r="B1067" t="s">
        <v>93</v>
      </c>
      <c r="C1067" t="s">
        <v>94</v>
      </c>
      <c r="D1067" t="s">
        <v>168</v>
      </c>
      <c r="E1067" t="s">
        <v>64</v>
      </c>
      <c r="F1067" t="s">
        <v>60</v>
      </c>
      <c r="G1067" t="s">
        <v>124</v>
      </c>
      <c r="H1067" t="s">
        <v>68</v>
      </c>
      <c r="I1067" t="s">
        <v>156</v>
      </c>
      <c r="J1067">
        <v>1.6757427583076536E-6</v>
      </c>
      <c r="K1067">
        <v>1.2932831068840867E-6</v>
      </c>
      <c r="L1067">
        <v>4.2777081510796238E-6</v>
      </c>
    </row>
    <row r="1068" spans="1:12" x14ac:dyDescent="0.2">
      <c r="A1068" t="s">
        <v>17</v>
      </c>
      <c r="B1068" t="s">
        <v>93</v>
      </c>
      <c r="C1068" t="s">
        <v>94</v>
      </c>
      <c r="D1068" t="s">
        <v>168</v>
      </c>
      <c r="E1068" t="s">
        <v>64</v>
      </c>
      <c r="F1068" t="s">
        <v>60</v>
      </c>
      <c r="G1068" t="s">
        <v>124</v>
      </c>
      <c r="H1068" t="s">
        <v>68</v>
      </c>
      <c r="I1068" t="s">
        <v>156</v>
      </c>
      <c r="J1068">
        <v>5.8912032142371608E-7</v>
      </c>
      <c r="K1068">
        <v>4.5466367426756109E-7</v>
      </c>
      <c r="L1068">
        <v>1.5038613703847556E-6</v>
      </c>
    </row>
    <row r="1069" spans="1:12" x14ac:dyDescent="0.2">
      <c r="A1069" t="s">
        <v>17</v>
      </c>
      <c r="B1069" t="s">
        <v>93</v>
      </c>
      <c r="C1069" t="s">
        <v>94</v>
      </c>
      <c r="D1069" t="s">
        <v>168</v>
      </c>
      <c r="E1069" t="s">
        <v>64</v>
      </c>
      <c r="F1069" t="s">
        <v>60</v>
      </c>
      <c r="G1069" t="s">
        <v>124</v>
      </c>
      <c r="H1069" t="s">
        <v>68</v>
      </c>
      <c r="I1069" t="s">
        <v>156</v>
      </c>
      <c r="J1069">
        <v>8.9806415736401519E-7</v>
      </c>
      <c r="K1069">
        <v>6.9309635853054925E-7</v>
      </c>
      <c r="L1069">
        <v>2.2925096033404444E-6</v>
      </c>
    </row>
    <row r="1070" spans="1:12" x14ac:dyDescent="0.2">
      <c r="A1070" t="s">
        <v>17</v>
      </c>
      <c r="B1070" t="s">
        <v>93</v>
      </c>
      <c r="C1070" t="s">
        <v>94</v>
      </c>
      <c r="D1070" t="s">
        <v>168</v>
      </c>
      <c r="E1070" t="s">
        <v>64</v>
      </c>
      <c r="F1070" t="s">
        <v>60</v>
      </c>
      <c r="G1070" t="s">
        <v>124</v>
      </c>
      <c r="H1070" t="s">
        <v>68</v>
      </c>
      <c r="I1070" t="s">
        <v>156</v>
      </c>
      <c r="J1070">
        <v>5.4340385736550644E-7</v>
      </c>
      <c r="K1070">
        <v>4.1938121198041024E-7</v>
      </c>
      <c r="L1070">
        <v>1.3871598719173886E-6</v>
      </c>
    </row>
    <row r="1071" spans="1:12" x14ac:dyDescent="0.2">
      <c r="A1071" t="s">
        <v>17</v>
      </c>
      <c r="B1071" t="s">
        <v>93</v>
      </c>
      <c r="C1071" t="s">
        <v>94</v>
      </c>
      <c r="D1071" t="s">
        <v>168</v>
      </c>
      <c r="E1071" t="s">
        <v>64</v>
      </c>
      <c r="F1071" t="s">
        <v>60</v>
      </c>
      <c r="G1071" t="s">
        <v>124</v>
      </c>
      <c r="H1071" t="s">
        <v>68</v>
      </c>
      <c r="I1071" t="s">
        <v>156</v>
      </c>
      <c r="J1071">
        <v>4.5143280604813119E-6</v>
      </c>
      <c r="K1071">
        <v>3.4840098163094174E-6</v>
      </c>
      <c r="L1071">
        <v>1.1523831951671802E-5</v>
      </c>
    </row>
    <row r="1072" spans="1:12" x14ac:dyDescent="0.2">
      <c r="A1072" t="s">
        <v>17</v>
      </c>
      <c r="B1072" t="s">
        <v>93</v>
      </c>
      <c r="C1072" t="s">
        <v>94</v>
      </c>
      <c r="D1072" t="s">
        <v>168</v>
      </c>
      <c r="E1072" t="s">
        <v>64</v>
      </c>
      <c r="F1072" t="s">
        <v>60</v>
      </c>
      <c r="G1072" t="s">
        <v>124</v>
      </c>
      <c r="H1072" t="s">
        <v>68</v>
      </c>
      <c r="I1072" t="s">
        <v>156</v>
      </c>
      <c r="J1072">
        <v>2.5914542238505712E-4</v>
      </c>
      <c r="K1072">
        <v>1.9999990770385592E-4</v>
      </c>
      <c r="L1072">
        <v>6.6152664551632199E-4</v>
      </c>
    </row>
    <row r="1073" spans="1:12" x14ac:dyDescent="0.2">
      <c r="A1073" t="s">
        <v>17</v>
      </c>
      <c r="B1073" t="s">
        <v>93</v>
      </c>
      <c r="C1073" t="s">
        <v>94</v>
      </c>
      <c r="D1073" t="s">
        <v>168</v>
      </c>
      <c r="E1073" t="s">
        <v>74</v>
      </c>
      <c r="F1073" t="s">
        <v>60</v>
      </c>
      <c r="G1073" t="s">
        <v>124</v>
      </c>
      <c r="H1073" t="s">
        <v>103</v>
      </c>
      <c r="I1073" t="s">
        <v>157</v>
      </c>
      <c r="J1073">
        <v>9.9568087783263533E-7</v>
      </c>
      <c r="K1073">
        <v>7.6843373051417598E-7</v>
      </c>
      <c r="L1073">
        <v>2.5416981131878575E-6</v>
      </c>
    </row>
    <row r="1074" spans="1:12" x14ac:dyDescent="0.2">
      <c r="A1074" t="s">
        <v>17</v>
      </c>
      <c r="B1074" t="s">
        <v>93</v>
      </c>
      <c r="C1074" t="s">
        <v>94</v>
      </c>
      <c r="D1074" t="s">
        <v>168</v>
      </c>
      <c r="E1074" t="s">
        <v>74</v>
      </c>
      <c r="F1074" t="s">
        <v>60</v>
      </c>
      <c r="G1074" t="s">
        <v>124</v>
      </c>
      <c r="H1074" t="s">
        <v>103</v>
      </c>
      <c r="I1074" t="s">
        <v>158</v>
      </c>
      <c r="J1074">
        <v>1.6101532402833605E-6</v>
      </c>
      <c r="K1074">
        <v>1.2426632756307783E-6</v>
      </c>
      <c r="L1074">
        <v>4.1102762379850057E-6</v>
      </c>
    </row>
    <row r="1075" spans="1:12" x14ac:dyDescent="0.2">
      <c r="A1075" t="s">
        <v>17</v>
      </c>
      <c r="B1075" t="s">
        <v>93</v>
      </c>
      <c r="C1075" t="s">
        <v>94</v>
      </c>
      <c r="D1075" t="s">
        <v>168</v>
      </c>
      <c r="E1075" t="s">
        <v>67</v>
      </c>
      <c r="F1075" t="s">
        <v>60</v>
      </c>
      <c r="G1075" t="s">
        <v>124</v>
      </c>
      <c r="H1075" t="s">
        <v>68</v>
      </c>
      <c r="I1075" t="s">
        <v>159</v>
      </c>
      <c r="J1075">
        <v>1.244364310049576E-7</v>
      </c>
      <c r="K1075">
        <v>9.6035941854336249E-8</v>
      </c>
      <c r="L1075">
        <v>3.1765181890968831E-7</v>
      </c>
    </row>
    <row r="1076" spans="1:12" x14ac:dyDescent="0.2">
      <c r="A1076" t="s">
        <v>17</v>
      </c>
      <c r="B1076" t="s">
        <v>93</v>
      </c>
      <c r="C1076" t="s">
        <v>94</v>
      </c>
      <c r="D1076" t="s">
        <v>168</v>
      </c>
      <c r="E1076" t="s">
        <v>67</v>
      </c>
      <c r="F1076" t="s">
        <v>60</v>
      </c>
      <c r="G1076" t="s">
        <v>124</v>
      </c>
      <c r="H1076" t="s">
        <v>68</v>
      </c>
      <c r="I1076" t="s">
        <v>160</v>
      </c>
      <c r="J1076">
        <v>3.4878279826135443E-8</v>
      </c>
      <c r="K1076">
        <v>2.6917908415651723E-8</v>
      </c>
      <c r="L1076">
        <v>8.9034609380363957E-8</v>
      </c>
    </row>
    <row r="1077" spans="1:12" x14ac:dyDescent="0.2">
      <c r="A1077" t="s">
        <v>17</v>
      </c>
      <c r="B1077" t="s">
        <v>93</v>
      </c>
      <c r="C1077" t="s">
        <v>94</v>
      </c>
      <c r="D1077" t="s">
        <v>168</v>
      </c>
      <c r="E1077" t="s">
        <v>67</v>
      </c>
      <c r="F1077" t="s">
        <v>60</v>
      </c>
      <c r="G1077" t="s">
        <v>124</v>
      </c>
      <c r="H1077" t="s">
        <v>68</v>
      </c>
      <c r="I1077" t="s">
        <v>160</v>
      </c>
      <c r="J1077">
        <v>6.4765991347541134E-7</v>
      </c>
      <c r="K1077">
        <v>4.9984260469051092E-7</v>
      </c>
      <c r="L1077">
        <v>1.6532967707998583E-6</v>
      </c>
    </row>
    <row r="1078" spans="1:12" x14ac:dyDescent="0.2">
      <c r="A1078" t="s">
        <v>17</v>
      </c>
      <c r="B1078" t="s">
        <v>93</v>
      </c>
      <c r="C1078" t="s">
        <v>94</v>
      </c>
      <c r="D1078" t="s">
        <v>168</v>
      </c>
      <c r="E1078" t="s">
        <v>67</v>
      </c>
      <c r="F1078" t="s">
        <v>60</v>
      </c>
      <c r="G1078" t="s">
        <v>124</v>
      </c>
      <c r="H1078" t="s">
        <v>68</v>
      </c>
      <c r="I1078" t="s">
        <v>112</v>
      </c>
      <c r="J1078">
        <v>2.0648088084219054E-4</v>
      </c>
      <c r="K1078">
        <v>1.5935514789718391E-4</v>
      </c>
      <c r="L1078">
        <v>5.2708862541214589E-4</v>
      </c>
    </row>
    <row r="1079" spans="1:12" x14ac:dyDescent="0.2">
      <c r="A1079" t="s">
        <v>17</v>
      </c>
      <c r="B1079" t="s">
        <v>93</v>
      </c>
      <c r="C1079" t="s">
        <v>94</v>
      </c>
      <c r="D1079" t="s">
        <v>168</v>
      </c>
      <c r="E1079" t="s">
        <v>67</v>
      </c>
      <c r="F1079" t="s">
        <v>60</v>
      </c>
      <c r="G1079" t="s">
        <v>124</v>
      </c>
      <c r="H1079" t="s">
        <v>68</v>
      </c>
      <c r="I1079" t="s">
        <v>112</v>
      </c>
      <c r="J1079">
        <v>3.2372733320384215E-5</v>
      </c>
      <c r="K1079">
        <v>2.498421008794836E-5</v>
      </c>
      <c r="L1079">
        <v>8.2638641587917523E-5</v>
      </c>
    </row>
    <row r="1080" spans="1:12" x14ac:dyDescent="0.2">
      <c r="A1080" t="s">
        <v>17</v>
      </c>
      <c r="B1080" t="s">
        <v>93</v>
      </c>
      <c r="C1080" t="s">
        <v>94</v>
      </c>
      <c r="D1080" t="s">
        <v>168</v>
      </c>
      <c r="E1080" t="s">
        <v>67</v>
      </c>
      <c r="F1080" t="s">
        <v>60</v>
      </c>
      <c r="G1080" t="s">
        <v>124</v>
      </c>
      <c r="H1080" t="s">
        <v>68</v>
      </c>
      <c r="I1080" t="s">
        <v>112</v>
      </c>
      <c r="J1080">
        <v>2.6114029681877244E-5</v>
      </c>
      <c r="K1080">
        <v>2.0153948613418999E-5</v>
      </c>
      <c r="L1080">
        <v>6.666190086389904E-5</v>
      </c>
    </row>
    <row r="1081" spans="1:12" x14ac:dyDescent="0.2">
      <c r="A1081" t="s">
        <v>17</v>
      </c>
      <c r="B1081" t="s">
        <v>93</v>
      </c>
      <c r="C1081" t="s">
        <v>94</v>
      </c>
      <c r="D1081" t="s">
        <v>168</v>
      </c>
      <c r="E1081" t="s">
        <v>67</v>
      </c>
      <c r="F1081" t="s">
        <v>60</v>
      </c>
      <c r="G1081" t="s">
        <v>124</v>
      </c>
      <c r="H1081" t="s">
        <v>68</v>
      </c>
      <c r="I1081" t="s">
        <v>112</v>
      </c>
      <c r="J1081">
        <v>1.7631999374418696E-4</v>
      </c>
      <c r="K1081">
        <v>1.3607796792483587E-4</v>
      </c>
      <c r="L1081">
        <v>4.5009621596069771E-4</v>
      </c>
    </row>
    <row r="1082" spans="1:12" x14ac:dyDescent="0.2">
      <c r="A1082" t="s">
        <v>17</v>
      </c>
      <c r="B1082" t="s">
        <v>93</v>
      </c>
      <c r="C1082" t="s">
        <v>94</v>
      </c>
      <c r="D1082" t="s">
        <v>168</v>
      </c>
      <c r="E1082" t="s">
        <v>67</v>
      </c>
      <c r="F1082" t="s">
        <v>60</v>
      </c>
      <c r="G1082" t="s">
        <v>124</v>
      </c>
      <c r="H1082" t="s">
        <v>68</v>
      </c>
      <c r="I1082" t="s">
        <v>161</v>
      </c>
      <c r="J1082">
        <v>1.7964854700793572E-5</v>
      </c>
      <c r="K1082">
        <v>1.3864683578061439E-5</v>
      </c>
      <c r="L1082">
        <v>4.5859309255888173E-5</v>
      </c>
    </row>
    <row r="1083" spans="1:12" x14ac:dyDescent="0.2">
      <c r="A1083" t="s">
        <v>17</v>
      </c>
      <c r="B1083" t="s">
        <v>93</v>
      </c>
      <c r="C1083" t="s">
        <v>94</v>
      </c>
      <c r="D1083" t="s">
        <v>168</v>
      </c>
      <c r="E1083" t="s">
        <v>67</v>
      </c>
      <c r="F1083" t="s">
        <v>60</v>
      </c>
      <c r="G1083" t="s">
        <v>124</v>
      </c>
      <c r="H1083" t="s">
        <v>68</v>
      </c>
      <c r="I1083" t="s">
        <v>161</v>
      </c>
      <c r="J1083">
        <v>8.1283519591746176E-5</v>
      </c>
      <c r="K1083">
        <v>6.2731945123994563E-5</v>
      </c>
      <c r="L1083">
        <v>2.0749436187759822E-4</v>
      </c>
    </row>
    <row r="1084" spans="1:12" x14ac:dyDescent="0.2">
      <c r="A1084" t="s">
        <v>17</v>
      </c>
      <c r="B1084" t="s">
        <v>93</v>
      </c>
      <c r="C1084" t="s">
        <v>94</v>
      </c>
      <c r="D1084" t="s">
        <v>168</v>
      </c>
      <c r="E1084" t="s">
        <v>67</v>
      </c>
      <c r="F1084" t="s">
        <v>60</v>
      </c>
      <c r="G1084" t="s">
        <v>124</v>
      </c>
      <c r="H1084" t="s">
        <v>68</v>
      </c>
      <c r="I1084" t="s">
        <v>161</v>
      </c>
      <c r="J1084">
        <v>2.1296586712178184E-5</v>
      </c>
      <c r="K1084">
        <v>1.6436004686642699E-5</v>
      </c>
      <c r="L1084">
        <v>5.4364300318302944E-5</v>
      </c>
    </row>
    <row r="1085" spans="1:12" x14ac:dyDescent="0.2">
      <c r="A1085" t="s">
        <v>17</v>
      </c>
      <c r="B1085" t="s">
        <v>93</v>
      </c>
      <c r="C1085" t="s">
        <v>94</v>
      </c>
      <c r="D1085" t="s">
        <v>168</v>
      </c>
      <c r="E1085" t="s">
        <v>67</v>
      </c>
      <c r="F1085" t="s">
        <v>60</v>
      </c>
      <c r="G1085" t="s">
        <v>124</v>
      </c>
      <c r="H1085" t="s">
        <v>68</v>
      </c>
      <c r="I1085" t="s">
        <v>161</v>
      </c>
      <c r="J1085">
        <v>1.0860084022299204E-4</v>
      </c>
      <c r="K1085">
        <v>8.3814554088037165E-5</v>
      </c>
      <c r="L1085">
        <v>2.772279319918736E-4</v>
      </c>
    </row>
    <row r="1086" spans="1:12" x14ac:dyDescent="0.2">
      <c r="A1086" t="s">
        <v>17</v>
      </c>
      <c r="B1086" t="s">
        <v>93</v>
      </c>
      <c r="C1086" t="s">
        <v>94</v>
      </c>
      <c r="D1086" t="s">
        <v>168</v>
      </c>
      <c r="E1086" t="s">
        <v>67</v>
      </c>
      <c r="F1086" t="s">
        <v>60</v>
      </c>
      <c r="G1086" t="s">
        <v>124</v>
      </c>
      <c r="H1086" t="s">
        <v>68</v>
      </c>
      <c r="I1086" t="s">
        <v>83</v>
      </c>
      <c r="J1086">
        <v>5.5646264083001784E-7</v>
      </c>
      <c r="K1086">
        <v>4.294595512525822E-7</v>
      </c>
      <c r="L1086">
        <v>1.4204953371565399E-6</v>
      </c>
    </row>
    <row r="1087" spans="1:12" x14ac:dyDescent="0.2">
      <c r="A1087" t="s">
        <v>17</v>
      </c>
      <c r="B1087" t="s">
        <v>93</v>
      </c>
      <c r="C1087" t="s">
        <v>94</v>
      </c>
      <c r="D1087" t="s">
        <v>168</v>
      </c>
      <c r="E1087" t="s">
        <v>67</v>
      </c>
      <c r="F1087" t="s">
        <v>60</v>
      </c>
      <c r="G1087" t="s">
        <v>124</v>
      </c>
      <c r="H1087" t="s">
        <v>68</v>
      </c>
      <c r="I1087" t="s">
        <v>83</v>
      </c>
      <c r="J1087">
        <v>2.9396157323489938E-6</v>
      </c>
      <c r="K1087">
        <v>2.2686986702046504E-6</v>
      </c>
      <c r="L1087">
        <v>7.5040265679027025E-6</v>
      </c>
    </row>
    <row r="1088" spans="1:12" x14ac:dyDescent="0.2">
      <c r="A1088" t="s">
        <v>17</v>
      </c>
      <c r="B1088" t="s">
        <v>93</v>
      </c>
      <c r="C1088" t="s">
        <v>94</v>
      </c>
      <c r="D1088" t="s">
        <v>168</v>
      </c>
      <c r="E1088" t="s">
        <v>67</v>
      </c>
      <c r="F1088" t="s">
        <v>60</v>
      </c>
      <c r="G1088" t="s">
        <v>124</v>
      </c>
      <c r="H1088" t="s">
        <v>68</v>
      </c>
      <c r="I1088" t="s">
        <v>162</v>
      </c>
      <c r="J1088">
        <v>7.0602093994841277E-7</v>
      </c>
      <c r="K1088">
        <v>5.448837240769809E-7</v>
      </c>
      <c r="L1088">
        <v>1.8022763426412169E-6</v>
      </c>
    </row>
    <row r="1089" spans="1:12" x14ac:dyDescent="0.2">
      <c r="A1089" t="s">
        <v>17</v>
      </c>
      <c r="B1089" t="s">
        <v>93</v>
      </c>
      <c r="C1089" t="s">
        <v>94</v>
      </c>
      <c r="D1089" t="s">
        <v>168</v>
      </c>
      <c r="E1089" t="s">
        <v>67</v>
      </c>
      <c r="F1089" t="s">
        <v>60</v>
      </c>
      <c r="G1089" t="s">
        <v>124</v>
      </c>
      <c r="H1089" t="s">
        <v>68</v>
      </c>
      <c r="I1089" t="s">
        <v>113</v>
      </c>
      <c r="J1089">
        <v>1.4211847050661447E-2</v>
      </c>
      <c r="K1089">
        <v>1.0968235797004389E-2</v>
      </c>
      <c r="L1089">
        <v>3.6278917912142959E-2</v>
      </c>
    </row>
    <row r="1090" spans="1:12" x14ac:dyDescent="0.2">
      <c r="A1090" t="s">
        <v>17</v>
      </c>
      <c r="B1090" t="s">
        <v>93</v>
      </c>
      <c r="C1090" t="s">
        <v>94</v>
      </c>
      <c r="D1090" t="s">
        <v>168</v>
      </c>
      <c r="E1090" t="s">
        <v>54</v>
      </c>
      <c r="F1090" t="s">
        <v>60</v>
      </c>
      <c r="G1090" t="s">
        <v>124</v>
      </c>
      <c r="H1090" t="s">
        <v>57</v>
      </c>
      <c r="I1090" t="s">
        <v>114</v>
      </c>
      <c r="J1090">
        <v>0.1642791993612869</v>
      </c>
      <c r="K1090">
        <v>0.12678527912062115</v>
      </c>
      <c r="L1090">
        <v>0.41935939551385132</v>
      </c>
    </row>
    <row r="1091" spans="1:12" x14ac:dyDescent="0.2">
      <c r="A1091" t="s">
        <v>17</v>
      </c>
      <c r="B1091" t="s">
        <v>93</v>
      </c>
      <c r="C1091" t="s">
        <v>94</v>
      </c>
      <c r="D1091" t="s">
        <v>168</v>
      </c>
      <c r="E1091" t="s">
        <v>102</v>
      </c>
      <c r="F1091" t="s">
        <v>60</v>
      </c>
      <c r="G1091" t="s">
        <v>124</v>
      </c>
      <c r="H1091" t="s">
        <v>115</v>
      </c>
      <c r="I1091" t="s">
        <v>116</v>
      </c>
      <c r="J1091">
        <v>1.7726011337511092E-2</v>
      </c>
      <c r="K1091">
        <v>1.3680352131368175E-2</v>
      </c>
      <c r="L1091">
        <v>4.5249608156552039E-2</v>
      </c>
    </row>
    <row r="1092" spans="1:12" x14ac:dyDescent="0.2">
      <c r="A1092" t="s">
        <v>17</v>
      </c>
      <c r="B1092" t="s">
        <v>93</v>
      </c>
      <c r="C1092" t="s">
        <v>94</v>
      </c>
      <c r="D1092" t="s">
        <v>168</v>
      </c>
      <c r="E1092" t="s">
        <v>102</v>
      </c>
      <c r="F1092" t="s">
        <v>60</v>
      </c>
      <c r="G1092" t="s">
        <v>124</v>
      </c>
      <c r="H1092" t="s">
        <v>117</v>
      </c>
      <c r="I1092" t="s">
        <v>118</v>
      </c>
      <c r="J1092">
        <v>3.5452022665550691E-2</v>
      </c>
      <c r="K1092">
        <v>2.7360704255426565E-2</v>
      </c>
      <c r="L1092">
        <v>9.0499216288925988E-2</v>
      </c>
    </row>
    <row r="1093" spans="1:12" x14ac:dyDescent="0.2">
      <c r="A1093" t="s">
        <v>17</v>
      </c>
      <c r="B1093" t="s">
        <v>93</v>
      </c>
      <c r="C1093" t="s">
        <v>94</v>
      </c>
      <c r="D1093" t="s">
        <v>168</v>
      </c>
      <c r="E1093" t="s">
        <v>102</v>
      </c>
      <c r="F1093" t="s">
        <v>60</v>
      </c>
      <c r="G1093" t="s">
        <v>124</v>
      </c>
      <c r="H1093" t="s">
        <v>117</v>
      </c>
      <c r="I1093" t="s">
        <v>119</v>
      </c>
      <c r="J1093">
        <v>3.5452022665550691E-2</v>
      </c>
      <c r="K1093">
        <v>2.7360704255426565E-2</v>
      </c>
      <c r="L1093">
        <v>9.0499216288925988E-2</v>
      </c>
    </row>
    <row r="1094" spans="1:12" x14ac:dyDescent="0.2">
      <c r="A1094" t="s">
        <v>17</v>
      </c>
      <c r="B1094" t="s">
        <v>93</v>
      </c>
      <c r="C1094" t="s">
        <v>94</v>
      </c>
      <c r="D1094" t="s">
        <v>168</v>
      </c>
      <c r="E1094" t="s">
        <v>64</v>
      </c>
      <c r="F1094" t="s">
        <v>60</v>
      </c>
      <c r="G1094" t="s">
        <v>124</v>
      </c>
      <c r="H1094" t="s">
        <v>65</v>
      </c>
      <c r="I1094" t="s">
        <v>66</v>
      </c>
      <c r="J1094">
        <v>3.9219972543490184E-3</v>
      </c>
      <c r="K1094">
        <v>3.0268683956109505E-3</v>
      </c>
      <c r="L1094">
        <v>1.0011775101080606E-2</v>
      </c>
    </row>
    <row r="1095" spans="1:12" x14ac:dyDescent="0.2">
      <c r="A1095" t="s">
        <v>17</v>
      </c>
      <c r="B1095" t="s">
        <v>93</v>
      </c>
      <c r="C1095" t="s">
        <v>94</v>
      </c>
      <c r="D1095" t="s">
        <v>168</v>
      </c>
      <c r="E1095" t="s">
        <v>64</v>
      </c>
      <c r="F1095" t="s">
        <v>60</v>
      </c>
      <c r="G1095" t="s">
        <v>124</v>
      </c>
      <c r="H1095" t="s">
        <v>65</v>
      </c>
      <c r="I1095" t="s">
        <v>163</v>
      </c>
      <c r="J1095">
        <v>3.09032327055027E-3</v>
      </c>
      <c r="K1095">
        <v>2.3850097879281355E-3</v>
      </c>
      <c r="L1095">
        <v>7.888741263160472E-3</v>
      </c>
    </row>
    <row r="1096" spans="1:12" x14ac:dyDescent="0.2">
      <c r="A1096" t="s">
        <v>17</v>
      </c>
      <c r="B1096" t="s">
        <v>93</v>
      </c>
      <c r="C1096" t="s">
        <v>94</v>
      </c>
      <c r="D1096" t="s">
        <v>168</v>
      </c>
      <c r="E1096" t="s">
        <v>120</v>
      </c>
      <c r="F1096" t="s">
        <v>86</v>
      </c>
      <c r="G1096" t="s">
        <v>164</v>
      </c>
      <c r="H1096" t="s">
        <v>84</v>
      </c>
      <c r="I1096" t="s">
        <v>121</v>
      </c>
      <c r="J1096">
        <v>9.4714896487256509E-3</v>
      </c>
      <c r="K1096">
        <v>7.3097839742986941E-3</v>
      </c>
      <c r="L1096">
        <v>2.4178095517558857E-2</v>
      </c>
    </row>
    <row r="1097" spans="1:12" x14ac:dyDescent="0.2">
      <c r="A1097" t="s">
        <v>17</v>
      </c>
      <c r="B1097" t="s">
        <v>93</v>
      </c>
      <c r="C1097" t="s">
        <v>94</v>
      </c>
      <c r="D1097" t="s">
        <v>168</v>
      </c>
      <c r="E1097" t="s">
        <v>64</v>
      </c>
      <c r="F1097" t="s">
        <v>86</v>
      </c>
      <c r="G1097" t="s">
        <v>164</v>
      </c>
      <c r="H1097" t="s">
        <v>84</v>
      </c>
      <c r="I1097" t="s">
        <v>122</v>
      </c>
      <c r="J1097">
        <v>9.4714896487256509E-3</v>
      </c>
      <c r="K1097">
        <v>7.3097839742986941E-3</v>
      </c>
      <c r="L1097">
        <v>2.4178095517558857E-2</v>
      </c>
    </row>
    <row r="1098" spans="1:12" x14ac:dyDescent="0.2">
      <c r="A1098" t="s">
        <v>17</v>
      </c>
      <c r="B1098" t="s">
        <v>93</v>
      </c>
      <c r="C1098" t="s">
        <v>94</v>
      </c>
      <c r="D1098" t="s">
        <v>168</v>
      </c>
      <c r="E1098" t="s">
        <v>54</v>
      </c>
      <c r="F1098" t="s">
        <v>60</v>
      </c>
      <c r="G1098" t="s">
        <v>164</v>
      </c>
      <c r="H1098" t="s">
        <v>61</v>
      </c>
      <c r="I1098" t="s">
        <v>63</v>
      </c>
      <c r="J1098">
        <v>5.6065420584206979E-4</v>
      </c>
      <c r="K1098">
        <v>4.3269446317126351E-4</v>
      </c>
      <c r="L1098">
        <v>1.4311952442448705E-3</v>
      </c>
    </row>
    <row r="1099" spans="1:12" x14ac:dyDescent="0.2">
      <c r="A1099" t="s">
        <v>17</v>
      </c>
      <c r="B1099" t="s">
        <v>93</v>
      </c>
      <c r="C1099" t="s">
        <v>94</v>
      </c>
      <c r="D1099" t="s">
        <v>168</v>
      </c>
      <c r="E1099" t="s">
        <v>54</v>
      </c>
      <c r="F1099" t="s">
        <v>60</v>
      </c>
      <c r="G1099" t="s">
        <v>164</v>
      </c>
      <c r="H1099" t="s">
        <v>57</v>
      </c>
      <c r="I1099" t="s">
        <v>165</v>
      </c>
      <c r="J1099">
        <v>3.7225002754211304E-4</v>
      </c>
      <c r="K1099">
        <v>2.8729031933489934E-4</v>
      </c>
      <c r="L1099">
        <v>9.5025144471736584E-4</v>
      </c>
    </row>
    <row r="1100" spans="1:12" x14ac:dyDescent="0.2">
      <c r="A1100" t="s">
        <v>17</v>
      </c>
      <c r="B1100" t="s">
        <v>169</v>
      </c>
      <c r="C1100" t="s">
        <v>170</v>
      </c>
      <c r="D1100" t="s">
        <v>171</v>
      </c>
      <c r="E1100" t="s">
        <v>67</v>
      </c>
      <c r="F1100" t="s">
        <v>60</v>
      </c>
      <c r="G1100" t="s">
        <v>172</v>
      </c>
      <c r="H1100" t="s">
        <v>68</v>
      </c>
      <c r="I1100" t="s">
        <v>128</v>
      </c>
      <c r="J1100">
        <v>1.103556452275542E-3</v>
      </c>
      <c r="K1100">
        <v>1.2783340149166863E-3</v>
      </c>
      <c r="L1100">
        <v>1.6559744714147255E-4</v>
      </c>
    </row>
    <row r="1101" spans="1:12" x14ac:dyDescent="0.2">
      <c r="A1101" t="s">
        <v>17</v>
      </c>
      <c r="B1101" t="s">
        <v>169</v>
      </c>
      <c r="C1101" t="s">
        <v>170</v>
      </c>
      <c r="D1101" t="s">
        <v>171</v>
      </c>
      <c r="E1101" t="s">
        <v>67</v>
      </c>
      <c r="F1101" t="s">
        <v>60</v>
      </c>
      <c r="G1101" t="s">
        <v>172</v>
      </c>
      <c r="H1101" t="s">
        <v>68</v>
      </c>
      <c r="I1101" t="s">
        <v>128</v>
      </c>
      <c r="J1101">
        <v>5.8825906019329484E-4</v>
      </c>
      <c r="K1101">
        <v>6.8142555342538098E-4</v>
      </c>
      <c r="L1101">
        <v>8.8272963675743653E-5</v>
      </c>
    </row>
    <row r="1102" spans="1:12" x14ac:dyDescent="0.2">
      <c r="A1102" t="s">
        <v>17</v>
      </c>
      <c r="B1102" t="s">
        <v>169</v>
      </c>
      <c r="C1102" t="s">
        <v>170</v>
      </c>
      <c r="D1102" t="s">
        <v>171</v>
      </c>
      <c r="E1102" t="s">
        <v>67</v>
      </c>
      <c r="F1102" t="s">
        <v>60</v>
      </c>
      <c r="G1102" t="s">
        <v>172</v>
      </c>
      <c r="H1102" t="s">
        <v>68</v>
      </c>
      <c r="I1102" t="s">
        <v>128</v>
      </c>
      <c r="J1102">
        <v>1.9969707371987194E-3</v>
      </c>
      <c r="K1102">
        <v>2.3132442521544678E-3</v>
      </c>
      <c r="L1102">
        <v>2.9966138607086235E-4</v>
      </c>
    </row>
    <row r="1103" spans="1:12" x14ac:dyDescent="0.2">
      <c r="A1103" t="s">
        <v>17</v>
      </c>
      <c r="B1103" t="s">
        <v>169</v>
      </c>
      <c r="C1103" t="s">
        <v>170</v>
      </c>
      <c r="D1103" t="s">
        <v>171</v>
      </c>
      <c r="E1103" t="s">
        <v>74</v>
      </c>
      <c r="F1103" t="s">
        <v>60</v>
      </c>
      <c r="G1103" t="s">
        <v>172</v>
      </c>
      <c r="H1103" t="s">
        <v>103</v>
      </c>
      <c r="I1103" t="s">
        <v>138</v>
      </c>
      <c r="J1103">
        <v>6.0987778120754751E-5</v>
      </c>
      <c r="K1103">
        <v>7.064681748286882E-5</v>
      </c>
      <c r="L1103">
        <v>9.151702518527671E-6</v>
      </c>
    </row>
    <row r="1104" spans="1:12" x14ac:dyDescent="0.2">
      <c r="A1104" t="s">
        <v>17</v>
      </c>
      <c r="B1104" t="s">
        <v>169</v>
      </c>
      <c r="C1104" t="s">
        <v>170</v>
      </c>
      <c r="D1104" t="s">
        <v>171</v>
      </c>
      <c r="E1104" t="s">
        <v>67</v>
      </c>
      <c r="F1104" t="s">
        <v>60</v>
      </c>
      <c r="G1104" t="s">
        <v>172</v>
      </c>
      <c r="H1104" t="s">
        <v>68</v>
      </c>
      <c r="I1104" t="s">
        <v>100</v>
      </c>
      <c r="J1104">
        <v>4.0837775463603721E-6</v>
      </c>
      <c r="K1104">
        <v>4.7305525114740584E-6</v>
      </c>
      <c r="L1104">
        <v>6.1280339123248672E-7</v>
      </c>
    </row>
    <row r="1105" spans="1:12" x14ac:dyDescent="0.2">
      <c r="A1105" t="s">
        <v>17</v>
      </c>
      <c r="B1105" t="s">
        <v>169</v>
      </c>
      <c r="C1105" t="s">
        <v>170</v>
      </c>
      <c r="D1105" t="s">
        <v>171</v>
      </c>
      <c r="E1105" t="s">
        <v>67</v>
      </c>
      <c r="F1105" t="s">
        <v>60</v>
      </c>
      <c r="G1105" t="s">
        <v>172</v>
      </c>
      <c r="H1105" t="s">
        <v>68</v>
      </c>
      <c r="I1105" t="s">
        <v>100</v>
      </c>
      <c r="J1105">
        <v>5.9811100785125662E-7</v>
      </c>
      <c r="K1105">
        <v>6.9283781944800465E-7</v>
      </c>
      <c r="L1105">
        <v>8.9751326996592177E-8</v>
      </c>
    </row>
    <row r="1106" spans="1:12" x14ac:dyDescent="0.2">
      <c r="A1106" t="s">
        <v>17</v>
      </c>
      <c r="B1106" t="s">
        <v>169</v>
      </c>
      <c r="C1106" t="s">
        <v>170</v>
      </c>
      <c r="D1106" t="s">
        <v>171</v>
      </c>
      <c r="E1106" t="s">
        <v>67</v>
      </c>
      <c r="F1106" t="s">
        <v>60</v>
      </c>
      <c r="G1106" t="s">
        <v>172</v>
      </c>
      <c r="H1106" t="s">
        <v>68</v>
      </c>
      <c r="I1106" t="s">
        <v>100</v>
      </c>
      <c r="J1106">
        <v>2.6234280779153532E-6</v>
      </c>
      <c r="K1106">
        <v>3.0389178014151549E-6</v>
      </c>
      <c r="L1106">
        <v>3.9366630639170154E-7</v>
      </c>
    </row>
    <row r="1107" spans="1:12" x14ac:dyDescent="0.2">
      <c r="A1107" t="s">
        <v>17</v>
      </c>
      <c r="B1107" t="s">
        <v>169</v>
      </c>
      <c r="C1107" t="s">
        <v>170</v>
      </c>
      <c r="D1107" t="s">
        <v>171</v>
      </c>
      <c r="E1107" t="s">
        <v>67</v>
      </c>
      <c r="F1107" t="s">
        <v>60</v>
      </c>
      <c r="G1107" t="s">
        <v>172</v>
      </c>
      <c r="H1107" t="s">
        <v>68</v>
      </c>
      <c r="I1107" t="s">
        <v>100</v>
      </c>
      <c r="J1107">
        <v>1.9911538667170988E-6</v>
      </c>
      <c r="K1107">
        <v>2.3065061252723422E-6</v>
      </c>
      <c r="L1107">
        <v>2.987885182623123E-7</v>
      </c>
    </row>
    <row r="1108" spans="1:12" x14ac:dyDescent="0.2">
      <c r="A1108" t="s">
        <v>17</v>
      </c>
      <c r="B1108" t="s">
        <v>169</v>
      </c>
      <c r="C1108" t="s">
        <v>170</v>
      </c>
      <c r="D1108" t="s">
        <v>171</v>
      </c>
      <c r="E1108" t="s">
        <v>67</v>
      </c>
      <c r="F1108" t="s">
        <v>60</v>
      </c>
      <c r="G1108" t="s">
        <v>172</v>
      </c>
      <c r="H1108" t="s">
        <v>68</v>
      </c>
      <c r="I1108" t="s">
        <v>100</v>
      </c>
      <c r="J1108">
        <v>1.1120887537285463E-6</v>
      </c>
      <c r="K1108">
        <v>1.2882176336028057E-6</v>
      </c>
      <c r="L1108">
        <v>1.6687778702435346E-7</v>
      </c>
    </row>
    <row r="1109" spans="1:12" x14ac:dyDescent="0.2">
      <c r="A1109" t="s">
        <v>17</v>
      </c>
      <c r="B1109" t="s">
        <v>169</v>
      </c>
      <c r="C1109" t="s">
        <v>170</v>
      </c>
      <c r="D1109" t="s">
        <v>171</v>
      </c>
      <c r="E1109" t="s">
        <v>67</v>
      </c>
      <c r="F1109" t="s">
        <v>60</v>
      </c>
      <c r="G1109" t="s">
        <v>172</v>
      </c>
      <c r="H1109" t="s">
        <v>68</v>
      </c>
      <c r="I1109" t="s">
        <v>100</v>
      </c>
      <c r="J1109">
        <v>3.8359668474552488E-6</v>
      </c>
      <c r="K1109">
        <v>4.4434943867922778E-6</v>
      </c>
      <c r="L1109">
        <v>5.7561741943338729E-7</v>
      </c>
    </row>
    <row r="1110" spans="1:12" x14ac:dyDescent="0.2">
      <c r="A1110" t="s">
        <v>17</v>
      </c>
      <c r="B1110" t="s">
        <v>169</v>
      </c>
      <c r="C1110" t="s">
        <v>170</v>
      </c>
      <c r="D1110" t="s">
        <v>171</v>
      </c>
      <c r="E1110" t="s">
        <v>67</v>
      </c>
      <c r="F1110" t="s">
        <v>60</v>
      </c>
      <c r="G1110" t="s">
        <v>172</v>
      </c>
      <c r="H1110" t="s">
        <v>68</v>
      </c>
      <c r="I1110" t="s">
        <v>100</v>
      </c>
      <c r="J1110">
        <v>3.2123609117330899E-8</v>
      </c>
      <c r="K1110">
        <v>3.7211238384675418E-8</v>
      </c>
      <c r="L1110">
        <v>4.8204037517351263E-9</v>
      </c>
    </row>
    <row r="1111" spans="1:12" x14ac:dyDescent="0.2">
      <c r="A1111" t="s">
        <v>17</v>
      </c>
      <c r="B1111" t="s">
        <v>169</v>
      </c>
      <c r="C1111" t="s">
        <v>170</v>
      </c>
      <c r="D1111" t="s">
        <v>171</v>
      </c>
      <c r="E1111" t="s">
        <v>67</v>
      </c>
      <c r="F1111" t="s">
        <v>60</v>
      </c>
      <c r="G1111" t="s">
        <v>172</v>
      </c>
      <c r="H1111" t="s">
        <v>68</v>
      </c>
      <c r="I1111" t="s">
        <v>100</v>
      </c>
      <c r="J1111">
        <v>2.6514724985733472E-8</v>
      </c>
      <c r="K1111">
        <v>3.0714038031795617E-8</v>
      </c>
      <c r="L1111">
        <v>3.9787459538131253E-9</v>
      </c>
    </row>
    <row r="1112" spans="1:12" x14ac:dyDescent="0.2">
      <c r="A1112" t="s">
        <v>17</v>
      </c>
      <c r="B1112" t="s">
        <v>169</v>
      </c>
      <c r="C1112" t="s">
        <v>170</v>
      </c>
      <c r="D1112" t="s">
        <v>171</v>
      </c>
      <c r="E1112" t="s">
        <v>67</v>
      </c>
      <c r="F1112" t="s">
        <v>60</v>
      </c>
      <c r="G1112" t="s">
        <v>172</v>
      </c>
      <c r="H1112" t="s">
        <v>68</v>
      </c>
      <c r="I1112" t="s">
        <v>100</v>
      </c>
      <c r="J1112">
        <v>2.6134850560457072E-5</v>
      </c>
      <c r="K1112">
        <v>3.0274000371532363E-5</v>
      </c>
      <c r="L1112">
        <v>3.9217427665902214E-6</v>
      </c>
    </row>
    <row r="1113" spans="1:12" x14ac:dyDescent="0.2">
      <c r="A1113" t="s">
        <v>17</v>
      </c>
      <c r="B1113" t="s">
        <v>169</v>
      </c>
      <c r="C1113" t="s">
        <v>170</v>
      </c>
      <c r="D1113" t="s">
        <v>171</v>
      </c>
      <c r="E1113" t="s">
        <v>67</v>
      </c>
      <c r="F1113" t="s">
        <v>60</v>
      </c>
      <c r="G1113" t="s">
        <v>172</v>
      </c>
      <c r="H1113" t="s">
        <v>68</v>
      </c>
      <c r="I1113" t="s">
        <v>100</v>
      </c>
      <c r="J1113">
        <v>7.1314412240474674E-6</v>
      </c>
      <c r="K1113">
        <v>8.2608949213979518E-6</v>
      </c>
      <c r="L1113">
        <v>1.0701296328851992E-6</v>
      </c>
    </row>
    <row r="1114" spans="1:12" x14ac:dyDescent="0.2">
      <c r="A1114" t="s">
        <v>17</v>
      </c>
      <c r="B1114" t="s">
        <v>169</v>
      </c>
      <c r="C1114" t="s">
        <v>170</v>
      </c>
      <c r="D1114" t="s">
        <v>171</v>
      </c>
      <c r="E1114" t="s">
        <v>67</v>
      </c>
      <c r="F1114" t="s">
        <v>60</v>
      </c>
      <c r="G1114" t="s">
        <v>172</v>
      </c>
      <c r="H1114" t="s">
        <v>68</v>
      </c>
      <c r="I1114" t="s">
        <v>100</v>
      </c>
      <c r="J1114">
        <v>3.4950486719656016E-5</v>
      </c>
      <c r="K1114">
        <v>4.0485827362526854E-5</v>
      </c>
      <c r="L1114">
        <v>5.2445992818878176E-6</v>
      </c>
    </row>
    <row r="1115" spans="1:12" x14ac:dyDescent="0.2">
      <c r="A1115" t="s">
        <v>17</v>
      </c>
      <c r="B1115" t="s">
        <v>169</v>
      </c>
      <c r="C1115" t="s">
        <v>170</v>
      </c>
      <c r="D1115" t="s">
        <v>171</v>
      </c>
      <c r="E1115" t="s">
        <v>67</v>
      </c>
      <c r="F1115" t="s">
        <v>60</v>
      </c>
      <c r="G1115" t="s">
        <v>172</v>
      </c>
      <c r="H1115" t="s">
        <v>68</v>
      </c>
      <c r="I1115" t="s">
        <v>100</v>
      </c>
      <c r="J1115">
        <v>1.2339545089514346E-7</v>
      </c>
      <c r="K1115">
        <v>1.4293840776335562E-7</v>
      </c>
      <c r="L1115">
        <v>1.8516471554284044E-8</v>
      </c>
    </row>
    <row r="1116" spans="1:12" x14ac:dyDescent="0.2">
      <c r="A1116" t="s">
        <v>17</v>
      </c>
      <c r="B1116" t="s">
        <v>169</v>
      </c>
      <c r="C1116" t="s">
        <v>170</v>
      </c>
      <c r="D1116" t="s">
        <v>171</v>
      </c>
      <c r="E1116" t="s">
        <v>67</v>
      </c>
      <c r="F1116" t="s">
        <v>60</v>
      </c>
      <c r="G1116" t="s">
        <v>172</v>
      </c>
      <c r="H1116" t="s">
        <v>68</v>
      </c>
      <c r="I1116" t="s">
        <v>100</v>
      </c>
      <c r="J1116">
        <v>5.5069044201138769E-6</v>
      </c>
      <c r="K1116">
        <v>6.3790694373729397E-6</v>
      </c>
      <c r="L1116">
        <v>8.2635492886888028E-7</v>
      </c>
    </row>
    <row r="1117" spans="1:12" x14ac:dyDescent="0.2">
      <c r="A1117" t="s">
        <v>17</v>
      </c>
      <c r="B1117" t="s">
        <v>169</v>
      </c>
      <c r="C1117" t="s">
        <v>170</v>
      </c>
      <c r="D1117" t="s">
        <v>171</v>
      </c>
      <c r="E1117" t="s">
        <v>67</v>
      </c>
      <c r="F1117" t="s">
        <v>60</v>
      </c>
      <c r="G1117" t="s">
        <v>172</v>
      </c>
      <c r="H1117" t="s">
        <v>68</v>
      </c>
      <c r="I1117" t="s">
        <v>100</v>
      </c>
      <c r="J1117">
        <v>8.6172856203633814E-7</v>
      </c>
      <c r="K1117">
        <v>9.9820623603335785E-7</v>
      </c>
      <c r="L1117">
        <v>1.2930924349892659E-7</v>
      </c>
    </row>
    <row r="1118" spans="1:12" x14ac:dyDescent="0.2">
      <c r="A1118" t="s">
        <v>17</v>
      </c>
      <c r="B1118" t="s">
        <v>169</v>
      </c>
      <c r="C1118" t="s">
        <v>170</v>
      </c>
      <c r="D1118" t="s">
        <v>171</v>
      </c>
      <c r="E1118" t="s">
        <v>67</v>
      </c>
      <c r="F1118" t="s">
        <v>60</v>
      </c>
      <c r="G1118" t="s">
        <v>172</v>
      </c>
      <c r="H1118" t="s">
        <v>68</v>
      </c>
      <c r="I1118" t="s">
        <v>100</v>
      </c>
      <c r="J1118">
        <v>1.2135585666547207E-7</v>
      </c>
      <c r="K1118">
        <v>1.4057578945321798E-7</v>
      </c>
      <c r="L1118">
        <v>1.8210414173221558E-8</v>
      </c>
    </row>
    <row r="1119" spans="1:12" x14ac:dyDescent="0.2">
      <c r="A1119" t="s">
        <v>17</v>
      </c>
      <c r="B1119" t="s">
        <v>169</v>
      </c>
      <c r="C1119" t="s">
        <v>170</v>
      </c>
      <c r="D1119" t="s">
        <v>171</v>
      </c>
      <c r="E1119" t="s">
        <v>67</v>
      </c>
      <c r="F1119" t="s">
        <v>60</v>
      </c>
      <c r="G1119" t="s">
        <v>172</v>
      </c>
      <c r="H1119" t="s">
        <v>68</v>
      </c>
      <c r="I1119" t="s">
        <v>100</v>
      </c>
      <c r="J1119">
        <v>4.8899271656381556E-7</v>
      </c>
      <c r="K1119">
        <v>5.664377398556156E-7</v>
      </c>
      <c r="L1119">
        <v>7.3377257109745931E-8</v>
      </c>
    </row>
    <row r="1120" spans="1:12" x14ac:dyDescent="0.2">
      <c r="A1120" t="s">
        <v>17</v>
      </c>
      <c r="B1120" t="s">
        <v>169</v>
      </c>
      <c r="C1120" t="s">
        <v>170</v>
      </c>
      <c r="D1120" t="s">
        <v>171</v>
      </c>
      <c r="E1120" t="s">
        <v>67</v>
      </c>
      <c r="F1120" t="s">
        <v>60</v>
      </c>
      <c r="G1120" t="s">
        <v>172</v>
      </c>
      <c r="H1120" t="s">
        <v>68</v>
      </c>
      <c r="I1120" t="s">
        <v>100</v>
      </c>
      <c r="J1120">
        <v>2.2690485805098839E-7</v>
      </c>
      <c r="K1120">
        <v>2.6284128700286641E-7</v>
      </c>
      <c r="L1120">
        <v>3.4048883643208479E-8</v>
      </c>
    </row>
    <row r="1121" spans="1:12" x14ac:dyDescent="0.2">
      <c r="A1121" t="s">
        <v>17</v>
      </c>
      <c r="B1121" t="s">
        <v>169</v>
      </c>
      <c r="C1121" t="s">
        <v>170</v>
      </c>
      <c r="D1121" t="s">
        <v>171</v>
      </c>
      <c r="E1121" t="s">
        <v>67</v>
      </c>
      <c r="F1121" t="s">
        <v>60</v>
      </c>
      <c r="G1121" t="s">
        <v>172</v>
      </c>
      <c r="H1121" t="s">
        <v>68</v>
      </c>
      <c r="I1121" t="s">
        <v>100</v>
      </c>
      <c r="J1121">
        <v>2.4078786607380689E-4</v>
      </c>
      <c r="K1121">
        <v>2.78923039185399E-4</v>
      </c>
      <c r="L1121">
        <v>3.6132139721755967E-5</v>
      </c>
    </row>
    <row r="1122" spans="1:12" x14ac:dyDescent="0.2">
      <c r="A1122" t="s">
        <v>17</v>
      </c>
      <c r="B1122" t="s">
        <v>169</v>
      </c>
      <c r="C1122" t="s">
        <v>170</v>
      </c>
      <c r="D1122" t="s">
        <v>171</v>
      </c>
      <c r="E1122" t="s">
        <v>67</v>
      </c>
      <c r="F1122" t="s">
        <v>60</v>
      </c>
      <c r="G1122" t="s">
        <v>172</v>
      </c>
      <c r="H1122" t="s">
        <v>68</v>
      </c>
      <c r="I1122" t="s">
        <v>100</v>
      </c>
      <c r="J1122">
        <v>3.2128708102905115E-6</v>
      </c>
      <c r="K1122">
        <v>3.7217144930450802E-6</v>
      </c>
      <c r="L1122">
        <v>4.8211688951877885E-7</v>
      </c>
    </row>
    <row r="1123" spans="1:12" x14ac:dyDescent="0.2">
      <c r="A1123" t="s">
        <v>17</v>
      </c>
      <c r="B1123" t="s">
        <v>169</v>
      </c>
      <c r="C1123" t="s">
        <v>170</v>
      </c>
      <c r="D1123" t="s">
        <v>171</v>
      </c>
      <c r="E1123" t="s">
        <v>67</v>
      </c>
      <c r="F1123" t="s">
        <v>60</v>
      </c>
      <c r="G1123" t="s">
        <v>172</v>
      </c>
      <c r="H1123" t="s">
        <v>68</v>
      </c>
      <c r="I1123" t="s">
        <v>100</v>
      </c>
      <c r="J1123">
        <v>1.7001547599986757E-5</v>
      </c>
      <c r="K1123">
        <v>1.9694195578733877E-5</v>
      </c>
      <c r="L1123">
        <v>2.5512178141921357E-6</v>
      </c>
    </row>
    <row r="1124" spans="1:12" x14ac:dyDescent="0.2">
      <c r="A1124" t="s">
        <v>17</v>
      </c>
      <c r="B1124" t="s">
        <v>169</v>
      </c>
      <c r="C1124" t="s">
        <v>170</v>
      </c>
      <c r="D1124" t="s">
        <v>171</v>
      </c>
      <c r="E1124" t="s">
        <v>67</v>
      </c>
      <c r="F1124" t="s">
        <v>60</v>
      </c>
      <c r="G1124" t="s">
        <v>172</v>
      </c>
      <c r="H1124" t="s">
        <v>68</v>
      </c>
      <c r="I1124" t="s">
        <v>100</v>
      </c>
      <c r="J1124">
        <v>1.7275363125320116E-6</v>
      </c>
      <c r="K1124">
        <v>2.0011377086869829E-6</v>
      </c>
      <c r="L1124">
        <v>2.5923060175997711E-7</v>
      </c>
    </row>
    <row r="1125" spans="1:12" x14ac:dyDescent="0.2">
      <c r="A1125" t="s">
        <v>17</v>
      </c>
      <c r="B1125" t="s">
        <v>169</v>
      </c>
      <c r="C1125" t="s">
        <v>170</v>
      </c>
      <c r="D1125" t="s">
        <v>171</v>
      </c>
      <c r="E1125" t="s">
        <v>67</v>
      </c>
      <c r="F1125" t="s">
        <v>60</v>
      </c>
      <c r="G1125" t="s">
        <v>172</v>
      </c>
      <c r="H1125" t="s">
        <v>68</v>
      </c>
      <c r="I1125" t="s">
        <v>100</v>
      </c>
      <c r="J1125">
        <v>3.7773285133521792E-6</v>
      </c>
      <c r="K1125">
        <v>4.3755691103758015E-6</v>
      </c>
      <c r="L1125">
        <v>5.6681826972783848E-7</v>
      </c>
    </row>
    <row r="1126" spans="1:12" x14ac:dyDescent="0.2">
      <c r="A1126" t="s">
        <v>17</v>
      </c>
      <c r="B1126" t="s">
        <v>169</v>
      </c>
      <c r="C1126" t="s">
        <v>170</v>
      </c>
      <c r="D1126" t="s">
        <v>171</v>
      </c>
      <c r="E1126" t="s">
        <v>67</v>
      </c>
      <c r="F1126" t="s">
        <v>60</v>
      </c>
      <c r="G1126" t="s">
        <v>172</v>
      </c>
      <c r="H1126" t="s">
        <v>68</v>
      </c>
      <c r="I1126" t="s">
        <v>100</v>
      </c>
      <c r="J1126">
        <v>1.3665281338801058E-6</v>
      </c>
      <c r="K1126">
        <v>1.582954267792539E-6</v>
      </c>
      <c r="L1126">
        <v>2.0505844531190663E-7</v>
      </c>
    </row>
    <row r="1127" spans="1:12" x14ac:dyDescent="0.2">
      <c r="A1127" t="s">
        <v>17</v>
      </c>
      <c r="B1127" t="s">
        <v>169</v>
      </c>
      <c r="C1127" t="s">
        <v>170</v>
      </c>
      <c r="D1127" t="s">
        <v>171</v>
      </c>
      <c r="E1127" t="s">
        <v>67</v>
      </c>
      <c r="F1127" t="s">
        <v>60</v>
      </c>
      <c r="G1127" t="s">
        <v>172</v>
      </c>
      <c r="H1127" t="s">
        <v>68</v>
      </c>
      <c r="I1127" t="s">
        <v>100</v>
      </c>
      <c r="J1127">
        <v>1.8626594302477736E-6</v>
      </c>
      <c r="K1127">
        <v>2.1576611717336389E-6</v>
      </c>
      <c r="L1127">
        <v>2.7950690325537157E-7</v>
      </c>
    </row>
    <row r="1128" spans="1:12" x14ac:dyDescent="0.2">
      <c r="A1128" t="s">
        <v>17</v>
      </c>
      <c r="B1128" t="s">
        <v>169</v>
      </c>
      <c r="C1128" t="s">
        <v>170</v>
      </c>
      <c r="D1128" t="s">
        <v>171</v>
      </c>
      <c r="E1128" t="s">
        <v>67</v>
      </c>
      <c r="F1128" t="s">
        <v>60</v>
      </c>
      <c r="G1128" t="s">
        <v>172</v>
      </c>
      <c r="H1128" t="s">
        <v>68</v>
      </c>
      <c r="I1128" t="s">
        <v>100</v>
      </c>
      <c r="J1128">
        <v>6.1698745244686943E-5</v>
      </c>
      <c r="K1128">
        <v>7.1470385190833336E-5</v>
      </c>
      <c r="L1128">
        <v>9.2583888058326106E-6</v>
      </c>
    </row>
    <row r="1129" spans="1:12" x14ac:dyDescent="0.2">
      <c r="A1129" t="s">
        <v>17</v>
      </c>
      <c r="B1129" t="s">
        <v>169</v>
      </c>
      <c r="C1129" t="s">
        <v>170</v>
      </c>
      <c r="D1129" t="s">
        <v>171</v>
      </c>
      <c r="E1129" t="s">
        <v>67</v>
      </c>
      <c r="F1129" t="s">
        <v>60</v>
      </c>
      <c r="G1129" t="s">
        <v>172</v>
      </c>
      <c r="H1129" t="s">
        <v>68</v>
      </c>
      <c r="I1129" t="s">
        <v>100</v>
      </c>
      <c r="J1129">
        <v>6.9244224097357824E-7</v>
      </c>
      <c r="K1129">
        <v>8.0210891629189355E-7</v>
      </c>
      <c r="L1129">
        <v>1.039064808707351E-7</v>
      </c>
    </row>
    <row r="1130" spans="1:12" x14ac:dyDescent="0.2">
      <c r="A1130" t="s">
        <v>17</v>
      </c>
      <c r="B1130" t="s">
        <v>169</v>
      </c>
      <c r="C1130" t="s">
        <v>170</v>
      </c>
      <c r="D1130" t="s">
        <v>171</v>
      </c>
      <c r="E1130" t="s">
        <v>67</v>
      </c>
      <c r="F1130" t="s">
        <v>60</v>
      </c>
      <c r="G1130" t="s">
        <v>172</v>
      </c>
      <c r="H1130" t="s">
        <v>68</v>
      </c>
      <c r="I1130" t="s">
        <v>100</v>
      </c>
      <c r="J1130">
        <v>2.2078607536197245E-7</v>
      </c>
      <c r="K1130">
        <v>2.5575343207245139E-7</v>
      </c>
      <c r="L1130">
        <v>3.3130711500020759E-8</v>
      </c>
    </row>
    <row r="1131" spans="1:12" x14ac:dyDescent="0.2">
      <c r="A1131" t="s">
        <v>17</v>
      </c>
      <c r="B1131" t="s">
        <v>169</v>
      </c>
      <c r="C1131" t="s">
        <v>170</v>
      </c>
      <c r="D1131" t="s">
        <v>171</v>
      </c>
      <c r="E1131" t="s">
        <v>67</v>
      </c>
      <c r="F1131" t="s">
        <v>60</v>
      </c>
      <c r="G1131" t="s">
        <v>172</v>
      </c>
      <c r="H1131" t="s">
        <v>68</v>
      </c>
      <c r="I1131" t="s">
        <v>100</v>
      </c>
      <c r="J1131">
        <v>4.1684207068917479E-6</v>
      </c>
      <c r="K1131">
        <v>4.8286011713447864E-6</v>
      </c>
      <c r="L1131">
        <v>6.2550477254658203E-7</v>
      </c>
    </row>
    <row r="1132" spans="1:12" x14ac:dyDescent="0.2">
      <c r="A1132" t="s">
        <v>17</v>
      </c>
      <c r="B1132" t="s">
        <v>169</v>
      </c>
      <c r="C1132" t="s">
        <v>170</v>
      </c>
      <c r="D1132" t="s">
        <v>171</v>
      </c>
      <c r="E1132" t="s">
        <v>67</v>
      </c>
      <c r="F1132" t="s">
        <v>60</v>
      </c>
      <c r="G1132" t="s">
        <v>172</v>
      </c>
      <c r="H1132" t="s">
        <v>68</v>
      </c>
      <c r="I1132" t="s">
        <v>100</v>
      </c>
      <c r="J1132">
        <v>3.3377959568579031E-6</v>
      </c>
      <c r="K1132">
        <v>3.8664248645410333E-6</v>
      </c>
      <c r="L1132">
        <v>5.0086290410885893E-7</v>
      </c>
    </row>
    <row r="1133" spans="1:12" x14ac:dyDescent="0.2">
      <c r="A1133" t="s">
        <v>17</v>
      </c>
      <c r="B1133" t="s">
        <v>169</v>
      </c>
      <c r="C1133" t="s">
        <v>170</v>
      </c>
      <c r="D1133" t="s">
        <v>171</v>
      </c>
      <c r="E1133" t="s">
        <v>64</v>
      </c>
      <c r="F1133" t="s">
        <v>60</v>
      </c>
      <c r="G1133" t="s">
        <v>172</v>
      </c>
      <c r="H1133" t="s">
        <v>65</v>
      </c>
      <c r="I1133" t="s">
        <v>101</v>
      </c>
      <c r="J1133">
        <v>4.5988937677080981E-4</v>
      </c>
      <c r="K1133">
        <v>5.3272511090186956E-4</v>
      </c>
      <c r="L1133">
        <v>6.9010068858456323E-5</v>
      </c>
    </row>
    <row r="1134" spans="1:12" x14ac:dyDescent="0.2">
      <c r="A1134" t="s">
        <v>17</v>
      </c>
      <c r="B1134" t="s">
        <v>169</v>
      </c>
      <c r="C1134" t="s">
        <v>170</v>
      </c>
      <c r="D1134" t="s">
        <v>171</v>
      </c>
      <c r="E1134" t="s">
        <v>64</v>
      </c>
      <c r="F1134" t="s">
        <v>60</v>
      </c>
      <c r="G1134" t="s">
        <v>172</v>
      </c>
      <c r="H1134" t="s">
        <v>65</v>
      </c>
      <c r="I1134" t="s">
        <v>101</v>
      </c>
      <c r="J1134">
        <v>2.139848237174692E-5</v>
      </c>
      <c r="K1134">
        <v>2.4787502104667297E-5</v>
      </c>
      <c r="L1134">
        <v>3.2110129446992018E-6</v>
      </c>
    </row>
    <row r="1135" spans="1:12" x14ac:dyDescent="0.2">
      <c r="A1135" t="s">
        <v>17</v>
      </c>
      <c r="B1135" t="s">
        <v>169</v>
      </c>
      <c r="C1135" t="s">
        <v>170</v>
      </c>
      <c r="D1135" t="s">
        <v>171</v>
      </c>
      <c r="E1135" t="s">
        <v>64</v>
      </c>
      <c r="F1135" t="s">
        <v>60</v>
      </c>
      <c r="G1135" t="s">
        <v>172</v>
      </c>
      <c r="H1135" t="s">
        <v>65</v>
      </c>
      <c r="I1135" t="s">
        <v>101</v>
      </c>
      <c r="J1135">
        <v>8.7348409643078832E-8</v>
      </c>
      <c r="K1135">
        <v>1.0118235724631907E-7</v>
      </c>
      <c r="L1135">
        <v>1.3107325519174995E-8</v>
      </c>
    </row>
    <row r="1136" spans="1:12" x14ac:dyDescent="0.2">
      <c r="A1136" t="s">
        <v>17</v>
      </c>
      <c r="B1136" t="s">
        <v>169</v>
      </c>
      <c r="C1136" t="s">
        <v>170</v>
      </c>
      <c r="D1136" t="s">
        <v>171</v>
      </c>
      <c r="E1136" t="s">
        <v>64</v>
      </c>
      <c r="F1136" t="s">
        <v>60</v>
      </c>
      <c r="G1136" t="s">
        <v>172</v>
      </c>
      <c r="H1136" t="s">
        <v>65</v>
      </c>
      <c r="I1136" t="s">
        <v>101</v>
      </c>
      <c r="J1136">
        <v>1.556728494800689E-5</v>
      </c>
      <c r="K1136">
        <v>1.8032779227472592E-5</v>
      </c>
      <c r="L1136">
        <v>2.3359952642188411E-6</v>
      </c>
    </row>
    <row r="1137" spans="1:12" x14ac:dyDescent="0.2">
      <c r="A1137" t="s">
        <v>17</v>
      </c>
      <c r="B1137" t="s">
        <v>169</v>
      </c>
      <c r="C1137" t="s">
        <v>170</v>
      </c>
      <c r="D1137" t="s">
        <v>171</v>
      </c>
      <c r="E1137" t="s">
        <v>64</v>
      </c>
      <c r="F1137" t="s">
        <v>60</v>
      </c>
      <c r="G1137" t="s">
        <v>172</v>
      </c>
      <c r="H1137" t="s">
        <v>65</v>
      </c>
      <c r="I1137" t="s">
        <v>101</v>
      </c>
      <c r="J1137">
        <v>7.5363694025874039E-6</v>
      </c>
      <c r="K1137">
        <v>8.7299542641787345E-6</v>
      </c>
      <c r="L1137">
        <v>1.130892335602937E-6</v>
      </c>
    </row>
    <row r="1138" spans="1:12" x14ac:dyDescent="0.2">
      <c r="A1138" t="s">
        <v>17</v>
      </c>
      <c r="B1138" t="s">
        <v>169</v>
      </c>
      <c r="C1138" t="s">
        <v>170</v>
      </c>
      <c r="D1138" t="s">
        <v>171</v>
      </c>
      <c r="E1138" t="s">
        <v>64</v>
      </c>
      <c r="F1138" t="s">
        <v>60</v>
      </c>
      <c r="G1138" t="s">
        <v>172</v>
      </c>
      <c r="H1138" t="s">
        <v>65</v>
      </c>
      <c r="I1138" t="s">
        <v>101</v>
      </c>
      <c r="J1138">
        <v>2.1837102410769705E-6</v>
      </c>
      <c r="K1138">
        <v>2.5295589311579764E-6</v>
      </c>
      <c r="L1138">
        <v>3.2768313797937489E-7</v>
      </c>
    </row>
    <row r="1139" spans="1:12" x14ac:dyDescent="0.2">
      <c r="A1139" t="s">
        <v>17</v>
      </c>
      <c r="B1139" t="s">
        <v>169</v>
      </c>
      <c r="C1139" t="s">
        <v>170</v>
      </c>
      <c r="D1139" t="s">
        <v>171</v>
      </c>
      <c r="E1139" t="s">
        <v>64</v>
      </c>
      <c r="F1139" t="s">
        <v>60</v>
      </c>
      <c r="G1139" t="s">
        <v>172</v>
      </c>
      <c r="H1139" t="s">
        <v>65</v>
      </c>
      <c r="I1139" t="s">
        <v>101</v>
      </c>
      <c r="J1139">
        <v>3.7684929897983245E-7</v>
      </c>
      <c r="K1139">
        <v>4.3653342462914133E-7</v>
      </c>
      <c r="L1139">
        <v>5.6549242895035955E-8</v>
      </c>
    </row>
    <row r="1140" spans="1:12" x14ac:dyDescent="0.2">
      <c r="A1140" t="s">
        <v>17</v>
      </c>
      <c r="B1140" t="s">
        <v>169</v>
      </c>
      <c r="C1140" t="s">
        <v>170</v>
      </c>
      <c r="D1140" t="s">
        <v>171</v>
      </c>
      <c r="E1140" t="s">
        <v>64</v>
      </c>
      <c r="F1140" t="s">
        <v>60</v>
      </c>
      <c r="G1140" t="s">
        <v>172</v>
      </c>
      <c r="H1140" t="s">
        <v>65</v>
      </c>
      <c r="I1140" t="s">
        <v>101</v>
      </c>
      <c r="J1140">
        <v>5.8061001703928934E-6</v>
      </c>
      <c r="K1140">
        <v>6.7256508051965099E-6</v>
      </c>
      <c r="L1140">
        <v>8.7125163745104497E-7</v>
      </c>
    </row>
    <row r="1141" spans="1:12" x14ac:dyDescent="0.2">
      <c r="A1141" t="s">
        <v>17</v>
      </c>
      <c r="B1141" t="s">
        <v>169</v>
      </c>
      <c r="C1141" t="s">
        <v>170</v>
      </c>
      <c r="D1141" t="s">
        <v>171</v>
      </c>
      <c r="E1141" t="s">
        <v>64</v>
      </c>
      <c r="F1141" t="s">
        <v>60</v>
      </c>
      <c r="G1141" t="s">
        <v>172</v>
      </c>
      <c r="H1141" t="s">
        <v>65</v>
      </c>
      <c r="I1141" t="s">
        <v>101</v>
      </c>
      <c r="J1141">
        <v>1.658984320156159E-3</v>
      </c>
      <c r="K1141">
        <v>1.9217286821132508E-3</v>
      </c>
      <c r="L1141">
        <v>2.4894382856364901E-4</v>
      </c>
    </row>
    <row r="1142" spans="1:12" x14ac:dyDescent="0.2">
      <c r="A1142" t="s">
        <v>17</v>
      </c>
      <c r="B1142" t="s">
        <v>169</v>
      </c>
      <c r="C1142" t="s">
        <v>170</v>
      </c>
      <c r="D1142" t="s">
        <v>171</v>
      </c>
      <c r="E1142" t="s">
        <v>64</v>
      </c>
      <c r="F1142" t="s">
        <v>60</v>
      </c>
      <c r="G1142" t="s">
        <v>172</v>
      </c>
      <c r="H1142" t="s">
        <v>65</v>
      </c>
      <c r="I1142" t="s">
        <v>101</v>
      </c>
      <c r="J1142">
        <v>1.698798114014285E-5</v>
      </c>
      <c r="K1142">
        <v>1.9678480508567137E-5</v>
      </c>
      <c r="L1142">
        <v>2.5491820586924821E-6</v>
      </c>
    </row>
    <row r="1143" spans="1:12" x14ac:dyDescent="0.2">
      <c r="A1143" t="s">
        <v>17</v>
      </c>
      <c r="B1143" t="s">
        <v>169</v>
      </c>
      <c r="C1143" t="s">
        <v>170</v>
      </c>
      <c r="D1143" t="s">
        <v>171</v>
      </c>
      <c r="E1143" t="s">
        <v>64</v>
      </c>
      <c r="F1143" t="s">
        <v>60</v>
      </c>
      <c r="G1143" t="s">
        <v>172</v>
      </c>
      <c r="H1143" t="s">
        <v>65</v>
      </c>
      <c r="I1143" t="s">
        <v>101</v>
      </c>
      <c r="J1143">
        <v>3.4829934283444805E-6</v>
      </c>
      <c r="K1143">
        <v>4.0346182236559711E-6</v>
      </c>
      <c r="L1143">
        <v>5.226509427361483E-7</v>
      </c>
    </row>
    <row r="1144" spans="1:12" x14ac:dyDescent="0.2">
      <c r="A1144" t="s">
        <v>17</v>
      </c>
      <c r="B1144" t="s">
        <v>169</v>
      </c>
      <c r="C1144" t="s">
        <v>170</v>
      </c>
      <c r="D1144" t="s">
        <v>171</v>
      </c>
      <c r="E1144" t="s">
        <v>64</v>
      </c>
      <c r="F1144" t="s">
        <v>60</v>
      </c>
      <c r="G1144" t="s">
        <v>172</v>
      </c>
      <c r="H1144" t="s">
        <v>65</v>
      </c>
      <c r="I1144" t="s">
        <v>101</v>
      </c>
      <c r="J1144">
        <v>8.8376037991820088E-4</v>
      </c>
      <c r="K1144">
        <v>1.0237273791980418E-3</v>
      </c>
      <c r="L1144">
        <v>1.3261529348812222E-4</v>
      </c>
    </row>
    <row r="1145" spans="1:12" x14ac:dyDescent="0.2">
      <c r="A1145" t="s">
        <v>17</v>
      </c>
      <c r="B1145" t="s">
        <v>169</v>
      </c>
      <c r="C1145" t="s">
        <v>170</v>
      </c>
      <c r="D1145" t="s">
        <v>171</v>
      </c>
      <c r="E1145" t="s">
        <v>64</v>
      </c>
      <c r="F1145" t="s">
        <v>60</v>
      </c>
      <c r="G1145" t="s">
        <v>172</v>
      </c>
      <c r="H1145" t="s">
        <v>65</v>
      </c>
      <c r="I1145" t="s">
        <v>101</v>
      </c>
      <c r="J1145">
        <v>5.1445644208901569E-5</v>
      </c>
      <c r="K1145">
        <v>5.9593432466398206E-5</v>
      </c>
      <c r="L1145">
        <v>7.7198292212199806E-6</v>
      </c>
    </row>
    <row r="1146" spans="1:12" x14ac:dyDescent="0.2">
      <c r="A1146" t="s">
        <v>17</v>
      </c>
      <c r="B1146" t="s">
        <v>169</v>
      </c>
      <c r="C1146" t="s">
        <v>170</v>
      </c>
      <c r="D1146" t="s">
        <v>171</v>
      </c>
      <c r="E1146" t="s">
        <v>64</v>
      </c>
      <c r="F1146" t="s">
        <v>60</v>
      </c>
      <c r="G1146" t="s">
        <v>172</v>
      </c>
      <c r="H1146" t="s">
        <v>65</v>
      </c>
      <c r="I1146" t="s">
        <v>101</v>
      </c>
      <c r="J1146">
        <v>8.6148203958519794E-5</v>
      </c>
      <c r="K1146">
        <v>9.9792067018479317E-5</v>
      </c>
      <c r="L1146">
        <v>1.2927225083897913E-5</v>
      </c>
    </row>
    <row r="1147" spans="1:12" x14ac:dyDescent="0.2">
      <c r="A1147" t="s">
        <v>17</v>
      </c>
      <c r="B1147" t="s">
        <v>169</v>
      </c>
      <c r="C1147" t="s">
        <v>170</v>
      </c>
      <c r="D1147" t="s">
        <v>171</v>
      </c>
      <c r="E1147" t="s">
        <v>64</v>
      </c>
      <c r="F1147" t="s">
        <v>60</v>
      </c>
      <c r="G1147" t="s">
        <v>172</v>
      </c>
      <c r="H1147" t="s">
        <v>65</v>
      </c>
      <c r="I1147" t="s">
        <v>101</v>
      </c>
      <c r="J1147">
        <v>1.1946179554126887E-5</v>
      </c>
      <c r="K1147">
        <v>1.3838175329275907E-5</v>
      </c>
      <c r="L1147">
        <v>1.7926195195342171E-6</v>
      </c>
    </row>
    <row r="1148" spans="1:12" x14ac:dyDescent="0.2">
      <c r="A1148" t="s">
        <v>17</v>
      </c>
      <c r="B1148" t="s">
        <v>169</v>
      </c>
      <c r="C1148" t="s">
        <v>170</v>
      </c>
      <c r="D1148" t="s">
        <v>171</v>
      </c>
      <c r="E1148" t="s">
        <v>64</v>
      </c>
      <c r="F1148" t="s">
        <v>60</v>
      </c>
      <c r="G1148" t="s">
        <v>172</v>
      </c>
      <c r="H1148" t="s">
        <v>65</v>
      </c>
      <c r="I1148" t="s">
        <v>101</v>
      </c>
      <c r="J1148">
        <v>3.3963116925926483E-6</v>
      </c>
      <c r="K1148">
        <v>3.9342081258715775E-6</v>
      </c>
      <c r="L1148">
        <v>5.0964365695145075E-7</v>
      </c>
    </row>
    <row r="1149" spans="1:12" x14ac:dyDescent="0.2">
      <c r="A1149" t="s">
        <v>17</v>
      </c>
      <c r="B1149" t="s">
        <v>169</v>
      </c>
      <c r="C1149" t="s">
        <v>170</v>
      </c>
      <c r="D1149" t="s">
        <v>171</v>
      </c>
      <c r="E1149" t="s">
        <v>74</v>
      </c>
      <c r="F1149" t="s">
        <v>60</v>
      </c>
      <c r="G1149" t="s">
        <v>172</v>
      </c>
      <c r="H1149" t="s">
        <v>68</v>
      </c>
      <c r="I1149" t="s">
        <v>140</v>
      </c>
      <c r="J1149">
        <v>1.3679907428657445E-3</v>
      </c>
      <c r="K1149">
        <v>1.584648519874532E-3</v>
      </c>
      <c r="L1149">
        <v>2.0527792145532322E-4</v>
      </c>
    </row>
    <row r="1150" spans="1:12" x14ac:dyDescent="0.2">
      <c r="A1150" t="s">
        <v>17</v>
      </c>
      <c r="B1150" t="s">
        <v>169</v>
      </c>
      <c r="C1150" t="s">
        <v>170</v>
      </c>
      <c r="D1150" t="s">
        <v>171</v>
      </c>
      <c r="E1150" t="s">
        <v>74</v>
      </c>
      <c r="F1150" t="s">
        <v>60</v>
      </c>
      <c r="G1150" t="s">
        <v>172</v>
      </c>
      <c r="H1150" t="s">
        <v>68</v>
      </c>
      <c r="I1150" t="s">
        <v>140</v>
      </c>
      <c r="J1150">
        <v>1.5839005988978833E-2</v>
      </c>
      <c r="K1150">
        <v>1.8347534533852045E-2</v>
      </c>
      <c r="L1150">
        <v>2.3767691735433667E-3</v>
      </c>
    </row>
    <row r="1151" spans="1:12" x14ac:dyDescent="0.2">
      <c r="A1151" t="s">
        <v>17</v>
      </c>
      <c r="B1151" t="s">
        <v>169</v>
      </c>
      <c r="C1151" t="s">
        <v>170</v>
      </c>
      <c r="D1151" t="s">
        <v>171</v>
      </c>
      <c r="E1151" t="s">
        <v>74</v>
      </c>
      <c r="F1151" t="s">
        <v>60</v>
      </c>
      <c r="G1151" t="s">
        <v>172</v>
      </c>
      <c r="H1151" t="s">
        <v>68</v>
      </c>
      <c r="I1151" t="s">
        <v>173</v>
      </c>
      <c r="J1151">
        <v>2.0623154471682212E-3</v>
      </c>
      <c r="K1151">
        <v>2.3889380377117315E-3</v>
      </c>
      <c r="L1151">
        <v>3.0946688096225339E-4</v>
      </c>
    </row>
    <row r="1152" spans="1:12" x14ac:dyDescent="0.2">
      <c r="A1152" t="s">
        <v>17</v>
      </c>
      <c r="B1152" t="s">
        <v>169</v>
      </c>
      <c r="C1152" t="s">
        <v>170</v>
      </c>
      <c r="D1152" t="s">
        <v>171</v>
      </c>
      <c r="E1152" t="s">
        <v>74</v>
      </c>
      <c r="F1152" t="s">
        <v>60</v>
      </c>
      <c r="G1152" t="s">
        <v>172</v>
      </c>
      <c r="H1152" t="s">
        <v>68</v>
      </c>
      <c r="I1152" t="s">
        <v>173</v>
      </c>
      <c r="J1152">
        <v>4.1234210397468043E-3</v>
      </c>
      <c r="K1152">
        <v>4.7764746081293804E-3</v>
      </c>
      <c r="L1152">
        <v>6.187522135940671E-4</v>
      </c>
    </row>
    <row r="1153" spans="1:12" x14ac:dyDescent="0.2">
      <c r="A1153" t="s">
        <v>17</v>
      </c>
      <c r="B1153" t="s">
        <v>169</v>
      </c>
      <c r="C1153" t="s">
        <v>170</v>
      </c>
      <c r="D1153" t="s">
        <v>171</v>
      </c>
      <c r="E1153" t="s">
        <v>74</v>
      </c>
      <c r="F1153" t="s">
        <v>60</v>
      </c>
      <c r="G1153" t="s">
        <v>172</v>
      </c>
      <c r="H1153" t="s">
        <v>68</v>
      </c>
      <c r="I1153" t="s">
        <v>173</v>
      </c>
      <c r="J1153">
        <v>5.2506577970578334E-5</v>
      </c>
      <c r="K1153">
        <v>6.0822393352203696E-5</v>
      </c>
      <c r="L1153">
        <v>7.8790307936974008E-6</v>
      </c>
    </row>
    <row r="1154" spans="1:12" x14ac:dyDescent="0.2">
      <c r="A1154" t="s">
        <v>17</v>
      </c>
      <c r="B1154" t="s">
        <v>169</v>
      </c>
      <c r="C1154" t="s">
        <v>170</v>
      </c>
      <c r="D1154" t="s">
        <v>171</v>
      </c>
      <c r="E1154" t="s">
        <v>74</v>
      </c>
      <c r="F1154" t="s">
        <v>60</v>
      </c>
      <c r="G1154" t="s">
        <v>172</v>
      </c>
      <c r="H1154" t="s">
        <v>68</v>
      </c>
      <c r="I1154" t="s">
        <v>174</v>
      </c>
      <c r="J1154">
        <v>2.8097427415579193E-3</v>
      </c>
      <c r="K1154">
        <v>3.2547403554140375E-3</v>
      </c>
      <c r="L1154">
        <v>4.2162430763451199E-4</v>
      </c>
    </row>
    <row r="1155" spans="1:12" x14ac:dyDescent="0.2">
      <c r="A1155" t="s">
        <v>17</v>
      </c>
      <c r="B1155" t="s">
        <v>169</v>
      </c>
      <c r="C1155" t="s">
        <v>170</v>
      </c>
      <c r="D1155" t="s">
        <v>171</v>
      </c>
      <c r="E1155" t="s">
        <v>74</v>
      </c>
      <c r="F1155" t="s">
        <v>60</v>
      </c>
      <c r="G1155" t="s">
        <v>172</v>
      </c>
      <c r="H1155" t="s">
        <v>68</v>
      </c>
      <c r="I1155" t="s">
        <v>174</v>
      </c>
      <c r="J1155">
        <v>8.7313327719244299E-6</v>
      </c>
      <c r="K1155">
        <v>1.0114171916527308E-5</v>
      </c>
      <c r="L1155">
        <v>1.3102061196705738E-6</v>
      </c>
    </row>
    <row r="1156" spans="1:12" x14ac:dyDescent="0.2">
      <c r="A1156" t="s">
        <v>17</v>
      </c>
      <c r="B1156" t="s">
        <v>169</v>
      </c>
      <c r="C1156" t="s">
        <v>170</v>
      </c>
      <c r="D1156" t="s">
        <v>171</v>
      </c>
      <c r="E1156" t="s">
        <v>74</v>
      </c>
      <c r="F1156" t="s">
        <v>60</v>
      </c>
      <c r="G1156" t="s">
        <v>172</v>
      </c>
      <c r="H1156" t="s">
        <v>68</v>
      </c>
      <c r="I1156" t="s">
        <v>174</v>
      </c>
      <c r="J1156">
        <v>3.6104374891765573E-2</v>
      </c>
      <c r="K1156">
        <v>4.1822464465935669E-2</v>
      </c>
      <c r="L1156">
        <v>5.41774940501389E-3</v>
      </c>
    </row>
    <row r="1157" spans="1:12" x14ac:dyDescent="0.2">
      <c r="A1157" t="s">
        <v>17</v>
      </c>
      <c r="B1157" t="s">
        <v>169</v>
      </c>
      <c r="C1157" t="s">
        <v>170</v>
      </c>
      <c r="D1157" t="s">
        <v>171</v>
      </c>
      <c r="E1157" t="s">
        <v>74</v>
      </c>
      <c r="F1157" t="s">
        <v>60</v>
      </c>
      <c r="G1157" t="s">
        <v>172</v>
      </c>
      <c r="H1157" t="s">
        <v>68</v>
      </c>
      <c r="I1157" t="s">
        <v>174</v>
      </c>
      <c r="J1157">
        <v>8.9728509170988445E-5</v>
      </c>
      <c r="K1157">
        <v>1.0393940893963318E-4</v>
      </c>
      <c r="L1157">
        <v>1.3464478435957586E-5</v>
      </c>
    </row>
    <row r="1158" spans="1:12" x14ac:dyDescent="0.2">
      <c r="A1158" t="s">
        <v>17</v>
      </c>
      <c r="B1158" t="s">
        <v>169</v>
      </c>
      <c r="C1158" t="s">
        <v>170</v>
      </c>
      <c r="D1158" t="s">
        <v>171</v>
      </c>
      <c r="E1158" t="s">
        <v>67</v>
      </c>
      <c r="F1158" t="s">
        <v>60</v>
      </c>
      <c r="G1158" t="s">
        <v>172</v>
      </c>
      <c r="H1158" t="s">
        <v>68</v>
      </c>
      <c r="I1158" t="s">
        <v>151</v>
      </c>
      <c r="J1158">
        <v>7.8361750472486324E-5</v>
      </c>
      <c r="K1158">
        <v>9.0772421194073493E-5</v>
      </c>
      <c r="L1158">
        <v>1.1758805637013998E-5</v>
      </c>
    </row>
    <row r="1159" spans="1:12" x14ac:dyDescent="0.2">
      <c r="A1159" t="s">
        <v>17</v>
      </c>
      <c r="B1159" t="s">
        <v>169</v>
      </c>
      <c r="C1159" t="s">
        <v>170</v>
      </c>
      <c r="D1159" t="s">
        <v>171</v>
      </c>
      <c r="E1159" t="s">
        <v>67</v>
      </c>
      <c r="F1159" t="s">
        <v>60</v>
      </c>
      <c r="G1159" t="s">
        <v>172</v>
      </c>
      <c r="H1159" t="s">
        <v>68</v>
      </c>
      <c r="I1159" t="s">
        <v>151</v>
      </c>
      <c r="J1159">
        <v>9.4488688530065129E-4</v>
      </c>
      <c r="K1159">
        <v>1.0945348951001497E-3</v>
      </c>
      <c r="L1159">
        <v>1.417878131386945E-4</v>
      </c>
    </row>
    <row r="1160" spans="1:12" x14ac:dyDescent="0.2">
      <c r="A1160" t="s">
        <v>17</v>
      </c>
      <c r="B1160" t="s">
        <v>169</v>
      </c>
      <c r="C1160" t="s">
        <v>170</v>
      </c>
      <c r="D1160" t="s">
        <v>171</v>
      </c>
      <c r="E1160" t="s">
        <v>74</v>
      </c>
      <c r="F1160" t="s">
        <v>60</v>
      </c>
      <c r="G1160" t="s">
        <v>172</v>
      </c>
      <c r="H1160" t="s">
        <v>117</v>
      </c>
      <c r="I1160" t="s">
        <v>175</v>
      </c>
      <c r="J1160">
        <v>3.7693311570305776E-5</v>
      </c>
      <c r="K1160">
        <v>4.3663051596334246E-5</v>
      </c>
      <c r="L1160">
        <v>5.6561820262840982E-6</v>
      </c>
    </row>
    <row r="1161" spans="1:12" x14ac:dyDescent="0.2">
      <c r="A1161" t="s">
        <v>17</v>
      </c>
      <c r="B1161" t="s">
        <v>169</v>
      </c>
      <c r="C1161" t="s">
        <v>170</v>
      </c>
      <c r="D1161" t="s">
        <v>171</v>
      </c>
      <c r="E1161" t="s">
        <v>67</v>
      </c>
      <c r="F1161" t="s">
        <v>60</v>
      </c>
      <c r="G1161" t="s">
        <v>172</v>
      </c>
      <c r="H1161" t="s">
        <v>68</v>
      </c>
      <c r="I1161" t="s">
        <v>77</v>
      </c>
      <c r="J1161">
        <v>3.6562512223196563E-3</v>
      </c>
      <c r="K1161">
        <v>4.2353160048444177E-3</v>
      </c>
      <c r="L1161">
        <v>5.4864965654955703E-4</v>
      </c>
    </row>
    <row r="1162" spans="1:12" x14ac:dyDescent="0.2">
      <c r="A1162" t="s">
        <v>17</v>
      </c>
      <c r="B1162" t="s">
        <v>169</v>
      </c>
      <c r="C1162" t="s">
        <v>170</v>
      </c>
      <c r="D1162" t="s">
        <v>171</v>
      </c>
      <c r="E1162" t="s">
        <v>74</v>
      </c>
      <c r="F1162" t="s">
        <v>60</v>
      </c>
      <c r="G1162" t="s">
        <v>172</v>
      </c>
      <c r="H1162" t="s">
        <v>68</v>
      </c>
      <c r="I1162" t="s">
        <v>176</v>
      </c>
      <c r="J1162">
        <v>2.0657296779919926E-2</v>
      </c>
      <c r="K1162">
        <v>2.3928930029405642E-2</v>
      </c>
      <c r="L1162">
        <v>3.0997921352775323E-3</v>
      </c>
    </row>
    <row r="1163" spans="1:12" x14ac:dyDescent="0.2">
      <c r="A1163" t="s">
        <v>17</v>
      </c>
      <c r="B1163" t="s">
        <v>169</v>
      </c>
      <c r="C1163" t="s">
        <v>170</v>
      </c>
      <c r="D1163" t="s">
        <v>171</v>
      </c>
      <c r="E1163" t="s">
        <v>74</v>
      </c>
      <c r="F1163" t="s">
        <v>60</v>
      </c>
      <c r="G1163" t="s">
        <v>172</v>
      </c>
      <c r="H1163" t="s">
        <v>68</v>
      </c>
      <c r="I1163" t="s">
        <v>176</v>
      </c>
      <c r="J1163">
        <v>4.9741550878879305E-3</v>
      </c>
      <c r="K1163">
        <v>5.7619450561015627E-3</v>
      </c>
      <c r="L1163">
        <v>7.4641164259564357E-4</v>
      </c>
    </row>
    <row r="1164" spans="1:12" x14ac:dyDescent="0.2">
      <c r="A1164" t="s">
        <v>17</v>
      </c>
      <c r="B1164" t="s">
        <v>169</v>
      </c>
      <c r="C1164" t="s">
        <v>170</v>
      </c>
      <c r="D1164" t="s">
        <v>171</v>
      </c>
      <c r="E1164" t="s">
        <v>74</v>
      </c>
      <c r="F1164" t="s">
        <v>60</v>
      </c>
      <c r="G1164" t="s">
        <v>172</v>
      </c>
      <c r="H1164" t="s">
        <v>103</v>
      </c>
      <c r="I1164" t="s">
        <v>177</v>
      </c>
      <c r="J1164">
        <v>1.5246944530188664E-5</v>
      </c>
      <c r="K1164">
        <v>1.7661704370717178E-5</v>
      </c>
      <c r="L1164">
        <v>2.2879256296319144E-6</v>
      </c>
    </row>
    <row r="1165" spans="1:12" x14ac:dyDescent="0.2">
      <c r="A1165" t="s">
        <v>17</v>
      </c>
      <c r="B1165" t="s">
        <v>169</v>
      </c>
      <c r="C1165" t="s">
        <v>170</v>
      </c>
      <c r="D1165" t="s">
        <v>171</v>
      </c>
      <c r="E1165" t="s">
        <v>102</v>
      </c>
      <c r="F1165" t="s">
        <v>60</v>
      </c>
      <c r="G1165" t="s">
        <v>172</v>
      </c>
      <c r="H1165" t="s">
        <v>115</v>
      </c>
      <c r="I1165" t="s">
        <v>178</v>
      </c>
      <c r="J1165">
        <v>0.76234722650943409</v>
      </c>
      <c r="K1165">
        <v>0.88308521853585986</v>
      </c>
      <c r="L1165">
        <v>0.11439628148159586</v>
      </c>
    </row>
    <row r="1166" spans="1:12" x14ac:dyDescent="0.2">
      <c r="A1166" t="s">
        <v>17</v>
      </c>
      <c r="B1166" t="s">
        <v>169</v>
      </c>
      <c r="C1166" t="s">
        <v>170</v>
      </c>
      <c r="D1166" t="s">
        <v>171</v>
      </c>
      <c r="E1166" t="s">
        <v>102</v>
      </c>
      <c r="F1166" t="s">
        <v>60</v>
      </c>
      <c r="G1166" t="s">
        <v>172</v>
      </c>
      <c r="H1166" t="s">
        <v>117</v>
      </c>
      <c r="I1166" t="s">
        <v>179</v>
      </c>
      <c r="J1166">
        <v>0.76234722650943409</v>
      </c>
      <c r="K1166">
        <v>0.88308521853585986</v>
      </c>
      <c r="L1166">
        <v>0.11439628148159586</v>
      </c>
    </row>
    <row r="1167" spans="1:12" x14ac:dyDescent="0.2">
      <c r="A1167" t="s">
        <v>17</v>
      </c>
      <c r="B1167" t="s">
        <v>169</v>
      </c>
      <c r="C1167" t="s">
        <v>170</v>
      </c>
      <c r="D1167" t="s">
        <v>171</v>
      </c>
      <c r="E1167" t="s">
        <v>102</v>
      </c>
      <c r="F1167" t="s">
        <v>60</v>
      </c>
      <c r="G1167" t="s">
        <v>172</v>
      </c>
      <c r="H1167" t="s">
        <v>117</v>
      </c>
      <c r="I1167" t="s">
        <v>180</v>
      </c>
      <c r="J1167">
        <v>0.76234722650943409</v>
      </c>
      <c r="K1167">
        <v>0.88308521853585986</v>
      </c>
      <c r="L1167">
        <v>0.11439628148159586</v>
      </c>
    </row>
    <row r="1168" spans="1:12" x14ac:dyDescent="0.2">
      <c r="A1168" t="s">
        <v>17</v>
      </c>
      <c r="B1168" t="s">
        <v>169</v>
      </c>
      <c r="C1168" t="s">
        <v>170</v>
      </c>
      <c r="D1168" t="s">
        <v>171</v>
      </c>
      <c r="E1168" t="s">
        <v>120</v>
      </c>
      <c r="F1168" t="s">
        <v>86</v>
      </c>
      <c r="G1168" t="s">
        <v>172</v>
      </c>
      <c r="H1168" t="s">
        <v>84</v>
      </c>
      <c r="I1168" t="s">
        <v>181</v>
      </c>
      <c r="J1168">
        <v>8.7686164568763023E-3</v>
      </c>
      <c r="K1168">
        <v>1.0157360466217846E-2</v>
      </c>
      <c r="L1168">
        <v>1.3158008339557614E-3</v>
      </c>
    </row>
    <row r="1169" spans="1:12" x14ac:dyDescent="0.2">
      <c r="A1169" t="s">
        <v>17</v>
      </c>
      <c r="B1169" t="s">
        <v>169</v>
      </c>
      <c r="C1169" t="s">
        <v>170</v>
      </c>
      <c r="D1169" t="s">
        <v>171</v>
      </c>
      <c r="E1169" t="s">
        <v>64</v>
      </c>
      <c r="F1169" t="s">
        <v>86</v>
      </c>
      <c r="G1169" t="s">
        <v>172</v>
      </c>
      <c r="H1169" t="s">
        <v>84</v>
      </c>
      <c r="I1169" t="s">
        <v>182</v>
      </c>
      <c r="J1169">
        <v>8.7686164568763023E-3</v>
      </c>
      <c r="K1169">
        <v>1.0157360466217846E-2</v>
      </c>
      <c r="L1169">
        <v>1.3158008339557614E-3</v>
      </c>
    </row>
    <row r="1170" spans="1:12" x14ac:dyDescent="0.2">
      <c r="A1170" t="s">
        <v>17</v>
      </c>
      <c r="B1170" t="s">
        <v>169</v>
      </c>
      <c r="C1170" t="s">
        <v>170</v>
      </c>
      <c r="D1170" t="s">
        <v>183</v>
      </c>
      <c r="E1170" t="s">
        <v>67</v>
      </c>
      <c r="F1170" t="s">
        <v>60</v>
      </c>
      <c r="G1170" t="s">
        <v>172</v>
      </c>
      <c r="H1170" t="s">
        <v>68</v>
      </c>
      <c r="I1170" t="s">
        <v>128</v>
      </c>
      <c r="J1170">
        <v>1.4567564819211972E-4</v>
      </c>
      <c r="K1170">
        <v>1.6874726784029182E-4</v>
      </c>
      <c r="L1170">
        <v>2.185979285568166E-5</v>
      </c>
    </row>
    <row r="1171" spans="1:12" x14ac:dyDescent="0.2">
      <c r="A1171" t="s">
        <v>17</v>
      </c>
      <c r="B1171" t="s">
        <v>169</v>
      </c>
      <c r="C1171" t="s">
        <v>170</v>
      </c>
      <c r="D1171" t="s">
        <v>183</v>
      </c>
      <c r="E1171" t="s">
        <v>67</v>
      </c>
      <c r="F1171" t="s">
        <v>60</v>
      </c>
      <c r="G1171" t="s">
        <v>172</v>
      </c>
      <c r="H1171" t="s">
        <v>68</v>
      </c>
      <c r="I1171" t="s">
        <v>128</v>
      </c>
      <c r="J1171">
        <v>7.7653499032008381E-5</v>
      </c>
      <c r="K1171">
        <v>8.9951999270383257E-5</v>
      </c>
      <c r="L1171">
        <v>1.165252685967046E-5</v>
      </c>
    </row>
    <row r="1172" spans="1:12" x14ac:dyDescent="0.2">
      <c r="A1172" t="s">
        <v>17</v>
      </c>
      <c r="B1172" t="s">
        <v>169</v>
      </c>
      <c r="C1172" t="s">
        <v>170</v>
      </c>
      <c r="D1172" t="s">
        <v>183</v>
      </c>
      <c r="E1172" t="s">
        <v>67</v>
      </c>
      <c r="F1172" t="s">
        <v>60</v>
      </c>
      <c r="G1172" t="s">
        <v>172</v>
      </c>
      <c r="H1172" t="s">
        <v>68</v>
      </c>
      <c r="I1172" t="s">
        <v>128</v>
      </c>
      <c r="J1172">
        <v>2.6361135034121716E-4</v>
      </c>
      <c r="K1172">
        <v>3.0536123019754449E-4</v>
      </c>
      <c r="L1172">
        <v>3.9556985566083469E-5</v>
      </c>
    </row>
    <row r="1173" spans="1:12" x14ac:dyDescent="0.2">
      <c r="A1173" t="s">
        <v>17</v>
      </c>
      <c r="B1173" t="s">
        <v>169</v>
      </c>
      <c r="C1173" t="s">
        <v>170</v>
      </c>
      <c r="D1173" t="s">
        <v>183</v>
      </c>
      <c r="E1173" t="s">
        <v>74</v>
      </c>
      <c r="F1173" t="s">
        <v>60</v>
      </c>
      <c r="G1173" t="s">
        <v>172</v>
      </c>
      <c r="H1173" t="s">
        <v>103</v>
      </c>
      <c r="I1173" t="s">
        <v>138</v>
      </c>
      <c r="J1173">
        <v>8.0507291595444459E-6</v>
      </c>
      <c r="K1173">
        <v>9.3257765910444311E-6</v>
      </c>
      <c r="L1173">
        <v>1.2080761194399661E-6</v>
      </c>
    </row>
    <row r="1174" spans="1:12" x14ac:dyDescent="0.2">
      <c r="A1174" t="s">
        <v>17</v>
      </c>
      <c r="B1174" t="s">
        <v>169</v>
      </c>
      <c r="C1174" t="s">
        <v>170</v>
      </c>
      <c r="D1174" t="s">
        <v>183</v>
      </c>
      <c r="E1174" t="s">
        <v>67</v>
      </c>
      <c r="F1174" t="s">
        <v>60</v>
      </c>
      <c r="G1174" t="s">
        <v>172</v>
      </c>
      <c r="H1174" t="s">
        <v>68</v>
      </c>
      <c r="I1174" t="s">
        <v>100</v>
      </c>
      <c r="J1174">
        <v>5.3908156661289843E-7</v>
      </c>
      <c r="K1174">
        <v>6.2445949366238541E-7</v>
      </c>
      <c r="L1174">
        <v>8.0893488546095765E-8</v>
      </c>
    </row>
    <row r="1175" spans="1:12" x14ac:dyDescent="0.2">
      <c r="A1175" t="s">
        <v>17</v>
      </c>
      <c r="B1175" t="s">
        <v>169</v>
      </c>
      <c r="C1175" t="s">
        <v>170</v>
      </c>
      <c r="D1175" t="s">
        <v>183</v>
      </c>
      <c r="E1175" t="s">
        <v>67</v>
      </c>
      <c r="F1175" t="s">
        <v>60</v>
      </c>
      <c r="G1175" t="s">
        <v>172</v>
      </c>
      <c r="H1175" t="s">
        <v>68</v>
      </c>
      <c r="I1175" t="s">
        <v>100</v>
      </c>
      <c r="J1175">
        <v>7.8954011441744233E-8</v>
      </c>
      <c r="K1175">
        <v>9.1458482465473588E-8</v>
      </c>
      <c r="L1175">
        <v>1.1847679119062342E-8</v>
      </c>
    </row>
    <row r="1176" spans="1:12" x14ac:dyDescent="0.2">
      <c r="A1176" t="s">
        <v>17</v>
      </c>
      <c r="B1176" t="s">
        <v>169</v>
      </c>
      <c r="C1176" t="s">
        <v>170</v>
      </c>
      <c r="D1176" t="s">
        <v>183</v>
      </c>
      <c r="E1176" t="s">
        <v>67</v>
      </c>
      <c r="F1176" t="s">
        <v>60</v>
      </c>
      <c r="G1176" t="s">
        <v>172</v>
      </c>
      <c r="H1176" t="s">
        <v>68</v>
      </c>
      <c r="I1176" t="s">
        <v>100</v>
      </c>
      <c r="J1176">
        <v>3.4630723688642227E-7</v>
      </c>
      <c r="K1176">
        <v>4.0115421337157774E-7</v>
      </c>
      <c r="L1176">
        <v>5.1966162887958769E-8</v>
      </c>
    </row>
    <row r="1177" spans="1:12" x14ac:dyDescent="0.2">
      <c r="A1177" t="s">
        <v>17</v>
      </c>
      <c r="B1177" t="s">
        <v>169</v>
      </c>
      <c r="C1177" t="s">
        <v>170</v>
      </c>
      <c r="D1177" t="s">
        <v>183</v>
      </c>
      <c r="E1177" t="s">
        <v>67</v>
      </c>
      <c r="F1177" t="s">
        <v>60</v>
      </c>
      <c r="G1177" t="s">
        <v>172</v>
      </c>
      <c r="H1177" t="s">
        <v>68</v>
      </c>
      <c r="I1177" t="s">
        <v>100</v>
      </c>
      <c r="J1177">
        <v>2.6284349077579806E-7</v>
      </c>
      <c r="K1177">
        <v>3.0447175961438556E-7</v>
      </c>
      <c r="L1177">
        <v>3.9441762114184515E-8</v>
      </c>
    </row>
    <row r="1178" spans="1:12" x14ac:dyDescent="0.2">
      <c r="A1178" t="s">
        <v>17</v>
      </c>
      <c r="B1178" t="s">
        <v>169</v>
      </c>
      <c r="C1178" t="s">
        <v>170</v>
      </c>
      <c r="D1178" t="s">
        <v>183</v>
      </c>
      <c r="E1178" t="s">
        <v>67</v>
      </c>
      <c r="F1178" t="s">
        <v>60</v>
      </c>
      <c r="G1178" t="s">
        <v>172</v>
      </c>
      <c r="H1178" t="s">
        <v>68</v>
      </c>
      <c r="I1178" t="s">
        <v>100</v>
      </c>
      <c r="J1178">
        <v>1.4680195989296109E-7</v>
      </c>
      <c r="K1178">
        <v>1.7005196100357796E-7</v>
      </c>
      <c r="L1178">
        <v>2.2028804909356221E-8</v>
      </c>
    </row>
    <row r="1179" spans="1:12" x14ac:dyDescent="0.2">
      <c r="A1179" t="s">
        <v>17</v>
      </c>
      <c r="B1179" t="s">
        <v>169</v>
      </c>
      <c r="C1179" t="s">
        <v>170</v>
      </c>
      <c r="D1179" t="s">
        <v>183</v>
      </c>
      <c r="E1179" t="s">
        <v>67</v>
      </c>
      <c r="F1179" t="s">
        <v>60</v>
      </c>
      <c r="G1179" t="s">
        <v>172</v>
      </c>
      <c r="H1179" t="s">
        <v>68</v>
      </c>
      <c r="I1179" t="s">
        <v>100</v>
      </c>
      <c r="J1179">
        <v>5.0636916289534716E-7</v>
      </c>
      <c r="K1179">
        <v>5.865662093672277E-7</v>
      </c>
      <c r="L1179">
        <v>7.5984731468632604E-8</v>
      </c>
    </row>
    <row r="1180" spans="1:12" x14ac:dyDescent="0.2">
      <c r="A1180" t="s">
        <v>17</v>
      </c>
      <c r="B1180" t="s">
        <v>169</v>
      </c>
      <c r="C1180" t="s">
        <v>170</v>
      </c>
      <c r="D1180" t="s">
        <v>183</v>
      </c>
      <c r="E1180" t="s">
        <v>67</v>
      </c>
      <c r="F1180" t="s">
        <v>60</v>
      </c>
      <c r="G1180" t="s">
        <v>172</v>
      </c>
      <c r="H1180" t="s">
        <v>68</v>
      </c>
      <c r="I1180" t="s">
        <v>100</v>
      </c>
      <c r="J1180">
        <v>4.240496778201094E-9</v>
      </c>
      <c r="K1180">
        <v>4.9120924086315702E-9</v>
      </c>
      <c r="L1180">
        <v>6.3632036189337339E-10</v>
      </c>
    </row>
    <row r="1181" spans="1:12" x14ac:dyDescent="0.2">
      <c r="A1181" t="s">
        <v>17</v>
      </c>
      <c r="B1181" t="s">
        <v>169</v>
      </c>
      <c r="C1181" t="s">
        <v>170</v>
      </c>
      <c r="D1181" t="s">
        <v>183</v>
      </c>
      <c r="E1181" t="s">
        <v>67</v>
      </c>
      <c r="F1181" t="s">
        <v>60</v>
      </c>
      <c r="G1181" t="s">
        <v>172</v>
      </c>
      <c r="H1181" t="s">
        <v>68</v>
      </c>
      <c r="I1181" t="s">
        <v>100</v>
      </c>
      <c r="J1181">
        <v>3.5000925788326533E-9</v>
      </c>
      <c r="K1181">
        <v>4.0544254801403491E-9</v>
      </c>
      <c r="L1181">
        <v>5.2521680664215019E-10</v>
      </c>
    </row>
    <row r="1182" spans="1:12" x14ac:dyDescent="0.2">
      <c r="A1182" t="s">
        <v>17</v>
      </c>
      <c r="B1182" t="s">
        <v>169</v>
      </c>
      <c r="C1182" t="s">
        <v>170</v>
      </c>
      <c r="D1182" t="s">
        <v>183</v>
      </c>
      <c r="E1182" t="s">
        <v>67</v>
      </c>
      <c r="F1182" t="s">
        <v>60</v>
      </c>
      <c r="G1182" t="s">
        <v>172</v>
      </c>
      <c r="H1182" t="s">
        <v>68</v>
      </c>
      <c r="I1182" t="s">
        <v>100</v>
      </c>
      <c r="J1182">
        <v>3.4499470216936052E-6</v>
      </c>
      <c r="K1182">
        <v>3.9963380381652573E-6</v>
      </c>
      <c r="L1182">
        <v>5.1769206585468033E-7</v>
      </c>
    </row>
    <row r="1183" spans="1:12" x14ac:dyDescent="0.2">
      <c r="A1183" t="s">
        <v>17</v>
      </c>
      <c r="B1183" t="s">
        <v>169</v>
      </c>
      <c r="C1183" t="s">
        <v>170</v>
      </c>
      <c r="D1183" t="s">
        <v>183</v>
      </c>
      <c r="E1183" t="s">
        <v>67</v>
      </c>
      <c r="F1183" t="s">
        <v>60</v>
      </c>
      <c r="G1183" t="s">
        <v>172</v>
      </c>
      <c r="H1183" t="s">
        <v>68</v>
      </c>
      <c r="I1183" t="s">
        <v>100</v>
      </c>
      <c r="J1183">
        <v>9.4139028476064396E-7</v>
      </c>
      <c r="K1183">
        <v>1.0904845147162099E-6</v>
      </c>
      <c r="L1183">
        <v>1.4126312034032907E-7</v>
      </c>
    </row>
    <row r="1184" spans="1:12" x14ac:dyDescent="0.2">
      <c r="A1184" t="s">
        <v>17</v>
      </c>
      <c r="B1184" t="s">
        <v>169</v>
      </c>
      <c r="C1184" t="s">
        <v>170</v>
      </c>
      <c r="D1184" t="s">
        <v>183</v>
      </c>
      <c r="E1184" t="s">
        <v>67</v>
      </c>
      <c r="F1184" t="s">
        <v>60</v>
      </c>
      <c r="G1184" t="s">
        <v>172</v>
      </c>
      <c r="H1184" t="s">
        <v>68</v>
      </c>
      <c r="I1184" t="s">
        <v>100</v>
      </c>
      <c r="J1184">
        <v>4.6136604946827903E-6</v>
      </c>
      <c r="K1184">
        <v>5.344356540591148E-6</v>
      </c>
      <c r="L1184">
        <v>6.9231655373999036E-7</v>
      </c>
    </row>
    <row r="1185" spans="1:12" x14ac:dyDescent="0.2">
      <c r="A1185" t="s">
        <v>17</v>
      </c>
      <c r="B1185" t="s">
        <v>169</v>
      </c>
      <c r="C1185" t="s">
        <v>170</v>
      </c>
      <c r="D1185" t="s">
        <v>183</v>
      </c>
      <c r="E1185" t="s">
        <v>67</v>
      </c>
      <c r="F1185" t="s">
        <v>60</v>
      </c>
      <c r="G1185" t="s">
        <v>172</v>
      </c>
      <c r="H1185" t="s">
        <v>68</v>
      </c>
      <c r="I1185" t="s">
        <v>100</v>
      </c>
      <c r="J1185">
        <v>1.6288892386105705E-8</v>
      </c>
      <c r="K1185">
        <v>1.8868672426806889E-8</v>
      </c>
      <c r="L1185">
        <v>2.4442782155269138E-9</v>
      </c>
    </row>
    <row r="1186" spans="1:12" x14ac:dyDescent="0.2">
      <c r="A1186" t="s">
        <v>17</v>
      </c>
      <c r="B1186" t="s">
        <v>169</v>
      </c>
      <c r="C1186" t="s">
        <v>170</v>
      </c>
      <c r="D1186" t="s">
        <v>183</v>
      </c>
      <c r="E1186" t="s">
        <v>67</v>
      </c>
      <c r="F1186" t="s">
        <v>60</v>
      </c>
      <c r="G1186" t="s">
        <v>172</v>
      </c>
      <c r="H1186" t="s">
        <v>68</v>
      </c>
      <c r="I1186" t="s">
        <v>100</v>
      </c>
      <c r="J1186">
        <v>7.2694230483447454E-7</v>
      </c>
      <c r="K1186">
        <v>8.4207298433684213E-7</v>
      </c>
      <c r="L1186">
        <v>1.0908349061029277E-7</v>
      </c>
    </row>
    <row r="1187" spans="1:12" x14ac:dyDescent="0.2">
      <c r="A1187" t="s">
        <v>17</v>
      </c>
      <c r="B1187" t="s">
        <v>169</v>
      </c>
      <c r="C1187" t="s">
        <v>170</v>
      </c>
      <c r="D1187" t="s">
        <v>183</v>
      </c>
      <c r="E1187" t="s">
        <v>67</v>
      </c>
      <c r="F1187" t="s">
        <v>60</v>
      </c>
      <c r="G1187" t="s">
        <v>172</v>
      </c>
      <c r="H1187" t="s">
        <v>68</v>
      </c>
      <c r="I1187" t="s">
        <v>100</v>
      </c>
      <c r="J1187">
        <v>1.1375300881206128E-7</v>
      </c>
      <c r="K1187">
        <v>1.3176882810456138E-7</v>
      </c>
      <c r="L1187">
        <v>1.7069546215869884E-8</v>
      </c>
    </row>
    <row r="1188" spans="1:12" x14ac:dyDescent="0.2">
      <c r="A1188" t="s">
        <v>17</v>
      </c>
      <c r="B1188" t="s">
        <v>169</v>
      </c>
      <c r="C1188" t="s">
        <v>170</v>
      </c>
      <c r="D1188" t="s">
        <v>183</v>
      </c>
      <c r="E1188" t="s">
        <v>67</v>
      </c>
      <c r="F1188" t="s">
        <v>60</v>
      </c>
      <c r="G1188" t="s">
        <v>172</v>
      </c>
      <c r="H1188" t="s">
        <v>68</v>
      </c>
      <c r="I1188" t="s">
        <v>100</v>
      </c>
      <c r="J1188">
        <v>1.6019654495426328E-8</v>
      </c>
      <c r="K1188">
        <v>1.8556793543719232E-8</v>
      </c>
      <c r="L1188">
        <v>2.4038769227082949E-9</v>
      </c>
    </row>
    <row r="1189" spans="1:12" x14ac:dyDescent="0.2">
      <c r="A1189" t="s">
        <v>17</v>
      </c>
      <c r="B1189" t="s">
        <v>169</v>
      </c>
      <c r="C1189" t="s">
        <v>170</v>
      </c>
      <c r="D1189" t="s">
        <v>183</v>
      </c>
      <c r="E1189" t="s">
        <v>67</v>
      </c>
      <c r="F1189" t="s">
        <v>60</v>
      </c>
      <c r="G1189" t="s">
        <v>172</v>
      </c>
      <c r="H1189" t="s">
        <v>68</v>
      </c>
      <c r="I1189" t="s">
        <v>100</v>
      </c>
      <c r="J1189">
        <v>6.4549784290394529E-8</v>
      </c>
      <c r="K1189">
        <v>7.4772962220280697E-8</v>
      </c>
      <c r="L1189">
        <v>9.6862099532658114E-9</v>
      </c>
    </row>
    <row r="1190" spans="1:12" x14ac:dyDescent="0.2">
      <c r="A1190" t="s">
        <v>17</v>
      </c>
      <c r="B1190" t="s">
        <v>169</v>
      </c>
      <c r="C1190" t="s">
        <v>170</v>
      </c>
      <c r="D1190" t="s">
        <v>183</v>
      </c>
      <c r="E1190" t="s">
        <v>67</v>
      </c>
      <c r="F1190" t="s">
        <v>60</v>
      </c>
      <c r="G1190" t="s">
        <v>172</v>
      </c>
      <c r="H1190" t="s">
        <v>68</v>
      </c>
      <c r="I1190" t="s">
        <v>100</v>
      </c>
      <c r="J1190">
        <v>2.9952715338087135E-8</v>
      </c>
      <c r="K1190">
        <v>3.469652574350876E-8</v>
      </c>
      <c r="L1190">
        <v>4.494643826072247E-9</v>
      </c>
    </row>
    <row r="1191" spans="1:12" x14ac:dyDescent="0.2">
      <c r="A1191" t="s">
        <v>17</v>
      </c>
      <c r="B1191" t="s">
        <v>169</v>
      </c>
      <c r="C1191" t="s">
        <v>170</v>
      </c>
      <c r="D1191" t="s">
        <v>183</v>
      </c>
      <c r="E1191" t="s">
        <v>67</v>
      </c>
      <c r="F1191" t="s">
        <v>60</v>
      </c>
      <c r="G1191" t="s">
        <v>172</v>
      </c>
      <c r="H1191" t="s">
        <v>68</v>
      </c>
      <c r="I1191" t="s">
        <v>100</v>
      </c>
      <c r="J1191">
        <v>3.1785350350469368E-5</v>
      </c>
      <c r="K1191">
        <v>3.6819407330966077E-5</v>
      </c>
      <c r="L1191">
        <v>4.7696453259654338E-6</v>
      </c>
    </row>
    <row r="1192" spans="1:12" x14ac:dyDescent="0.2">
      <c r="A1192" t="s">
        <v>17</v>
      </c>
      <c r="B1192" t="s">
        <v>169</v>
      </c>
      <c r="C1192" t="s">
        <v>170</v>
      </c>
      <c r="D1192" t="s">
        <v>183</v>
      </c>
      <c r="E1192" t="s">
        <v>67</v>
      </c>
      <c r="F1192" t="s">
        <v>60</v>
      </c>
      <c r="G1192" t="s">
        <v>172</v>
      </c>
      <c r="H1192" t="s">
        <v>68</v>
      </c>
      <c r="I1192" t="s">
        <v>100</v>
      </c>
      <c r="J1192">
        <v>4.2411698729277979E-7</v>
      </c>
      <c r="K1192">
        <v>4.9128721058392952E-7</v>
      </c>
      <c r="L1192">
        <v>6.364213651254207E-8</v>
      </c>
    </row>
    <row r="1193" spans="1:12" x14ac:dyDescent="0.2">
      <c r="A1193" t="s">
        <v>17</v>
      </c>
      <c r="B1193" t="s">
        <v>169</v>
      </c>
      <c r="C1193" t="s">
        <v>170</v>
      </c>
      <c r="D1193" t="s">
        <v>183</v>
      </c>
      <c r="E1193" t="s">
        <v>67</v>
      </c>
      <c r="F1193" t="s">
        <v>60</v>
      </c>
      <c r="G1193" t="s">
        <v>172</v>
      </c>
      <c r="H1193" t="s">
        <v>68</v>
      </c>
      <c r="I1193" t="s">
        <v>100</v>
      </c>
      <c r="J1193">
        <v>2.2442997472311001E-6</v>
      </c>
      <c r="K1193">
        <v>2.5997443996984554E-6</v>
      </c>
      <c r="L1193">
        <v>3.3677507661286958E-7</v>
      </c>
    </row>
    <row r="1194" spans="1:12" x14ac:dyDescent="0.2">
      <c r="A1194" t="s">
        <v>17</v>
      </c>
      <c r="B1194" t="s">
        <v>169</v>
      </c>
      <c r="C1194" t="s">
        <v>170</v>
      </c>
      <c r="D1194" t="s">
        <v>183</v>
      </c>
      <c r="E1194" t="s">
        <v>67</v>
      </c>
      <c r="F1194" t="s">
        <v>60</v>
      </c>
      <c r="G1194" t="s">
        <v>172</v>
      </c>
      <c r="H1194" t="s">
        <v>68</v>
      </c>
      <c r="I1194" t="s">
        <v>100</v>
      </c>
      <c r="J1194">
        <v>2.2804449340548033E-7</v>
      </c>
      <c r="K1194">
        <v>2.6416141397529697E-7</v>
      </c>
      <c r="L1194">
        <v>3.4219895017376862E-8</v>
      </c>
    </row>
    <row r="1195" spans="1:12" x14ac:dyDescent="0.2">
      <c r="A1195" t="s">
        <v>17</v>
      </c>
      <c r="B1195" t="s">
        <v>169</v>
      </c>
      <c r="C1195" t="s">
        <v>170</v>
      </c>
      <c r="D1195" t="s">
        <v>183</v>
      </c>
      <c r="E1195" t="s">
        <v>67</v>
      </c>
      <c r="F1195" t="s">
        <v>60</v>
      </c>
      <c r="G1195" t="s">
        <v>172</v>
      </c>
      <c r="H1195" t="s">
        <v>68</v>
      </c>
      <c r="I1195" t="s">
        <v>100</v>
      </c>
      <c r="J1195">
        <v>4.986285735383127E-7</v>
      </c>
      <c r="K1195">
        <v>5.7759969147845516E-7</v>
      </c>
      <c r="L1195">
        <v>7.4823194300096994E-8</v>
      </c>
    </row>
    <row r="1196" spans="1:12" x14ac:dyDescent="0.2">
      <c r="A1196" t="s">
        <v>17</v>
      </c>
      <c r="B1196" t="s">
        <v>169</v>
      </c>
      <c r="C1196" t="s">
        <v>170</v>
      </c>
      <c r="D1196" t="s">
        <v>183</v>
      </c>
      <c r="E1196" t="s">
        <v>67</v>
      </c>
      <c r="F1196" t="s">
        <v>60</v>
      </c>
      <c r="G1196" t="s">
        <v>172</v>
      </c>
      <c r="H1196" t="s">
        <v>68</v>
      </c>
      <c r="I1196" t="s">
        <v>100</v>
      </c>
      <c r="J1196">
        <v>1.8038938675522083E-7</v>
      </c>
      <c r="K1196">
        <v>2.0895885166877124E-7</v>
      </c>
      <c r="L1196">
        <v>2.7068866188479971E-8</v>
      </c>
    </row>
    <row r="1197" spans="1:12" x14ac:dyDescent="0.2">
      <c r="A1197" t="s">
        <v>17</v>
      </c>
      <c r="B1197" t="s">
        <v>169</v>
      </c>
      <c r="C1197" t="s">
        <v>170</v>
      </c>
      <c r="D1197" t="s">
        <v>183</v>
      </c>
      <c r="E1197" t="s">
        <v>67</v>
      </c>
      <c r="F1197" t="s">
        <v>60</v>
      </c>
      <c r="G1197" t="s">
        <v>172</v>
      </c>
      <c r="H1197" t="s">
        <v>68</v>
      </c>
      <c r="I1197" t="s">
        <v>100</v>
      </c>
      <c r="J1197">
        <v>2.4588150366299352E-7</v>
      </c>
      <c r="K1197">
        <v>2.8482338997985903E-7</v>
      </c>
      <c r="L1197">
        <v>3.6896480666610981E-8</v>
      </c>
    </row>
    <row r="1198" spans="1:12" x14ac:dyDescent="0.2">
      <c r="A1198" t="s">
        <v>17</v>
      </c>
      <c r="B1198" t="s">
        <v>169</v>
      </c>
      <c r="C1198" t="s">
        <v>170</v>
      </c>
      <c r="D1198" t="s">
        <v>183</v>
      </c>
      <c r="E1198" t="s">
        <v>67</v>
      </c>
      <c r="F1198" t="s">
        <v>60</v>
      </c>
      <c r="G1198" t="s">
        <v>172</v>
      </c>
      <c r="H1198" t="s">
        <v>68</v>
      </c>
      <c r="I1198" t="s">
        <v>100</v>
      </c>
      <c r="J1198">
        <v>8.1445808119982434E-6</v>
      </c>
      <c r="K1198">
        <v>9.4344921528450462E-6</v>
      </c>
      <c r="L1198">
        <v>1.2221593084098741E-6</v>
      </c>
    </row>
    <row r="1199" spans="1:12" x14ac:dyDescent="0.2">
      <c r="A1199" t="s">
        <v>17</v>
      </c>
      <c r="B1199" t="s">
        <v>169</v>
      </c>
      <c r="C1199" t="s">
        <v>170</v>
      </c>
      <c r="D1199" t="s">
        <v>183</v>
      </c>
      <c r="E1199" t="s">
        <v>67</v>
      </c>
      <c r="F1199" t="s">
        <v>60</v>
      </c>
      <c r="G1199" t="s">
        <v>172</v>
      </c>
      <c r="H1199" t="s">
        <v>68</v>
      </c>
      <c r="I1199" t="s">
        <v>100</v>
      </c>
      <c r="J1199">
        <v>9.1406263885668151E-8</v>
      </c>
      <c r="K1199">
        <v>1.0588288080828066E-7</v>
      </c>
      <c r="L1199">
        <v>1.3716238911923847E-8</v>
      </c>
    </row>
    <row r="1200" spans="1:12" x14ac:dyDescent="0.2">
      <c r="A1200" t="s">
        <v>17</v>
      </c>
      <c r="B1200" t="s">
        <v>169</v>
      </c>
      <c r="C1200" t="s">
        <v>170</v>
      </c>
      <c r="D1200" t="s">
        <v>183</v>
      </c>
      <c r="E1200" t="s">
        <v>67</v>
      </c>
      <c r="F1200" t="s">
        <v>60</v>
      </c>
      <c r="G1200" t="s">
        <v>172</v>
      </c>
      <c r="H1200" t="s">
        <v>68</v>
      </c>
      <c r="I1200" t="s">
        <v>100</v>
      </c>
      <c r="J1200">
        <v>2.9145001666048762E-8</v>
      </c>
      <c r="K1200">
        <v>3.3760889094245519E-8</v>
      </c>
      <c r="L1200">
        <v>4.3734399476163559E-9</v>
      </c>
    </row>
    <row r="1201" spans="1:12" x14ac:dyDescent="0.2">
      <c r="A1201" t="s">
        <v>17</v>
      </c>
      <c r="B1201" t="s">
        <v>169</v>
      </c>
      <c r="C1201" t="s">
        <v>170</v>
      </c>
      <c r="D1201" t="s">
        <v>183</v>
      </c>
      <c r="E1201" t="s">
        <v>67</v>
      </c>
      <c r="F1201" t="s">
        <v>60</v>
      </c>
      <c r="G1201" t="s">
        <v>172</v>
      </c>
      <c r="H1201" t="s">
        <v>68</v>
      </c>
      <c r="I1201" t="s">
        <v>100</v>
      </c>
      <c r="J1201">
        <v>5.5025493907609433E-7</v>
      </c>
      <c r="K1201">
        <v>6.3740246731052533E-7</v>
      </c>
      <c r="L1201">
        <v>8.2570142198068705E-8</v>
      </c>
    </row>
    <row r="1202" spans="1:12" x14ac:dyDescent="0.2">
      <c r="A1202" t="s">
        <v>17</v>
      </c>
      <c r="B1202" t="s">
        <v>169</v>
      </c>
      <c r="C1202" t="s">
        <v>170</v>
      </c>
      <c r="D1202" t="s">
        <v>183</v>
      </c>
      <c r="E1202" t="s">
        <v>67</v>
      </c>
      <c r="F1202" t="s">
        <v>60</v>
      </c>
      <c r="G1202" t="s">
        <v>172</v>
      </c>
      <c r="H1202" t="s">
        <v>68</v>
      </c>
      <c r="I1202" t="s">
        <v>100</v>
      </c>
      <c r="J1202">
        <v>4.4060780809689434E-7</v>
      </c>
      <c r="K1202">
        <v>5.1038979217305142E-7</v>
      </c>
      <c r="L1202">
        <v>6.6116715697682848E-8</v>
      </c>
    </row>
    <row r="1203" spans="1:12" x14ac:dyDescent="0.2">
      <c r="A1203" t="s">
        <v>17</v>
      </c>
      <c r="B1203" t="s">
        <v>169</v>
      </c>
      <c r="C1203" t="s">
        <v>170</v>
      </c>
      <c r="D1203" t="s">
        <v>183</v>
      </c>
      <c r="E1203" t="s">
        <v>64</v>
      </c>
      <c r="F1203" t="s">
        <v>60</v>
      </c>
      <c r="G1203" t="s">
        <v>172</v>
      </c>
      <c r="H1203" t="s">
        <v>65</v>
      </c>
      <c r="I1203" t="s">
        <v>101</v>
      </c>
      <c r="J1203">
        <v>6.0707980021877568E-5</v>
      </c>
      <c r="K1203">
        <v>7.0322705901294363E-5</v>
      </c>
      <c r="L1203">
        <v>9.1097165822454274E-6</v>
      </c>
    </row>
    <row r="1204" spans="1:12" x14ac:dyDescent="0.2">
      <c r="A1204" t="s">
        <v>17</v>
      </c>
      <c r="B1204" t="s">
        <v>169</v>
      </c>
      <c r="C1204" t="s">
        <v>170</v>
      </c>
      <c r="D1204" t="s">
        <v>183</v>
      </c>
      <c r="E1204" t="s">
        <v>64</v>
      </c>
      <c r="F1204" t="s">
        <v>60</v>
      </c>
      <c r="G1204" t="s">
        <v>172</v>
      </c>
      <c r="H1204" t="s">
        <v>65</v>
      </c>
      <c r="I1204" t="s">
        <v>101</v>
      </c>
      <c r="J1204">
        <v>2.8247198259809104E-6</v>
      </c>
      <c r="K1204">
        <v>3.2720894601405878E-6</v>
      </c>
      <c r="L1204">
        <v>4.2387173860277411E-7</v>
      </c>
    </row>
    <row r="1205" spans="1:12" x14ac:dyDescent="0.2">
      <c r="A1205" t="s">
        <v>17</v>
      </c>
      <c r="B1205" t="s">
        <v>169</v>
      </c>
      <c r="C1205" t="s">
        <v>170</v>
      </c>
      <c r="D1205" t="s">
        <v>183</v>
      </c>
      <c r="E1205" t="s">
        <v>64</v>
      </c>
      <c r="F1205" t="s">
        <v>60</v>
      </c>
      <c r="G1205" t="s">
        <v>172</v>
      </c>
      <c r="H1205" t="s">
        <v>65</v>
      </c>
      <c r="I1205" t="s">
        <v>101</v>
      </c>
      <c r="J1205">
        <v>1.1530480535969154E-8</v>
      </c>
      <c r="K1205">
        <v>1.3356639297491814E-8</v>
      </c>
      <c r="L1205">
        <v>1.730240566428382E-9</v>
      </c>
    </row>
    <row r="1206" spans="1:12" x14ac:dyDescent="0.2">
      <c r="A1206" t="s">
        <v>17</v>
      </c>
      <c r="B1206" t="s">
        <v>169</v>
      </c>
      <c r="C1206" t="s">
        <v>170</v>
      </c>
      <c r="D1206" t="s">
        <v>183</v>
      </c>
      <c r="E1206" t="s">
        <v>64</v>
      </c>
      <c r="F1206" t="s">
        <v>60</v>
      </c>
      <c r="G1206" t="s">
        <v>172</v>
      </c>
      <c r="H1206" t="s">
        <v>65</v>
      </c>
      <c r="I1206" t="s">
        <v>101</v>
      </c>
      <c r="J1206">
        <v>2.0549690237560241E-6</v>
      </c>
      <c r="K1206">
        <v>2.3804281124456274E-6</v>
      </c>
      <c r="L1206">
        <v>3.0836449153743359E-7</v>
      </c>
    </row>
    <row r="1207" spans="1:12" x14ac:dyDescent="0.2">
      <c r="A1207" t="s">
        <v>17</v>
      </c>
      <c r="B1207" t="s">
        <v>169</v>
      </c>
      <c r="C1207" t="s">
        <v>170</v>
      </c>
      <c r="D1207" t="s">
        <v>183</v>
      </c>
      <c r="E1207" t="s">
        <v>64</v>
      </c>
      <c r="F1207" t="s">
        <v>60</v>
      </c>
      <c r="G1207" t="s">
        <v>172</v>
      </c>
      <c r="H1207" t="s">
        <v>65</v>
      </c>
      <c r="I1207" t="s">
        <v>101</v>
      </c>
      <c r="J1207">
        <v>9.948430780078092E-7</v>
      </c>
      <c r="K1207">
        <v>1.1524029817409479E-6</v>
      </c>
      <c r="L1207">
        <v>1.4928413828287229E-7</v>
      </c>
    </row>
    <row r="1208" spans="1:12" x14ac:dyDescent="0.2">
      <c r="A1208" t="s">
        <v>17</v>
      </c>
      <c r="B1208" t="s">
        <v>169</v>
      </c>
      <c r="C1208" t="s">
        <v>170</v>
      </c>
      <c r="D1208" t="s">
        <v>183</v>
      </c>
      <c r="E1208" t="s">
        <v>64</v>
      </c>
      <c r="F1208" t="s">
        <v>60</v>
      </c>
      <c r="G1208" t="s">
        <v>172</v>
      </c>
      <c r="H1208" t="s">
        <v>65</v>
      </c>
      <c r="I1208" t="s">
        <v>101</v>
      </c>
      <c r="J1208">
        <v>2.8826201339922882E-7</v>
      </c>
      <c r="K1208">
        <v>3.3391598243729532E-7</v>
      </c>
      <c r="L1208">
        <v>4.3256014160709551E-8</v>
      </c>
    </row>
    <row r="1209" spans="1:12" x14ac:dyDescent="0.2">
      <c r="A1209" t="s">
        <v>17</v>
      </c>
      <c r="B1209" t="s">
        <v>169</v>
      </c>
      <c r="C1209" t="s">
        <v>170</v>
      </c>
      <c r="D1209" t="s">
        <v>183</v>
      </c>
      <c r="E1209" t="s">
        <v>64</v>
      </c>
      <c r="F1209" t="s">
        <v>60</v>
      </c>
      <c r="G1209" t="s">
        <v>172</v>
      </c>
      <c r="H1209" t="s">
        <v>65</v>
      </c>
      <c r="I1209" t="s">
        <v>101</v>
      </c>
      <c r="J1209">
        <v>4.9746223481756086E-8</v>
      </c>
      <c r="K1209">
        <v>5.762486319503475E-8</v>
      </c>
      <c r="L1209">
        <v>7.4648175872847078E-9</v>
      </c>
    </row>
    <row r="1210" spans="1:12" x14ac:dyDescent="0.2">
      <c r="A1210" t="s">
        <v>17</v>
      </c>
      <c r="B1210" t="s">
        <v>169</v>
      </c>
      <c r="C1210" t="s">
        <v>170</v>
      </c>
      <c r="D1210" t="s">
        <v>183</v>
      </c>
      <c r="E1210" t="s">
        <v>64</v>
      </c>
      <c r="F1210" t="s">
        <v>60</v>
      </c>
      <c r="G1210" t="s">
        <v>172</v>
      </c>
      <c r="H1210" t="s">
        <v>65</v>
      </c>
      <c r="I1210" t="s">
        <v>101</v>
      </c>
      <c r="J1210">
        <v>7.6643782386147991E-7</v>
      </c>
      <c r="K1210">
        <v>8.8782367095092735E-7</v>
      </c>
      <c r="L1210">
        <v>1.1501010823906315E-7</v>
      </c>
    </row>
    <row r="1211" spans="1:12" x14ac:dyDescent="0.2">
      <c r="A1211" t="s">
        <v>17</v>
      </c>
      <c r="B1211" t="s">
        <v>169</v>
      </c>
      <c r="C1211" t="s">
        <v>170</v>
      </c>
      <c r="D1211" t="s">
        <v>183</v>
      </c>
      <c r="E1211" t="s">
        <v>64</v>
      </c>
      <c r="F1211" t="s">
        <v>60</v>
      </c>
      <c r="G1211" t="s">
        <v>172</v>
      </c>
      <c r="H1211" t="s">
        <v>65</v>
      </c>
      <c r="I1211" t="s">
        <v>101</v>
      </c>
      <c r="J1211">
        <v>2.1899524549104726E-4</v>
      </c>
      <c r="K1211">
        <v>2.5367897658427771E-4</v>
      </c>
      <c r="L1211">
        <v>3.286198319502249E-5</v>
      </c>
    </row>
    <row r="1212" spans="1:12" x14ac:dyDescent="0.2">
      <c r="A1212" t="s">
        <v>17</v>
      </c>
      <c r="B1212" t="s">
        <v>169</v>
      </c>
      <c r="C1212" t="s">
        <v>170</v>
      </c>
      <c r="D1212" t="s">
        <v>183</v>
      </c>
      <c r="E1212" t="s">
        <v>64</v>
      </c>
      <c r="F1212" t="s">
        <v>60</v>
      </c>
      <c r="G1212" t="s">
        <v>172</v>
      </c>
      <c r="H1212" t="s">
        <v>65</v>
      </c>
      <c r="I1212" t="s">
        <v>101</v>
      </c>
      <c r="J1212">
        <v>2.2425088983557581E-6</v>
      </c>
      <c r="K1212">
        <v>2.5976699221960099E-6</v>
      </c>
      <c r="L1212">
        <v>3.3650634545610704E-7</v>
      </c>
    </row>
    <row r="1213" spans="1:12" x14ac:dyDescent="0.2">
      <c r="A1213" t="s">
        <v>17</v>
      </c>
      <c r="B1213" t="s">
        <v>169</v>
      </c>
      <c r="C1213" t="s">
        <v>170</v>
      </c>
      <c r="D1213" t="s">
        <v>183</v>
      </c>
      <c r="E1213" t="s">
        <v>64</v>
      </c>
      <c r="F1213" t="s">
        <v>60</v>
      </c>
      <c r="G1213" t="s">
        <v>172</v>
      </c>
      <c r="H1213" t="s">
        <v>65</v>
      </c>
      <c r="I1213" t="s">
        <v>101</v>
      </c>
      <c r="J1213">
        <v>4.5977468961985486E-7</v>
      </c>
      <c r="K1213">
        <v>5.3259225998532851E-7</v>
      </c>
      <c r="L1213">
        <v>6.8992859136761588E-8</v>
      </c>
    </row>
    <row r="1214" spans="1:12" x14ac:dyDescent="0.2">
      <c r="A1214" t="s">
        <v>17</v>
      </c>
      <c r="B1214" t="s">
        <v>169</v>
      </c>
      <c r="C1214" t="s">
        <v>170</v>
      </c>
      <c r="D1214" t="s">
        <v>183</v>
      </c>
      <c r="E1214" t="s">
        <v>64</v>
      </c>
      <c r="F1214" t="s">
        <v>60</v>
      </c>
      <c r="G1214" t="s">
        <v>172</v>
      </c>
      <c r="H1214" t="s">
        <v>65</v>
      </c>
      <c r="I1214" t="s">
        <v>101</v>
      </c>
      <c r="J1214">
        <v>1.1666133248156913E-4</v>
      </c>
      <c r="K1214">
        <v>1.3513776230403353E-4</v>
      </c>
      <c r="L1214">
        <v>1.7505963377981111E-5</v>
      </c>
    </row>
    <row r="1215" spans="1:12" x14ac:dyDescent="0.2">
      <c r="A1215" t="s">
        <v>17</v>
      </c>
      <c r="B1215" t="s">
        <v>169</v>
      </c>
      <c r="C1215" t="s">
        <v>170</v>
      </c>
      <c r="D1215" t="s">
        <v>183</v>
      </c>
      <c r="E1215" t="s">
        <v>64</v>
      </c>
      <c r="F1215" t="s">
        <v>60</v>
      </c>
      <c r="G1215" t="s">
        <v>172</v>
      </c>
      <c r="H1215" t="s">
        <v>65</v>
      </c>
      <c r="I1215" t="s">
        <v>101</v>
      </c>
      <c r="J1215">
        <v>6.7911139039053599E-6</v>
      </c>
      <c r="K1215">
        <v>7.8666677038903983E-6</v>
      </c>
      <c r="L1215">
        <v>1.0190608041978925E-6</v>
      </c>
    </row>
    <row r="1216" spans="1:12" x14ac:dyDescent="0.2">
      <c r="A1216" t="s">
        <v>17</v>
      </c>
      <c r="B1216" t="s">
        <v>169</v>
      </c>
      <c r="C1216" t="s">
        <v>170</v>
      </c>
      <c r="D1216" t="s">
        <v>183</v>
      </c>
      <c r="E1216" t="s">
        <v>64</v>
      </c>
      <c r="F1216" t="s">
        <v>60</v>
      </c>
      <c r="G1216" t="s">
        <v>172</v>
      </c>
      <c r="H1216" t="s">
        <v>65</v>
      </c>
      <c r="I1216" t="s">
        <v>101</v>
      </c>
      <c r="J1216">
        <v>1.1372046646428223E-5</v>
      </c>
      <c r="K1216">
        <v>1.3173113180909281E-5</v>
      </c>
      <c r="L1216">
        <v>1.7064662977042284E-6</v>
      </c>
    </row>
    <row r="1217" spans="1:12" x14ac:dyDescent="0.2">
      <c r="A1217" t="s">
        <v>17</v>
      </c>
      <c r="B1217" t="s">
        <v>169</v>
      </c>
      <c r="C1217" t="s">
        <v>170</v>
      </c>
      <c r="D1217" t="s">
        <v>183</v>
      </c>
      <c r="E1217" t="s">
        <v>64</v>
      </c>
      <c r="F1217" t="s">
        <v>60</v>
      </c>
      <c r="G1217" t="s">
        <v>172</v>
      </c>
      <c r="H1217" t="s">
        <v>65</v>
      </c>
      <c r="I1217" t="s">
        <v>101</v>
      </c>
      <c r="J1217">
        <v>1.576962779184007E-6</v>
      </c>
      <c r="K1217">
        <v>1.8267168450981343E-6</v>
      </c>
      <c r="L1217">
        <v>2.3663584217329205E-7</v>
      </c>
    </row>
    <row r="1218" spans="1:12" x14ac:dyDescent="0.2">
      <c r="A1218" t="s">
        <v>17</v>
      </c>
      <c r="B1218" t="s">
        <v>169</v>
      </c>
      <c r="C1218" t="s">
        <v>170</v>
      </c>
      <c r="D1218" t="s">
        <v>183</v>
      </c>
      <c r="E1218" t="s">
        <v>64</v>
      </c>
      <c r="F1218" t="s">
        <v>60</v>
      </c>
      <c r="G1218" t="s">
        <v>172</v>
      </c>
      <c r="H1218" t="s">
        <v>65</v>
      </c>
      <c r="I1218" t="s">
        <v>101</v>
      </c>
      <c r="J1218">
        <v>4.4833221378091766E-7</v>
      </c>
      <c r="K1218">
        <v>5.1933756327306335E-7</v>
      </c>
      <c r="L1218">
        <v>6.7275824377009345E-8</v>
      </c>
    </row>
    <row r="1219" spans="1:12" x14ac:dyDescent="0.2">
      <c r="A1219" t="s">
        <v>17</v>
      </c>
      <c r="B1219" t="s">
        <v>169</v>
      </c>
      <c r="C1219" t="s">
        <v>170</v>
      </c>
      <c r="D1219" t="s">
        <v>183</v>
      </c>
      <c r="E1219" t="s">
        <v>74</v>
      </c>
      <c r="F1219" t="s">
        <v>60</v>
      </c>
      <c r="G1219" t="s">
        <v>172</v>
      </c>
      <c r="H1219" t="s">
        <v>68</v>
      </c>
      <c r="I1219" t="s">
        <v>140</v>
      </c>
      <c r="J1219">
        <v>1.805824593539041E-4</v>
      </c>
      <c r="K1219">
        <v>2.0918250245685393E-4</v>
      </c>
      <c r="L1219">
        <v>2.7097838271773934E-5</v>
      </c>
    </row>
    <row r="1220" spans="1:12" x14ac:dyDescent="0.2">
      <c r="A1220" t="s">
        <v>17</v>
      </c>
      <c r="B1220" t="s">
        <v>169</v>
      </c>
      <c r="C1220" t="s">
        <v>170</v>
      </c>
      <c r="D1220" t="s">
        <v>183</v>
      </c>
      <c r="E1220" t="s">
        <v>74</v>
      </c>
      <c r="F1220" t="s">
        <v>60</v>
      </c>
      <c r="G1220" t="s">
        <v>172</v>
      </c>
      <c r="H1220" t="s">
        <v>68</v>
      </c>
      <c r="I1220" t="s">
        <v>140</v>
      </c>
      <c r="J1220">
        <v>2.0908377268834492E-3</v>
      </c>
      <c r="K1220">
        <v>2.421977580245112E-3</v>
      </c>
      <c r="L1220">
        <v>3.1374687651459452E-4</v>
      </c>
    </row>
    <row r="1221" spans="1:12" x14ac:dyDescent="0.2">
      <c r="A1221" t="s">
        <v>17</v>
      </c>
      <c r="B1221" t="s">
        <v>169</v>
      </c>
      <c r="C1221" t="s">
        <v>170</v>
      </c>
      <c r="D1221" t="s">
        <v>183</v>
      </c>
      <c r="E1221" t="s">
        <v>74</v>
      </c>
      <c r="F1221" t="s">
        <v>60</v>
      </c>
      <c r="G1221" t="s">
        <v>172</v>
      </c>
      <c r="H1221" t="s">
        <v>68</v>
      </c>
      <c r="I1221" t="s">
        <v>173</v>
      </c>
      <c r="J1221">
        <v>2.7223721896905647E-4</v>
      </c>
      <c r="K1221">
        <v>3.1535323491323664E-4</v>
      </c>
      <c r="L1221">
        <v>4.085136594979877E-5</v>
      </c>
    </row>
    <row r="1222" spans="1:12" x14ac:dyDescent="0.2">
      <c r="A1222" t="s">
        <v>17</v>
      </c>
      <c r="B1222" t="s">
        <v>169</v>
      </c>
      <c r="C1222" t="s">
        <v>170</v>
      </c>
      <c r="D1222" t="s">
        <v>183</v>
      </c>
      <c r="E1222" t="s">
        <v>74</v>
      </c>
      <c r="F1222" t="s">
        <v>60</v>
      </c>
      <c r="G1222" t="s">
        <v>172</v>
      </c>
      <c r="H1222" t="s">
        <v>68</v>
      </c>
      <c r="I1222" t="s">
        <v>173</v>
      </c>
      <c r="J1222">
        <v>5.4431473033892275E-4</v>
      </c>
      <c r="K1222">
        <v>6.3052146827438735E-4</v>
      </c>
      <c r="L1222">
        <v>8.1678766500581972E-5</v>
      </c>
    </row>
    <row r="1223" spans="1:12" x14ac:dyDescent="0.2">
      <c r="A1223" t="s">
        <v>17</v>
      </c>
      <c r="B1223" t="s">
        <v>169</v>
      </c>
      <c r="C1223" t="s">
        <v>170</v>
      </c>
      <c r="D1223" t="s">
        <v>183</v>
      </c>
      <c r="E1223" t="s">
        <v>74</v>
      </c>
      <c r="F1223" t="s">
        <v>60</v>
      </c>
      <c r="G1223" t="s">
        <v>172</v>
      </c>
      <c r="H1223" t="s">
        <v>68</v>
      </c>
      <c r="I1223" t="s">
        <v>173</v>
      </c>
      <c r="J1223">
        <v>6.931163117611173E-6</v>
      </c>
      <c r="K1223">
        <v>8.0288974414568962E-6</v>
      </c>
      <c r="L1223">
        <v>1.0400763056849542E-6</v>
      </c>
    </row>
    <row r="1224" spans="1:12" x14ac:dyDescent="0.2">
      <c r="A1224" t="s">
        <v>17</v>
      </c>
      <c r="B1224" t="s">
        <v>169</v>
      </c>
      <c r="C1224" t="s">
        <v>170</v>
      </c>
      <c r="D1224" t="s">
        <v>183</v>
      </c>
      <c r="E1224" t="s">
        <v>74</v>
      </c>
      <c r="F1224" t="s">
        <v>60</v>
      </c>
      <c r="G1224" t="s">
        <v>172</v>
      </c>
      <c r="H1224" t="s">
        <v>68</v>
      </c>
      <c r="I1224" t="s">
        <v>174</v>
      </c>
      <c r="J1224">
        <v>3.7090181864783694E-4</v>
      </c>
      <c r="K1224">
        <v>4.2964400234742604E-4</v>
      </c>
      <c r="L1224">
        <v>5.5656776036750889E-5</v>
      </c>
    </row>
    <row r="1225" spans="1:12" x14ac:dyDescent="0.2">
      <c r="A1225" t="s">
        <v>17</v>
      </c>
      <c r="B1225" t="s">
        <v>169</v>
      </c>
      <c r="C1225" t="s">
        <v>170</v>
      </c>
      <c r="D1225" t="s">
        <v>183</v>
      </c>
      <c r="E1225" t="s">
        <v>74</v>
      </c>
      <c r="F1225" t="s">
        <v>60</v>
      </c>
      <c r="G1225" t="s">
        <v>172</v>
      </c>
      <c r="H1225" t="s">
        <v>68</v>
      </c>
      <c r="I1225" t="s">
        <v>174</v>
      </c>
      <c r="J1225">
        <v>1.1525849525037284E-6</v>
      </c>
      <c r="K1225">
        <v>1.3351274842610097E-6</v>
      </c>
      <c r="L1225">
        <v>1.7295456463031629E-7</v>
      </c>
    </row>
    <row r="1226" spans="1:12" x14ac:dyDescent="0.2">
      <c r="A1226" t="s">
        <v>17</v>
      </c>
      <c r="B1226" t="s">
        <v>169</v>
      </c>
      <c r="C1226" t="s">
        <v>170</v>
      </c>
      <c r="D1226" t="s">
        <v>183</v>
      </c>
      <c r="E1226" t="s">
        <v>74</v>
      </c>
      <c r="F1226" t="s">
        <v>60</v>
      </c>
      <c r="G1226" t="s">
        <v>172</v>
      </c>
      <c r="H1226" t="s">
        <v>68</v>
      </c>
      <c r="I1226" t="s">
        <v>174</v>
      </c>
      <c r="J1226">
        <v>4.7659802125066221E-3</v>
      </c>
      <c r="K1226">
        <v>5.520800143485419E-3</v>
      </c>
      <c r="L1226">
        <v>7.151733422340673E-4</v>
      </c>
    </row>
    <row r="1227" spans="1:12" x14ac:dyDescent="0.2">
      <c r="A1227" t="s">
        <v>17</v>
      </c>
      <c r="B1227" t="s">
        <v>169</v>
      </c>
      <c r="C1227" t="s">
        <v>170</v>
      </c>
      <c r="D1227" t="s">
        <v>183</v>
      </c>
      <c r="E1227" t="s">
        <v>74</v>
      </c>
      <c r="F1227" t="s">
        <v>60</v>
      </c>
      <c r="G1227" t="s">
        <v>172</v>
      </c>
      <c r="H1227" t="s">
        <v>68</v>
      </c>
      <c r="I1227" t="s">
        <v>174</v>
      </c>
      <c r="J1227">
        <v>1.18446670379601E-5</v>
      </c>
      <c r="K1227">
        <v>1.3720585601910168E-5</v>
      </c>
      <c r="L1227">
        <v>1.7773867568645184E-6</v>
      </c>
    </row>
    <row r="1228" spans="1:12" x14ac:dyDescent="0.2">
      <c r="A1228" t="s">
        <v>17</v>
      </c>
      <c r="B1228" t="s">
        <v>169</v>
      </c>
      <c r="C1228" t="s">
        <v>170</v>
      </c>
      <c r="D1228" t="s">
        <v>183</v>
      </c>
      <c r="E1228" t="s">
        <v>67</v>
      </c>
      <c r="F1228" t="s">
        <v>60</v>
      </c>
      <c r="G1228" t="s">
        <v>172</v>
      </c>
      <c r="H1228" t="s">
        <v>68</v>
      </c>
      <c r="I1228" t="s">
        <v>151</v>
      </c>
      <c r="J1228">
        <v>1.0344191065178357E-5</v>
      </c>
      <c r="K1228">
        <v>1.1982469286594402E-5</v>
      </c>
      <c r="L1228">
        <v>1.5522283700167801E-6</v>
      </c>
    </row>
    <row r="1229" spans="1:12" x14ac:dyDescent="0.2">
      <c r="A1229" t="s">
        <v>17</v>
      </c>
      <c r="B1229" t="s">
        <v>169</v>
      </c>
      <c r="C1229" t="s">
        <v>170</v>
      </c>
      <c r="D1229" t="s">
        <v>183</v>
      </c>
      <c r="E1229" t="s">
        <v>67</v>
      </c>
      <c r="F1229" t="s">
        <v>60</v>
      </c>
      <c r="G1229" t="s">
        <v>172</v>
      </c>
      <c r="H1229" t="s">
        <v>68</v>
      </c>
      <c r="I1229" t="s">
        <v>151</v>
      </c>
      <c r="J1229">
        <v>1.2473037441861377E-4</v>
      </c>
      <c r="K1229">
        <v>1.4448475198874239E-4</v>
      </c>
      <c r="L1229">
        <v>1.8716787475739583E-5</v>
      </c>
    </row>
    <row r="1230" spans="1:12" x14ac:dyDescent="0.2">
      <c r="A1230" t="s">
        <v>17</v>
      </c>
      <c r="B1230" t="s">
        <v>169</v>
      </c>
      <c r="C1230" t="s">
        <v>170</v>
      </c>
      <c r="D1230" t="s">
        <v>183</v>
      </c>
      <c r="E1230" t="s">
        <v>74</v>
      </c>
      <c r="F1230" t="s">
        <v>60</v>
      </c>
      <c r="G1230" t="s">
        <v>172</v>
      </c>
      <c r="H1230" t="s">
        <v>117</v>
      </c>
      <c r="I1230" t="s">
        <v>175</v>
      </c>
      <c r="J1230">
        <v>4.9757287759854427E-6</v>
      </c>
      <c r="K1230">
        <v>5.7637679796319101E-6</v>
      </c>
      <c r="L1230">
        <v>7.4664778704571437E-7</v>
      </c>
    </row>
    <row r="1231" spans="1:12" x14ac:dyDescent="0.2">
      <c r="A1231" t="s">
        <v>17</v>
      </c>
      <c r="B1231" t="s">
        <v>169</v>
      </c>
      <c r="C1231" t="s">
        <v>170</v>
      </c>
      <c r="D1231" t="s">
        <v>183</v>
      </c>
      <c r="E1231" t="s">
        <v>67</v>
      </c>
      <c r="F1231" t="s">
        <v>60</v>
      </c>
      <c r="G1231" t="s">
        <v>172</v>
      </c>
      <c r="H1231" t="s">
        <v>68</v>
      </c>
      <c r="I1231" t="s">
        <v>77</v>
      </c>
      <c r="J1231">
        <v>4.8264569127058735E-4</v>
      </c>
      <c r="K1231">
        <v>5.5908549402429474E-4</v>
      </c>
      <c r="L1231">
        <v>7.2424835343434219E-5</v>
      </c>
    </row>
    <row r="1232" spans="1:12" x14ac:dyDescent="0.2">
      <c r="A1232" t="s">
        <v>17</v>
      </c>
      <c r="B1232" t="s">
        <v>169</v>
      </c>
      <c r="C1232" t="s">
        <v>170</v>
      </c>
      <c r="D1232" t="s">
        <v>183</v>
      </c>
      <c r="E1232" t="s">
        <v>74</v>
      </c>
      <c r="F1232" t="s">
        <v>60</v>
      </c>
      <c r="G1232" t="s">
        <v>172</v>
      </c>
      <c r="H1232" t="s">
        <v>68</v>
      </c>
      <c r="I1232" t="s">
        <v>176</v>
      </c>
      <c r="J1232">
        <v>2.7268791660876933E-3</v>
      </c>
      <c r="K1232">
        <v>3.1587531253065215E-3</v>
      </c>
      <c r="L1232">
        <v>4.0918996725202448E-4</v>
      </c>
    </row>
    <row r="1233" spans="1:12" x14ac:dyDescent="0.2">
      <c r="A1233" t="s">
        <v>17</v>
      </c>
      <c r="B1233" t="s">
        <v>169</v>
      </c>
      <c r="C1233" t="s">
        <v>170</v>
      </c>
      <c r="D1233" t="s">
        <v>183</v>
      </c>
      <c r="E1233" t="s">
        <v>74</v>
      </c>
      <c r="F1233" t="s">
        <v>60</v>
      </c>
      <c r="G1233" t="s">
        <v>172</v>
      </c>
      <c r="H1233" t="s">
        <v>68</v>
      </c>
      <c r="I1233" t="s">
        <v>176</v>
      </c>
      <c r="J1233">
        <v>6.5661640158239869E-4</v>
      </c>
      <c r="K1233">
        <v>7.6060910084316648E-4</v>
      </c>
      <c r="L1233">
        <v>9.8530527939059935E-5</v>
      </c>
    </row>
    <row r="1234" spans="1:12" x14ac:dyDescent="0.2">
      <c r="A1234" t="s">
        <v>17</v>
      </c>
      <c r="B1234" t="s">
        <v>169</v>
      </c>
      <c r="C1234" t="s">
        <v>170</v>
      </c>
      <c r="D1234" t="s">
        <v>183</v>
      </c>
      <c r="E1234" t="s">
        <v>74</v>
      </c>
      <c r="F1234" t="s">
        <v>60</v>
      </c>
      <c r="G1234" t="s">
        <v>172</v>
      </c>
      <c r="H1234" t="s">
        <v>103</v>
      </c>
      <c r="I1234" t="s">
        <v>177</v>
      </c>
      <c r="J1234">
        <v>2.0126822898861085E-6</v>
      </c>
      <c r="K1234">
        <v>2.3314441477611044E-6</v>
      </c>
      <c r="L1234">
        <v>3.0201902985999104E-7</v>
      </c>
    </row>
    <row r="1235" spans="1:12" x14ac:dyDescent="0.2">
      <c r="A1235" t="s">
        <v>17</v>
      </c>
      <c r="B1235" t="s">
        <v>169</v>
      </c>
      <c r="C1235" t="s">
        <v>170</v>
      </c>
      <c r="D1235" t="s">
        <v>183</v>
      </c>
      <c r="E1235" t="s">
        <v>102</v>
      </c>
      <c r="F1235" t="s">
        <v>60</v>
      </c>
      <c r="G1235" t="s">
        <v>172</v>
      </c>
      <c r="H1235" t="s">
        <v>115</v>
      </c>
      <c r="I1235" t="s">
        <v>178</v>
      </c>
      <c r="J1235">
        <v>0.10063411449430555</v>
      </c>
      <c r="K1235">
        <v>0.11657220738805536</v>
      </c>
      <c r="L1235">
        <v>1.510095149299957E-2</v>
      </c>
    </row>
    <row r="1236" spans="1:12" x14ac:dyDescent="0.2">
      <c r="A1236" t="s">
        <v>17</v>
      </c>
      <c r="B1236" t="s">
        <v>169</v>
      </c>
      <c r="C1236" t="s">
        <v>170</v>
      </c>
      <c r="D1236" t="s">
        <v>183</v>
      </c>
      <c r="E1236" t="s">
        <v>102</v>
      </c>
      <c r="F1236" t="s">
        <v>60</v>
      </c>
      <c r="G1236" t="s">
        <v>172</v>
      </c>
      <c r="H1236" t="s">
        <v>117</v>
      </c>
      <c r="I1236" t="s">
        <v>179</v>
      </c>
      <c r="J1236">
        <v>0.10063411449430555</v>
      </c>
      <c r="K1236">
        <v>0.11657220738805536</v>
      </c>
      <c r="L1236">
        <v>1.510095149299957E-2</v>
      </c>
    </row>
    <row r="1237" spans="1:12" x14ac:dyDescent="0.2">
      <c r="A1237" t="s">
        <v>17</v>
      </c>
      <c r="B1237" t="s">
        <v>169</v>
      </c>
      <c r="C1237" t="s">
        <v>170</v>
      </c>
      <c r="D1237" t="s">
        <v>183</v>
      </c>
      <c r="E1237" t="s">
        <v>102</v>
      </c>
      <c r="F1237" t="s">
        <v>60</v>
      </c>
      <c r="G1237" t="s">
        <v>172</v>
      </c>
      <c r="H1237" t="s">
        <v>117</v>
      </c>
      <c r="I1237" t="s">
        <v>180</v>
      </c>
      <c r="J1237">
        <v>0.10063411449430555</v>
      </c>
      <c r="K1237">
        <v>0.11657220738805536</v>
      </c>
      <c r="L1237">
        <v>1.510095149299957E-2</v>
      </c>
    </row>
    <row r="1238" spans="1:12" x14ac:dyDescent="0.2">
      <c r="A1238" t="s">
        <v>17</v>
      </c>
      <c r="B1238" t="s">
        <v>169</v>
      </c>
      <c r="C1238" t="s">
        <v>170</v>
      </c>
      <c r="D1238" t="s">
        <v>183</v>
      </c>
      <c r="E1238" t="s">
        <v>120</v>
      </c>
      <c r="F1238" t="s">
        <v>86</v>
      </c>
      <c r="G1238" t="s">
        <v>172</v>
      </c>
      <c r="H1238" t="s">
        <v>84</v>
      </c>
      <c r="I1238" t="s">
        <v>181</v>
      </c>
      <c r="J1238">
        <v>1.1575066082660191E-3</v>
      </c>
      <c r="K1238">
        <v>1.3408286153247387E-3</v>
      </c>
      <c r="L1238">
        <v>1.7369309833039468E-4</v>
      </c>
    </row>
    <row r="1239" spans="1:12" x14ac:dyDescent="0.2">
      <c r="A1239" t="s">
        <v>17</v>
      </c>
      <c r="B1239" t="s">
        <v>169</v>
      </c>
      <c r="C1239" t="s">
        <v>170</v>
      </c>
      <c r="D1239" t="s">
        <v>183</v>
      </c>
      <c r="E1239" t="s">
        <v>64</v>
      </c>
      <c r="F1239" t="s">
        <v>86</v>
      </c>
      <c r="G1239" t="s">
        <v>172</v>
      </c>
      <c r="H1239" t="s">
        <v>84</v>
      </c>
      <c r="I1239" t="s">
        <v>182</v>
      </c>
      <c r="J1239">
        <v>1.1575066082660191E-3</v>
      </c>
      <c r="K1239">
        <v>1.3408286153247387E-3</v>
      </c>
      <c r="L1239">
        <v>1.7369309833039468E-4</v>
      </c>
    </row>
    <row r="1240" spans="1:12" x14ac:dyDescent="0.2">
      <c r="A1240" t="s">
        <v>17</v>
      </c>
      <c r="B1240" t="s">
        <v>169</v>
      </c>
      <c r="C1240" t="s">
        <v>170</v>
      </c>
      <c r="D1240" t="s">
        <v>184</v>
      </c>
      <c r="E1240" t="s">
        <v>67</v>
      </c>
      <c r="F1240" t="s">
        <v>60</v>
      </c>
      <c r="G1240" t="s">
        <v>172</v>
      </c>
      <c r="H1240" t="s">
        <v>68</v>
      </c>
      <c r="I1240" t="s">
        <v>128</v>
      </c>
      <c r="J1240">
        <v>4.7133517662266905E-4</v>
      </c>
      <c r="K1240">
        <v>5.4598365807305383E-4</v>
      </c>
      <c r="L1240">
        <v>7.0727602412858355E-5</v>
      </c>
    </row>
    <row r="1241" spans="1:12" x14ac:dyDescent="0.2">
      <c r="A1241" t="s">
        <v>17</v>
      </c>
      <c r="B1241" t="s">
        <v>169</v>
      </c>
      <c r="C1241" t="s">
        <v>170</v>
      </c>
      <c r="D1241" t="s">
        <v>184</v>
      </c>
      <c r="E1241" t="s">
        <v>67</v>
      </c>
      <c r="F1241" t="s">
        <v>60</v>
      </c>
      <c r="G1241" t="s">
        <v>172</v>
      </c>
      <c r="H1241" t="s">
        <v>68</v>
      </c>
      <c r="I1241" t="s">
        <v>128</v>
      </c>
      <c r="J1241">
        <v>2.5124875801719511E-4</v>
      </c>
      <c r="K1241">
        <v>2.9104069204314523E-4</v>
      </c>
      <c r="L1241">
        <v>3.7701879989302642E-5</v>
      </c>
    </row>
    <row r="1242" spans="1:12" x14ac:dyDescent="0.2">
      <c r="A1242" t="s">
        <v>17</v>
      </c>
      <c r="B1242" t="s">
        <v>169</v>
      </c>
      <c r="C1242" t="s">
        <v>170</v>
      </c>
      <c r="D1242" t="s">
        <v>184</v>
      </c>
      <c r="E1242" t="s">
        <v>67</v>
      </c>
      <c r="F1242" t="s">
        <v>60</v>
      </c>
      <c r="G1242" t="s">
        <v>172</v>
      </c>
      <c r="H1242" t="s">
        <v>68</v>
      </c>
      <c r="I1242" t="s">
        <v>128</v>
      </c>
      <c r="J1242">
        <v>8.5291744992928124E-4</v>
      </c>
      <c r="K1242">
        <v>9.8799964959868174E-4</v>
      </c>
      <c r="L1242">
        <v>1.2798706585373474E-4</v>
      </c>
    </row>
    <row r="1243" spans="1:12" x14ac:dyDescent="0.2">
      <c r="A1243" t="s">
        <v>17</v>
      </c>
      <c r="B1243" t="s">
        <v>169</v>
      </c>
      <c r="C1243" t="s">
        <v>170</v>
      </c>
      <c r="D1243" t="s">
        <v>184</v>
      </c>
      <c r="E1243" t="s">
        <v>74</v>
      </c>
      <c r="F1243" t="s">
        <v>60</v>
      </c>
      <c r="G1243" t="s">
        <v>172</v>
      </c>
      <c r="H1243" t="s">
        <v>103</v>
      </c>
      <c r="I1243" t="s">
        <v>138</v>
      </c>
      <c r="J1243">
        <v>2.604822355312795E-5</v>
      </c>
      <c r="K1243">
        <v>3.017365366987436E-5</v>
      </c>
      <c r="L1243">
        <v>3.9087436932418393E-6</v>
      </c>
    </row>
    <row r="1244" spans="1:12" x14ac:dyDescent="0.2">
      <c r="A1244" t="s">
        <v>17</v>
      </c>
      <c r="B1244" t="s">
        <v>169</v>
      </c>
      <c r="C1244" t="s">
        <v>170</v>
      </c>
      <c r="D1244" t="s">
        <v>184</v>
      </c>
      <c r="E1244" t="s">
        <v>67</v>
      </c>
      <c r="F1244" t="s">
        <v>60</v>
      </c>
      <c r="G1244" t="s">
        <v>172</v>
      </c>
      <c r="H1244" t="s">
        <v>68</v>
      </c>
      <c r="I1244" t="s">
        <v>100</v>
      </c>
      <c r="J1244">
        <v>1.7442043922016362E-6</v>
      </c>
      <c r="K1244">
        <v>2.0204456228050924E-6</v>
      </c>
      <c r="L1244">
        <v>2.6173178005162571E-7</v>
      </c>
    </row>
    <row r="1245" spans="1:12" x14ac:dyDescent="0.2">
      <c r="A1245" t="s">
        <v>17</v>
      </c>
      <c r="B1245" t="s">
        <v>169</v>
      </c>
      <c r="C1245" t="s">
        <v>170</v>
      </c>
      <c r="D1245" t="s">
        <v>184</v>
      </c>
      <c r="E1245" t="s">
        <v>67</v>
      </c>
      <c r="F1245" t="s">
        <v>60</v>
      </c>
      <c r="G1245" t="s">
        <v>172</v>
      </c>
      <c r="H1245" t="s">
        <v>68</v>
      </c>
      <c r="I1245" t="s">
        <v>100</v>
      </c>
      <c r="J1245">
        <v>2.5545658035366698E-7</v>
      </c>
      <c r="K1245">
        <v>2.9591493514176215E-7</v>
      </c>
      <c r="L1245">
        <v>3.8333297290617674E-8</v>
      </c>
    </row>
    <row r="1246" spans="1:12" x14ac:dyDescent="0.2">
      <c r="A1246" t="s">
        <v>17</v>
      </c>
      <c r="B1246" t="s">
        <v>169</v>
      </c>
      <c r="C1246" t="s">
        <v>170</v>
      </c>
      <c r="D1246" t="s">
        <v>184</v>
      </c>
      <c r="E1246" t="s">
        <v>67</v>
      </c>
      <c r="F1246" t="s">
        <v>60</v>
      </c>
      <c r="G1246" t="s">
        <v>172</v>
      </c>
      <c r="H1246" t="s">
        <v>68</v>
      </c>
      <c r="I1246" t="s">
        <v>100</v>
      </c>
      <c r="J1246">
        <v>1.1204809087123734E-6</v>
      </c>
      <c r="K1246">
        <v>1.2979389098928927E-6</v>
      </c>
      <c r="L1246">
        <v>1.6813709681178817E-7</v>
      </c>
    </row>
    <row r="1247" spans="1:12" x14ac:dyDescent="0.2">
      <c r="A1247" t="s">
        <v>17</v>
      </c>
      <c r="B1247" t="s">
        <v>169</v>
      </c>
      <c r="C1247" t="s">
        <v>170</v>
      </c>
      <c r="D1247" t="s">
        <v>184</v>
      </c>
      <c r="E1247" t="s">
        <v>67</v>
      </c>
      <c r="F1247" t="s">
        <v>60</v>
      </c>
      <c r="G1247" t="s">
        <v>172</v>
      </c>
      <c r="H1247" t="s">
        <v>68</v>
      </c>
      <c r="I1247" t="s">
        <v>100</v>
      </c>
      <c r="J1247">
        <v>8.5043303178266777E-7</v>
      </c>
      <c r="K1247">
        <v>9.8512175765437397E-7</v>
      </c>
      <c r="L1247">
        <v>1.2761425909621652E-7</v>
      </c>
    </row>
    <row r="1248" spans="1:12" x14ac:dyDescent="0.2">
      <c r="A1248" t="s">
        <v>17</v>
      </c>
      <c r="B1248" t="s">
        <v>169</v>
      </c>
      <c r="C1248" t="s">
        <v>170</v>
      </c>
      <c r="D1248" t="s">
        <v>184</v>
      </c>
      <c r="E1248" t="s">
        <v>67</v>
      </c>
      <c r="F1248" t="s">
        <v>60</v>
      </c>
      <c r="G1248" t="s">
        <v>172</v>
      </c>
      <c r="H1248" t="s">
        <v>68</v>
      </c>
      <c r="I1248" t="s">
        <v>100</v>
      </c>
      <c r="J1248">
        <v>4.7497937063200773E-7</v>
      </c>
      <c r="K1248">
        <v>5.5020500728404106E-7</v>
      </c>
      <c r="L1248">
        <v>7.1274442788437123E-8</v>
      </c>
    </row>
    <row r="1249" spans="1:12" x14ac:dyDescent="0.2">
      <c r="A1249" t="s">
        <v>17</v>
      </c>
      <c r="B1249" t="s">
        <v>169</v>
      </c>
      <c r="C1249" t="s">
        <v>170</v>
      </c>
      <c r="D1249" t="s">
        <v>184</v>
      </c>
      <c r="E1249" t="s">
        <v>67</v>
      </c>
      <c r="F1249" t="s">
        <v>60</v>
      </c>
      <c r="G1249" t="s">
        <v>172</v>
      </c>
      <c r="H1249" t="s">
        <v>68</v>
      </c>
      <c r="I1249" t="s">
        <v>100</v>
      </c>
      <c r="J1249">
        <v>1.6383630468888644E-6</v>
      </c>
      <c r="K1249">
        <v>1.8978414808793502E-6</v>
      </c>
      <c r="L1249">
        <v>2.4584944204374839E-7</v>
      </c>
    </row>
    <row r="1250" spans="1:12" x14ac:dyDescent="0.2">
      <c r="A1250" t="s">
        <v>17</v>
      </c>
      <c r="B1250" t="s">
        <v>169</v>
      </c>
      <c r="C1250" t="s">
        <v>170</v>
      </c>
      <c r="D1250" t="s">
        <v>184</v>
      </c>
      <c r="E1250" t="s">
        <v>67</v>
      </c>
      <c r="F1250" t="s">
        <v>60</v>
      </c>
      <c r="G1250" t="s">
        <v>172</v>
      </c>
      <c r="H1250" t="s">
        <v>68</v>
      </c>
      <c r="I1250" t="s">
        <v>100</v>
      </c>
      <c r="J1250">
        <v>1.3720174392396428E-8</v>
      </c>
      <c r="K1250">
        <v>1.5893129508892584E-8</v>
      </c>
      <c r="L1250">
        <v>2.0588215936137354E-9</v>
      </c>
    </row>
    <row r="1251" spans="1:12" x14ac:dyDescent="0.2">
      <c r="A1251" t="s">
        <v>17</v>
      </c>
      <c r="B1251" t="s">
        <v>169</v>
      </c>
      <c r="C1251" t="s">
        <v>170</v>
      </c>
      <c r="D1251" t="s">
        <v>184</v>
      </c>
      <c r="E1251" t="s">
        <v>67</v>
      </c>
      <c r="F1251" t="s">
        <v>60</v>
      </c>
      <c r="G1251" t="s">
        <v>172</v>
      </c>
      <c r="H1251" t="s">
        <v>68</v>
      </c>
      <c r="I1251" t="s">
        <v>100</v>
      </c>
      <c r="J1251">
        <v>1.1324588387374842E-8</v>
      </c>
      <c r="K1251">
        <v>1.3118138642260561E-8</v>
      </c>
      <c r="L1251">
        <v>1.6993448074272118E-9</v>
      </c>
    </row>
    <row r="1252" spans="1:12" x14ac:dyDescent="0.2">
      <c r="A1252" t="s">
        <v>17</v>
      </c>
      <c r="B1252" t="s">
        <v>169</v>
      </c>
      <c r="C1252" t="s">
        <v>170</v>
      </c>
      <c r="D1252" t="s">
        <v>184</v>
      </c>
      <c r="E1252" t="s">
        <v>67</v>
      </c>
      <c r="F1252" t="s">
        <v>60</v>
      </c>
      <c r="G1252" t="s">
        <v>172</v>
      </c>
      <c r="H1252" t="s">
        <v>68</v>
      </c>
      <c r="I1252" t="s">
        <v>100</v>
      </c>
      <c r="J1252">
        <v>1.1162341880671096E-5</v>
      </c>
      <c r="K1252">
        <v>1.293019607902047E-5</v>
      </c>
      <c r="L1252">
        <v>1.6749984250900321E-6</v>
      </c>
    </row>
    <row r="1253" spans="1:12" x14ac:dyDescent="0.2">
      <c r="A1253" t="s">
        <v>17</v>
      </c>
      <c r="B1253" t="s">
        <v>169</v>
      </c>
      <c r="C1253" t="s">
        <v>170</v>
      </c>
      <c r="D1253" t="s">
        <v>184</v>
      </c>
      <c r="E1253" t="s">
        <v>67</v>
      </c>
      <c r="F1253" t="s">
        <v>60</v>
      </c>
      <c r="G1253" t="s">
        <v>172</v>
      </c>
      <c r="H1253" t="s">
        <v>68</v>
      </c>
      <c r="I1253" t="s">
        <v>100</v>
      </c>
      <c r="J1253">
        <v>3.0458787151120098E-6</v>
      </c>
      <c r="K1253">
        <v>3.5282747509741576E-6</v>
      </c>
      <c r="L1253">
        <v>4.5705839378224974E-7</v>
      </c>
    </row>
    <row r="1254" spans="1:12" x14ac:dyDescent="0.2">
      <c r="A1254" t="s">
        <v>17</v>
      </c>
      <c r="B1254" t="s">
        <v>169</v>
      </c>
      <c r="C1254" t="s">
        <v>170</v>
      </c>
      <c r="D1254" t="s">
        <v>184</v>
      </c>
      <c r="E1254" t="s">
        <v>67</v>
      </c>
      <c r="F1254" t="s">
        <v>60</v>
      </c>
      <c r="G1254" t="s">
        <v>172</v>
      </c>
      <c r="H1254" t="s">
        <v>68</v>
      </c>
      <c r="I1254" t="s">
        <v>100</v>
      </c>
      <c r="J1254">
        <v>1.4927549738927314E-5</v>
      </c>
      <c r="K1254">
        <v>1.7291724905675134E-5</v>
      </c>
      <c r="L1254">
        <v>2.2399978938517442E-6</v>
      </c>
    </row>
    <row r="1255" spans="1:12" x14ac:dyDescent="0.2">
      <c r="A1255" t="s">
        <v>17</v>
      </c>
      <c r="B1255" t="s">
        <v>169</v>
      </c>
      <c r="C1255" t="s">
        <v>170</v>
      </c>
      <c r="D1255" t="s">
        <v>184</v>
      </c>
      <c r="E1255" t="s">
        <v>67</v>
      </c>
      <c r="F1255" t="s">
        <v>60</v>
      </c>
      <c r="G1255" t="s">
        <v>172</v>
      </c>
      <c r="H1255" t="s">
        <v>68</v>
      </c>
      <c r="I1255" t="s">
        <v>100</v>
      </c>
      <c r="J1255">
        <v>5.2702892110474898E-8</v>
      </c>
      <c r="K1255">
        <v>6.104979906590453E-8</v>
      </c>
      <c r="L1255">
        <v>7.9084892961035137E-9</v>
      </c>
    </row>
    <row r="1256" spans="1:12" x14ac:dyDescent="0.2">
      <c r="A1256" t="s">
        <v>17</v>
      </c>
      <c r="B1256" t="s">
        <v>169</v>
      </c>
      <c r="C1256" t="s">
        <v>170</v>
      </c>
      <c r="D1256" t="s">
        <v>184</v>
      </c>
      <c r="E1256" t="s">
        <v>67</v>
      </c>
      <c r="F1256" t="s">
        <v>60</v>
      </c>
      <c r="G1256" t="s">
        <v>172</v>
      </c>
      <c r="H1256" t="s">
        <v>68</v>
      </c>
      <c r="I1256" t="s">
        <v>100</v>
      </c>
      <c r="J1256">
        <v>2.3520298958393912E-6</v>
      </c>
      <c r="K1256">
        <v>2.7245364872387331E-6</v>
      </c>
      <c r="L1256">
        <v>3.5294084461949806E-7</v>
      </c>
    </row>
    <row r="1257" spans="1:12" x14ac:dyDescent="0.2">
      <c r="A1257" t="s">
        <v>17</v>
      </c>
      <c r="B1257" t="s">
        <v>169</v>
      </c>
      <c r="C1257" t="s">
        <v>170</v>
      </c>
      <c r="D1257" t="s">
        <v>184</v>
      </c>
      <c r="E1257" t="s">
        <v>67</v>
      </c>
      <c r="F1257" t="s">
        <v>60</v>
      </c>
      <c r="G1257" t="s">
        <v>172</v>
      </c>
      <c r="H1257" t="s">
        <v>68</v>
      </c>
      <c r="I1257" t="s">
        <v>100</v>
      </c>
      <c r="J1257">
        <v>3.6804912258968248E-7</v>
      </c>
      <c r="K1257">
        <v>4.2633950587346836E-7</v>
      </c>
      <c r="L1257">
        <v>5.5228706241384409E-8</v>
      </c>
    </row>
    <row r="1258" spans="1:12" x14ac:dyDescent="0.2">
      <c r="A1258" t="s">
        <v>17</v>
      </c>
      <c r="B1258" t="s">
        <v>169</v>
      </c>
      <c r="C1258" t="s">
        <v>170</v>
      </c>
      <c r="D1258" t="s">
        <v>184</v>
      </c>
      <c r="E1258" t="s">
        <v>67</v>
      </c>
      <c r="F1258" t="s">
        <v>60</v>
      </c>
      <c r="G1258" t="s">
        <v>172</v>
      </c>
      <c r="H1258" t="s">
        <v>68</v>
      </c>
      <c r="I1258" t="s">
        <v>100</v>
      </c>
      <c r="J1258">
        <v>5.1831769926830855E-8</v>
      </c>
      <c r="K1258">
        <v>6.004071147803854E-8</v>
      </c>
      <c r="L1258">
        <v>7.7777704647629859E-9</v>
      </c>
    </row>
    <row r="1259" spans="1:12" x14ac:dyDescent="0.2">
      <c r="A1259" t="s">
        <v>17</v>
      </c>
      <c r="B1259" t="s">
        <v>169</v>
      </c>
      <c r="C1259" t="s">
        <v>170</v>
      </c>
      <c r="D1259" t="s">
        <v>184</v>
      </c>
      <c r="E1259" t="s">
        <v>67</v>
      </c>
      <c r="F1259" t="s">
        <v>60</v>
      </c>
      <c r="G1259" t="s">
        <v>172</v>
      </c>
      <c r="H1259" t="s">
        <v>68</v>
      </c>
      <c r="I1259" t="s">
        <v>100</v>
      </c>
      <c r="J1259">
        <v>2.0885154352870148E-7</v>
      </c>
      <c r="K1259">
        <v>2.4192874919092081E-7</v>
      </c>
      <c r="L1259">
        <v>3.1339839813898017E-8</v>
      </c>
    </row>
    <row r="1260" spans="1:12" x14ac:dyDescent="0.2">
      <c r="A1260" t="s">
        <v>17</v>
      </c>
      <c r="B1260" t="s">
        <v>169</v>
      </c>
      <c r="C1260" t="s">
        <v>170</v>
      </c>
      <c r="D1260" t="s">
        <v>184</v>
      </c>
      <c r="E1260" t="s">
        <v>67</v>
      </c>
      <c r="F1260" t="s">
        <v>60</v>
      </c>
      <c r="G1260" t="s">
        <v>172</v>
      </c>
      <c r="H1260" t="s">
        <v>68</v>
      </c>
      <c r="I1260" t="s">
        <v>100</v>
      </c>
      <c r="J1260">
        <v>9.6912342930419342E-8</v>
      </c>
      <c r="K1260">
        <v>1.1226099415011444E-7</v>
      </c>
      <c r="L1260">
        <v>1.4542469986636723E-8</v>
      </c>
    </row>
    <row r="1261" spans="1:12" x14ac:dyDescent="0.2">
      <c r="A1261" t="s">
        <v>17</v>
      </c>
      <c r="B1261" t="s">
        <v>169</v>
      </c>
      <c r="C1261" t="s">
        <v>170</v>
      </c>
      <c r="D1261" t="s">
        <v>184</v>
      </c>
      <c r="E1261" t="s">
        <v>67</v>
      </c>
      <c r="F1261" t="s">
        <v>60</v>
      </c>
      <c r="G1261" t="s">
        <v>172</v>
      </c>
      <c r="H1261" t="s">
        <v>68</v>
      </c>
      <c r="I1261" t="s">
        <v>100</v>
      </c>
      <c r="J1261">
        <v>1.0284185385393958E-4</v>
      </c>
      <c r="K1261">
        <v>1.1912960108882261E-4</v>
      </c>
      <c r="L1261">
        <v>1.5432240391864039E-5</v>
      </c>
    </row>
    <row r="1262" spans="1:12" x14ac:dyDescent="0.2">
      <c r="A1262" t="s">
        <v>17</v>
      </c>
      <c r="B1262" t="s">
        <v>169</v>
      </c>
      <c r="C1262" t="s">
        <v>170</v>
      </c>
      <c r="D1262" t="s">
        <v>184</v>
      </c>
      <c r="E1262" t="s">
        <v>67</v>
      </c>
      <c r="F1262" t="s">
        <v>60</v>
      </c>
      <c r="G1262" t="s">
        <v>172</v>
      </c>
      <c r="H1262" t="s">
        <v>68</v>
      </c>
      <c r="I1262" t="s">
        <v>100</v>
      </c>
      <c r="J1262">
        <v>1.3722352197855554E-6</v>
      </c>
      <c r="K1262">
        <v>1.5895652227862268E-6</v>
      </c>
      <c r="L1262">
        <v>2.0591483906920892E-7</v>
      </c>
    </row>
    <row r="1263" spans="1:12" x14ac:dyDescent="0.2">
      <c r="A1263" t="s">
        <v>17</v>
      </c>
      <c r="B1263" t="s">
        <v>169</v>
      </c>
      <c r="C1263" t="s">
        <v>170</v>
      </c>
      <c r="D1263" t="s">
        <v>184</v>
      </c>
      <c r="E1263" t="s">
        <v>67</v>
      </c>
      <c r="F1263" t="s">
        <v>60</v>
      </c>
      <c r="G1263" t="s">
        <v>172</v>
      </c>
      <c r="H1263" t="s">
        <v>68</v>
      </c>
      <c r="I1263" t="s">
        <v>100</v>
      </c>
      <c r="J1263">
        <v>7.2614567423122975E-6</v>
      </c>
      <c r="K1263">
        <v>8.4115018605556539E-6</v>
      </c>
      <c r="L1263">
        <v>1.0896394983470299E-6</v>
      </c>
    </row>
    <row r="1264" spans="1:12" x14ac:dyDescent="0.2">
      <c r="A1264" t="s">
        <v>17</v>
      </c>
      <c r="B1264" t="s">
        <v>169</v>
      </c>
      <c r="C1264" t="s">
        <v>170</v>
      </c>
      <c r="D1264" t="s">
        <v>184</v>
      </c>
      <c r="E1264" t="s">
        <v>67</v>
      </c>
      <c r="F1264" t="s">
        <v>60</v>
      </c>
      <c r="G1264" t="s">
        <v>172</v>
      </c>
      <c r="H1264" t="s">
        <v>68</v>
      </c>
      <c r="I1264" t="s">
        <v>100</v>
      </c>
      <c r="J1264">
        <v>7.3784048954664994E-7</v>
      </c>
      <c r="K1264">
        <v>8.5469718692266527E-7</v>
      </c>
      <c r="L1264">
        <v>1.1071885014544944E-7</v>
      </c>
    </row>
    <row r="1265" spans="1:12" x14ac:dyDescent="0.2">
      <c r="A1265" t="s">
        <v>17</v>
      </c>
      <c r="B1265" t="s">
        <v>169</v>
      </c>
      <c r="C1265" t="s">
        <v>170</v>
      </c>
      <c r="D1265" t="s">
        <v>184</v>
      </c>
      <c r="E1265" t="s">
        <v>67</v>
      </c>
      <c r="F1265" t="s">
        <v>60</v>
      </c>
      <c r="G1265" t="s">
        <v>172</v>
      </c>
      <c r="H1265" t="s">
        <v>68</v>
      </c>
      <c r="I1265" t="s">
        <v>100</v>
      </c>
      <c r="J1265">
        <v>1.613318284109091E-6</v>
      </c>
      <c r="K1265">
        <v>1.8688302127281946E-6</v>
      </c>
      <c r="L1265">
        <v>2.4209127564270715E-7</v>
      </c>
    </row>
    <row r="1266" spans="1:12" x14ac:dyDescent="0.2">
      <c r="A1266" t="s">
        <v>17</v>
      </c>
      <c r="B1266" t="s">
        <v>169</v>
      </c>
      <c r="C1266" t="s">
        <v>170</v>
      </c>
      <c r="D1266" t="s">
        <v>184</v>
      </c>
      <c r="E1266" t="s">
        <v>67</v>
      </c>
      <c r="F1266" t="s">
        <v>60</v>
      </c>
      <c r="G1266" t="s">
        <v>172</v>
      </c>
      <c r="H1266" t="s">
        <v>68</v>
      </c>
      <c r="I1266" t="s">
        <v>100</v>
      </c>
      <c r="J1266">
        <v>5.8365186304162489E-7</v>
      </c>
      <c r="K1266">
        <v>6.7608868387035018E-7</v>
      </c>
      <c r="L1266">
        <v>8.7581616998171464E-8</v>
      </c>
    </row>
    <row r="1267" spans="1:12" x14ac:dyDescent="0.2">
      <c r="A1267" t="s">
        <v>17</v>
      </c>
      <c r="B1267" t="s">
        <v>169</v>
      </c>
      <c r="C1267" t="s">
        <v>170</v>
      </c>
      <c r="D1267" t="s">
        <v>184</v>
      </c>
      <c r="E1267" t="s">
        <v>67</v>
      </c>
      <c r="F1267" t="s">
        <v>60</v>
      </c>
      <c r="G1267" t="s">
        <v>172</v>
      </c>
      <c r="H1267" t="s">
        <v>68</v>
      </c>
      <c r="I1267" t="s">
        <v>100</v>
      </c>
      <c r="J1267">
        <v>7.9555233421308146E-7</v>
      </c>
      <c r="K1267">
        <v>9.2154923961880297E-7</v>
      </c>
      <c r="L1267">
        <v>1.1937897272176146E-7</v>
      </c>
    </row>
    <row r="1268" spans="1:12" x14ac:dyDescent="0.2">
      <c r="A1268" t="s">
        <v>17</v>
      </c>
      <c r="B1268" t="s">
        <v>169</v>
      </c>
      <c r="C1268" t="s">
        <v>170</v>
      </c>
      <c r="D1268" t="s">
        <v>184</v>
      </c>
      <c r="E1268" t="s">
        <v>67</v>
      </c>
      <c r="F1268" t="s">
        <v>60</v>
      </c>
      <c r="G1268" t="s">
        <v>172</v>
      </c>
      <c r="H1268" t="s">
        <v>68</v>
      </c>
      <c r="I1268" t="s">
        <v>100</v>
      </c>
      <c r="J1268">
        <v>2.6351881616329435E-5</v>
      </c>
      <c r="K1268">
        <v>3.0525404076746391E-5</v>
      </c>
      <c r="L1268">
        <v>3.954310007467452E-6</v>
      </c>
    </row>
    <row r="1269" spans="1:12" x14ac:dyDescent="0.2">
      <c r="A1269" t="s">
        <v>17</v>
      </c>
      <c r="B1269" t="s">
        <v>169</v>
      </c>
      <c r="C1269" t="s">
        <v>170</v>
      </c>
      <c r="D1269" t="s">
        <v>184</v>
      </c>
      <c r="E1269" t="s">
        <v>67</v>
      </c>
      <c r="F1269" t="s">
        <v>60</v>
      </c>
      <c r="G1269" t="s">
        <v>172</v>
      </c>
      <c r="H1269" t="s">
        <v>68</v>
      </c>
      <c r="I1269" t="s">
        <v>100</v>
      </c>
      <c r="J1269">
        <v>2.9574598134721227E-7</v>
      </c>
      <c r="K1269">
        <v>3.4258523608057399E-7</v>
      </c>
      <c r="L1269">
        <v>4.4379043240118363E-8</v>
      </c>
    </row>
    <row r="1270" spans="1:12" x14ac:dyDescent="0.2">
      <c r="A1270" t="s">
        <v>17</v>
      </c>
      <c r="B1270" t="s">
        <v>169</v>
      </c>
      <c r="C1270" t="s">
        <v>170</v>
      </c>
      <c r="D1270" t="s">
        <v>184</v>
      </c>
      <c r="E1270" t="s">
        <v>67</v>
      </c>
      <c r="F1270" t="s">
        <v>60</v>
      </c>
      <c r="G1270" t="s">
        <v>172</v>
      </c>
      <c r="H1270" t="s">
        <v>68</v>
      </c>
      <c r="I1270" t="s">
        <v>100</v>
      </c>
      <c r="J1270">
        <v>9.4298976379486452E-8</v>
      </c>
      <c r="K1270">
        <v>1.0923373138651559E-7</v>
      </c>
      <c r="L1270">
        <v>1.4150313492615022E-8</v>
      </c>
    </row>
    <row r="1271" spans="1:12" x14ac:dyDescent="0.2">
      <c r="A1271" t="s">
        <v>17</v>
      </c>
      <c r="B1271" t="s">
        <v>169</v>
      </c>
      <c r="C1271" t="s">
        <v>170</v>
      </c>
      <c r="D1271" t="s">
        <v>184</v>
      </c>
      <c r="E1271" t="s">
        <v>67</v>
      </c>
      <c r="F1271" t="s">
        <v>60</v>
      </c>
      <c r="G1271" t="s">
        <v>172</v>
      </c>
      <c r="H1271" t="s">
        <v>68</v>
      </c>
      <c r="I1271" t="s">
        <v>100</v>
      </c>
      <c r="J1271">
        <v>1.7803559628228697E-6</v>
      </c>
      <c r="K1271">
        <v>2.0623227577015381E-6</v>
      </c>
      <c r="L1271">
        <v>2.6715661155225855E-7</v>
      </c>
    </row>
    <row r="1272" spans="1:12" x14ac:dyDescent="0.2">
      <c r="A1272" t="s">
        <v>17</v>
      </c>
      <c r="B1272" t="s">
        <v>169</v>
      </c>
      <c r="C1272" t="s">
        <v>170</v>
      </c>
      <c r="D1272" t="s">
        <v>184</v>
      </c>
      <c r="E1272" t="s">
        <v>67</v>
      </c>
      <c r="F1272" t="s">
        <v>60</v>
      </c>
      <c r="G1272" t="s">
        <v>172</v>
      </c>
      <c r="H1272" t="s">
        <v>68</v>
      </c>
      <c r="I1272" t="s">
        <v>100</v>
      </c>
      <c r="J1272">
        <v>1.425591453533761E-6</v>
      </c>
      <c r="K1272">
        <v>1.6513718375430279E-6</v>
      </c>
      <c r="L1272">
        <v>2.1392136748881745E-7</v>
      </c>
    </row>
    <row r="1273" spans="1:12" x14ac:dyDescent="0.2">
      <c r="A1273" t="s">
        <v>17</v>
      </c>
      <c r="B1273" t="s">
        <v>169</v>
      </c>
      <c r="C1273" t="s">
        <v>170</v>
      </c>
      <c r="D1273" t="s">
        <v>184</v>
      </c>
      <c r="E1273" t="s">
        <v>64</v>
      </c>
      <c r="F1273" t="s">
        <v>60</v>
      </c>
      <c r="G1273" t="s">
        <v>172</v>
      </c>
      <c r="H1273" t="s">
        <v>65</v>
      </c>
      <c r="I1273" t="s">
        <v>101</v>
      </c>
      <c r="J1273">
        <v>1.9642134317659403E-4</v>
      </c>
      <c r="K1273">
        <v>2.2752989547613063E-4</v>
      </c>
      <c r="L1273">
        <v>2.9474589113291294E-5</v>
      </c>
    </row>
    <row r="1274" spans="1:12" x14ac:dyDescent="0.2">
      <c r="A1274" t="s">
        <v>17</v>
      </c>
      <c r="B1274" t="s">
        <v>169</v>
      </c>
      <c r="C1274" t="s">
        <v>170</v>
      </c>
      <c r="D1274" t="s">
        <v>184</v>
      </c>
      <c r="E1274" t="s">
        <v>64</v>
      </c>
      <c r="F1274" t="s">
        <v>60</v>
      </c>
      <c r="G1274" t="s">
        <v>172</v>
      </c>
      <c r="H1274" t="s">
        <v>65</v>
      </c>
      <c r="I1274" t="s">
        <v>101</v>
      </c>
      <c r="J1274">
        <v>9.1394123493612739E-6</v>
      </c>
      <c r="K1274">
        <v>1.0586881766172673E-5</v>
      </c>
      <c r="L1274">
        <v>1.3714417149269537E-6</v>
      </c>
    </row>
    <row r="1275" spans="1:12" x14ac:dyDescent="0.2">
      <c r="A1275" t="s">
        <v>17</v>
      </c>
      <c r="B1275" t="s">
        <v>169</v>
      </c>
      <c r="C1275" t="s">
        <v>170</v>
      </c>
      <c r="D1275" t="s">
        <v>184</v>
      </c>
      <c r="E1275" t="s">
        <v>64</v>
      </c>
      <c r="F1275" t="s">
        <v>60</v>
      </c>
      <c r="G1275" t="s">
        <v>172</v>
      </c>
      <c r="H1275" t="s">
        <v>65</v>
      </c>
      <c r="I1275" t="s">
        <v>101</v>
      </c>
      <c r="J1275">
        <v>3.7306997754338863E-8</v>
      </c>
      <c r="K1275">
        <v>4.3215554696321141E-8</v>
      </c>
      <c r="L1275">
        <v>5.598212557130353E-9</v>
      </c>
    </row>
    <row r="1276" spans="1:12" x14ac:dyDescent="0.2">
      <c r="A1276" t="s">
        <v>17</v>
      </c>
      <c r="B1276" t="s">
        <v>169</v>
      </c>
      <c r="C1276" t="s">
        <v>170</v>
      </c>
      <c r="D1276" t="s">
        <v>184</v>
      </c>
      <c r="E1276" t="s">
        <v>64</v>
      </c>
      <c r="F1276" t="s">
        <v>60</v>
      </c>
      <c r="G1276" t="s">
        <v>172</v>
      </c>
      <c r="H1276" t="s">
        <v>65</v>
      </c>
      <c r="I1276" t="s">
        <v>101</v>
      </c>
      <c r="J1276">
        <v>6.6488750850710433E-6</v>
      </c>
      <c r="K1276">
        <v>7.701901578892851E-6</v>
      </c>
      <c r="L1276">
        <v>9.9771673499797774E-7</v>
      </c>
    </row>
    <row r="1277" spans="1:12" x14ac:dyDescent="0.2">
      <c r="A1277" t="s">
        <v>17</v>
      </c>
      <c r="B1277" t="s">
        <v>169</v>
      </c>
      <c r="C1277" t="s">
        <v>170</v>
      </c>
      <c r="D1277" t="s">
        <v>184</v>
      </c>
      <c r="E1277" t="s">
        <v>64</v>
      </c>
      <c r="F1277" t="s">
        <v>60</v>
      </c>
      <c r="G1277" t="s">
        <v>172</v>
      </c>
      <c r="H1277" t="s">
        <v>65</v>
      </c>
      <c r="I1277" t="s">
        <v>101</v>
      </c>
      <c r="J1277">
        <v>3.2188258209515603E-6</v>
      </c>
      <c r="K1277">
        <v>3.7286126382840593E-6</v>
      </c>
      <c r="L1277">
        <v>4.8301048636299671E-7</v>
      </c>
    </row>
    <row r="1278" spans="1:12" x14ac:dyDescent="0.2">
      <c r="A1278" t="s">
        <v>17</v>
      </c>
      <c r="B1278" t="s">
        <v>169</v>
      </c>
      <c r="C1278" t="s">
        <v>170</v>
      </c>
      <c r="D1278" t="s">
        <v>184</v>
      </c>
      <c r="E1278" t="s">
        <v>64</v>
      </c>
      <c r="F1278" t="s">
        <v>60</v>
      </c>
      <c r="G1278" t="s">
        <v>172</v>
      </c>
      <c r="H1278" t="s">
        <v>65</v>
      </c>
      <c r="I1278" t="s">
        <v>101</v>
      </c>
      <c r="J1278">
        <v>9.3267494385847153E-7</v>
      </c>
      <c r="K1278">
        <v>1.0803888674080283E-6</v>
      </c>
      <c r="L1278">
        <v>1.3995531392825881E-7</v>
      </c>
    </row>
    <row r="1279" spans="1:12" x14ac:dyDescent="0.2">
      <c r="A1279" t="s">
        <v>17</v>
      </c>
      <c r="B1279" t="s">
        <v>169</v>
      </c>
      <c r="C1279" t="s">
        <v>170</v>
      </c>
      <c r="D1279" t="s">
        <v>184</v>
      </c>
      <c r="E1279" t="s">
        <v>64</v>
      </c>
      <c r="F1279" t="s">
        <v>60</v>
      </c>
      <c r="G1279" t="s">
        <v>172</v>
      </c>
      <c r="H1279" t="s">
        <v>65</v>
      </c>
      <c r="I1279" t="s">
        <v>101</v>
      </c>
      <c r="J1279">
        <v>1.6095445822325601E-7</v>
      </c>
      <c r="K1279">
        <v>1.8644588446291936E-7</v>
      </c>
      <c r="L1279">
        <v>2.4152500157875884E-8</v>
      </c>
    </row>
    <row r="1280" spans="1:12" x14ac:dyDescent="0.2">
      <c r="A1280" t="s">
        <v>17</v>
      </c>
      <c r="B1280" t="s">
        <v>169</v>
      </c>
      <c r="C1280" t="s">
        <v>170</v>
      </c>
      <c r="D1280" t="s">
        <v>184</v>
      </c>
      <c r="E1280" t="s">
        <v>64</v>
      </c>
      <c r="F1280" t="s">
        <v>60</v>
      </c>
      <c r="G1280" t="s">
        <v>172</v>
      </c>
      <c r="H1280" t="s">
        <v>65</v>
      </c>
      <c r="I1280" t="s">
        <v>101</v>
      </c>
      <c r="J1280">
        <v>2.4798180860237035E-6</v>
      </c>
      <c r="K1280">
        <v>2.8725633415789963E-6</v>
      </c>
      <c r="L1280">
        <v>3.7211648173866505E-7</v>
      </c>
    </row>
    <row r="1281" spans="1:12" x14ac:dyDescent="0.2">
      <c r="A1281" t="s">
        <v>17</v>
      </c>
      <c r="B1281" t="s">
        <v>169</v>
      </c>
      <c r="C1281" t="s">
        <v>170</v>
      </c>
      <c r="D1281" t="s">
        <v>184</v>
      </c>
      <c r="E1281" t="s">
        <v>64</v>
      </c>
      <c r="F1281" t="s">
        <v>60</v>
      </c>
      <c r="G1281" t="s">
        <v>172</v>
      </c>
      <c r="H1281" t="s">
        <v>65</v>
      </c>
      <c r="I1281" t="s">
        <v>101</v>
      </c>
      <c r="J1281">
        <v>7.0856154747922506E-4</v>
      </c>
      <c r="K1281">
        <v>8.2078114439635232E-4</v>
      </c>
      <c r="L1281">
        <v>1.0632531137235728E-4</v>
      </c>
    </row>
    <row r="1282" spans="1:12" x14ac:dyDescent="0.2">
      <c r="A1282" t="s">
        <v>17</v>
      </c>
      <c r="B1282" t="s">
        <v>169</v>
      </c>
      <c r="C1282" t="s">
        <v>170</v>
      </c>
      <c r="D1282" t="s">
        <v>184</v>
      </c>
      <c r="E1282" t="s">
        <v>64</v>
      </c>
      <c r="F1282" t="s">
        <v>60</v>
      </c>
      <c r="G1282" t="s">
        <v>172</v>
      </c>
      <c r="H1282" t="s">
        <v>65</v>
      </c>
      <c r="I1282" t="s">
        <v>101</v>
      </c>
      <c r="J1282">
        <v>7.2556624308989689E-6</v>
      </c>
      <c r="K1282">
        <v>8.4047898655712521E-6</v>
      </c>
      <c r="L1282">
        <v>1.0887700157065981E-6</v>
      </c>
    </row>
    <row r="1283" spans="1:12" x14ac:dyDescent="0.2">
      <c r="A1283" t="s">
        <v>17</v>
      </c>
      <c r="B1283" t="s">
        <v>169</v>
      </c>
      <c r="C1283" t="s">
        <v>170</v>
      </c>
      <c r="D1283" t="s">
        <v>184</v>
      </c>
      <c r="E1283" t="s">
        <v>64</v>
      </c>
      <c r="F1283" t="s">
        <v>60</v>
      </c>
      <c r="G1283" t="s">
        <v>172</v>
      </c>
      <c r="H1283" t="s">
        <v>65</v>
      </c>
      <c r="I1283" t="s">
        <v>101</v>
      </c>
      <c r="J1283">
        <v>1.4876061114401816E-6</v>
      </c>
      <c r="K1283">
        <v>1.7232081685814022E-6</v>
      </c>
      <c r="L1283">
        <v>2.232271615091227E-7</v>
      </c>
    </row>
    <row r="1284" spans="1:12" x14ac:dyDescent="0.2">
      <c r="A1284" t="s">
        <v>17</v>
      </c>
      <c r="B1284" t="s">
        <v>169</v>
      </c>
      <c r="C1284" t="s">
        <v>170</v>
      </c>
      <c r="D1284" t="s">
        <v>184</v>
      </c>
      <c r="E1284" t="s">
        <v>64</v>
      </c>
      <c r="F1284" t="s">
        <v>60</v>
      </c>
      <c r="G1284" t="s">
        <v>172</v>
      </c>
      <c r="H1284" t="s">
        <v>65</v>
      </c>
      <c r="I1284" t="s">
        <v>101</v>
      </c>
      <c r="J1284">
        <v>3.7745903610271903E-4</v>
      </c>
      <c r="K1284">
        <v>4.3723972986865669E-4</v>
      </c>
      <c r="L1284">
        <v>5.6640738813318317E-5</v>
      </c>
    </row>
    <row r="1285" spans="1:12" x14ac:dyDescent="0.2">
      <c r="A1285" t="s">
        <v>17</v>
      </c>
      <c r="B1285" t="s">
        <v>169</v>
      </c>
      <c r="C1285" t="s">
        <v>170</v>
      </c>
      <c r="D1285" t="s">
        <v>184</v>
      </c>
      <c r="E1285" t="s">
        <v>64</v>
      </c>
      <c r="F1285" t="s">
        <v>60</v>
      </c>
      <c r="G1285" t="s">
        <v>172</v>
      </c>
      <c r="H1285" t="s">
        <v>65</v>
      </c>
      <c r="I1285" t="s">
        <v>101</v>
      </c>
      <c r="J1285">
        <v>2.1972724412665757E-5</v>
      </c>
      <c r="K1285">
        <v>2.5452690670406785E-5</v>
      </c>
      <c r="L1285">
        <v>3.2971825428392736E-6</v>
      </c>
    </row>
    <row r="1286" spans="1:12" x14ac:dyDescent="0.2">
      <c r="A1286" t="s">
        <v>17</v>
      </c>
      <c r="B1286" t="s">
        <v>169</v>
      </c>
      <c r="C1286" t="s">
        <v>170</v>
      </c>
      <c r="D1286" t="s">
        <v>184</v>
      </c>
      <c r="E1286" t="s">
        <v>64</v>
      </c>
      <c r="F1286" t="s">
        <v>60</v>
      </c>
      <c r="G1286" t="s">
        <v>172</v>
      </c>
      <c r="H1286" t="s">
        <v>65</v>
      </c>
      <c r="I1286" t="s">
        <v>101</v>
      </c>
      <c r="J1286">
        <v>3.6794383146224627E-5</v>
      </c>
      <c r="K1286">
        <v>4.2621753909107761E-5</v>
      </c>
      <c r="L1286">
        <v>5.5212906467957207E-6</v>
      </c>
    </row>
    <row r="1287" spans="1:12" x14ac:dyDescent="0.2">
      <c r="A1287" t="s">
        <v>17</v>
      </c>
      <c r="B1287" t="s">
        <v>169</v>
      </c>
      <c r="C1287" t="s">
        <v>170</v>
      </c>
      <c r="D1287" t="s">
        <v>184</v>
      </c>
      <c r="E1287" t="s">
        <v>64</v>
      </c>
      <c r="F1287" t="s">
        <v>60</v>
      </c>
      <c r="G1287" t="s">
        <v>172</v>
      </c>
      <c r="H1287" t="s">
        <v>65</v>
      </c>
      <c r="I1287" t="s">
        <v>101</v>
      </c>
      <c r="J1287">
        <v>5.1022805752257273E-6</v>
      </c>
      <c r="K1287">
        <v>5.9103626275850612E-6</v>
      </c>
      <c r="L1287">
        <v>7.6563789384282325E-7</v>
      </c>
    </row>
    <row r="1288" spans="1:12" x14ac:dyDescent="0.2">
      <c r="A1288" t="s">
        <v>17</v>
      </c>
      <c r="B1288" t="s">
        <v>169</v>
      </c>
      <c r="C1288" t="s">
        <v>170</v>
      </c>
      <c r="D1288" t="s">
        <v>184</v>
      </c>
      <c r="E1288" t="s">
        <v>64</v>
      </c>
      <c r="F1288" t="s">
        <v>60</v>
      </c>
      <c r="G1288" t="s">
        <v>172</v>
      </c>
      <c r="H1288" t="s">
        <v>65</v>
      </c>
      <c r="I1288" t="s">
        <v>101</v>
      </c>
      <c r="J1288">
        <v>1.4505838538598798E-6</v>
      </c>
      <c r="K1288">
        <v>1.6803224502510726E-6</v>
      </c>
      <c r="L1288">
        <v>2.1767167648606814E-7</v>
      </c>
    </row>
    <row r="1289" spans="1:12" x14ac:dyDescent="0.2">
      <c r="A1289" t="s">
        <v>17</v>
      </c>
      <c r="B1289" t="s">
        <v>169</v>
      </c>
      <c r="C1289" t="s">
        <v>170</v>
      </c>
      <c r="D1289" t="s">
        <v>184</v>
      </c>
      <c r="E1289" t="s">
        <v>74</v>
      </c>
      <c r="F1289" t="s">
        <v>60</v>
      </c>
      <c r="G1289" t="s">
        <v>172</v>
      </c>
      <c r="H1289" t="s">
        <v>68</v>
      </c>
      <c r="I1289" t="s">
        <v>140</v>
      </c>
      <c r="J1289">
        <v>5.8427655157763437E-4</v>
      </c>
      <c r="K1289">
        <v>6.7681230847755779E-4</v>
      </c>
      <c r="L1289">
        <v>8.7675356495238796E-5</v>
      </c>
    </row>
    <row r="1290" spans="1:12" x14ac:dyDescent="0.2">
      <c r="A1290" t="s">
        <v>17</v>
      </c>
      <c r="B1290" t="s">
        <v>169</v>
      </c>
      <c r="C1290" t="s">
        <v>170</v>
      </c>
      <c r="D1290" t="s">
        <v>184</v>
      </c>
      <c r="E1290" t="s">
        <v>74</v>
      </c>
      <c r="F1290" t="s">
        <v>60</v>
      </c>
      <c r="G1290" t="s">
        <v>172</v>
      </c>
      <c r="H1290" t="s">
        <v>68</v>
      </c>
      <c r="I1290" t="s">
        <v>140</v>
      </c>
      <c r="J1290">
        <v>6.7649286721571632E-3</v>
      </c>
      <c r="K1290">
        <v>7.8363353431279044E-3</v>
      </c>
      <c r="L1290">
        <v>1.0151315013322635E-3</v>
      </c>
    </row>
    <row r="1291" spans="1:12" x14ac:dyDescent="0.2">
      <c r="A1291" t="s">
        <v>17</v>
      </c>
      <c r="B1291" t="s">
        <v>169</v>
      </c>
      <c r="C1291" t="s">
        <v>170</v>
      </c>
      <c r="D1291" t="s">
        <v>184</v>
      </c>
      <c r="E1291" t="s">
        <v>74</v>
      </c>
      <c r="F1291" t="s">
        <v>60</v>
      </c>
      <c r="G1291" t="s">
        <v>172</v>
      </c>
      <c r="H1291" t="s">
        <v>68</v>
      </c>
      <c r="I1291" t="s">
        <v>173</v>
      </c>
      <c r="J1291">
        <v>8.8082654361572028E-4</v>
      </c>
      <c r="K1291">
        <v>1.0203288917605166E-3</v>
      </c>
      <c r="L1291">
        <v>1.3217504795195591E-4</v>
      </c>
    </row>
    <row r="1292" spans="1:12" x14ac:dyDescent="0.2">
      <c r="A1292" t="s">
        <v>17</v>
      </c>
      <c r="B1292" t="s">
        <v>169</v>
      </c>
      <c r="C1292" t="s">
        <v>170</v>
      </c>
      <c r="D1292" t="s">
        <v>184</v>
      </c>
      <c r="E1292" t="s">
        <v>74</v>
      </c>
      <c r="F1292" t="s">
        <v>60</v>
      </c>
      <c r="G1292" t="s">
        <v>172</v>
      </c>
      <c r="H1292" t="s">
        <v>68</v>
      </c>
      <c r="I1292" t="s">
        <v>173</v>
      </c>
      <c r="J1292">
        <v>1.7611363515216188E-3</v>
      </c>
      <c r="K1292">
        <v>2.0400592089458722E-3</v>
      </c>
      <c r="L1292">
        <v>2.6427255558939797E-4</v>
      </c>
    </row>
    <row r="1293" spans="1:12" x14ac:dyDescent="0.2">
      <c r="A1293" t="s">
        <v>17</v>
      </c>
      <c r="B1293" t="s">
        <v>169</v>
      </c>
      <c r="C1293" t="s">
        <v>170</v>
      </c>
      <c r="D1293" t="s">
        <v>184</v>
      </c>
      <c r="E1293" t="s">
        <v>74</v>
      </c>
      <c r="F1293" t="s">
        <v>60</v>
      </c>
      <c r="G1293" t="s">
        <v>172</v>
      </c>
      <c r="H1293" t="s">
        <v>68</v>
      </c>
      <c r="I1293" t="s">
        <v>173</v>
      </c>
      <c r="J1293">
        <v>2.2425855198058517E-5</v>
      </c>
      <c r="K1293">
        <v>2.5977586786938984E-5</v>
      </c>
      <c r="L1293">
        <v>3.3651784311579227E-6</v>
      </c>
    </row>
    <row r="1294" spans="1:12" x14ac:dyDescent="0.2">
      <c r="A1294" t="s">
        <v>17</v>
      </c>
      <c r="B1294" t="s">
        <v>169</v>
      </c>
      <c r="C1294" t="s">
        <v>170</v>
      </c>
      <c r="D1294" t="s">
        <v>184</v>
      </c>
      <c r="E1294" t="s">
        <v>74</v>
      </c>
      <c r="F1294" t="s">
        <v>60</v>
      </c>
      <c r="G1294" t="s">
        <v>172</v>
      </c>
      <c r="H1294" t="s">
        <v>68</v>
      </c>
      <c r="I1294" t="s">
        <v>174</v>
      </c>
      <c r="J1294">
        <v>1.2000569509839614E-3</v>
      </c>
      <c r="K1294">
        <v>1.3901179383408362E-3</v>
      </c>
      <c r="L1294">
        <v>1.8007811661791096E-4</v>
      </c>
    </row>
    <row r="1295" spans="1:12" x14ac:dyDescent="0.2">
      <c r="A1295" t="s">
        <v>17</v>
      </c>
      <c r="B1295" t="s">
        <v>169</v>
      </c>
      <c r="C1295" t="s">
        <v>170</v>
      </c>
      <c r="D1295" t="s">
        <v>184</v>
      </c>
      <c r="E1295" t="s">
        <v>74</v>
      </c>
      <c r="F1295" t="s">
        <v>60</v>
      </c>
      <c r="G1295" t="s">
        <v>172</v>
      </c>
      <c r="H1295" t="s">
        <v>68</v>
      </c>
      <c r="I1295" t="s">
        <v>174</v>
      </c>
      <c r="J1295">
        <v>3.7292014067067847E-6</v>
      </c>
      <c r="K1295">
        <v>4.319819794300967E-6</v>
      </c>
      <c r="L1295">
        <v>5.5959641353520827E-7</v>
      </c>
    </row>
    <row r="1296" spans="1:12" x14ac:dyDescent="0.2">
      <c r="A1296" t="s">
        <v>17</v>
      </c>
      <c r="B1296" t="s">
        <v>169</v>
      </c>
      <c r="C1296" t="s">
        <v>170</v>
      </c>
      <c r="D1296" t="s">
        <v>184</v>
      </c>
      <c r="E1296" t="s">
        <v>74</v>
      </c>
      <c r="F1296" t="s">
        <v>60</v>
      </c>
      <c r="G1296" t="s">
        <v>172</v>
      </c>
      <c r="H1296" t="s">
        <v>68</v>
      </c>
      <c r="I1296" t="s">
        <v>174</v>
      </c>
      <c r="J1296">
        <v>1.5420381876587879E-2</v>
      </c>
      <c r="K1296">
        <v>1.786261014123923E-2</v>
      </c>
      <c r="L1296">
        <v>2.3139512867185797E-3</v>
      </c>
    </row>
    <row r="1297" spans="1:12" x14ac:dyDescent="0.2">
      <c r="A1297" t="s">
        <v>17</v>
      </c>
      <c r="B1297" t="s">
        <v>169</v>
      </c>
      <c r="C1297" t="s">
        <v>170</v>
      </c>
      <c r="D1297" t="s">
        <v>184</v>
      </c>
      <c r="E1297" t="s">
        <v>74</v>
      </c>
      <c r="F1297" t="s">
        <v>60</v>
      </c>
      <c r="G1297" t="s">
        <v>172</v>
      </c>
      <c r="H1297" t="s">
        <v>68</v>
      </c>
      <c r="I1297" t="s">
        <v>174</v>
      </c>
      <c r="J1297">
        <v>3.8323551668779396E-5</v>
      </c>
      <c r="K1297">
        <v>4.4393107003814304E-5</v>
      </c>
      <c r="L1297">
        <v>5.7507545795759711E-6</v>
      </c>
    </row>
    <row r="1298" spans="1:12" x14ac:dyDescent="0.2">
      <c r="A1298" t="s">
        <v>17</v>
      </c>
      <c r="B1298" t="s">
        <v>169</v>
      </c>
      <c r="C1298" t="s">
        <v>170</v>
      </c>
      <c r="D1298" t="s">
        <v>184</v>
      </c>
      <c r="E1298" t="s">
        <v>67</v>
      </c>
      <c r="F1298" t="s">
        <v>60</v>
      </c>
      <c r="G1298" t="s">
        <v>172</v>
      </c>
      <c r="H1298" t="s">
        <v>68</v>
      </c>
      <c r="I1298" t="s">
        <v>151</v>
      </c>
      <c r="J1298">
        <v>3.3468745004617864E-5</v>
      </c>
      <c r="K1298">
        <v>3.8769412373743552E-5</v>
      </c>
      <c r="L1298">
        <v>5.0222521198306461E-6</v>
      </c>
    </row>
    <row r="1299" spans="1:12" x14ac:dyDescent="0.2">
      <c r="A1299" t="s">
        <v>17</v>
      </c>
      <c r="B1299" t="s">
        <v>169</v>
      </c>
      <c r="C1299" t="s">
        <v>170</v>
      </c>
      <c r="D1299" t="s">
        <v>184</v>
      </c>
      <c r="E1299" t="s">
        <v>67</v>
      </c>
      <c r="F1299" t="s">
        <v>60</v>
      </c>
      <c r="G1299" t="s">
        <v>172</v>
      </c>
      <c r="H1299" t="s">
        <v>68</v>
      </c>
      <c r="I1299" t="s">
        <v>151</v>
      </c>
      <c r="J1299">
        <v>4.0356651085070772E-4</v>
      </c>
      <c r="K1299">
        <v>4.6748201873853261E-4</v>
      </c>
      <c r="L1299">
        <v>6.0558373620910311E-5</v>
      </c>
    </row>
    <row r="1300" spans="1:12" x14ac:dyDescent="0.2">
      <c r="A1300" t="s">
        <v>17</v>
      </c>
      <c r="B1300" t="s">
        <v>169</v>
      </c>
      <c r="C1300" t="s">
        <v>170</v>
      </c>
      <c r="D1300" t="s">
        <v>184</v>
      </c>
      <c r="E1300" t="s">
        <v>74</v>
      </c>
      <c r="F1300" t="s">
        <v>60</v>
      </c>
      <c r="G1300" t="s">
        <v>172</v>
      </c>
      <c r="H1300" t="s">
        <v>117</v>
      </c>
      <c r="I1300" t="s">
        <v>175</v>
      </c>
      <c r="J1300">
        <v>1.6099025681784888E-5</v>
      </c>
      <c r="K1300">
        <v>1.8648735271863013E-5</v>
      </c>
      <c r="L1300">
        <v>2.4157872022508274E-6</v>
      </c>
    </row>
    <row r="1301" spans="1:12" x14ac:dyDescent="0.2">
      <c r="A1301" t="s">
        <v>17</v>
      </c>
      <c r="B1301" t="s">
        <v>169</v>
      </c>
      <c r="C1301" t="s">
        <v>170</v>
      </c>
      <c r="D1301" t="s">
        <v>184</v>
      </c>
      <c r="E1301" t="s">
        <v>67</v>
      </c>
      <c r="F1301" t="s">
        <v>60</v>
      </c>
      <c r="G1301" t="s">
        <v>172</v>
      </c>
      <c r="H1301" t="s">
        <v>68</v>
      </c>
      <c r="I1301" t="s">
        <v>77</v>
      </c>
      <c r="J1301">
        <v>1.5616054911331324E-3</v>
      </c>
      <c r="K1301">
        <v>1.8089273213707105E-3</v>
      </c>
      <c r="L1301">
        <v>2.3433135861833005E-4</v>
      </c>
    </row>
    <row r="1302" spans="1:12" x14ac:dyDescent="0.2">
      <c r="A1302" t="s">
        <v>17</v>
      </c>
      <c r="B1302" t="s">
        <v>169</v>
      </c>
      <c r="C1302" t="s">
        <v>170</v>
      </c>
      <c r="D1302" t="s">
        <v>184</v>
      </c>
      <c r="E1302" t="s">
        <v>74</v>
      </c>
      <c r="F1302" t="s">
        <v>60</v>
      </c>
      <c r="G1302" t="s">
        <v>172</v>
      </c>
      <c r="H1302" t="s">
        <v>68</v>
      </c>
      <c r="I1302" t="s">
        <v>176</v>
      </c>
      <c r="J1302">
        <v>8.8228478083143737E-3</v>
      </c>
      <c r="K1302">
        <v>1.0220180796863583E-2</v>
      </c>
      <c r="L1302">
        <v>1.323938680764285E-3</v>
      </c>
    </row>
    <row r="1303" spans="1:12" x14ac:dyDescent="0.2">
      <c r="A1303" t="s">
        <v>17</v>
      </c>
      <c r="B1303" t="s">
        <v>169</v>
      </c>
      <c r="C1303" t="s">
        <v>170</v>
      </c>
      <c r="D1303" t="s">
        <v>184</v>
      </c>
      <c r="E1303" t="s">
        <v>74</v>
      </c>
      <c r="F1303" t="s">
        <v>60</v>
      </c>
      <c r="G1303" t="s">
        <v>172</v>
      </c>
      <c r="H1303" t="s">
        <v>68</v>
      </c>
      <c r="I1303" t="s">
        <v>176</v>
      </c>
      <c r="J1303">
        <v>2.124489655299319E-3</v>
      </c>
      <c r="K1303">
        <v>2.4609591880032314E-3</v>
      </c>
      <c r="L1303">
        <v>3.1879661676627319E-4</v>
      </c>
    </row>
    <row r="1304" spans="1:12" x14ac:dyDescent="0.2">
      <c r="A1304" t="s">
        <v>17</v>
      </c>
      <c r="B1304" t="s">
        <v>169</v>
      </c>
      <c r="C1304" t="s">
        <v>170</v>
      </c>
      <c r="D1304" t="s">
        <v>184</v>
      </c>
      <c r="E1304" t="s">
        <v>74</v>
      </c>
      <c r="F1304" t="s">
        <v>60</v>
      </c>
      <c r="G1304" t="s">
        <v>172</v>
      </c>
      <c r="H1304" t="s">
        <v>103</v>
      </c>
      <c r="I1304" t="s">
        <v>177</v>
      </c>
      <c r="J1304">
        <v>6.5120558882819781E-6</v>
      </c>
      <c r="K1304">
        <v>7.543413417468579E-6</v>
      </c>
      <c r="L1304">
        <v>9.7718592331045834E-7</v>
      </c>
    </row>
    <row r="1305" spans="1:12" x14ac:dyDescent="0.2">
      <c r="A1305" t="s">
        <v>17</v>
      </c>
      <c r="B1305" t="s">
        <v>169</v>
      </c>
      <c r="C1305" t="s">
        <v>170</v>
      </c>
      <c r="D1305" t="s">
        <v>184</v>
      </c>
      <c r="E1305" t="s">
        <v>102</v>
      </c>
      <c r="F1305" t="s">
        <v>60</v>
      </c>
      <c r="G1305" t="s">
        <v>172</v>
      </c>
      <c r="H1305" t="s">
        <v>115</v>
      </c>
      <c r="I1305" t="s">
        <v>178</v>
      </c>
      <c r="J1305">
        <v>0.32560279441409928</v>
      </c>
      <c r="K1305">
        <v>0.37717067087342931</v>
      </c>
      <c r="L1305">
        <v>4.8859296165522974E-2</v>
      </c>
    </row>
    <row r="1306" spans="1:12" x14ac:dyDescent="0.2">
      <c r="A1306" t="s">
        <v>17</v>
      </c>
      <c r="B1306" t="s">
        <v>169</v>
      </c>
      <c r="C1306" t="s">
        <v>170</v>
      </c>
      <c r="D1306" t="s">
        <v>184</v>
      </c>
      <c r="E1306" t="s">
        <v>102</v>
      </c>
      <c r="F1306" t="s">
        <v>60</v>
      </c>
      <c r="G1306" t="s">
        <v>172</v>
      </c>
      <c r="H1306" t="s">
        <v>117</v>
      </c>
      <c r="I1306" t="s">
        <v>179</v>
      </c>
      <c r="J1306">
        <v>0.32560279441409928</v>
      </c>
      <c r="K1306">
        <v>0.37717067087342931</v>
      </c>
      <c r="L1306">
        <v>4.8859296165522974E-2</v>
      </c>
    </row>
    <row r="1307" spans="1:12" x14ac:dyDescent="0.2">
      <c r="A1307" t="s">
        <v>17</v>
      </c>
      <c r="B1307" t="s">
        <v>169</v>
      </c>
      <c r="C1307" t="s">
        <v>170</v>
      </c>
      <c r="D1307" t="s">
        <v>184</v>
      </c>
      <c r="E1307" t="s">
        <v>102</v>
      </c>
      <c r="F1307" t="s">
        <v>60</v>
      </c>
      <c r="G1307" t="s">
        <v>172</v>
      </c>
      <c r="H1307" t="s">
        <v>117</v>
      </c>
      <c r="I1307" t="s">
        <v>180</v>
      </c>
      <c r="J1307">
        <v>0.32560279441409928</v>
      </c>
      <c r="K1307">
        <v>0.37717067087342931</v>
      </c>
      <c r="L1307">
        <v>4.8859296165522974E-2</v>
      </c>
    </row>
    <row r="1308" spans="1:12" x14ac:dyDescent="0.2">
      <c r="A1308" t="s">
        <v>17</v>
      </c>
      <c r="B1308" t="s">
        <v>169</v>
      </c>
      <c r="C1308" t="s">
        <v>170</v>
      </c>
      <c r="D1308" t="s">
        <v>184</v>
      </c>
      <c r="E1308" t="s">
        <v>120</v>
      </c>
      <c r="F1308" t="s">
        <v>86</v>
      </c>
      <c r="G1308" t="s">
        <v>172</v>
      </c>
      <c r="H1308" t="s">
        <v>84</v>
      </c>
      <c r="I1308" t="s">
        <v>181</v>
      </c>
      <c r="J1308">
        <v>3.7451254785525871E-3</v>
      </c>
      <c r="K1308">
        <v>4.3382658671362005E-3</v>
      </c>
      <c r="L1308">
        <v>5.619859475190157E-4</v>
      </c>
    </row>
    <row r="1309" spans="1:12" x14ac:dyDescent="0.2">
      <c r="A1309" t="s">
        <v>17</v>
      </c>
      <c r="B1309" t="s">
        <v>169</v>
      </c>
      <c r="C1309" t="s">
        <v>170</v>
      </c>
      <c r="D1309" t="s">
        <v>184</v>
      </c>
      <c r="E1309" t="s">
        <v>64</v>
      </c>
      <c r="F1309" t="s">
        <v>86</v>
      </c>
      <c r="G1309" t="s">
        <v>172</v>
      </c>
      <c r="H1309" t="s">
        <v>84</v>
      </c>
      <c r="I1309" t="s">
        <v>182</v>
      </c>
      <c r="J1309">
        <v>3.7451254785525871E-3</v>
      </c>
      <c r="K1309">
        <v>4.3382658671362005E-3</v>
      </c>
      <c r="L1309">
        <v>5.619859475190157E-4</v>
      </c>
    </row>
    <row r="1310" spans="1:12" x14ac:dyDescent="0.2">
      <c r="A1310" t="s">
        <v>17</v>
      </c>
      <c r="B1310" t="s">
        <v>169</v>
      </c>
      <c r="C1310" t="s">
        <v>170</v>
      </c>
      <c r="D1310" t="s">
        <v>91</v>
      </c>
      <c r="E1310" t="s">
        <v>67</v>
      </c>
      <c r="F1310" t="s">
        <v>60</v>
      </c>
      <c r="G1310" t="s">
        <v>172</v>
      </c>
      <c r="H1310" t="s">
        <v>68</v>
      </c>
      <c r="I1310" t="s">
        <v>128</v>
      </c>
      <c r="J1310">
        <v>8.6656484795395445E-4</v>
      </c>
      <c r="K1310">
        <v>1.0038084766632808E-3</v>
      </c>
      <c r="L1310">
        <v>1.3003496677293952E-4</v>
      </c>
    </row>
    <row r="1311" spans="1:12" x14ac:dyDescent="0.2">
      <c r="A1311" t="s">
        <v>17</v>
      </c>
      <c r="B1311" t="s">
        <v>169</v>
      </c>
      <c r="C1311" t="s">
        <v>170</v>
      </c>
      <c r="D1311" t="s">
        <v>91</v>
      </c>
      <c r="E1311" t="s">
        <v>67</v>
      </c>
      <c r="F1311" t="s">
        <v>60</v>
      </c>
      <c r="G1311" t="s">
        <v>172</v>
      </c>
      <c r="H1311" t="s">
        <v>68</v>
      </c>
      <c r="I1311" t="s">
        <v>128</v>
      </c>
      <c r="J1311">
        <v>4.6192890450035435E-4</v>
      </c>
      <c r="K1311">
        <v>5.350876521798138E-4</v>
      </c>
      <c r="L1311">
        <v>6.931611626064438E-5</v>
      </c>
    </row>
    <row r="1312" spans="1:12" x14ac:dyDescent="0.2">
      <c r="A1312" t="s">
        <v>17</v>
      </c>
      <c r="B1312" t="s">
        <v>169</v>
      </c>
      <c r="C1312" t="s">
        <v>170</v>
      </c>
      <c r="D1312" t="s">
        <v>91</v>
      </c>
      <c r="E1312" t="s">
        <v>67</v>
      </c>
      <c r="F1312" t="s">
        <v>60</v>
      </c>
      <c r="G1312" t="s">
        <v>172</v>
      </c>
      <c r="H1312" t="s">
        <v>68</v>
      </c>
      <c r="I1312" t="s">
        <v>128</v>
      </c>
      <c r="J1312">
        <v>1.5681161028788246E-3</v>
      </c>
      <c r="K1312">
        <v>1.8164690619271392E-3</v>
      </c>
      <c r="L1312">
        <v>2.3530832783652709E-4</v>
      </c>
    </row>
    <row r="1313" spans="1:12" x14ac:dyDescent="0.2">
      <c r="A1313" t="s">
        <v>17</v>
      </c>
      <c r="B1313" t="s">
        <v>169</v>
      </c>
      <c r="C1313" t="s">
        <v>170</v>
      </c>
      <c r="D1313" t="s">
        <v>91</v>
      </c>
      <c r="E1313" t="s">
        <v>74</v>
      </c>
      <c r="F1313" t="s">
        <v>60</v>
      </c>
      <c r="G1313" t="s">
        <v>172</v>
      </c>
      <c r="H1313" t="s">
        <v>103</v>
      </c>
      <c r="I1313" t="s">
        <v>138</v>
      </c>
      <c r="J1313">
        <v>4.789049492237983E-5</v>
      </c>
      <c r="K1313">
        <v>5.5475230582211507E-5</v>
      </c>
      <c r="L1313">
        <v>7.1863507164811629E-6</v>
      </c>
    </row>
    <row r="1314" spans="1:12" x14ac:dyDescent="0.2">
      <c r="A1314" t="s">
        <v>17</v>
      </c>
      <c r="B1314" t="s">
        <v>169</v>
      </c>
      <c r="C1314" t="s">
        <v>170</v>
      </c>
      <c r="D1314" t="s">
        <v>91</v>
      </c>
      <c r="E1314" t="s">
        <v>67</v>
      </c>
      <c r="F1314" t="s">
        <v>60</v>
      </c>
      <c r="G1314" t="s">
        <v>172</v>
      </c>
      <c r="H1314" t="s">
        <v>68</v>
      </c>
      <c r="I1314" t="s">
        <v>100</v>
      </c>
      <c r="J1314">
        <v>3.2067757487552138E-6</v>
      </c>
      <c r="K1314">
        <v>3.7146541161449995E-6</v>
      </c>
      <c r="L1314">
        <v>4.8120227692389573E-7</v>
      </c>
    </row>
    <row r="1315" spans="1:12" x14ac:dyDescent="0.2">
      <c r="A1315" t="s">
        <v>17</v>
      </c>
      <c r="B1315" t="s">
        <v>169</v>
      </c>
      <c r="C1315" t="s">
        <v>170</v>
      </c>
      <c r="D1315" t="s">
        <v>91</v>
      </c>
      <c r="E1315" t="s">
        <v>67</v>
      </c>
      <c r="F1315" t="s">
        <v>60</v>
      </c>
      <c r="G1315" t="s">
        <v>172</v>
      </c>
      <c r="H1315" t="s">
        <v>68</v>
      </c>
      <c r="I1315" t="s">
        <v>100</v>
      </c>
      <c r="J1315">
        <v>4.6966512090022035E-7</v>
      </c>
      <c r="K1315">
        <v>5.4404910453715614E-7</v>
      </c>
      <c r="L1315">
        <v>7.0476997232080111E-8</v>
      </c>
    </row>
    <row r="1316" spans="1:12" x14ac:dyDescent="0.2">
      <c r="A1316" t="s">
        <v>17</v>
      </c>
      <c r="B1316" t="s">
        <v>169</v>
      </c>
      <c r="C1316" t="s">
        <v>170</v>
      </c>
      <c r="D1316" t="s">
        <v>91</v>
      </c>
      <c r="E1316" t="s">
        <v>67</v>
      </c>
      <c r="F1316" t="s">
        <v>60</v>
      </c>
      <c r="G1316" t="s">
        <v>172</v>
      </c>
      <c r="H1316" t="s">
        <v>68</v>
      </c>
      <c r="I1316" t="s">
        <v>100</v>
      </c>
      <c r="J1316">
        <v>2.060040108296359E-6</v>
      </c>
      <c r="K1316">
        <v>2.386302338315143E-6</v>
      </c>
      <c r="L1316">
        <v>3.0912544821743518E-7</v>
      </c>
    </row>
    <row r="1317" spans="1:12" x14ac:dyDescent="0.2">
      <c r="A1317" t="s">
        <v>17</v>
      </c>
      <c r="B1317" t="s">
        <v>169</v>
      </c>
      <c r="C1317" t="s">
        <v>170</v>
      </c>
      <c r="D1317" t="s">
        <v>91</v>
      </c>
      <c r="E1317" t="s">
        <v>67</v>
      </c>
      <c r="F1317" t="s">
        <v>60</v>
      </c>
      <c r="G1317" t="s">
        <v>172</v>
      </c>
      <c r="H1317" t="s">
        <v>68</v>
      </c>
      <c r="I1317" t="s">
        <v>100</v>
      </c>
      <c r="J1317">
        <v>1.5635484203882014E-6</v>
      </c>
      <c r="K1317">
        <v>1.8111779652323906E-6</v>
      </c>
      <c r="L1317">
        <v>2.3462291064899637E-7</v>
      </c>
    </row>
    <row r="1318" spans="1:12" x14ac:dyDescent="0.2">
      <c r="A1318" t="s">
        <v>17</v>
      </c>
      <c r="B1318" t="s">
        <v>169</v>
      </c>
      <c r="C1318" t="s">
        <v>170</v>
      </c>
      <c r="D1318" t="s">
        <v>91</v>
      </c>
      <c r="E1318" t="s">
        <v>67</v>
      </c>
      <c r="F1318" t="s">
        <v>60</v>
      </c>
      <c r="G1318" t="s">
        <v>172</v>
      </c>
      <c r="H1318" t="s">
        <v>68</v>
      </c>
      <c r="I1318" t="s">
        <v>100</v>
      </c>
      <c r="J1318">
        <v>8.7326481558685071E-7</v>
      </c>
      <c r="K1318">
        <v>1.0115695626560375E-6</v>
      </c>
      <c r="L1318">
        <v>1.3104035035223019E-7</v>
      </c>
    </row>
    <row r="1319" spans="1:12" x14ac:dyDescent="0.2">
      <c r="A1319" t="s">
        <v>17</v>
      </c>
      <c r="B1319" t="s">
        <v>169</v>
      </c>
      <c r="C1319" t="s">
        <v>170</v>
      </c>
      <c r="D1319" t="s">
        <v>91</v>
      </c>
      <c r="E1319" t="s">
        <v>67</v>
      </c>
      <c r="F1319" t="s">
        <v>60</v>
      </c>
      <c r="G1319" t="s">
        <v>172</v>
      </c>
      <c r="H1319" t="s">
        <v>68</v>
      </c>
      <c r="I1319" t="s">
        <v>100</v>
      </c>
      <c r="J1319">
        <v>3.0121830388170156E-6</v>
      </c>
      <c r="K1319">
        <v>3.4892424666948233E-6</v>
      </c>
      <c r="L1319">
        <v>4.5200208881239467E-7</v>
      </c>
    </row>
    <row r="1320" spans="1:12" x14ac:dyDescent="0.2">
      <c r="A1320" t="s">
        <v>17</v>
      </c>
      <c r="B1320" t="s">
        <v>169</v>
      </c>
      <c r="C1320" t="s">
        <v>170</v>
      </c>
      <c r="D1320" t="s">
        <v>91</v>
      </c>
      <c r="E1320" t="s">
        <v>67</v>
      </c>
      <c r="F1320" t="s">
        <v>60</v>
      </c>
      <c r="G1320" t="s">
        <v>172</v>
      </c>
      <c r="H1320" t="s">
        <v>68</v>
      </c>
      <c r="I1320" t="s">
        <v>100</v>
      </c>
      <c r="J1320">
        <v>2.5224980917914632E-8</v>
      </c>
      <c r="K1320">
        <v>2.9220028632430366E-8</v>
      </c>
      <c r="L1320">
        <v>3.7852095700094149E-9</v>
      </c>
    </row>
    <row r="1321" spans="1:12" x14ac:dyDescent="0.2">
      <c r="A1321" t="s">
        <v>17</v>
      </c>
      <c r="B1321" t="s">
        <v>169</v>
      </c>
      <c r="C1321" t="s">
        <v>170</v>
      </c>
      <c r="D1321" t="s">
        <v>91</v>
      </c>
      <c r="E1321" t="s">
        <v>67</v>
      </c>
      <c r="F1321" t="s">
        <v>60</v>
      </c>
      <c r="G1321" t="s">
        <v>172</v>
      </c>
      <c r="H1321" t="s">
        <v>68</v>
      </c>
      <c r="I1321" t="s">
        <v>100</v>
      </c>
      <c r="J1321">
        <v>2.0820619170342259E-8</v>
      </c>
      <c r="K1321">
        <v>2.4118118871212389E-8</v>
      </c>
      <c r="L1321">
        <v>3.1242999625474573E-9</v>
      </c>
    </row>
    <row r="1322" spans="1:12" x14ac:dyDescent="0.2">
      <c r="A1322" t="s">
        <v>17</v>
      </c>
      <c r="B1322" t="s">
        <v>169</v>
      </c>
      <c r="C1322" t="s">
        <v>170</v>
      </c>
      <c r="D1322" t="s">
        <v>91</v>
      </c>
      <c r="E1322" t="s">
        <v>67</v>
      </c>
      <c r="F1322" t="s">
        <v>60</v>
      </c>
      <c r="G1322" t="s">
        <v>172</v>
      </c>
      <c r="H1322" t="s">
        <v>68</v>
      </c>
      <c r="I1322" t="s">
        <v>100</v>
      </c>
      <c r="J1322">
        <v>2.0522323761074835E-5</v>
      </c>
      <c r="K1322">
        <v>2.3772580437384421E-5</v>
      </c>
      <c r="L1322">
        <v>3.0795383573148028E-6</v>
      </c>
    </row>
    <row r="1323" spans="1:12" x14ac:dyDescent="0.2">
      <c r="A1323" t="s">
        <v>17</v>
      </c>
      <c r="B1323" t="s">
        <v>169</v>
      </c>
      <c r="C1323" t="s">
        <v>170</v>
      </c>
      <c r="D1323" t="s">
        <v>91</v>
      </c>
      <c r="E1323" t="s">
        <v>67</v>
      </c>
      <c r="F1323" t="s">
        <v>60</v>
      </c>
      <c r="G1323" t="s">
        <v>172</v>
      </c>
      <c r="H1323" t="s">
        <v>68</v>
      </c>
      <c r="I1323" t="s">
        <v>100</v>
      </c>
      <c r="J1323">
        <v>5.5999457637770549E-6</v>
      </c>
      <c r="K1323">
        <v>6.4868463563995483E-6</v>
      </c>
      <c r="L1323">
        <v>8.4031652454209107E-7</v>
      </c>
    </row>
    <row r="1324" spans="1:12" x14ac:dyDescent="0.2">
      <c r="A1324" t="s">
        <v>17</v>
      </c>
      <c r="B1324" t="s">
        <v>169</v>
      </c>
      <c r="C1324" t="s">
        <v>170</v>
      </c>
      <c r="D1324" t="s">
        <v>91</v>
      </c>
      <c r="E1324" t="s">
        <v>67</v>
      </c>
      <c r="F1324" t="s">
        <v>60</v>
      </c>
      <c r="G1324" t="s">
        <v>172</v>
      </c>
      <c r="H1324" t="s">
        <v>68</v>
      </c>
      <c r="I1324" t="s">
        <v>100</v>
      </c>
      <c r="J1324">
        <v>2.7444779238691124E-5</v>
      </c>
      <c r="K1324">
        <v>3.1791391152084234E-5</v>
      </c>
      <c r="L1324">
        <v>4.1183080121702442E-6</v>
      </c>
    </row>
    <row r="1325" spans="1:12" x14ac:dyDescent="0.2">
      <c r="A1325" t="s">
        <v>17</v>
      </c>
      <c r="B1325" t="s">
        <v>169</v>
      </c>
      <c r="C1325" t="s">
        <v>170</v>
      </c>
      <c r="D1325" t="s">
        <v>91</v>
      </c>
      <c r="E1325" t="s">
        <v>67</v>
      </c>
      <c r="F1325" t="s">
        <v>60</v>
      </c>
      <c r="G1325" t="s">
        <v>172</v>
      </c>
      <c r="H1325" t="s">
        <v>68</v>
      </c>
      <c r="I1325" t="s">
        <v>100</v>
      </c>
      <c r="J1325">
        <v>9.6895958446592208E-8</v>
      </c>
      <c r="K1325">
        <v>1.1224201474679542E-7</v>
      </c>
      <c r="L1325">
        <v>1.4540011364163073E-8</v>
      </c>
    </row>
    <row r="1326" spans="1:12" x14ac:dyDescent="0.2">
      <c r="A1326" t="s">
        <v>17</v>
      </c>
      <c r="B1326" t="s">
        <v>169</v>
      </c>
      <c r="C1326" t="s">
        <v>170</v>
      </c>
      <c r="D1326" t="s">
        <v>91</v>
      </c>
      <c r="E1326" t="s">
        <v>67</v>
      </c>
      <c r="F1326" t="s">
        <v>60</v>
      </c>
      <c r="G1326" t="s">
        <v>172</v>
      </c>
      <c r="H1326" t="s">
        <v>68</v>
      </c>
      <c r="I1326" t="s">
        <v>100</v>
      </c>
      <c r="J1326">
        <v>4.3242824430710866E-6</v>
      </c>
      <c r="K1326">
        <v>5.0091477655594995E-6</v>
      </c>
      <c r="L1326">
        <v>6.4889306914447227E-7</v>
      </c>
    </row>
    <row r="1327" spans="1:12" x14ac:dyDescent="0.2">
      <c r="A1327" t="s">
        <v>17</v>
      </c>
      <c r="B1327" t="s">
        <v>169</v>
      </c>
      <c r="C1327" t="s">
        <v>170</v>
      </c>
      <c r="D1327" t="s">
        <v>91</v>
      </c>
      <c r="E1327" t="s">
        <v>67</v>
      </c>
      <c r="F1327" t="s">
        <v>60</v>
      </c>
      <c r="G1327" t="s">
        <v>172</v>
      </c>
      <c r="H1327" t="s">
        <v>68</v>
      </c>
      <c r="I1327" t="s">
        <v>100</v>
      </c>
      <c r="J1327">
        <v>6.7667012303612369E-7</v>
      </c>
      <c r="K1327">
        <v>7.8383886331440303E-7</v>
      </c>
      <c r="L1327">
        <v>1.015397487827924E-7</v>
      </c>
    </row>
    <row r="1328" spans="1:12" x14ac:dyDescent="0.2">
      <c r="A1328" t="s">
        <v>17</v>
      </c>
      <c r="B1328" t="s">
        <v>169</v>
      </c>
      <c r="C1328" t="s">
        <v>170</v>
      </c>
      <c r="D1328" t="s">
        <v>91</v>
      </c>
      <c r="E1328" t="s">
        <v>67</v>
      </c>
      <c r="F1328" t="s">
        <v>60</v>
      </c>
      <c r="G1328" t="s">
        <v>172</v>
      </c>
      <c r="H1328" t="s">
        <v>68</v>
      </c>
      <c r="I1328" t="s">
        <v>100</v>
      </c>
      <c r="J1328">
        <v>9.5294372356566201E-8</v>
      </c>
      <c r="K1328">
        <v>1.1038677483362562E-7</v>
      </c>
      <c r="L1328">
        <v>1.429968059781332E-8</v>
      </c>
    </row>
    <row r="1329" spans="1:12" x14ac:dyDescent="0.2">
      <c r="A1329" t="s">
        <v>17</v>
      </c>
      <c r="B1329" t="s">
        <v>169</v>
      </c>
      <c r="C1329" t="s">
        <v>170</v>
      </c>
      <c r="D1329" t="s">
        <v>91</v>
      </c>
      <c r="E1329" t="s">
        <v>67</v>
      </c>
      <c r="F1329" t="s">
        <v>60</v>
      </c>
      <c r="G1329" t="s">
        <v>172</v>
      </c>
      <c r="H1329" t="s">
        <v>68</v>
      </c>
      <c r="I1329" t="s">
        <v>100</v>
      </c>
      <c r="J1329">
        <v>3.8398026508381225E-7</v>
      </c>
      <c r="K1329">
        <v>4.4479376918255181E-7</v>
      </c>
      <c r="L1329">
        <v>5.7619301232365637E-8</v>
      </c>
    </row>
    <row r="1330" spans="1:12" x14ac:dyDescent="0.2">
      <c r="A1330" t="s">
        <v>17</v>
      </c>
      <c r="B1330" t="s">
        <v>169</v>
      </c>
      <c r="C1330" t="s">
        <v>170</v>
      </c>
      <c r="D1330" t="s">
        <v>91</v>
      </c>
      <c r="E1330" t="s">
        <v>67</v>
      </c>
      <c r="F1330" t="s">
        <v>60</v>
      </c>
      <c r="G1330" t="s">
        <v>172</v>
      </c>
      <c r="H1330" t="s">
        <v>68</v>
      </c>
      <c r="I1330" t="s">
        <v>100</v>
      </c>
      <c r="J1330">
        <v>1.7817645251542896E-7</v>
      </c>
      <c r="K1330">
        <v>2.0639544034018299E-7</v>
      </c>
      <c r="L1330">
        <v>2.6736797756415749E-8</v>
      </c>
    </row>
    <row r="1331" spans="1:12" x14ac:dyDescent="0.2">
      <c r="A1331" t="s">
        <v>17</v>
      </c>
      <c r="B1331" t="s">
        <v>169</v>
      </c>
      <c r="C1331" t="s">
        <v>170</v>
      </c>
      <c r="D1331" t="s">
        <v>91</v>
      </c>
      <c r="E1331" t="s">
        <v>67</v>
      </c>
      <c r="F1331" t="s">
        <v>60</v>
      </c>
      <c r="G1331" t="s">
        <v>172</v>
      </c>
      <c r="H1331" t="s">
        <v>68</v>
      </c>
      <c r="I1331" t="s">
        <v>100</v>
      </c>
      <c r="J1331">
        <v>1.8907804863371562E-4</v>
      </c>
      <c r="K1331">
        <v>2.1902359461915404E-4</v>
      </c>
      <c r="L1331">
        <v>2.8372669200267268E-5</v>
      </c>
    </row>
    <row r="1332" spans="1:12" x14ac:dyDescent="0.2">
      <c r="A1332" t="s">
        <v>17</v>
      </c>
      <c r="B1332" t="s">
        <v>169</v>
      </c>
      <c r="C1332" t="s">
        <v>170</v>
      </c>
      <c r="D1332" t="s">
        <v>91</v>
      </c>
      <c r="E1332" t="s">
        <v>67</v>
      </c>
      <c r="F1332" t="s">
        <v>60</v>
      </c>
      <c r="G1332" t="s">
        <v>172</v>
      </c>
      <c r="H1332" t="s">
        <v>68</v>
      </c>
      <c r="I1332" t="s">
        <v>100</v>
      </c>
      <c r="J1332">
        <v>2.5228984883139723E-6</v>
      </c>
      <c r="K1332">
        <v>2.9224666732213319E-6</v>
      </c>
      <c r="L1332">
        <v>3.7858103969252938E-7</v>
      </c>
    </row>
    <row r="1333" spans="1:12" x14ac:dyDescent="0.2">
      <c r="A1333" t="s">
        <v>17</v>
      </c>
      <c r="B1333" t="s">
        <v>169</v>
      </c>
      <c r="C1333" t="s">
        <v>170</v>
      </c>
      <c r="D1333" t="s">
        <v>91</v>
      </c>
      <c r="E1333" t="s">
        <v>67</v>
      </c>
      <c r="F1333" t="s">
        <v>60</v>
      </c>
      <c r="G1333" t="s">
        <v>172</v>
      </c>
      <c r="H1333" t="s">
        <v>68</v>
      </c>
      <c r="I1333" t="s">
        <v>100</v>
      </c>
      <c r="J1333">
        <v>1.3350421249936964E-5</v>
      </c>
      <c r="K1333">
        <v>1.5464816106208362E-5</v>
      </c>
      <c r="L1333">
        <v>2.0033371856003825E-6</v>
      </c>
    </row>
    <row r="1334" spans="1:12" x14ac:dyDescent="0.2">
      <c r="A1334" t="s">
        <v>17</v>
      </c>
      <c r="B1334" t="s">
        <v>169</v>
      </c>
      <c r="C1334" t="s">
        <v>170</v>
      </c>
      <c r="D1334" t="s">
        <v>91</v>
      </c>
      <c r="E1334" t="s">
        <v>67</v>
      </c>
      <c r="F1334" t="s">
        <v>60</v>
      </c>
      <c r="G1334" t="s">
        <v>172</v>
      </c>
      <c r="H1334" t="s">
        <v>68</v>
      </c>
      <c r="I1334" t="s">
        <v>100</v>
      </c>
      <c r="J1334">
        <v>1.3565434182522941E-6</v>
      </c>
      <c r="K1334">
        <v>1.5713882064551393E-6</v>
      </c>
      <c r="L1334">
        <v>2.0356015909828348E-7</v>
      </c>
    </row>
    <row r="1335" spans="1:12" x14ac:dyDescent="0.2">
      <c r="A1335" t="s">
        <v>17</v>
      </c>
      <c r="B1335" t="s">
        <v>169</v>
      </c>
      <c r="C1335" t="s">
        <v>170</v>
      </c>
      <c r="D1335" t="s">
        <v>91</v>
      </c>
      <c r="E1335" t="s">
        <v>67</v>
      </c>
      <c r="F1335" t="s">
        <v>60</v>
      </c>
      <c r="G1335" t="s">
        <v>172</v>
      </c>
      <c r="H1335" t="s">
        <v>68</v>
      </c>
      <c r="I1335" t="s">
        <v>100</v>
      </c>
      <c r="J1335">
        <v>2.9661374387287553E-6</v>
      </c>
      <c r="K1335">
        <v>3.4359043191911767E-6</v>
      </c>
      <c r="L1335">
        <v>4.450925792798372E-7</v>
      </c>
    </row>
    <row r="1336" spans="1:12" x14ac:dyDescent="0.2">
      <c r="A1336" t="s">
        <v>17</v>
      </c>
      <c r="B1336" t="s">
        <v>169</v>
      </c>
      <c r="C1336" t="s">
        <v>170</v>
      </c>
      <c r="D1336" t="s">
        <v>91</v>
      </c>
      <c r="E1336" t="s">
        <v>67</v>
      </c>
      <c r="F1336" t="s">
        <v>60</v>
      </c>
      <c r="G1336" t="s">
        <v>172</v>
      </c>
      <c r="H1336" t="s">
        <v>68</v>
      </c>
      <c r="I1336" t="s">
        <v>100</v>
      </c>
      <c r="J1336">
        <v>1.0730626803176366E-6</v>
      </c>
      <c r="K1336">
        <v>1.2430107418240198E-6</v>
      </c>
      <c r="L1336">
        <v>1.6102161345436848E-7</v>
      </c>
    </row>
    <row r="1337" spans="1:12" x14ac:dyDescent="0.2">
      <c r="A1337" t="s">
        <v>17</v>
      </c>
      <c r="B1337" t="s">
        <v>169</v>
      </c>
      <c r="C1337" t="s">
        <v>170</v>
      </c>
      <c r="D1337" t="s">
        <v>91</v>
      </c>
      <c r="E1337" t="s">
        <v>67</v>
      </c>
      <c r="F1337" t="s">
        <v>60</v>
      </c>
      <c r="G1337" t="s">
        <v>172</v>
      </c>
      <c r="H1337" t="s">
        <v>68</v>
      </c>
      <c r="I1337" t="s">
        <v>100</v>
      </c>
      <c r="J1337">
        <v>1.4626484967165415E-6</v>
      </c>
      <c r="K1337">
        <v>1.6942978507026679E-6</v>
      </c>
      <c r="L1337">
        <v>2.1948207236895855E-7</v>
      </c>
    </row>
    <row r="1338" spans="1:12" x14ac:dyDescent="0.2">
      <c r="A1338" t="s">
        <v>17</v>
      </c>
      <c r="B1338" t="s">
        <v>169</v>
      </c>
      <c r="C1338" t="s">
        <v>170</v>
      </c>
      <c r="D1338" t="s">
        <v>91</v>
      </c>
      <c r="E1338" t="s">
        <v>67</v>
      </c>
      <c r="F1338" t="s">
        <v>60</v>
      </c>
      <c r="G1338" t="s">
        <v>172</v>
      </c>
      <c r="H1338" t="s">
        <v>68</v>
      </c>
      <c r="I1338" t="s">
        <v>100</v>
      </c>
      <c r="J1338">
        <v>4.8448780016341435E-5</v>
      </c>
      <c r="K1338">
        <v>5.6121934993354652E-5</v>
      </c>
      <c r="L1338">
        <v>7.2701258474647588E-6</v>
      </c>
    </row>
    <row r="1339" spans="1:12" x14ac:dyDescent="0.2">
      <c r="A1339" t="s">
        <v>17</v>
      </c>
      <c r="B1339" t="s">
        <v>169</v>
      </c>
      <c r="C1339" t="s">
        <v>170</v>
      </c>
      <c r="D1339" t="s">
        <v>91</v>
      </c>
      <c r="E1339" t="s">
        <v>67</v>
      </c>
      <c r="F1339" t="s">
        <v>60</v>
      </c>
      <c r="G1339" t="s">
        <v>172</v>
      </c>
      <c r="H1339" t="s">
        <v>68</v>
      </c>
      <c r="I1339" t="s">
        <v>100</v>
      </c>
      <c r="J1339">
        <v>5.4373847756393834E-7</v>
      </c>
      <c r="K1339">
        <v>6.2985395052127755E-7</v>
      </c>
      <c r="L1339">
        <v>8.1592295175758627E-8</v>
      </c>
    </row>
    <row r="1340" spans="1:12" x14ac:dyDescent="0.2">
      <c r="A1340" t="s">
        <v>17</v>
      </c>
      <c r="B1340" t="s">
        <v>169</v>
      </c>
      <c r="C1340" t="s">
        <v>170</v>
      </c>
      <c r="D1340" t="s">
        <v>91</v>
      </c>
      <c r="E1340" t="s">
        <v>67</v>
      </c>
      <c r="F1340" t="s">
        <v>60</v>
      </c>
      <c r="G1340" t="s">
        <v>172</v>
      </c>
      <c r="H1340" t="s">
        <v>68</v>
      </c>
      <c r="I1340" t="s">
        <v>100</v>
      </c>
      <c r="J1340">
        <v>1.7337169424534958E-7</v>
      </c>
      <c r="K1340">
        <v>2.0082972060067195E-7</v>
      </c>
      <c r="L1340">
        <v>2.6015805457366276E-8</v>
      </c>
    </row>
    <row r="1341" spans="1:12" x14ac:dyDescent="0.2">
      <c r="A1341" t="s">
        <v>17</v>
      </c>
      <c r="B1341" t="s">
        <v>169</v>
      </c>
      <c r="C1341" t="s">
        <v>170</v>
      </c>
      <c r="D1341" t="s">
        <v>91</v>
      </c>
      <c r="E1341" t="s">
        <v>67</v>
      </c>
      <c r="F1341" t="s">
        <v>60</v>
      </c>
      <c r="G1341" t="s">
        <v>172</v>
      </c>
      <c r="H1341" t="s">
        <v>68</v>
      </c>
      <c r="I1341" t="s">
        <v>100</v>
      </c>
      <c r="J1341">
        <v>3.2732415714913032E-6</v>
      </c>
      <c r="K1341">
        <v>3.7916465725415592E-6</v>
      </c>
      <c r="L1341">
        <v>4.9117600372741224E-7</v>
      </c>
    </row>
    <row r="1342" spans="1:12" x14ac:dyDescent="0.2">
      <c r="A1342" t="s">
        <v>17</v>
      </c>
      <c r="B1342" t="s">
        <v>169</v>
      </c>
      <c r="C1342" t="s">
        <v>170</v>
      </c>
      <c r="D1342" t="s">
        <v>91</v>
      </c>
      <c r="E1342" t="s">
        <v>67</v>
      </c>
      <c r="F1342" t="s">
        <v>60</v>
      </c>
      <c r="G1342" t="s">
        <v>172</v>
      </c>
      <c r="H1342" t="s">
        <v>68</v>
      </c>
      <c r="I1342" t="s">
        <v>100</v>
      </c>
      <c r="J1342">
        <v>2.6209956363280802E-6</v>
      </c>
      <c r="K1342">
        <v>3.0361001179030006E-6</v>
      </c>
      <c r="L1342">
        <v>3.9330129913145417E-7</v>
      </c>
    </row>
    <row r="1343" spans="1:12" x14ac:dyDescent="0.2">
      <c r="A1343" t="s">
        <v>17</v>
      </c>
      <c r="B1343" t="s">
        <v>169</v>
      </c>
      <c r="C1343" t="s">
        <v>170</v>
      </c>
      <c r="D1343" t="s">
        <v>91</v>
      </c>
      <c r="E1343" t="s">
        <v>64</v>
      </c>
      <c r="F1343" t="s">
        <v>60</v>
      </c>
      <c r="G1343" t="s">
        <v>172</v>
      </c>
      <c r="H1343" t="s">
        <v>65</v>
      </c>
      <c r="I1343" t="s">
        <v>101</v>
      </c>
      <c r="J1343">
        <v>3.6112694283584328E-4</v>
      </c>
      <c r="K1343">
        <v>4.1832101455075099E-4</v>
      </c>
      <c r="L1343">
        <v>5.4189977961080782E-5</v>
      </c>
    </row>
    <row r="1344" spans="1:12" x14ac:dyDescent="0.2">
      <c r="A1344" t="s">
        <v>17</v>
      </c>
      <c r="B1344" t="s">
        <v>169</v>
      </c>
      <c r="C1344" t="s">
        <v>170</v>
      </c>
      <c r="D1344" t="s">
        <v>91</v>
      </c>
      <c r="E1344" t="s">
        <v>64</v>
      </c>
      <c r="F1344" t="s">
        <v>60</v>
      </c>
      <c r="G1344" t="s">
        <v>172</v>
      </c>
      <c r="H1344" t="s">
        <v>65</v>
      </c>
      <c r="I1344" t="s">
        <v>101</v>
      </c>
      <c r="J1344">
        <v>1.6803102899432178E-5</v>
      </c>
      <c r="K1344">
        <v>1.9464321873337301E-5</v>
      </c>
      <c r="L1344">
        <v>2.5214396041668737E-6</v>
      </c>
    </row>
    <row r="1345" spans="1:12" x14ac:dyDescent="0.2">
      <c r="A1345" t="s">
        <v>17</v>
      </c>
      <c r="B1345" t="s">
        <v>169</v>
      </c>
      <c r="C1345" t="s">
        <v>170</v>
      </c>
      <c r="D1345" t="s">
        <v>91</v>
      </c>
      <c r="E1345" t="s">
        <v>64</v>
      </c>
      <c r="F1345" t="s">
        <v>60</v>
      </c>
      <c r="G1345" t="s">
        <v>172</v>
      </c>
      <c r="H1345" t="s">
        <v>65</v>
      </c>
      <c r="I1345" t="s">
        <v>101</v>
      </c>
      <c r="J1345">
        <v>6.8590112599400473E-8</v>
      </c>
      <c r="K1345">
        <v>7.9453184150190174E-8</v>
      </c>
      <c r="L1345">
        <v>1.0292493439901387E-8</v>
      </c>
    </row>
    <row r="1346" spans="1:12" x14ac:dyDescent="0.2">
      <c r="A1346" t="s">
        <v>17</v>
      </c>
      <c r="B1346" t="s">
        <v>169</v>
      </c>
      <c r="C1346" t="s">
        <v>170</v>
      </c>
      <c r="D1346" t="s">
        <v>91</v>
      </c>
      <c r="E1346" t="s">
        <v>64</v>
      </c>
      <c r="F1346" t="s">
        <v>60</v>
      </c>
      <c r="G1346" t="s">
        <v>172</v>
      </c>
      <c r="H1346" t="s">
        <v>65</v>
      </c>
      <c r="I1346" t="s">
        <v>101</v>
      </c>
      <c r="J1346">
        <v>1.2224170214590165E-5</v>
      </c>
      <c r="K1346">
        <v>1.4160193216413985E-5</v>
      </c>
      <c r="L1346">
        <v>1.8343342352671241E-6</v>
      </c>
    </row>
    <row r="1347" spans="1:12" x14ac:dyDescent="0.2">
      <c r="A1347" t="s">
        <v>17</v>
      </c>
      <c r="B1347" t="s">
        <v>169</v>
      </c>
      <c r="C1347" t="s">
        <v>170</v>
      </c>
      <c r="D1347" t="s">
        <v>91</v>
      </c>
      <c r="E1347" t="s">
        <v>64</v>
      </c>
      <c r="F1347" t="s">
        <v>60</v>
      </c>
      <c r="G1347" t="s">
        <v>172</v>
      </c>
      <c r="H1347" t="s">
        <v>65</v>
      </c>
      <c r="I1347" t="s">
        <v>101</v>
      </c>
      <c r="J1347">
        <v>5.9179145679512143E-6</v>
      </c>
      <c r="K1347">
        <v>6.8551739913112611E-6</v>
      </c>
      <c r="L1347">
        <v>8.8803027958678594E-7</v>
      </c>
    </row>
    <row r="1348" spans="1:12" x14ac:dyDescent="0.2">
      <c r="A1348" t="s">
        <v>17</v>
      </c>
      <c r="B1348" t="s">
        <v>169</v>
      </c>
      <c r="C1348" t="s">
        <v>170</v>
      </c>
      <c r="D1348" t="s">
        <v>91</v>
      </c>
      <c r="E1348" t="s">
        <v>64</v>
      </c>
      <c r="F1348" t="s">
        <v>60</v>
      </c>
      <c r="G1348" t="s">
        <v>172</v>
      </c>
      <c r="H1348" t="s">
        <v>65</v>
      </c>
      <c r="I1348" t="s">
        <v>101</v>
      </c>
      <c r="J1348">
        <v>1.7147528149850117E-6</v>
      </c>
      <c r="K1348">
        <v>1.9863296037547541E-6</v>
      </c>
      <c r="L1348">
        <v>2.5731233599753468E-7</v>
      </c>
    </row>
    <row r="1349" spans="1:12" x14ac:dyDescent="0.2">
      <c r="A1349" t="s">
        <v>17</v>
      </c>
      <c r="B1349" t="s">
        <v>169</v>
      </c>
      <c r="C1349" t="s">
        <v>170</v>
      </c>
      <c r="D1349" t="s">
        <v>91</v>
      </c>
      <c r="E1349" t="s">
        <v>64</v>
      </c>
      <c r="F1349" t="s">
        <v>60</v>
      </c>
      <c r="G1349" t="s">
        <v>172</v>
      </c>
      <c r="H1349" t="s">
        <v>65</v>
      </c>
      <c r="I1349" t="s">
        <v>101</v>
      </c>
      <c r="J1349">
        <v>2.9591993667259583E-7</v>
      </c>
      <c r="K1349">
        <v>3.4278674186585132E-7</v>
      </c>
      <c r="L1349">
        <v>4.4405146624082785E-8</v>
      </c>
    </row>
    <row r="1350" spans="1:12" x14ac:dyDescent="0.2">
      <c r="A1350" t="s">
        <v>17</v>
      </c>
      <c r="B1350" t="s">
        <v>169</v>
      </c>
      <c r="C1350" t="s">
        <v>170</v>
      </c>
      <c r="D1350" t="s">
        <v>91</v>
      </c>
      <c r="E1350" t="s">
        <v>64</v>
      </c>
      <c r="F1350" t="s">
        <v>60</v>
      </c>
      <c r="G1350" t="s">
        <v>172</v>
      </c>
      <c r="H1350" t="s">
        <v>65</v>
      </c>
      <c r="I1350" t="s">
        <v>101</v>
      </c>
      <c r="J1350">
        <v>4.5592251316072126E-6</v>
      </c>
      <c r="K1350">
        <v>5.2812998876302932E-6</v>
      </c>
      <c r="L1350">
        <v>6.841480933581518E-7</v>
      </c>
    </row>
    <row r="1351" spans="1:12" x14ac:dyDescent="0.2">
      <c r="A1351" t="s">
        <v>17</v>
      </c>
      <c r="B1351" t="s">
        <v>169</v>
      </c>
      <c r="C1351" t="s">
        <v>170</v>
      </c>
      <c r="D1351" t="s">
        <v>91</v>
      </c>
      <c r="E1351" t="s">
        <v>64</v>
      </c>
      <c r="F1351" t="s">
        <v>60</v>
      </c>
      <c r="G1351" t="s">
        <v>172</v>
      </c>
      <c r="H1351" t="s">
        <v>65</v>
      </c>
      <c r="I1351" t="s">
        <v>101</v>
      </c>
      <c r="J1351">
        <v>1.302713143663596E-3</v>
      </c>
      <c r="K1351">
        <v>1.5090324738624432E-3</v>
      </c>
      <c r="L1351">
        <v>1.9548249706981922E-4</v>
      </c>
    </row>
    <row r="1352" spans="1:12" x14ac:dyDescent="0.2">
      <c r="A1352" t="s">
        <v>17</v>
      </c>
      <c r="B1352" t="s">
        <v>169</v>
      </c>
      <c r="C1352" t="s">
        <v>170</v>
      </c>
      <c r="D1352" t="s">
        <v>91</v>
      </c>
      <c r="E1352" t="s">
        <v>64</v>
      </c>
      <c r="F1352" t="s">
        <v>60</v>
      </c>
      <c r="G1352" t="s">
        <v>172</v>
      </c>
      <c r="H1352" t="s">
        <v>65</v>
      </c>
      <c r="I1352" t="s">
        <v>101</v>
      </c>
      <c r="J1352">
        <v>1.3339768222456886E-5</v>
      </c>
      <c r="K1352">
        <v>1.5452475888033258E-5</v>
      </c>
      <c r="L1352">
        <v>2.0017386138631677E-6</v>
      </c>
    </row>
    <row r="1353" spans="1:12" x14ac:dyDescent="0.2">
      <c r="A1353" t="s">
        <v>17</v>
      </c>
      <c r="B1353" t="s">
        <v>169</v>
      </c>
      <c r="C1353" t="s">
        <v>170</v>
      </c>
      <c r="D1353" t="s">
        <v>91</v>
      </c>
      <c r="E1353" t="s">
        <v>64</v>
      </c>
      <c r="F1353" t="s">
        <v>60</v>
      </c>
      <c r="G1353" t="s">
        <v>172</v>
      </c>
      <c r="H1353" t="s">
        <v>65</v>
      </c>
      <c r="I1353" t="s">
        <v>101</v>
      </c>
      <c r="J1353">
        <v>2.7350115750166868E-6</v>
      </c>
      <c r="K1353">
        <v>3.1681735178344333E-6</v>
      </c>
      <c r="L1353">
        <v>4.104103000723119E-7</v>
      </c>
    </row>
    <row r="1354" spans="1:12" x14ac:dyDescent="0.2">
      <c r="A1354" t="s">
        <v>17</v>
      </c>
      <c r="B1354" t="s">
        <v>169</v>
      </c>
      <c r="C1354" t="s">
        <v>170</v>
      </c>
      <c r="D1354" t="s">
        <v>91</v>
      </c>
      <c r="E1354" t="s">
        <v>64</v>
      </c>
      <c r="F1354" t="s">
        <v>60</v>
      </c>
      <c r="G1354" t="s">
        <v>172</v>
      </c>
      <c r="H1354" t="s">
        <v>65</v>
      </c>
      <c r="I1354" t="s">
        <v>101</v>
      </c>
      <c r="J1354">
        <v>6.9397055100569216E-4</v>
      </c>
      <c r="K1354">
        <v>8.0387927493132799E-4</v>
      </c>
      <c r="L1354">
        <v>1.0413581598017775E-4</v>
      </c>
    </row>
    <row r="1355" spans="1:12" x14ac:dyDescent="0.2">
      <c r="A1355" t="s">
        <v>17</v>
      </c>
      <c r="B1355" t="s">
        <v>169</v>
      </c>
      <c r="C1355" t="s">
        <v>170</v>
      </c>
      <c r="D1355" t="s">
        <v>91</v>
      </c>
      <c r="E1355" t="s">
        <v>64</v>
      </c>
      <c r="F1355" t="s">
        <v>60</v>
      </c>
      <c r="G1355" t="s">
        <v>172</v>
      </c>
      <c r="H1355" t="s">
        <v>65</v>
      </c>
      <c r="I1355" t="s">
        <v>101</v>
      </c>
      <c r="J1355">
        <v>4.0397558964793959E-5</v>
      </c>
      <c r="K1355">
        <v>4.6795588606104648E-5</v>
      </c>
      <c r="L1355">
        <v>6.0619759157066251E-6</v>
      </c>
    </row>
    <row r="1356" spans="1:12" x14ac:dyDescent="0.2">
      <c r="A1356" t="s">
        <v>17</v>
      </c>
      <c r="B1356" t="s">
        <v>169</v>
      </c>
      <c r="C1356" t="s">
        <v>170</v>
      </c>
      <c r="D1356" t="s">
        <v>91</v>
      </c>
      <c r="E1356" t="s">
        <v>64</v>
      </c>
      <c r="F1356" t="s">
        <v>60</v>
      </c>
      <c r="G1356" t="s">
        <v>172</v>
      </c>
      <c r="H1356" t="s">
        <v>65</v>
      </c>
      <c r="I1356" t="s">
        <v>101</v>
      </c>
      <c r="J1356">
        <v>6.7647654191940865E-5</v>
      </c>
      <c r="K1356">
        <v>7.8361462347091145E-5</v>
      </c>
      <c r="L1356">
        <v>1.0151070039231205E-5</v>
      </c>
    </row>
    <row r="1357" spans="1:12" x14ac:dyDescent="0.2">
      <c r="A1357" t="s">
        <v>17</v>
      </c>
      <c r="B1357" t="s">
        <v>169</v>
      </c>
      <c r="C1357" t="s">
        <v>170</v>
      </c>
      <c r="D1357" t="s">
        <v>91</v>
      </c>
      <c r="E1357" t="s">
        <v>64</v>
      </c>
      <c r="F1357" t="s">
        <v>60</v>
      </c>
      <c r="G1357" t="s">
        <v>172</v>
      </c>
      <c r="H1357" t="s">
        <v>65</v>
      </c>
      <c r="I1357" t="s">
        <v>101</v>
      </c>
      <c r="J1357">
        <v>9.3807065760944221E-6</v>
      </c>
      <c r="K1357">
        <v>1.0866391361717121E-5</v>
      </c>
      <c r="L1357">
        <v>1.407649838104152E-6</v>
      </c>
    </row>
    <row r="1358" spans="1:12" x14ac:dyDescent="0.2">
      <c r="A1358" t="s">
        <v>17</v>
      </c>
      <c r="B1358" t="s">
        <v>169</v>
      </c>
      <c r="C1358" t="s">
        <v>170</v>
      </c>
      <c r="D1358" t="s">
        <v>91</v>
      </c>
      <c r="E1358" t="s">
        <v>64</v>
      </c>
      <c r="F1358" t="s">
        <v>60</v>
      </c>
      <c r="G1358" t="s">
        <v>172</v>
      </c>
      <c r="H1358" t="s">
        <v>65</v>
      </c>
      <c r="I1358" t="s">
        <v>101</v>
      </c>
      <c r="J1358">
        <v>2.6669449663649209E-6</v>
      </c>
      <c r="K1358">
        <v>3.0893267484279785E-6</v>
      </c>
      <c r="L1358">
        <v>4.0019636257498871E-7</v>
      </c>
    </row>
    <row r="1359" spans="1:12" x14ac:dyDescent="0.2">
      <c r="A1359" t="s">
        <v>17</v>
      </c>
      <c r="B1359" t="s">
        <v>169</v>
      </c>
      <c r="C1359" t="s">
        <v>170</v>
      </c>
      <c r="D1359" t="s">
        <v>91</v>
      </c>
      <c r="E1359" t="s">
        <v>74</v>
      </c>
      <c r="F1359" t="s">
        <v>60</v>
      </c>
      <c r="G1359" t="s">
        <v>172</v>
      </c>
      <c r="H1359" t="s">
        <v>68</v>
      </c>
      <c r="I1359" t="s">
        <v>140</v>
      </c>
      <c r="J1359">
        <v>1.0742111902381237E-3</v>
      </c>
      <c r="K1359">
        <v>1.2443411488863867E-3</v>
      </c>
      <c r="L1359">
        <v>1.6119395652794405E-4</v>
      </c>
    </row>
    <row r="1360" spans="1:12" x14ac:dyDescent="0.2">
      <c r="A1360" t="s">
        <v>17</v>
      </c>
      <c r="B1360" t="s">
        <v>169</v>
      </c>
      <c r="C1360" t="s">
        <v>170</v>
      </c>
      <c r="D1360" t="s">
        <v>91</v>
      </c>
      <c r="E1360" t="s">
        <v>74</v>
      </c>
      <c r="F1360" t="s">
        <v>60</v>
      </c>
      <c r="G1360" t="s">
        <v>172</v>
      </c>
      <c r="H1360" t="s">
        <v>68</v>
      </c>
      <c r="I1360" t="s">
        <v>140</v>
      </c>
      <c r="J1360">
        <v>1.2437538458752223E-2</v>
      </c>
      <c r="K1360">
        <v>1.4407354006107148E-2</v>
      </c>
      <c r="L1360">
        <v>1.8663518420342614E-3</v>
      </c>
    </row>
    <row r="1361" spans="1:12" x14ac:dyDescent="0.2">
      <c r="A1361" t="s">
        <v>17</v>
      </c>
      <c r="B1361" t="s">
        <v>169</v>
      </c>
      <c r="C1361" t="s">
        <v>170</v>
      </c>
      <c r="D1361" t="s">
        <v>91</v>
      </c>
      <c r="E1361" t="s">
        <v>74</v>
      </c>
      <c r="F1361" t="s">
        <v>60</v>
      </c>
      <c r="G1361" t="s">
        <v>172</v>
      </c>
      <c r="H1361" t="s">
        <v>68</v>
      </c>
      <c r="I1361" t="s">
        <v>173</v>
      </c>
      <c r="J1361">
        <v>1.6194278672589384E-3</v>
      </c>
      <c r="K1361">
        <v>1.8759074111273409E-3</v>
      </c>
      <c r="L1361">
        <v>2.4300806732167118E-4</v>
      </c>
    </row>
    <row r="1362" spans="1:12" x14ac:dyDescent="0.2">
      <c r="A1362" t="s">
        <v>17</v>
      </c>
      <c r="B1362" t="s">
        <v>169</v>
      </c>
      <c r="C1362" t="s">
        <v>170</v>
      </c>
      <c r="D1362" t="s">
        <v>91</v>
      </c>
      <c r="E1362" t="s">
        <v>74</v>
      </c>
      <c r="F1362" t="s">
        <v>60</v>
      </c>
      <c r="G1362" t="s">
        <v>172</v>
      </c>
      <c r="H1362" t="s">
        <v>68</v>
      </c>
      <c r="I1362" t="s">
        <v>173</v>
      </c>
      <c r="J1362">
        <v>3.237905699332677E-3</v>
      </c>
      <c r="K1362">
        <v>3.7507143236892447E-3</v>
      </c>
      <c r="L1362">
        <v>4.8587357428674327E-4</v>
      </c>
    </row>
    <row r="1363" spans="1:12" x14ac:dyDescent="0.2">
      <c r="A1363" t="s">
        <v>17</v>
      </c>
      <c r="B1363" t="s">
        <v>169</v>
      </c>
      <c r="C1363" t="s">
        <v>170</v>
      </c>
      <c r="D1363" t="s">
        <v>91</v>
      </c>
      <c r="E1363" t="s">
        <v>74</v>
      </c>
      <c r="F1363" t="s">
        <v>60</v>
      </c>
      <c r="G1363" t="s">
        <v>172</v>
      </c>
      <c r="H1363" t="s">
        <v>68</v>
      </c>
      <c r="I1363" t="s">
        <v>173</v>
      </c>
      <c r="J1363">
        <v>4.1230654455270125E-5</v>
      </c>
      <c r="K1363">
        <v>4.7760626960919579E-5</v>
      </c>
      <c r="L1363">
        <v>6.1869885384532507E-6</v>
      </c>
    </row>
    <row r="1364" spans="1:12" x14ac:dyDescent="0.2">
      <c r="A1364" t="s">
        <v>17</v>
      </c>
      <c r="B1364" t="s">
        <v>169</v>
      </c>
      <c r="C1364" t="s">
        <v>170</v>
      </c>
      <c r="D1364" t="s">
        <v>91</v>
      </c>
      <c r="E1364" t="s">
        <v>74</v>
      </c>
      <c r="F1364" t="s">
        <v>60</v>
      </c>
      <c r="G1364" t="s">
        <v>172</v>
      </c>
      <c r="H1364" t="s">
        <v>68</v>
      </c>
      <c r="I1364" t="s">
        <v>174</v>
      </c>
      <c r="J1364">
        <v>2.2063432157070342E-3</v>
      </c>
      <c r="K1364">
        <v>2.5557764402565804E-3</v>
      </c>
      <c r="L1364">
        <v>3.3107939633319794E-4</v>
      </c>
    </row>
    <row r="1365" spans="1:12" x14ac:dyDescent="0.2">
      <c r="A1365" t="s">
        <v>17</v>
      </c>
      <c r="B1365" t="s">
        <v>169</v>
      </c>
      <c r="C1365" t="s">
        <v>170</v>
      </c>
      <c r="D1365" t="s">
        <v>91</v>
      </c>
      <c r="E1365" t="s">
        <v>74</v>
      </c>
      <c r="F1365" t="s">
        <v>60</v>
      </c>
      <c r="G1365" t="s">
        <v>172</v>
      </c>
      <c r="H1365" t="s">
        <v>68</v>
      </c>
      <c r="I1365" t="s">
        <v>174</v>
      </c>
      <c r="J1365">
        <v>6.8562564609507504E-6</v>
      </c>
      <c r="K1365">
        <v>7.9421273202227203E-6</v>
      </c>
      <c r="L1365">
        <v>1.0288359644307381E-6</v>
      </c>
    </row>
    <row r="1366" spans="1:12" x14ac:dyDescent="0.2">
      <c r="A1366" t="s">
        <v>17</v>
      </c>
      <c r="B1366" t="s">
        <v>169</v>
      </c>
      <c r="C1366" t="s">
        <v>170</v>
      </c>
      <c r="D1366" t="s">
        <v>91</v>
      </c>
      <c r="E1366" t="s">
        <v>74</v>
      </c>
      <c r="F1366" t="s">
        <v>60</v>
      </c>
      <c r="G1366" t="s">
        <v>172</v>
      </c>
      <c r="H1366" t="s">
        <v>68</v>
      </c>
      <c r="I1366" t="s">
        <v>174</v>
      </c>
      <c r="J1366">
        <v>2.8350866939377512E-2</v>
      </c>
      <c r="K1366">
        <v>3.2840981978087457E-2</v>
      </c>
      <c r="L1366">
        <v>4.2542736982124551E-3</v>
      </c>
    </row>
    <row r="1367" spans="1:12" x14ac:dyDescent="0.2">
      <c r="A1367" t="s">
        <v>17</v>
      </c>
      <c r="B1367" t="s">
        <v>169</v>
      </c>
      <c r="C1367" t="s">
        <v>170</v>
      </c>
      <c r="D1367" t="s">
        <v>91</v>
      </c>
      <c r="E1367" t="s">
        <v>74</v>
      </c>
      <c r="F1367" t="s">
        <v>60</v>
      </c>
      <c r="G1367" t="s">
        <v>172</v>
      </c>
      <c r="H1367" t="s">
        <v>68</v>
      </c>
      <c r="I1367" t="s">
        <v>174</v>
      </c>
      <c r="J1367">
        <v>7.0459079593581289E-5</v>
      </c>
      <c r="K1367">
        <v>8.1618151856637322E-5</v>
      </c>
      <c r="L1367">
        <v>1.0572946843431249E-5</v>
      </c>
    </row>
    <row r="1368" spans="1:12" x14ac:dyDescent="0.2">
      <c r="A1368" t="s">
        <v>17</v>
      </c>
      <c r="B1368" t="s">
        <v>169</v>
      </c>
      <c r="C1368" t="s">
        <v>170</v>
      </c>
      <c r="D1368" t="s">
        <v>91</v>
      </c>
      <c r="E1368" t="s">
        <v>67</v>
      </c>
      <c r="F1368" t="s">
        <v>60</v>
      </c>
      <c r="G1368" t="s">
        <v>172</v>
      </c>
      <c r="H1368" t="s">
        <v>68</v>
      </c>
      <c r="I1368" t="s">
        <v>151</v>
      </c>
      <c r="J1368">
        <v>6.1533361744724597E-5</v>
      </c>
      <c r="K1368">
        <v>7.1278808807883546E-5</v>
      </c>
      <c r="L1368">
        <v>9.2335716926377025E-6</v>
      </c>
    </row>
    <row r="1369" spans="1:12" x14ac:dyDescent="0.2">
      <c r="A1369" t="s">
        <v>17</v>
      </c>
      <c r="B1369" t="s">
        <v>169</v>
      </c>
      <c r="C1369" t="s">
        <v>170</v>
      </c>
      <c r="D1369" t="s">
        <v>91</v>
      </c>
      <c r="E1369" t="s">
        <v>67</v>
      </c>
      <c r="F1369" t="s">
        <v>60</v>
      </c>
      <c r="G1369" t="s">
        <v>172</v>
      </c>
      <c r="H1369" t="s">
        <v>68</v>
      </c>
      <c r="I1369" t="s">
        <v>151</v>
      </c>
      <c r="J1369">
        <v>7.4196998115126829E-4</v>
      </c>
      <c r="K1369">
        <v>8.5948069353133168E-4</v>
      </c>
      <c r="L1369">
        <v>1.1133851329571859E-4</v>
      </c>
    </row>
    <row r="1370" spans="1:12" x14ac:dyDescent="0.2">
      <c r="A1370" t="s">
        <v>17</v>
      </c>
      <c r="B1370" t="s">
        <v>169</v>
      </c>
      <c r="C1370" t="s">
        <v>170</v>
      </c>
      <c r="D1370" t="s">
        <v>91</v>
      </c>
      <c r="E1370" t="s">
        <v>74</v>
      </c>
      <c r="F1370" t="s">
        <v>60</v>
      </c>
      <c r="G1370" t="s">
        <v>172</v>
      </c>
      <c r="H1370" t="s">
        <v>117</v>
      </c>
      <c r="I1370" t="s">
        <v>175</v>
      </c>
      <c r="J1370">
        <v>2.9598575353757625E-5</v>
      </c>
      <c r="K1370">
        <v>3.4286298258474359E-5</v>
      </c>
      <c r="L1370">
        <v>4.4415022969599268E-6</v>
      </c>
    </row>
    <row r="1371" spans="1:12" x14ac:dyDescent="0.2">
      <c r="A1371" t="s">
        <v>17</v>
      </c>
      <c r="B1371" t="s">
        <v>169</v>
      </c>
      <c r="C1371" t="s">
        <v>170</v>
      </c>
      <c r="D1371" t="s">
        <v>91</v>
      </c>
      <c r="E1371" t="s">
        <v>67</v>
      </c>
      <c r="F1371" t="s">
        <v>60</v>
      </c>
      <c r="G1371" t="s">
        <v>172</v>
      </c>
      <c r="H1371" t="s">
        <v>68</v>
      </c>
      <c r="I1371" t="s">
        <v>77</v>
      </c>
      <c r="J1371">
        <v>2.8710618093144864E-3</v>
      </c>
      <c r="K1371">
        <v>3.3257709310720095E-3</v>
      </c>
      <c r="L1371">
        <v>4.3082572280511244E-4</v>
      </c>
    </row>
    <row r="1372" spans="1:12" x14ac:dyDescent="0.2">
      <c r="A1372" t="s">
        <v>17</v>
      </c>
      <c r="B1372" t="s">
        <v>169</v>
      </c>
      <c r="C1372" t="s">
        <v>170</v>
      </c>
      <c r="D1372" t="s">
        <v>91</v>
      </c>
      <c r="E1372" t="s">
        <v>74</v>
      </c>
      <c r="F1372" t="s">
        <v>60</v>
      </c>
      <c r="G1372" t="s">
        <v>172</v>
      </c>
      <c r="H1372" t="s">
        <v>68</v>
      </c>
      <c r="I1372" t="s">
        <v>176</v>
      </c>
      <c r="J1372">
        <v>1.6221088831766834E-2</v>
      </c>
      <c r="K1372">
        <v>1.8790130373371464E-2</v>
      </c>
      <c r="L1372">
        <v>2.434103751427245E-3</v>
      </c>
    </row>
    <row r="1373" spans="1:12" x14ac:dyDescent="0.2">
      <c r="A1373" t="s">
        <v>17</v>
      </c>
      <c r="B1373" t="s">
        <v>169</v>
      </c>
      <c r="C1373" t="s">
        <v>170</v>
      </c>
      <c r="D1373" t="s">
        <v>91</v>
      </c>
      <c r="E1373" t="s">
        <v>74</v>
      </c>
      <c r="F1373" t="s">
        <v>60</v>
      </c>
      <c r="G1373" t="s">
        <v>172</v>
      </c>
      <c r="H1373" t="s">
        <v>68</v>
      </c>
      <c r="I1373" t="s">
        <v>176</v>
      </c>
      <c r="J1373">
        <v>3.9059424087882931E-3</v>
      </c>
      <c r="K1373">
        <v>4.5245524423910364E-3</v>
      </c>
      <c r="L1373">
        <v>5.8611781050549728E-4</v>
      </c>
    </row>
    <row r="1374" spans="1:12" x14ac:dyDescent="0.2">
      <c r="A1374" t="s">
        <v>17</v>
      </c>
      <c r="B1374" t="s">
        <v>169</v>
      </c>
      <c r="C1374" t="s">
        <v>170</v>
      </c>
      <c r="D1374" t="s">
        <v>91</v>
      </c>
      <c r="E1374" t="s">
        <v>74</v>
      </c>
      <c r="F1374" t="s">
        <v>60</v>
      </c>
      <c r="G1374" t="s">
        <v>172</v>
      </c>
      <c r="H1374" t="s">
        <v>103</v>
      </c>
      <c r="I1374" t="s">
        <v>177</v>
      </c>
      <c r="J1374">
        <v>1.1972623730594941E-5</v>
      </c>
      <c r="K1374">
        <v>1.3868807645552858E-5</v>
      </c>
      <c r="L1374">
        <v>1.7965876791202878E-6</v>
      </c>
    </row>
    <row r="1375" spans="1:12" x14ac:dyDescent="0.2">
      <c r="A1375" t="s">
        <v>17</v>
      </c>
      <c r="B1375" t="s">
        <v>169</v>
      </c>
      <c r="C1375" t="s">
        <v>170</v>
      </c>
      <c r="D1375" t="s">
        <v>91</v>
      </c>
      <c r="E1375" t="s">
        <v>102</v>
      </c>
      <c r="F1375" t="s">
        <v>60</v>
      </c>
      <c r="G1375" t="s">
        <v>172</v>
      </c>
      <c r="H1375" t="s">
        <v>115</v>
      </c>
      <c r="I1375" t="s">
        <v>178</v>
      </c>
      <c r="J1375">
        <v>0.59863118652974767</v>
      </c>
      <c r="K1375">
        <v>0.69344038227764371</v>
      </c>
      <c r="L1375">
        <v>8.9829383956014502E-2</v>
      </c>
    </row>
    <row r="1376" spans="1:12" x14ac:dyDescent="0.2">
      <c r="A1376" t="s">
        <v>17</v>
      </c>
      <c r="B1376" t="s">
        <v>169</v>
      </c>
      <c r="C1376" t="s">
        <v>170</v>
      </c>
      <c r="D1376" t="s">
        <v>91</v>
      </c>
      <c r="E1376" t="s">
        <v>102</v>
      </c>
      <c r="F1376" t="s">
        <v>60</v>
      </c>
      <c r="G1376" t="s">
        <v>172</v>
      </c>
      <c r="H1376" t="s">
        <v>117</v>
      </c>
      <c r="I1376" t="s">
        <v>179</v>
      </c>
      <c r="J1376">
        <v>0.59863118652974767</v>
      </c>
      <c r="K1376">
        <v>0.69344038227764371</v>
      </c>
      <c r="L1376">
        <v>8.9829383956014502E-2</v>
      </c>
    </row>
    <row r="1377" spans="1:12" x14ac:dyDescent="0.2">
      <c r="A1377" t="s">
        <v>17</v>
      </c>
      <c r="B1377" t="s">
        <v>169</v>
      </c>
      <c r="C1377" t="s">
        <v>170</v>
      </c>
      <c r="D1377" t="s">
        <v>91</v>
      </c>
      <c r="E1377" t="s">
        <v>102</v>
      </c>
      <c r="F1377" t="s">
        <v>60</v>
      </c>
      <c r="G1377" t="s">
        <v>172</v>
      </c>
      <c r="H1377" t="s">
        <v>117</v>
      </c>
      <c r="I1377" t="s">
        <v>180</v>
      </c>
      <c r="J1377">
        <v>0.59863118652974767</v>
      </c>
      <c r="K1377">
        <v>0.69344038227764371</v>
      </c>
      <c r="L1377">
        <v>8.9829383956014502E-2</v>
      </c>
    </row>
    <row r="1378" spans="1:12" x14ac:dyDescent="0.2">
      <c r="A1378" t="s">
        <v>17</v>
      </c>
      <c r="B1378" t="s">
        <v>169</v>
      </c>
      <c r="C1378" t="s">
        <v>170</v>
      </c>
      <c r="D1378" t="s">
        <v>91</v>
      </c>
      <c r="E1378" t="s">
        <v>120</v>
      </c>
      <c r="F1378" t="s">
        <v>86</v>
      </c>
      <c r="G1378" t="s">
        <v>172</v>
      </c>
      <c r="H1378" t="s">
        <v>84</v>
      </c>
      <c r="I1378" t="s">
        <v>181</v>
      </c>
      <c r="J1378">
        <v>6.8855333780625683E-3</v>
      </c>
      <c r="K1378">
        <v>7.9760410170877614E-3</v>
      </c>
      <c r="L1378">
        <v>1.0332291993430912E-3</v>
      </c>
    </row>
    <row r="1379" spans="1:12" x14ac:dyDescent="0.2">
      <c r="A1379" t="s">
        <v>17</v>
      </c>
      <c r="B1379" t="s">
        <v>169</v>
      </c>
      <c r="C1379" t="s">
        <v>170</v>
      </c>
      <c r="D1379" t="s">
        <v>91</v>
      </c>
      <c r="E1379" t="s">
        <v>64</v>
      </c>
      <c r="F1379" t="s">
        <v>86</v>
      </c>
      <c r="G1379" t="s">
        <v>172</v>
      </c>
      <c r="H1379" t="s">
        <v>84</v>
      </c>
      <c r="I1379" t="s">
        <v>182</v>
      </c>
      <c r="J1379">
        <v>6.8855333780625683E-3</v>
      </c>
      <c r="K1379">
        <v>7.9760410170877614E-3</v>
      </c>
      <c r="L1379">
        <v>1.0332291993430912E-3</v>
      </c>
    </row>
    <row r="1380" spans="1:12" x14ac:dyDescent="0.2">
      <c r="A1380" t="s">
        <v>17</v>
      </c>
      <c r="B1380" t="s">
        <v>169</v>
      </c>
      <c r="C1380" t="s">
        <v>170</v>
      </c>
      <c r="D1380" t="s">
        <v>92</v>
      </c>
      <c r="E1380" t="s">
        <v>67</v>
      </c>
      <c r="F1380" t="s">
        <v>60</v>
      </c>
      <c r="G1380" t="s">
        <v>172</v>
      </c>
      <c r="H1380" t="s">
        <v>68</v>
      </c>
      <c r="I1380" t="s">
        <v>128</v>
      </c>
      <c r="J1380">
        <v>2.2107049333613517E-3</v>
      </c>
      <c r="K1380">
        <v>2.560828952096349E-3</v>
      </c>
      <c r="L1380">
        <v>3.3173390685435654E-4</v>
      </c>
    </row>
    <row r="1381" spans="1:12" x14ac:dyDescent="0.2">
      <c r="A1381" t="s">
        <v>17</v>
      </c>
      <c r="B1381" t="s">
        <v>169</v>
      </c>
      <c r="C1381" t="s">
        <v>170</v>
      </c>
      <c r="D1381" t="s">
        <v>92</v>
      </c>
      <c r="E1381" t="s">
        <v>67</v>
      </c>
      <c r="F1381" t="s">
        <v>60</v>
      </c>
      <c r="G1381" t="s">
        <v>172</v>
      </c>
      <c r="H1381" t="s">
        <v>68</v>
      </c>
      <c r="I1381" t="s">
        <v>128</v>
      </c>
      <c r="J1381">
        <v>1.1784328783382633E-3</v>
      </c>
      <c r="K1381">
        <v>1.3650691177326784E-3</v>
      </c>
      <c r="L1381">
        <v>1.768332520533973E-4</v>
      </c>
    </row>
    <row r="1382" spans="1:12" x14ac:dyDescent="0.2">
      <c r="A1382" t="s">
        <v>17</v>
      </c>
      <c r="B1382" t="s">
        <v>169</v>
      </c>
      <c r="C1382" t="s">
        <v>170</v>
      </c>
      <c r="D1382" t="s">
        <v>92</v>
      </c>
      <c r="E1382" t="s">
        <v>67</v>
      </c>
      <c r="F1382" t="s">
        <v>60</v>
      </c>
      <c r="G1382" t="s">
        <v>172</v>
      </c>
      <c r="H1382" t="s">
        <v>68</v>
      </c>
      <c r="I1382" t="s">
        <v>128</v>
      </c>
      <c r="J1382">
        <v>4.0004415282972536E-3</v>
      </c>
      <c r="K1382">
        <v>4.6340180149033313E-3</v>
      </c>
      <c r="L1382">
        <v>6.0029815707094282E-4</v>
      </c>
    </row>
    <row r="1383" spans="1:12" x14ac:dyDescent="0.2">
      <c r="A1383" t="s">
        <v>17</v>
      </c>
      <c r="B1383" t="s">
        <v>169</v>
      </c>
      <c r="C1383" t="s">
        <v>170</v>
      </c>
      <c r="D1383" t="s">
        <v>92</v>
      </c>
      <c r="E1383" t="s">
        <v>74</v>
      </c>
      <c r="F1383" t="s">
        <v>60</v>
      </c>
      <c r="G1383" t="s">
        <v>172</v>
      </c>
      <c r="H1383" t="s">
        <v>103</v>
      </c>
      <c r="I1383" t="s">
        <v>138</v>
      </c>
      <c r="J1383">
        <v>1.2217406883742815E-4</v>
      </c>
      <c r="K1383">
        <v>1.4152358731953782E-4</v>
      </c>
      <c r="L1383">
        <v>1.8333193435321474E-5</v>
      </c>
    </row>
    <row r="1384" spans="1:12" x14ac:dyDescent="0.2">
      <c r="A1384" t="s">
        <v>17</v>
      </c>
      <c r="B1384" t="s">
        <v>169</v>
      </c>
      <c r="C1384" t="s">
        <v>170</v>
      </c>
      <c r="D1384" t="s">
        <v>92</v>
      </c>
      <c r="E1384" t="s">
        <v>67</v>
      </c>
      <c r="F1384" t="s">
        <v>60</v>
      </c>
      <c r="G1384" t="s">
        <v>172</v>
      </c>
      <c r="H1384" t="s">
        <v>68</v>
      </c>
      <c r="I1384" t="s">
        <v>100</v>
      </c>
      <c r="J1384">
        <v>8.1808476130725589E-6</v>
      </c>
      <c r="K1384">
        <v>9.4765027680065218E-6</v>
      </c>
      <c r="L1384">
        <v>1.2276014311590181E-6</v>
      </c>
    </row>
    <row r="1385" spans="1:12" x14ac:dyDescent="0.2">
      <c r="A1385" t="s">
        <v>17</v>
      </c>
      <c r="B1385" t="s">
        <v>169</v>
      </c>
      <c r="C1385" t="s">
        <v>170</v>
      </c>
      <c r="D1385" t="s">
        <v>92</v>
      </c>
      <c r="E1385" t="s">
        <v>67</v>
      </c>
      <c r="F1385" t="s">
        <v>60</v>
      </c>
      <c r="G1385" t="s">
        <v>172</v>
      </c>
      <c r="H1385" t="s">
        <v>68</v>
      </c>
      <c r="I1385" t="s">
        <v>100</v>
      </c>
      <c r="J1385">
        <v>1.1981688413202784E-6</v>
      </c>
      <c r="K1385">
        <v>1.3879307962132162E-6</v>
      </c>
      <c r="L1385">
        <v>1.7979479070414887E-7</v>
      </c>
    </row>
    <row r="1386" spans="1:12" x14ac:dyDescent="0.2">
      <c r="A1386" t="s">
        <v>17</v>
      </c>
      <c r="B1386" t="s">
        <v>169</v>
      </c>
      <c r="C1386" t="s">
        <v>170</v>
      </c>
      <c r="D1386" t="s">
        <v>92</v>
      </c>
      <c r="E1386" t="s">
        <v>67</v>
      </c>
      <c r="F1386" t="s">
        <v>60</v>
      </c>
      <c r="G1386" t="s">
        <v>172</v>
      </c>
      <c r="H1386" t="s">
        <v>68</v>
      </c>
      <c r="I1386" t="s">
        <v>100</v>
      </c>
      <c r="J1386">
        <v>5.2553953014431544E-6</v>
      </c>
      <c r="K1386">
        <v>6.0877271496308467E-6</v>
      </c>
      <c r="L1386">
        <v>7.8861397968699407E-7</v>
      </c>
    </row>
    <row r="1387" spans="1:12" x14ac:dyDescent="0.2">
      <c r="A1387" t="s">
        <v>17</v>
      </c>
      <c r="B1387" t="s">
        <v>169</v>
      </c>
      <c r="C1387" t="s">
        <v>170</v>
      </c>
      <c r="D1387" t="s">
        <v>92</v>
      </c>
      <c r="E1387" t="s">
        <v>67</v>
      </c>
      <c r="F1387" t="s">
        <v>60</v>
      </c>
      <c r="G1387" t="s">
        <v>172</v>
      </c>
      <c r="H1387" t="s">
        <v>68</v>
      </c>
      <c r="I1387" t="s">
        <v>100</v>
      </c>
      <c r="J1387">
        <v>3.9887888536706611E-6</v>
      </c>
      <c r="K1387">
        <v>4.6205198288257525E-6</v>
      </c>
      <c r="L1387">
        <v>5.9854958030665042E-7</v>
      </c>
    </row>
    <row r="1388" spans="1:12" x14ac:dyDescent="0.2">
      <c r="A1388" t="s">
        <v>17</v>
      </c>
      <c r="B1388" t="s">
        <v>169</v>
      </c>
      <c r="C1388" t="s">
        <v>170</v>
      </c>
      <c r="D1388" t="s">
        <v>92</v>
      </c>
      <c r="E1388" t="s">
        <v>67</v>
      </c>
      <c r="F1388" t="s">
        <v>60</v>
      </c>
      <c r="G1388" t="s">
        <v>172</v>
      </c>
      <c r="H1388" t="s">
        <v>68</v>
      </c>
      <c r="I1388" t="s">
        <v>100</v>
      </c>
      <c r="J1388">
        <v>2.2277973085417856E-6</v>
      </c>
      <c r="K1388">
        <v>2.580628360222515E-6</v>
      </c>
      <c r="L1388">
        <v>3.342987540713954E-7</v>
      </c>
    </row>
    <row r="1389" spans="1:12" x14ac:dyDescent="0.2">
      <c r="A1389" t="s">
        <v>17</v>
      </c>
      <c r="B1389" t="s">
        <v>169</v>
      </c>
      <c r="C1389" t="s">
        <v>170</v>
      </c>
      <c r="D1389" t="s">
        <v>92</v>
      </c>
      <c r="E1389" t="s">
        <v>67</v>
      </c>
      <c r="F1389" t="s">
        <v>60</v>
      </c>
      <c r="G1389" t="s">
        <v>172</v>
      </c>
      <c r="H1389" t="s">
        <v>68</v>
      </c>
      <c r="I1389" t="s">
        <v>100</v>
      </c>
      <c r="J1389">
        <v>7.6844196020907573E-6</v>
      </c>
      <c r="K1389">
        <v>8.9014521567877499E-6</v>
      </c>
      <c r="L1389">
        <v>1.1531084488212382E-6</v>
      </c>
    </row>
    <row r="1390" spans="1:12" x14ac:dyDescent="0.2">
      <c r="A1390" t="s">
        <v>17</v>
      </c>
      <c r="B1390" t="s">
        <v>169</v>
      </c>
      <c r="C1390" t="s">
        <v>170</v>
      </c>
      <c r="D1390" t="s">
        <v>92</v>
      </c>
      <c r="E1390" t="s">
        <v>67</v>
      </c>
      <c r="F1390" t="s">
        <v>60</v>
      </c>
      <c r="G1390" t="s">
        <v>172</v>
      </c>
      <c r="H1390" t="s">
        <v>68</v>
      </c>
      <c r="I1390" t="s">
        <v>100</v>
      </c>
      <c r="J1390">
        <v>6.4351779201344839E-8</v>
      </c>
      <c r="K1390">
        <v>7.4543597750581891E-8</v>
      </c>
      <c r="L1390">
        <v>9.6564977104530007E-9</v>
      </c>
    </row>
    <row r="1391" spans="1:12" x14ac:dyDescent="0.2">
      <c r="A1391" t="s">
        <v>17</v>
      </c>
      <c r="B1391" t="s">
        <v>169</v>
      </c>
      <c r="C1391" t="s">
        <v>170</v>
      </c>
      <c r="D1391" t="s">
        <v>92</v>
      </c>
      <c r="E1391" t="s">
        <v>67</v>
      </c>
      <c r="F1391" t="s">
        <v>60</v>
      </c>
      <c r="G1391" t="s">
        <v>172</v>
      </c>
      <c r="H1391" t="s">
        <v>68</v>
      </c>
      <c r="I1391" t="s">
        <v>100</v>
      </c>
      <c r="J1391">
        <v>5.3115754261427539E-8</v>
      </c>
      <c r="K1391">
        <v>6.1528048936988292E-8</v>
      </c>
      <c r="L1391">
        <v>7.9704425546596284E-9</v>
      </c>
    </row>
    <row r="1392" spans="1:12" x14ac:dyDescent="0.2">
      <c r="A1392" t="s">
        <v>17</v>
      </c>
      <c r="B1392" t="s">
        <v>169</v>
      </c>
      <c r="C1392" t="s">
        <v>170</v>
      </c>
      <c r="D1392" t="s">
        <v>92</v>
      </c>
      <c r="E1392" t="s">
        <v>67</v>
      </c>
      <c r="F1392" t="s">
        <v>60</v>
      </c>
      <c r="G1392" t="s">
        <v>172</v>
      </c>
      <c r="H1392" t="s">
        <v>68</v>
      </c>
      <c r="I1392" t="s">
        <v>100</v>
      </c>
      <c r="J1392">
        <v>5.2354768935951276E-5</v>
      </c>
      <c r="K1392">
        <v>6.0646541312794842E-5</v>
      </c>
      <c r="L1392">
        <v>7.8562506372899775E-6</v>
      </c>
    </row>
    <row r="1393" spans="1:12" x14ac:dyDescent="0.2">
      <c r="A1393" t="s">
        <v>17</v>
      </c>
      <c r="B1393" t="s">
        <v>169</v>
      </c>
      <c r="C1393" t="s">
        <v>170</v>
      </c>
      <c r="D1393" t="s">
        <v>92</v>
      </c>
      <c r="E1393" t="s">
        <v>67</v>
      </c>
      <c r="F1393" t="s">
        <v>60</v>
      </c>
      <c r="G1393" t="s">
        <v>172</v>
      </c>
      <c r="H1393" t="s">
        <v>68</v>
      </c>
      <c r="I1393" t="s">
        <v>100</v>
      </c>
      <c r="J1393">
        <v>1.4286094982698571E-5</v>
      </c>
      <c r="K1393">
        <v>1.6548678700629197E-5</v>
      </c>
      <c r="L1393">
        <v>2.1437424917205684E-6</v>
      </c>
    </row>
    <row r="1394" spans="1:12" x14ac:dyDescent="0.2">
      <c r="A1394" t="s">
        <v>17</v>
      </c>
      <c r="B1394" t="s">
        <v>169</v>
      </c>
      <c r="C1394" t="s">
        <v>170</v>
      </c>
      <c r="D1394" t="s">
        <v>92</v>
      </c>
      <c r="E1394" t="s">
        <v>67</v>
      </c>
      <c r="F1394" t="s">
        <v>60</v>
      </c>
      <c r="G1394" t="s">
        <v>172</v>
      </c>
      <c r="H1394" t="s">
        <v>68</v>
      </c>
      <c r="I1394" t="s">
        <v>100</v>
      </c>
      <c r="J1394">
        <v>7.0014735771063174E-5</v>
      </c>
      <c r="K1394">
        <v>8.1103434352633097E-5</v>
      </c>
      <c r="L1394">
        <v>1.0506269508972865E-5</v>
      </c>
    </row>
    <row r="1395" spans="1:12" x14ac:dyDescent="0.2">
      <c r="A1395" t="s">
        <v>17</v>
      </c>
      <c r="B1395" t="s">
        <v>169</v>
      </c>
      <c r="C1395" t="s">
        <v>170</v>
      </c>
      <c r="D1395" t="s">
        <v>92</v>
      </c>
      <c r="E1395" t="s">
        <v>67</v>
      </c>
      <c r="F1395" t="s">
        <v>60</v>
      </c>
      <c r="G1395" t="s">
        <v>172</v>
      </c>
      <c r="H1395" t="s">
        <v>68</v>
      </c>
      <c r="I1395" t="s">
        <v>100</v>
      </c>
      <c r="J1395">
        <v>2.4719254867818049E-7</v>
      </c>
      <c r="K1395">
        <v>2.863420738990591E-7</v>
      </c>
      <c r="L1395">
        <v>3.7093213427454189E-8</v>
      </c>
    </row>
    <row r="1396" spans="1:12" x14ac:dyDescent="0.2">
      <c r="A1396" t="s">
        <v>17</v>
      </c>
      <c r="B1396" t="s">
        <v>169</v>
      </c>
      <c r="C1396" t="s">
        <v>170</v>
      </c>
      <c r="D1396" t="s">
        <v>92</v>
      </c>
      <c r="E1396" t="s">
        <v>67</v>
      </c>
      <c r="F1396" t="s">
        <v>60</v>
      </c>
      <c r="G1396" t="s">
        <v>172</v>
      </c>
      <c r="H1396" t="s">
        <v>68</v>
      </c>
      <c r="I1396" t="s">
        <v>100</v>
      </c>
      <c r="J1396">
        <v>1.1031733577373419E-5</v>
      </c>
      <c r="K1396">
        <v>1.2778902471528343E-5</v>
      </c>
      <c r="L1396">
        <v>1.6553996075062316E-6</v>
      </c>
    </row>
    <row r="1397" spans="1:12" x14ac:dyDescent="0.2">
      <c r="A1397" t="s">
        <v>17</v>
      </c>
      <c r="B1397" t="s">
        <v>169</v>
      </c>
      <c r="C1397" t="s">
        <v>170</v>
      </c>
      <c r="D1397" t="s">
        <v>92</v>
      </c>
      <c r="E1397" t="s">
        <v>67</v>
      </c>
      <c r="F1397" t="s">
        <v>60</v>
      </c>
      <c r="G1397" t="s">
        <v>172</v>
      </c>
      <c r="H1397" t="s">
        <v>68</v>
      </c>
      <c r="I1397" t="s">
        <v>100</v>
      </c>
      <c r="J1397">
        <v>1.7262620134963959E-6</v>
      </c>
      <c r="K1397">
        <v>1.9996615904521202E-6</v>
      </c>
      <c r="L1397">
        <v>2.5903938302643802E-7</v>
      </c>
    </row>
    <row r="1398" spans="1:12" x14ac:dyDescent="0.2">
      <c r="A1398" t="s">
        <v>17</v>
      </c>
      <c r="B1398" t="s">
        <v>169</v>
      </c>
      <c r="C1398" t="s">
        <v>170</v>
      </c>
      <c r="D1398" t="s">
        <v>92</v>
      </c>
      <c r="E1398" t="s">
        <v>67</v>
      </c>
      <c r="F1398" t="s">
        <v>60</v>
      </c>
      <c r="G1398" t="s">
        <v>172</v>
      </c>
      <c r="H1398" t="s">
        <v>68</v>
      </c>
      <c r="I1398" t="s">
        <v>100</v>
      </c>
      <c r="J1398">
        <v>2.4310672142730226E-7</v>
      </c>
      <c r="K1398">
        <v>2.8160914705775332E-7</v>
      </c>
      <c r="L1398">
        <v>3.6480102461711273E-8</v>
      </c>
    </row>
    <row r="1399" spans="1:12" x14ac:dyDescent="0.2">
      <c r="A1399" t="s">
        <v>17</v>
      </c>
      <c r="B1399" t="s">
        <v>169</v>
      </c>
      <c r="C1399" t="s">
        <v>170</v>
      </c>
      <c r="D1399" t="s">
        <v>92</v>
      </c>
      <c r="E1399" t="s">
        <v>67</v>
      </c>
      <c r="F1399" t="s">
        <v>60</v>
      </c>
      <c r="G1399" t="s">
        <v>172</v>
      </c>
      <c r="H1399" t="s">
        <v>68</v>
      </c>
      <c r="I1399" t="s">
        <v>100</v>
      </c>
      <c r="J1399">
        <v>9.7957708339825064E-7</v>
      </c>
      <c r="K1399">
        <v>1.1347192102033037E-6</v>
      </c>
      <c r="L1399">
        <v>1.4699335403689589E-7</v>
      </c>
    </row>
    <row r="1400" spans="1:12" x14ac:dyDescent="0.2">
      <c r="A1400" t="s">
        <v>17</v>
      </c>
      <c r="B1400" t="s">
        <v>169</v>
      </c>
      <c r="C1400" t="s">
        <v>170</v>
      </c>
      <c r="D1400" t="s">
        <v>92</v>
      </c>
      <c r="E1400" t="s">
        <v>67</v>
      </c>
      <c r="F1400" t="s">
        <v>60</v>
      </c>
      <c r="G1400" t="s">
        <v>172</v>
      </c>
      <c r="H1400" t="s">
        <v>68</v>
      </c>
      <c r="I1400" t="s">
        <v>100</v>
      </c>
      <c r="J1400">
        <v>4.5454828166029354E-7</v>
      </c>
      <c r="K1400">
        <v>5.2653811109538071E-7</v>
      </c>
      <c r="L1400">
        <v>6.8208594938914153E-8</v>
      </c>
    </row>
    <row r="1401" spans="1:12" x14ac:dyDescent="0.2">
      <c r="A1401" t="s">
        <v>17</v>
      </c>
      <c r="B1401" t="s">
        <v>169</v>
      </c>
      <c r="C1401" t="s">
        <v>170</v>
      </c>
      <c r="D1401" t="s">
        <v>92</v>
      </c>
      <c r="E1401" t="s">
        <v>67</v>
      </c>
      <c r="F1401" t="s">
        <v>60</v>
      </c>
      <c r="G1401" t="s">
        <v>172</v>
      </c>
      <c r="H1401" t="s">
        <v>68</v>
      </c>
      <c r="I1401" t="s">
        <v>100</v>
      </c>
      <c r="J1401">
        <v>4.823594863002142E-4</v>
      </c>
      <c r="K1401">
        <v>5.5875396087244557E-4</v>
      </c>
      <c r="L1401">
        <v>7.2381888004985608E-5</v>
      </c>
    </row>
    <row r="1402" spans="1:12" x14ac:dyDescent="0.2">
      <c r="A1402" t="s">
        <v>17</v>
      </c>
      <c r="B1402" t="s">
        <v>169</v>
      </c>
      <c r="C1402" t="s">
        <v>170</v>
      </c>
      <c r="D1402" t="s">
        <v>92</v>
      </c>
      <c r="E1402" t="s">
        <v>67</v>
      </c>
      <c r="F1402" t="s">
        <v>60</v>
      </c>
      <c r="G1402" t="s">
        <v>172</v>
      </c>
      <c r="H1402" t="s">
        <v>68</v>
      </c>
      <c r="I1402" t="s">
        <v>100</v>
      </c>
      <c r="J1402">
        <v>6.4361993769472113E-6</v>
      </c>
      <c r="K1402">
        <v>7.4555430067685235E-6</v>
      </c>
      <c r="L1402">
        <v>9.6580304878673688E-7</v>
      </c>
    </row>
    <row r="1403" spans="1:12" x14ac:dyDescent="0.2">
      <c r="A1403" t="s">
        <v>17</v>
      </c>
      <c r="B1403" t="s">
        <v>169</v>
      </c>
      <c r="C1403" t="s">
        <v>170</v>
      </c>
      <c r="D1403" t="s">
        <v>92</v>
      </c>
      <c r="E1403" t="s">
        <v>67</v>
      </c>
      <c r="F1403" t="s">
        <v>60</v>
      </c>
      <c r="G1403" t="s">
        <v>172</v>
      </c>
      <c r="H1403" t="s">
        <v>68</v>
      </c>
      <c r="I1403" t="s">
        <v>100</v>
      </c>
      <c r="J1403">
        <v>3.4058434506514988E-5</v>
      </c>
      <c r="K1403">
        <v>3.9452494917423105E-5</v>
      </c>
      <c r="L1403">
        <v>5.1107397326926169E-6</v>
      </c>
    </row>
    <row r="1404" spans="1:12" x14ac:dyDescent="0.2">
      <c r="A1404" t="s">
        <v>17</v>
      </c>
      <c r="B1404" t="s">
        <v>169</v>
      </c>
      <c r="C1404" t="s">
        <v>170</v>
      </c>
      <c r="D1404" t="s">
        <v>92</v>
      </c>
      <c r="E1404" t="s">
        <v>67</v>
      </c>
      <c r="F1404" t="s">
        <v>60</v>
      </c>
      <c r="G1404" t="s">
        <v>172</v>
      </c>
      <c r="H1404" t="s">
        <v>68</v>
      </c>
      <c r="I1404" t="s">
        <v>100</v>
      </c>
      <c r="J1404">
        <v>3.4606956814945335E-6</v>
      </c>
      <c r="K1404">
        <v>4.0087890345868366E-6</v>
      </c>
      <c r="L1404">
        <v>5.1930498798435979E-7</v>
      </c>
    </row>
    <row r="1405" spans="1:12" x14ac:dyDescent="0.2">
      <c r="A1405" t="s">
        <v>17</v>
      </c>
      <c r="B1405" t="s">
        <v>169</v>
      </c>
      <c r="C1405" t="s">
        <v>170</v>
      </c>
      <c r="D1405" t="s">
        <v>92</v>
      </c>
      <c r="E1405" t="s">
        <v>67</v>
      </c>
      <c r="F1405" t="s">
        <v>60</v>
      </c>
      <c r="G1405" t="s">
        <v>172</v>
      </c>
      <c r="H1405" t="s">
        <v>68</v>
      </c>
      <c r="I1405" t="s">
        <v>100</v>
      </c>
      <c r="J1405">
        <v>7.5669520686279766E-6</v>
      </c>
      <c r="K1405">
        <v>8.7653805101001691E-6</v>
      </c>
      <c r="L1405">
        <v>1.1354815085561244E-6</v>
      </c>
    </row>
    <row r="1406" spans="1:12" x14ac:dyDescent="0.2">
      <c r="A1406" t="s">
        <v>17</v>
      </c>
      <c r="B1406" t="s">
        <v>169</v>
      </c>
      <c r="C1406" t="s">
        <v>170</v>
      </c>
      <c r="D1406" t="s">
        <v>92</v>
      </c>
      <c r="E1406" t="s">
        <v>67</v>
      </c>
      <c r="F1406" t="s">
        <v>60</v>
      </c>
      <c r="G1406" t="s">
        <v>172</v>
      </c>
      <c r="H1406" t="s">
        <v>68</v>
      </c>
      <c r="I1406" t="s">
        <v>100</v>
      </c>
      <c r="J1406">
        <v>2.7375042580889508E-6</v>
      </c>
      <c r="K1406">
        <v>3.1710609836755418E-6</v>
      </c>
      <c r="L1406">
        <v>4.1078434704784124E-7</v>
      </c>
    </row>
    <row r="1407" spans="1:12" x14ac:dyDescent="0.2">
      <c r="A1407" t="s">
        <v>17</v>
      </c>
      <c r="B1407" t="s">
        <v>169</v>
      </c>
      <c r="C1407" t="s">
        <v>170</v>
      </c>
      <c r="D1407" t="s">
        <v>92</v>
      </c>
      <c r="E1407" t="s">
        <v>67</v>
      </c>
      <c r="F1407" t="s">
        <v>60</v>
      </c>
      <c r="G1407" t="s">
        <v>172</v>
      </c>
      <c r="H1407" t="s">
        <v>68</v>
      </c>
      <c r="I1407" t="s">
        <v>100</v>
      </c>
      <c r="J1407">
        <v>3.7313817368652795E-6</v>
      </c>
      <c r="K1407">
        <v>4.3223454378234216E-6</v>
      </c>
      <c r="L1407">
        <v>5.5992358946483807E-7</v>
      </c>
    </row>
    <row r="1408" spans="1:12" x14ac:dyDescent="0.2">
      <c r="A1408" t="s">
        <v>17</v>
      </c>
      <c r="B1408" t="s">
        <v>169</v>
      </c>
      <c r="C1408" t="s">
        <v>170</v>
      </c>
      <c r="D1408" t="s">
        <v>92</v>
      </c>
      <c r="E1408" t="s">
        <v>67</v>
      </c>
      <c r="F1408" t="s">
        <v>60</v>
      </c>
      <c r="G1408" t="s">
        <v>172</v>
      </c>
      <c r="H1408" t="s">
        <v>68</v>
      </c>
      <c r="I1408" t="s">
        <v>100</v>
      </c>
      <c r="J1408">
        <v>1.2359831725271647E-4</v>
      </c>
      <c r="K1408">
        <v>1.4317340341295112E-4</v>
      </c>
      <c r="L1408">
        <v>1.8546913269210085E-5</v>
      </c>
    </row>
    <row r="1409" spans="1:12" x14ac:dyDescent="0.2">
      <c r="A1409" t="s">
        <v>17</v>
      </c>
      <c r="B1409" t="s">
        <v>169</v>
      </c>
      <c r="C1409" t="s">
        <v>170</v>
      </c>
      <c r="D1409" t="s">
        <v>92</v>
      </c>
      <c r="E1409" t="s">
        <v>67</v>
      </c>
      <c r="F1409" t="s">
        <v>60</v>
      </c>
      <c r="G1409" t="s">
        <v>172</v>
      </c>
      <c r="H1409" t="s">
        <v>68</v>
      </c>
      <c r="I1409" t="s">
        <v>100</v>
      </c>
      <c r="J1409">
        <v>1.3871383516734352E-6</v>
      </c>
      <c r="K1409">
        <v>1.6068286626236564E-6</v>
      </c>
      <c r="L1409">
        <v>2.0815117286976499E-7</v>
      </c>
    </row>
    <row r="1410" spans="1:12" x14ac:dyDescent="0.2">
      <c r="A1410" t="s">
        <v>17</v>
      </c>
      <c r="B1410" t="s">
        <v>169</v>
      </c>
      <c r="C1410" t="s">
        <v>170</v>
      </c>
      <c r="D1410" t="s">
        <v>92</v>
      </c>
      <c r="E1410" t="s">
        <v>67</v>
      </c>
      <c r="F1410" t="s">
        <v>60</v>
      </c>
      <c r="G1410" t="s">
        <v>172</v>
      </c>
      <c r="H1410" t="s">
        <v>68</v>
      </c>
      <c r="I1410" t="s">
        <v>100</v>
      </c>
      <c r="J1410">
        <v>4.4229079990765537E-7</v>
      </c>
      <c r="K1410">
        <v>5.1233933057145914E-7</v>
      </c>
      <c r="L1410">
        <v>6.6369262041684848E-8</v>
      </c>
    </row>
    <row r="1411" spans="1:12" x14ac:dyDescent="0.2">
      <c r="A1411" t="s">
        <v>17</v>
      </c>
      <c r="B1411" t="s">
        <v>169</v>
      </c>
      <c r="C1411" t="s">
        <v>170</v>
      </c>
      <c r="D1411" t="s">
        <v>92</v>
      </c>
      <c r="E1411" t="s">
        <v>67</v>
      </c>
      <c r="F1411" t="s">
        <v>60</v>
      </c>
      <c r="G1411" t="s">
        <v>172</v>
      </c>
      <c r="H1411" t="s">
        <v>68</v>
      </c>
      <c r="I1411" t="s">
        <v>100</v>
      </c>
      <c r="J1411">
        <v>8.3504094439840322E-6</v>
      </c>
      <c r="K1411">
        <v>9.6729192319207453E-6</v>
      </c>
      <c r="L1411">
        <v>1.2530455362373538E-6</v>
      </c>
    </row>
    <row r="1412" spans="1:12" x14ac:dyDescent="0.2">
      <c r="A1412" t="s">
        <v>17</v>
      </c>
      <c r="B1412" t="s">
        <v>169</v>
      </c>
      <c r="C1412" t="s">
        <v>170</v>
      </c>
      <c r="D1412" t="s">
        <v>92</v>
      </c>
      <c r="E1412" t="s">
        <v>67</v>
      </c>
      <c r="F1412" t="s">
        <v>60</v>
      </c>
      <c r="G1412" t="s">
        <v>172</v>
      </c>
      <c r="H1412" t="s">
        <v>68</v>
      </c>
      <c r="I1412" t="s">
        <v>100</v>
      </c>
      <c r="J1412">
        <v>6.6864562960635395E-6</v>
      </c>
      <c r="K1412">
        <v>7.7454347757985505E-6</v>
      </c>
      <c r="L1412">
        <v>1.0033560954384968E-6</v>
      </c>
    </row>
    <row r="1413" spans="1:12" x14ac:dyDescent="0.2">
      <c r="A1413" t="s">
        <v>17</v>
      </c>
      <c r="B1413" t="s">
        <v>169</v>
      </c>
      <c r="C1413" t="s">
        <v>170</v>
      </c>
      <c r="D1413" t="s">
        <v>92</v>
      </c>
      <c r="E1413" t="s">
        <v>64</v>
      </c>
      <c r="F1413" t="s">
        <v>60</v>
      </c>
      <c r="G1413" t="s">
        <v>172</v>
      </c>
      <c r="H1413" t="s">
        <v>65</v>
      </c>
      <c r="I1413" t="s">
        <v>101</v>
      </c>
      <c r="J1413">
        <v>9.2127567369236529E-4</v>
      </c>
      <c r="K1413">
        <v>1.0671842191378733E-3</v>
      </c>
      <c r="L1413">
        <v>1.3824476252430416E-4</v>
      </c>
    </row>
    <row r="1414" spans="1:12" x14ac:dyDescent="0.2">
      <c r="A1414" t="s">
        <v>17</v>
      </c>
      <c r="B1414" t="s">
        <v>169</v>
      </c>
      <c r="C1414" t="s">
        <v>170</v>
      </c>
      <c r="D1414" t="s">
        <v>92</v>
      </c>
      <c r="E1414" t="s">
        <v>64</v>
      </c>
      <c r="F1414" t="s">
        <v>60</v>
      </c>
      <c r="G1414" t="s">
        <v>172</v>
      </c>
      <c r="H1414" t="s">
        <v>65</v>
      </c>
      <c r="I1414" t="s">
        <v>101</v>
      </c>
      <c r="J1414">
        <v>4.2866615883693165E-5</v>
      </c>
      <c r="K1414">
        <v>4.9655686463070623E-5</v>
      </c>
      <c r="L1414">
        <v>6.4324775984919577E-6</v>
      </c>
    </row>
    <row r="1415" spans="1:12" x14ac:dyDescent="0.2">
      <c r="A1415" t="s">
        <v>17</v>
      </c>
      <c r="B1415" t="s">
        <v>169</v>
      </c>
      <c r="C1415" t="s">
        <v>170</v>
      </c>
      <c r="D1415" t="s">
        <v>92</v>
      </c>
      <c r="E1415" t="s">
        <v>64</v>
      </c>
      <c r="F1415" t="s">
        <v>60</v>
      </c>
      <c r="G1415" t="s">
        <v>172</v>
      </c>
      <c r="H1415" t="s">
        <v>65</v>
      </c>
      <c r="I1415" t="s">
        <v>101</v>
      </c>
      <c r="J1415">
        <v>1.7498113460443798E-7</v>
      </c>
      <c r="K1415">
        <v>2.0269405871564556E-7</v>
      </c>
      <c r="L1415">
        <v>2.6257314819431005E-8</v>
      </c>
    </row>
    <row r="1416" spans="1:12" x14ac:dyDescent="0.2">
      <c r="A1416" t="s">
        <v>17</v>
      </c>
      <c r="B1416" t="s">
        <v>169</v>
      </c>
      <c r="C1416" t="s">
        <v>170</v>
      </c>
      <c r="D1416" t="s">
        <v>92</v>
      </c>
      <c r="E1416" t="s">
        <v>64</v>
      </c>
      <c r="F1416" t="s">
        <v>60</v>
      </c>
      <c r="G1416" t="s">
        <v>172</v>
      </c>
      <c r="H1416" t="s">
        <v>65</v>
      </c>
      <c r="I1416" t="s">
        <v>101</v>
      </c>
      <c r="J1416">
        <v>3.1185240739281998E-5</v>
      </c>
      <c r="K1416">
        <v>3.6124254376101456E-5</v>
      </c>
      <c r="L1416">
        <v>4.6795940925982816E-6</v>
      </c>
    </row>
    <row r="1417" spans="1:12" x14ac:dyDescent="0.2">
      <c r="A1417" t="s">
        <v>17</v>
      </c>
      <c r="B1417" t="s">
        <v>169</v>
      </c>
      <c r="C1417" t="s">
        <v>170</v>
      </c>
      <c r="D1417" t="s">
        <v>92</v>
      </c>
      <c r="E1417" t="s">
        <v>64</v>
      </c>
      <c r="F1417" t="s">
        <v>60</v>
      </c>
      <c r="G1417" t="s">
        <v>172</v>
      </c>
      <c r="H1417" t="s">
        <v>65</v>
      </c>
      <c r="I1417" t="s">
        <v>101</v>
      </c>
      <c r="J1417">
        <v>1.5097269363591727E-5</v>
      </c>
      <c r="K1417">
        <v>1.7488324154186653E-5</v>
      </c>
      <c r="L1417">
        <v>2.2654656771412013E-6</v>
      </c>
    </row>
    <row r="1418" spans="1:12" x14ac:dyDescent="0.2">
      <c r="A1418" t="s">
        <v>17</v>
      </c>
      <c r="B1418" t="s">
        <v>169</v>
      </c>
      <c r="C1418" t="s">
        <v>170</v>
      </c>
      <c r="D1418" t="s">
        <v>92</v>
      </c>
      <c r="E1418" t="s">
        <v>64</v>
      </c>
      <c r="F1418" t="s">
        <v>60</v>
      </c>
      <c r="G1418" t="s">
        <v>172</v>
      </c>
      <c r="H1418" t="s">
        <v>65</v>
      </c>
      <c r="I1418" t="s">
        <v>101</v>
      </c>
      <c r="J1418">
        <v>4.3745283651109491E-6</v>
      </c>
      <c r="K1418">
        <v>5.067351467891139E-6</v>
      </c>
      <c r="L1418">
        <v>6.5643287048577519E-7</v>
      </c>
    </row>
    <row r="1419" spans="1:12" x14ac:dyDescent="0.2">
      <c r="A1419" t="s">
        <v>17</v>
      </c>
      <c r="B1419" t="s">
        <v>169</v>
      </c>
      <c r="C1419" t="s">
        <v>170</v>
      </c>
      <c r="D1419" t="s">
        <v>92</v>
      </c>
      <c r="E1419" t="s">
        <v>64</v>
      </c>
      <c r="F1419" t="s">
        <v>60</v>
      </c>
      <c r="G1419" t="s">
        <v>172</v>
      </c>
      <c r="H1419" t="s">
        <v>65</v>
      </c>
      <c r="I1419" t="s">
        <v>101</v>
      </c>
      <c r="J1419">
        <v>7.5492522622709387E-7</v>
      </c>
      <c r="K1419">
        <v>8.7448774678887923E-7</v>
      </c>
      <c r="L1419">
        <v>1.1328255114464339E-7</v>
      </c>
    </row>
    <row r="1420" spans="1:12" x14ac:dyDescent="0.2">
      <c r="A1420" t="s">
        <v>17</v>
      </c>
      <c r="B1420" t="s">
        <v>169</v>
      </c>
      <c r="C1420" t="s">
        <v>170</v>
      </c>
      <c r="D1420" t="s">
        <v>92</v>
      </c>
      <c r="E1420" t="s">
        <v>64</v>
      </c>
      <c r="F1420" t="s">
        <v>60</v>
      </c>
      <c r="G1420" t="s">
        <v>172</v>
      </c>
      <c r="H1420" t="s">
        <v>65</v>
      </c>
      <c r="I1420" t="s">
        <v>101</v>
      </c>
      <c r="J1420">
        <v>1.1631098947236183E-5</v>
      </c>
      <c r="K1420">
        <v>1.3473193314628221E-5</v>
      </c>
      <c r="L1420">
        <v>1.7453391615268864E-6</v>
      </c>
    </row>
    <row r="1421" spans="1:12" x14ac:dyDescent="0.2">
      <c r="A1421" t="s">
        <v>17</v>
      </c>
      <c r="B1421" t="s">
        <v>169</v>
      </c>
      <c r="C1421" t="s">
        <v>170</v>
      </c>
      <c r="D1421" t="s">
        <v>92</v>
      </c>
      <c r="E1421" t="s">
        <v>64</v>
      </c>
      <c r="F1421" t="s">
        <v>60</v>
      </c>
      <c r="G1421" t="s">
        <v>172</v>
      </c>
      <c r="H1421" t="s">
        <v>65</v>
      </c>
      <c r="I1421" t="s">
        <v>101</v>
      </c>
      <c r="J1421">
        <v>3.3233685629546939E-3</v>
      </c>
      <c r="K1421">
        <v>3.8497125084716679E-3</v>
      </c>
      <c r="L1421">
        <v>4.9869795858717794E-4</v>
      </c>
    </row>
    <row r="1422" spans="1:12" x14ac:dyDescent="0.2">
      <c r="A1422" t="s">
        <v>17</v>
      </c>
      <c r="B1422" t="s">
        <v>169</v>
      </c>
      <c r="C1422" t="s">
        <v>170</v>
      </c>
      <c r="D1422" t="s">
        <v>92</v>
      </c>
      <c r="E1422" t="s">
        <v>64</v>
      </c>
      <c r="F1422" t="s">
        <v>60</v>
      </c>
      <c r="G1422" t="s">
        <v>172</v>
      </c>
      <c r="H1422" t="s">
        <v>65</v>
      </c>
      <c r="I1422" t="s">
        <v>101</v>
      </c>
      <c r="J1422">
        <v>3.4031257428583597E-5</v>
      </c>
      <c r="K1422">
        <v>3.942101362521182E-5</v>
      </c>
      <c r="L1422">
        <v>5.1066615953966751E-6</v>
      </c>
    </row>
    <row r="1423" spans="1:12" x14ac:dyDescent="0.2">
      <c r="A1423" t="s">
        <v>17</v>
      </c>
      <c r="B1423" t="s">
        <v>169</v>
      </c>
      <c r="C1423" t="s">
        <v>170</v>
      </c>
      <c r="D1423" t="s">
        <v>92</v>
      </c>
      <c r="E1423" t="s">
        <v>64</v>
      </c>
      <c r="F1423" t="s">
        <v>60</v>
      </c>
      <c r="G1423" t="s">
        <v>172</v>
      </c>
      <c r="H1423" t="s">
        <v>65</v>
      </c>
      <c r="I1423" t="s">
        <v>101</v>
      </c>
      <c r="J1423">
        <v>6.9773238505643433E-6</v>
      </c>
      <c r="K1423">
        <v>8.0823689561817127E-6</v>
      </c>
      <c r="L1423">
        <v>1.0470030918221395E-6</v>
      </c>
    </row>
    <row r="1424" spans="1:12" x14ac:dyDescent="0.2">
      <c r="A1424" t="s">
        <v>17</v>
      </c>
      <c r="B1424" t="s">
        <v>169</v>
      </c>
      <c r="C1424" t="s">
        <v>170</v>
      </c>
      <c r="D1424" t="s">
        <v>92</v>
      </c>
      <c r="E1424" t="s">
        <v>64</v>
      </c>
      <c r="F1424" t="s">
        <v>60</v>
      </c>
      <c r="G1424" t="s">
        <v>172</v>
      </c>
      <c r="H1424" t="s">
        <v>65</v>
      </c>
      <c r="I1424" t="s">
        <v>101</v>
      </c>
      <c r="J1424">
        <v>1.7703973618801785E-3</v>
      </c>
      <c r="K1424">
        <v>2.0507869470053354E-3</v>
      </c>
      <c r="L1424">
        <v>2.6566224405541699E-4</v>
      </c>
    </row>
    <row r="1425" spans="1:12" x14ac:dyDescent="0.2">
      <c r="A1425" t="s">
        <v>17</v>
      </c>
      <c r="B1425" t="s">
        <v>169</v>
      </c>
      <c r="C1425" t="s">
        <v>170</v>
      </c>
      <c r="D1425" t="s">
        <v>92</v>
      </c>
      <c r="E1425" t="s">
        <v>64</v>
      </c>
      <c r="F1425" t="s">
        <v>60</v>
      </c>
      <c r="G1425" t="s">
        <v>172</v>
      </c>
      <c r="H1425" t="s">
        <v>65</v>
      </c>
      <c r="I1425" t="s">
        <v>101</v>
      </c>
      <c r="J1425">
        <v>1.0305874177805501E-4</v>
      </c>
      <c r="K1425">
        <v>1.19380838993553E-4</v>
      </c>
      <c r="L1425">
        <v>1.5464786154679583E-5</v>
      </c>
    </row>
    <row r="1426" spans="1:12" x14ac:dyDescent="0.2">
      <c r="A1426" t="s">
        <v>17</v>
      </c>
      <c r="B1426" t="s">
        <v>169</v>
      </c>
      <c r="C1426" t="s">
        <v>170</v>
      </c>
      <c r="D1426" t="s">
        <v>92</v>
      </c>
      <c r="E1426" t="s">
        <v>64</v>
      </c>
      <c r="F1426" t="s">
        <v>60</v>
      </c>
      <c r="G1426" t="s">
        <v>172</v>
      </c>
      <c r="H1426" t="s">
        <v>65</v>
      </c>
      <c r="I1426" t="s">
        <v>101</v>
      </c>
      <c r="J1426">
        <v>1.725768166174135E-4</v>
      </c>
      <c r="K1426">
        <v>1.9990895292504302E-4</v>
      </c>
      <c r="L1426">
        <v>2.5896527729702525E-5</v>
      </c>
    </row>
    <row r="1427" spans="1:12" x14ac:dyDescent="0.2">
      <c r="A1427" t="s">
        <v>17</v>
      </c>
      <c r="B1427" t="s">
        <v>169</v>
      </c>
      <c r="C1427" t="s">
        <v>170</v>
      </c>
      <c r="D1427" t="s">
        <v>92</v>
      </c>
      <c r="E1427" t="s">
        <v>64</v>
      </c>
      <c r="F1427" t="s">
        <v>60</v>
      </c>
      <c r="G1427" t="s">
        <v>172</v>
      </c>
      <c r="H1427" t="s">
        <v>65</v>
      </c>
      <c r="I1427" t="s">
        <v>101</v>
      </c>
      <c r="J1427">
        <v>2.3931243409136226E-5</v>
      </c>
      <c r="K1427">
        <v>2.7721393324345479E-5</v>
      </c>
      <c r="L1427">
        <v>3.5910739385398072E-6</v>
      </c>
    </row>
    <row r="1428" spans="1:12" x14ac:dyDescent="0.2">
      <c r="A1428" t="s">
        <v>17</v>
      </c>
      <c r="B1428" t="s">
        <v>169</v>
      </c>
      <c r="C1428" t="s">
        <v>170</v>
      </c>
      <c r="D1428" t="s">
        <v>92</v>
      </c>
      <c r="E1428" t="s">
        <v>64</v>
      </c>
      <c r="F1428" t="s">
        <v>60</v>
      </c>
      <c r="G1428" t="s">
        <v>172</v>
      </c>
      <c r="H1428" t="s">
        <v>65</v>
      </c>
      <c r="I1428" t="s">
        <v>101</v>
      </c>
      <c r="J1428">
        <v>6.8036782337372548E-6</v>
      </c>
      <c r="K1428">
        <v>7.8812219300612656E-6</v>
      </c>
      <c r="L1428">
        <v>1.0209461820966982E-6</v>
      </c>
    </row>
    <row r="1429" spans="1:12" x14ac:dyDescent="0.2">
      <c r="A1429" t="s">
        <v>17</v>
      </c>
      <c r="B1429" t="s">
        <v>169</v>
      </c>
      <c r="C1429" t="s">
        <v>170</v>
      </c>
      <c r="D1429" t="s">
        <v>92</v>
      </c>
      <c r="E1429" t="s">
        <v>74</v>
      </c>
      <c r="F1429" t="s">
        <v>60</v>
      </c>
      <c r="G1429" t="s">
        <v>172</v>
      </c>
      <c r="H1429" t="s">
        <v>68</v>
      </c>
      <c r="I1429" t="s">
        <v>140</v>
      </c>
      <c r="J1429">
        <v>2.7404342367895983E-3</v>
      </c>
      <c r="K1429">
        <v>3.1744550025572184E-3</v>
      </c>
      <c r="L1429">
        <v>4.1122401372008596E-4</v>
      </c>
    </row>
    <row r="1430" spans="1:12" x14ac:dyDescent="0.2">
      <c r="A1430" t="s">
        <v>17</v>
      </c>
      <c r="B1430" t="s">
        <v>169</v>
      </c>
      <c r="C1430" t="s">
        <v>170</v>
      </c>
      <c r="D1430" t="s">
        <v>92</v>
      </c>
      <c r="E1430" t="s">
        <v>74</v>
      </c>
      <c r="F1430" t="s">
        <v>60</v>
      </c>
      <c r="G1430" t="s">
        <v>172</v>
      </c>
      <c r="H1430" t="s">
        <v>68</v>
      </c>
      <c r="I1430" t="s">
        <v>140</v>
      </c>
      <c r="J1430">
        <v>3.1729567261532962E-2</v>
      </c>
      <c r="K1430">
        <v>3.6754789503851297E-2</v>
      </c>
      <c r="L1430">
        <v>4.7612746285693123E-3</v>
      </c>
    </row>
    <row r="1431" spans="1:12" x14ac:dyDescent="0.2">
      <c r="A1431" t="s">
        <v>17</v>
      </c>
      <c r="B1431" t="s">
        <v>169</v>
      </c>
      <c r="C1431" t="s">
        <v>170</v>
      </c>
      <c r="D1431" t="s">
        <v>92</v>
      </c>
      <c r="E1431" t="s">
        <v>74</v>
      </c>
      <c r="F1431" t="s">
        <v>60</v>
      </c>
      <c r="G1431" t="s">
        <v>172</v>
      </c>
      <c r="H1431" t="s">
        <v>68</v>
      </c>
      <c r="I1431" t="s">
        <v>173</v>
      </c>
      <c r="J1431">
        <v>4.131343642458039E-3</v>
      </c>
      <c r="K1431">
        <v>4.7856519660357732E-3</v>
      </c>
      <c r="L1431">
        <v>6.1994106331805809E-4</v>
      </c>
    </row>
    <row r="1432" spans="1:12" x14ac:dyDescent="0.2">
      <c r="A1432" t="s">
        <v>17</v>
      </c>
      <c r="B1432" t="s">
        <v>169</v>
      </c>
      <c r="C1432" t="s">
        <v>170</v>
      </c>
      <c r="D1432" t="s">
        <v>92</v>
      </c>
      <c r="E1432" t="s">
        <v>74</v>
      </c>
      <c r="F1432" t="s">
        <v>60</v>
      </c>
      <c r="G1432" t="s">
        <v>172</v>
      </c>
      <c r="H1432" t="s">
        <v>68</v>
      </c>
      <c r="I1432" t="s">
        <v>173</v>
      </c>
      <c r="J1432">
        <v>8.2602636377121248E-3</v>
      </c>
      <c r="K1432">
        <v>9.5684964357675879E-3</v>
      </c>
      <c r="L1432">
        <v>1.239518439043226E-3</v>
      </c>
    </row>
    <row r="1433" spans="1:12" x14ac:dyDescent="0.2">
      <c r="A1433" t="s">
        <v>17</v>
      </c>
      <c r="B1433" t="s">
        <v>169</v>
      </c>
      <c r="C1433" t="s">
        <v>170</v>
      </c>
      <c r="D1433" t="s">
        <v>92</v>
      </c>
      <c r="E1433" t="s">
        <v>74</v>
      </c>
      <c r="F1433" t="s">
        <v>60</v>
      </c>
      <c r="G1433" t="s">
        <v>172</v>
      </c>
      <c r="H1433" t="s">
        <v>68</v>
      </c>
      <c r="I1433" t="s">
        <v>173</v>
      </c>
      <c r="J1433">
        <v>1.0518406259519323E-4</v>
      </c>
      <c r="K1433">
        <v>1.2184276098001425E-4</v>
      </c>
      <c r="L1433">
        <v>1.5783707493908766E-5</v>
      </c>
    </row>
    <row r="1434" spans="1:12" x14ac:dyDescent="0.2">
      <c r="A1434" t="s">
        <v>17</v>
      </c>
      <c r="B1434" t="s">
        <v>169</v>
      </c>
      <c r="C1434" t="s">
        <v>170</v>
      </c>
      <c r="D1434" t="s">
        <v>92</v>
      </c>
      <c r="E1434" t="s">
        <v>74</v>
      </c>
      <c r="F1434" t="s">
        <v>60</v>
      </c>
      <c r="G1434" t="s">
        <v>172</v>
      </c>
      <c r="H1434" t="s">
        <v>68</v>
      </c>
      <c r="I1434" t="s">
        <v>174</v>
      </c>
      <c r="J1434">
        <v>5.6286310749487757E-3</v>
      </c>
      <c r="K1434">
        <v>6.5200747507636672E-3</v>
      </c>
      <c r="L1434">
        <v>8.4462098426474591E-4</v>
      </c>
    </row>
    <row r="1435" spans="1:12" x14ac:dyDescent="0.2">
      <c r="A1435" t="s">
        <v>17</v>
      </c>
      <c r="B1435" t="s">
        <v>169</v>
      </c>
      <c r="C1435" t="s">
        <v>170</v>
      </c>
      <c r="D1435" t="s">
        <v>92</v>
      </c>
      <c r="E1435" t="s">
        <v>74</v>
      </c>
      <c r="F1435" t="s">
        <v>60</v>
      </c>
      <c r="G1435" t="s">
        <v>172</v>
      </c>
      <c r="H1435" t="s">
        <v>68</v>
      </c>
      <c r="I1435" t="s">
        <v>174</v>
      </c>
      <c r="J1435">
        <v>1.7491085656661498E-5</v>
      </c>
      <c r="K1435">
        <v>2.0261265027834681E-5</v>
      </c>
      <c r="L1435">
        <v>2.6246769039349162E-6</v>
      </c>
    </row>
    <row r="1436" spans="1:12" x14ac:dyDescent="0.2">
      <c r="A1436" t="s">
        <v>17</v>
      </c>
      <c r="B1436" t="s">
        <v>169</v>
      </c>
      <c r="C1436" t="s">
        <v>170</v>
      </c>
      <c r="D1436" t="s">
        <v>92</v>
      </c>
      <c r="E1436" t="s">
        <v>74</v>
      </c>
      <c r="F1436" t="s">
        <v>60</v>
      </c>
      <c r="G1436" t="s">
        <v>172</v>
      </c>
      <c r="H1436" t="s">
        <v>68</v>
      </c>
      <c r="I1436" t="s">
        <v>174</v>
      </c>
      <c r="J1436">
        <v>7.232626797167685E-2</v>
      </c>
      <c r="K1436">
        <v>8.3781059255760265E-2</v>
      </c>
      <c r="L1436">
        <v>1.0853133351432061E-2</v>
      </c>
    </row>
    <row r="1437" spans="1:12" x14ac:dyDescent="0.2">
      <c r="A1437" t="s">
        <v>17</v>
      </c>
      <c r="B1437" t="s">
        <v>169</v>
      </c>
      <c r="C1437" t="s">
        <v>170</v>
      </c>
      <c r="D1437" t="s">
        <v>92</v>
      </c>
      <c r="E1437" t="s">
        <v>74</v>
      </c>
      <c r="F1437" t="s">
        <v>60</v>
      </c>
      <c r="G1437" t="s">
        <v>172</v>
      </c>
      <c r="H1437" t="s">
        <v>68</v>
      </c>
      <c r="I1437" t="s">
        <v>174</v>
      </c>
      <c r="J1437">
        <v>1.7974908078190007E-4</v>
      </c>
      <c r="K1437">
        <v>2.082171361870099E-4</v>
      </c>
      <c r="L1437">
        <v>2.6972783170386302E-5</v>
      </c>
    </row>
    <row r="1438" spans="1:12" x14ac:dyDescent="0.2">
      <c r="A1438" t="s">
        <v>17</v>
      </c>
      <c r="B1438" t="s">
        <v>169</v>
      </c>
      <c r="C1438" t="s">
        <v>170</v>
      </c>
      <c r="D1438" t="s">
        <v>92</v>
      </c>
      <c r="E1438" t="s">
        <v>67</v>
      </c>
      <c r="F1438" t="s">
        <v>60</v>
      </c>
      <c r="G1438" t="s">
        <v>172</v>
      </c>
      <c r="H1438" t="s">
        <v>68</v>
      </c>
      <c r="I1438" t="s">
        <v>151</v>
      </c>
      <c r="J1438">
        <v>1.5697856507398912E-4</v>
      </c>
      <c r="K1438">
        <v>1.8184030271682752E-4</v>
      </c>
      <c r="L1438">
        <v>2.355588568086544E-5</v>
      </c>
    </row>
    <row r="1439" spans="1:12" x14ac:dyDescent="0.2">
      <c r="A1439" t="s">
        <v>17</v>
      </c>
      <c r="B1439" t="s">
        <v>169</v>
      </c>
      <c r="C1439" t="s">
        <v>170</v>
      </c>
      <c r="D1439" t="s">
        <v>92</v>
      </c>
      <c r="E1439" t="s">
        <v>67</v>
      </c>
      <c r="F1439" t="s">
        <v>60</v>
      </c>
      <c r="G1439" t="s">
        <v>172</v>
      </c>
      <c r="H1439" t="s">
        <v>68</v>
      </c>
      <c r="I1439" t="s">
        <v>151</v>
      </c>
      <c r="J1439">
        <v>1.8928493367922712E-3</v>
      </c>
      <c r="K1439">
        <v>2.1926324542297974E-3</v>
      </c>
      <c r="L1439">
        <v>2.8403713951369758E-4</v>
      </c>
    </row>
    <row r="1440" spans="1:12" x14ac:dyDescent="0.2">
      <c r="A1440" t="s">
        <v>17</v>
      </c>
      <c r="B1440" t="s">
        <v>169</v>
      </c>
      <c r="C1440" t="s">
        <v>170</v>
      </c>
      <c r="D1440" t="s">
        <v>92</v>
      </c>
      <c r="E1440" t="s">
        <v>74</v>
      </c>
      <c r="F1440" t="s">
        <v>60</v>
      </c>
      <c r="G1440" t="s">
        <v>172</v>
      </c>
      <c r="H1440" t="s">
        <v>117</v>
      </c>
      <c r="I1440" t="s">
        <v>175</v>
      </c>
      <c r="J1440">
        <v>7.5509313249337519E-5</v>
      </c>
      <c r="K1440">
        <v>8.7468224548540064E-5</v>
      </c>
      <c r="L1440">
        <v>1.1330774681904493E-5</v>
      </c>
    </row>
    <row r="1441" spans="1:12" x14ac:dyDescent="0.2">
      <c r="A1441" t="s">
        <v>17</v>
      </c>
      <c r="B1441" t="s">
        <v>169</v>
      </c>
      <c r="C1441" t="s">
        <v>170</v>
      </c>
      <c r="D1441" t="s">
        <v>92</v>
      </c>
      <c r="E1441" t="s">
        <v>67</v>
      </c>
      <c r="F1441" t="s">
        <v>60</v>
      </c>
      <c r="G1441" t="s">
        <v>172</v>
      </c>
      <c r="H1441" t="s">
        <v>68</v>
      </c>
      <c r="I1441" t="s">
        <v>77</v>
      </c>
      <c r="J1441">
        <v>7.3244033851857333E-3</v>
      </c>
      <c r="K1441">
        <v>8.4844177812083768E-3</v>
      </c>
      <c r="L1441">
        <v>1.0990851441447349E-3</v>
      </c>
    </row>
    <row r="1442" spans="1:12" x14ac:dyDescent="0.2">
      <c r="A1442" t="s">
        <v>17</v>
      </c>
      <c r="B1442" t="s">
        <v>169</v>
      </c>
      <c r="C1442" t="s">
        <v>170</v>
      </c>
      <c r="D1442" t="s">
        <v>92</v>
      </c>
      <c r="E1442" t="s">
        <v>74</v>
      </c>
      <c r="F1442" t="s">
        <v>60</v>
      </c>
      <c r="G1442" t="s">
        <v>172</v>
      </c>
      <c r="H1442" t="s">
        <v>68</v>
      </c>
      <c r="I1442" t="s">
        <v>176</v>
      </c>
      <c r="J1442">
        <v>4.1381832172801357E-2</v>
      </c>
      <c r="K1442">
        <v>4.793574769735235E-2</v>
      </c>
      <c r="L1442">
        <v>6.2096739606953338E-3</v>
      </c>
    </row>
    <row r="1443" spans="1:12" x14ac:dyDescent="0.2">
      <c r="A1443" t="s">
        <v>17</v>
      </c>
      <c r="B1443" t="s">
        <v>169</v>
      </c>
      <c r="C1443" t="s">
        <v>170</v>
      </c>
      <c r="D1443" t="s">
        <v>92</v>
      </c>
      <c r="E1443" t="s">
        <v>74</v>
      </c>
      <c r="F1443" t="s">
        <v>60</v>
      </c>
      <c r="G1443" t="s">
        <v>172</v>
      </c>
      <c r="H1443" t="s">
        <v>68</v>
      </c>
      <c r="I1443" t="s">
        <v>176</v>
      </c>
      <c r="J1443">
        <v>9.964500836748021E-3</v>
      </c>
      <c r="K1443">
        <v>1.154264499565473E-2</v>
      </c>
      <c r="L1443">
        <v>1.4952528229997006E-3</v>
      </c>
    </row>
    <row r="1444" spans="1:12" x14ac:dyDescent="0.2">
      <c r="A1444" t="s">
        <v>17</v>
      </c>
      <c r="B1444" t="s">
        <v>169</v>
      </c>
      <c r="C1444" t="s">
        <v>170</v>
      </c>
      <c r="D1444" t="s">
        <v>92</v>
      </c>
      <c r="E1444" t="s">
        <v>74</v>
      </c>
      <c r="F1444" t="s">
        <v>60</v>
      </c>
      <c r="G1444" t="s">
        <v>172</v>
      </c>
      <c r="H1444" t="s">
        <v>103</v>
      </c>
      <c r="I1444" t="s">
        <v>177</v>
      </c>
      <c r="J1444">
        <v>3.0543517209356983E-5</v>
      </c>
      <c r="K1444">
        <v>3.5380896829884407E-5</v>
      </c>
      <c r="L1444">
        <v>4.5832983588303616E-6</v>
      </c>
    </row>
    <row r="1445" spans="1:12" x14ac:dyDescent="0.2">
      <c r="A1445" t="s">
        <v>17</v>
      </c>
      <c r="B1445" t="s">
        <v>169</v>
      </c>
      <c r="C1445" t="s">
        <v>170</v>
      </c>
      <c r="D1445" t="s">
        <v>92</v>
      </c>
      <c r="E1445" t="s">
        <v>102</v>
      </c>
      <c r="F1445" t="s">
        <v>60</v>
      </c>
      <c r="G1445" t="s">
        <v>172</v>
      </c>
      <c r="H1445" t="s">
        <v>115</v>
      </c>
      <c r="I1445" t="s">
        <v>178</v>
      </c>
      <c r="J1445">
        <v>1.5271758604678511</v>
      </c>
      <c r="K1445">
        <v>1.7690448414942226</v>
      </c>
      <c r="L1445">
        <v>0.22916491794151836</v>
      </c>
    </row>
    <row r="1446" spans="1:12" x14ac:dyDescent="0.2">
      <c r="A1446" t="s">
        <v>17</v>
      </c>
      <c r="B1446" t="s">
        <v>169</v>
      </c>
      <c r="C1446" t="s">
        <v>170</v>
      </c>
      <c r="D1446" t="s">
        <v>92</v>
      </c>
      <c r="E1446" t="s">
        <v>102</v>
      </c>
      <c r="F1446" t="s">
        <v>60</v>
      </c>
      <c r="G1446" t="s">
        <v>172</v>
      </c>
      <c r="H1446" t="s">
        <v>117</v>
      </c>
      <c r="I1446" t="s">
        <v>179</v>
      </c>
      <c r="J1446">
        <v>1.5271758604678511</v>
      </c>
      <c r="K1446">
        <v>1.7690448414942226</v>
      </c>
      <c r="L1446">
        <v>0.22916491794151836</v>
      </c>
    </row>
    <row r="1447" spans="1:12" x14ac:dyDescent="0.2">
      <c r="A1447" t="s">
        <v>17</v>
      </c>
      <c r="B1447" t="s">
        <v>169</v>
      </c>
      <c r="C1447" t="s">
        <v>170</v>
      </c>
      <c r="D1447" t="s">
        <v>92</v>
      </c>
      <c r="E1447" t="s">
        <v>102</v>
      </c>
      <c r="F1447" t="s">
        <v>60</v>
      </c>
      <c r="G1447" t="s">
        <v>172</v>
      </c>
      <c r="H1447" t="s">
        <v>117</v>
      </c>
      <c r="I1447" t="s">
        <v>180</v>
      </c>
      <c r="J1447">
        <v>1.5271758604678511</v>
      </c>
      <c r="K1447">
        <v>1.7690448414942226</v>
      </c>
      <c r="L1447">
        <v>0.22916491794151836</v>
      </c>
    </row>
    <row r="1448" spans="1:12" x14ac:dyDescent="0.2">
      <c r="A1448" t="s">
        <v>17</v>
      </c>
      <c r="B1448" t="s">
        <v>169</v>
      </c>
      <c r="C1448" t="s">
        <v>170</v>
      </c>
      <c r="D1448" t="s">
        <v>92</v>
      </c>
      <c r="E1448" t="s">
        <v>120</v>
      </c>
      <c r="F1448" t="s">
        <v>86</v>
      </c>
      <c r="G1448" t="s">
        <v>172</v>
      </c>
      <c r="H1448" t="s">
        <v>84</v>
      </c>
      <c r="I1448" t="s">
        <v>181</v>
      </c>
      <c r="J1448">
        <v>1.7565774383356936E-2</v>
      </c>
      <c r="K1448">
        <v>2.0347782704088324E-2</v>
      </c>
      <c r="L1448">
        <v>2.6358845430597727E-3</v>
      </c>
    </row>
    <row r="1449" spans="1:12" x14ac:dyDescent="0.2">
      <c r="A1449" t="s">
        <v>17</v>
      </c>
      <c r="B1449" t="s">
        <v>169</v>
      </c>
      <c r="C1449" t="s">
        <v>170</v>
      </c>
      <c r="D1449" t="s">
        <v>92</v>
      </c>
      <c r="E1449" t="s">
        <v>64</v>
      </c>
      <c r="F1449" t="s">
        <v>86</v>
      </c>
      <c r="G1449" t="s">
        <v>172</v>
      </c>
      <c r="H1449" t="s">
        <v>84</v>
      </c>
      <c r="I1449" t="s">
        <v>182</v>
      </c>
      <c r="J1449">
        <v>1.7565774383356936E-2</v>
      </c>
      <c r="K1449">
        <v>2.0347782704088324E-2</v>
      </c>
      <c r="L1449">
        <v>2.6358845430597727E-3</v>
      </c>
    </row>
    <row r="1450" spans="1:12" x14ac:dyDescent="0.2">
      <c r="A1450" t="s">
        <v>17</v>
      </c>
      <c r="B1450" t="s">
        <v>169</v>
      </c>
      <c r="C1450" t="s">
        <v>170</v>
      </c>
      <c r="D1450" t="s">
        <v>168</v>
      </c>
      <c r="E1450" t="s">
        <v>67</v>
      </c>
      <c r="F1450" t="s">
        <v>60</v>
      </c>
      <c r="G1450" t="s">
        <v>172</v>
      </c>
      <c r="H1450" t="s">
        <v>68</v>
      </c>
      <c r="I1450" t="s">
        <v>128</v>
      </c>
      <c r="J1450">
        <v>2.0740819723325725E-4</v>
      </c>
      <c r="K1450">
        <v>2.4025681055926703E-4</v>
      </c>
      <c r="L1450">
        <v>3.1123254190775789E-5</v>
      </c>
    </row>
    <row r="1451" spans="1:12" x14ac:dyDescent="0.2">
      <c r="A1451" t="s">
        <v>17</v>
      </c>
      <c r="B1451" t="s">
        <v>169</v>
      </c>
      <c r="C1451" t="s">
        <v>170</v>
      </c>
      <c r="D1451" t="s">
        <v>168</v>
      </c>
      <c r="E1451" t="s">
        <v>67</v>
      </c>
      <c r="F1451" t="s">
        <v>60</v>
      </c>
      <c r="G1451" t="s">
        <v>172</v>
      </c>
      <c r="H1451" t="s">
        <v>68</v>
      </c>
      <c r="I1451" t="s">
        <v>128</v>
      </c>
      <c r="J1451">
        <v>1.1056049822302829E-4</v>
      </c>
      <c r="K1451">
        <v>1.2807069841620032E-4</v>
      </c>
      <c r="L1451">
        <v>1.6590484539934904E-5</v>
      </c>
    </row>
    <row r="1452" spans="1:12" x14ac:dyDescent="0.2">
      <c r="A1452" t="s">
        <v>17</v>
      </c>
      <c r="B1452" t="s">
        <v>169</v>
      </c>
      <c r="C1452" t="s">
        <v>170</v>
      </c>
      <c r="D1452" t="s">
        <v>168</v>
      </c>
      <c r="E1452" t="s">
        <v>67</v>
      </c>
      <c r="F1452" t="s">
        <v>60</v>
      </c>
      <c r="G1452" t="s">
        <v>172</v>
      </c>
      <c r="H1452" t="s">
        <v>68</v>
      </c>
      <c r="I1452" t="s">
        <v>128</v>
      </c>
      <c r="J1452">
        <v>3.7532117154124374E-4</v>
      </c>
      <c r="K1452">
        <v>4.3476327750178111E-4</v>
      </c>
      <c r="L1452">
        <v>5.6319935185208042E-5</v>
      </c>
    </row>
    <row r="1453" spans="1:12" x14ac:dyDescent="0.2">
      <c r="A1453" t="s">
        <v>17</v>
      </c>
      <c r="B1453" t="s">
        <v>169</v>
      </c>
      <c r="C1453" t="s">
        <v>170</v>
      </c>
      <c r="D1453" t="s">
        <v>168</v>
      </c>
      <c r="E1453" t="s">
        <v>74</v>
      </c>
      <c r="F1453" t="s">
        <v>60</v>
      </c>
      <c r="G1453" t="s">
        <v>172</v>
      </c>
      <c r="H1453" t="s">
        <v>103</v>
      </c>
      <c r="I1453" t="s">
        <v>138</v>
      </c>
      <c r="J1453">
        <v>1.1462363422554906E-5</v>
      </c>
      <c r="K1453">
        <v>1.3277734024548307E-5</v>
      </c>
      <c r="L1453">
        <v>1.720019050288645E-6</v>
      </c>
    </row>
    <row r="1454" spans="1:12" x14ac:dyDescent="0.2">
      <c r="A1454" t="s">
        <v>17</v>
      </c>
      <c r="B1454" t="s">
        <v>169</v>
      </c>
      <c r="C1454" t="s">
        <v>170</v>
      </c>
      <c r="D1454" t="s">
        <v>168</v>
      </c>
      <c r="E1454" t="s">
        <v>67</v>
      </c>
      <c r="F1454" t="s">
        <v>60</v>
      </c>
      <c r="G1454" t="s">
        <v>172</v>
      </c>
      <c r="H1454" t="s">
        <v>68</v>
      </c>
      <c r="I1454" t="s">
        <v>100</v>
      </c>
      <c r="J1454">
        <v>7.6752660640578947E-7</v>
      </c>
      <c r="K1454">
        <v>8.8908489121597903E-7</v>
      </c>
      <c r="L1454">
        <v>1.1517348874348419E-7</v>
      </c>
    </row>
    <row r="1455" spans="1:12" x14ac:dyDescent="0.2">
      <c r="A1455" t="s">
        <v>17</v>
      </c>
      <c r="B1455" t="s">
        <v>169</v>
      </c>
      <c r="C1455" t="s">
        <v>170</v>
      </c>
      <c r="D1455" t="s">
        <v>168</v>
      </c>
      <c r="E1455" t="s">
        <v>67</v>
      </c>
      <c r="F1455" t="s">
        <v>60</v>
      </c>
      <c r="G1455" t="s">
        <v>172</v>
      </c>
      <c r="H1455" t="s">
        <v>68</v>
      </c>
      <c r="I1455" t="s">
        <v>100</v>
      </c>
      <c r="J1455">
        <v>1.124121250235973E-7</v>
      </c>
      <c r="K1455">
        <v>1.3021557964743952E-7</v>
      </c>
      <c r="L1455">
        <v>1.6868335909115612E-8</v>
      </c>
    </row>
    <row r="1456" spans="1:12" x14ac:dyDescent="0.2">
      <c r="A1456" t="s">
        <v>17</v>
      </c>
      <c r="B1456" t="s">
        <v>169</v>
      </c>
      <c r="C1456" t="s">
        <v>170</v>
      </c>
      <c r="D1456" t="s">
        <v>168</v>
      </c>
      <c r="E1456" t="s">
        <v>67</v>
      </c>
      <c r="F1456" t="s">
        <v>60</v>
      </c>
      <c r="G1456" t="s">
        <v>172</v>
      </c>
      <c r="H1456" t="s">
        <v>68</v>
      </c>
      <c r="I1456" t="s">
        <v>100</v>
      </c>
      <c r="J1456">
        <v>4.930608552825294E-7</v>
      </c>
      <c r="K1456">
        <v>5.7115017671447158E-7</v>
      </c>
      <c r="L1456">
        <v>7.3987713770161695E-8</v>
      </c>
    </row>
    <row r="1457" spans="1:12" x14ac:dyDescent="0.2">
      <c r="A1457" t="s">
        <v>17</v>
      </c>
      <c r="B1457" t="s">
        <v>169</v>
      </c>
      <c r="C1457" t="s">
        <v>170</v>
      </c>
      <c r="D1457" t="s">
        <v>168</v>
      </c>
      <c r="E1457" t="s">
        <v>67</v>
      </c>
      <c r="F1457" t="s">
        <v>60</v>
      </c>
      <c r="G1457" t="s">
        <v>172</v>
      </c>
      <c r="H1457" t="s">
        <v>68</v>
      </c>
      <c r="I1457" t="s">
        <v>100</v>
      </c>
      <c r="J1457">
        <v>3.7422791834368913E-7</v>
      </c>
      <c r="K1457">
        <v>4.3349687853644604E-7</v>
      </c>
      <c r="L1457">
        <v>5.6155883823611628E-8</v>
      </c>
    </row>
    <row r="1458" spans="1:12" x14ac:dyDescent="0.2">
      <c r="A1458" t="s">
        <v>17</v>
      </c>
      <c r="B1458" t="s">
        <v>169</v>
      </c>
      <c r="C1458" t="s">
        <v>170</v>
      </c>
      <c r="D1458" t="s">
        <v>168</v>
      </c>
      <c r="E1458" t="s">
        <v>67</v>
      </c>
      <c r="F1458" t="s">
        <v>60</v>
      </c>
      <c r="G1458" t="s">
        <v>172</v>
      </c>
      <c r="H1458" t="s">
        <v>68</v>
      </c>
      <c r="I1458" t="s">
        <v>100</v>
      </c>
      <c r="J1458">
        <v>2.0901180279323488E-7</v>
      </c>
      <c r="K1458">
        <v>2.421143897792534E-7</v>
      </c>
      <c r="L1458">
        <v>3.1363887994698189E-8</v>
      </c>
    </row>
    <row r="1459" spans="1:12" x14ac:dyDescent="0.2">
      <c r="A1459" t="s">
        <v>17</v>
      </c>
      <c r="B1459" t="s">
        <v>169</v>
      </c>
      <c r="C1459" t="s">
        <v>170</v>
      </c>
      <c r="D1459" t="s">
        <v>168</v>
      </c>
      <c r="E1459" t="s">
        <v>67</v>
      </c>
      <c r="F1459" t="s">
        <v>60</v>
      </c>
      <c r="G1459" t="s">
        <v>172</v>
      </c>
      <c r="H1459" t="s">
        <v>68</v>
      </c>
      <c r="I1459" t="s">
        <v>100</v>
      </c>
      <c r="J1459">
        <v>7.2095176176685672E-7</v>
      </c>
      <c r="K1459">
        <v>8.3513367918813993E-7</v>
      </c>
      <c r="L1459">
        <v>1.0818456184507829E-7</v>
      </c>
    </row>
    <row r="1460" spans="1:12" x14ac:dyDescent="0.2">
      <c r="A1460" t="s">
        <v>17</v>
      </c>
      <c r="B1460" t="s">
        <v>169</v>
      </c>
      <c r="C1460" t="s">
        <v>170</v>
      </c>
      <c r="D1460" t="s">
        <v>168</v>
      </c>
      <c r="E1460" t="s">
        <v>67</v>
      </c>
      <c r="F1460" t="s">
        <v>60</v>
      </c>
      <c r="G1460" t="s">
        <v>172</v>
      </c>
      <c r="H1460" t="s">
        <v>68</v>
      </c>
      <c r="I1460" t="s">
        <v>100</v>
      </c>
      <c r="J1460">
        <v>6.0374798606024095E-9</v>
      </c>
      <c r="K1460">
        <v>6.9936756332384369E-9</v>
      </c>
      <c r="L1460">
        <v>9.0597200534891984E-10</v>
      </c>
    </row>
    <row r="1461" spans="1:12" x14ac:dyDescent="0.2">
      <c r="A1461" t="s">
        <v>17</v>
      </c>
      <c r="B1461" t="s">
        <v>169</v>
      </c>
      <c r="C1461" t="s">
        <v>170</v>
      </c>
      <c r="D1461" t="s">
        <v>168</v>
      </c>
      <c r="E1461" t="s">
        <v>67</v>
      </c>
      <c r="F1461" t="s">
        <v>60</v>
      </c>
      <c r="G1461" t="s">
        <v>172</v>
      </c>
      <c r="H1461" t="s">
        <v>68</v>
      </c>
      <c r="I1461" t="s">
        <v>100</v>
      </c>
      <c r="J1461">
        <v>4.9833167103385019E-9</v>
      </c>
      <c r="K1461">
        <v>5.7725576655301442E-9</v>
      </c>
      <c r="L1461">
        <v>7.4778641711339488E-10</v>
      </c>
    </row>
    <row r="1462" spans="1:12" x14ac:dyDescent="0.2">
      <c r="A1462" t="s">
        <v>17</v>
      </c>
      <c r="B1462" t="s">
        <v>169</v>
      </c>
      <c r="C1462" t="s">
        <v>170</v>
      </c>
      <c r="D1462" t="s">
        <v>168</v>
      </c>
      <c r="E1462" t="s">
        <v>67</v>
      </c>
      <c r="F1462" t="s">
        <v>60</v>
      </c>
      <c r="G1462" t="s">
        <v>172</v>
      </c>
      <c r="H1462" t="s">
        <v>68</v>
      </c>
      <c r="I1462" t="s">
        <v>100</v>
      </c>
      <c r="J1462">
        <v>4.9119211151615317E-6</v>
      </c>
      <c r="K1462">
        <v>5.6898546758989869E-6</v>
      </c>
      <c r="L1462">
        <v>7.3707293863744278E-7</v>
      </c>
    </row>
    <row r="1463" spans="1:12" x14ac:dyDescent="0.2">
      <c r="A1463" t="s">
        <v>17</v>
      </c>
      <c r="B1463" t="s">
        <v>169</v>
      </c>
      <c r="C1463" t="s">
        <v>170</v>
      </c>
      <c r="D1463" t="s">
        <v>168</v>
      </c>
      <c r="E1463" t="s">
        <v>67</v>
      </c>
      <c r="F1463" t="s">
        <v>60</v>
      </c>
      <c r="G1463" t="s">
        <v>172</v>
      </c>
      <c r="H1463" t="s">
        <v>68</v>
      </c>
      <c r="I1463" t="s">
        <v>100</v>
      </c>
      <c r="J1463">
        <v>1.3403205290537361E-6</v>
      </c>
      <c r="K1463">
        <v>1.5525959905789346E-6</v>
      </c>
      <c r="L1463">
        <v>2.0112578518746042E-7</v>
      </c>
    </row>
    <row r="1464" spans="1:12" x14ac:dyDescent="0.2">
      <c r="A1464" t="s">
        <v>17</v>
      </c>
      <c r="B1464" t="s">
        <v>169</v>
      </c>
      <c r="C1464" t="s">
        <v>170</v>
      </c>
      <c r="D1464" t="s">
        <v>168</v>
      </c>
      <c r="E1464" t="s">
        <v>67</v>
      </c>
      <c r="F1464" t="s">
        <v>60</v>
      </c>
      <c r="G1464" t="s">
        <v>172</v>
      </c>
      <c r="H1464" t="s">
        <v>68</v>
      </c>
      <c r="I1464" t="s">
        <v>100</v>
      </c>
      <c r="J1464">
        <v>6.5687780883354206E-6</v>
      </c>
      <c r="K1464">
        <v>7.6091190889634182E-6</v>
      </c>
      <c r="L1464">
        <v>9.8569754181962467E-7</v>
      </c>
    </row>
    <row r="1465" spans="1:12" x14ac:dyDescent="0.2">
      <c r="A1465" t="s">
        <v>17</v>
      </c>
      <c r="B1465" t="s">
        <v>169</v>
      </c>
      <c r="C1465" t="s">
        <v>170</v>
      </c>
      <c r="D1465" t="s">
        <v>168</v>
      </c>
      <c r="E1465" t="s">
        <v>67</v>
      </c>
      <c r="F1465" t="s">
        <v>60</v>
      </c>
      <c r="G1465" t="s">
        <v>172</v>
      </c>
      <c r="H1465" t="s">
        <v>68</v>
      </c>
      <c r="I1465" t="s">
        <v>100</v>
      </c>
      <c r="J1465">
        <v>2.3191589305805957E-8</v>
      </c>
      <c r="K1465">
        <v>2.6864595289582426E-8</v>
      </c>
      <c r="L1465">
        <v>3.480082941181547E-9</v>
      </c>
    </row>
    <row r="1466" spans="1:12" x14ac:dyDescent="0.2">
      <c r="A1466" t="s">
        <v>17</v>
      </c>
      <c r="B1466" t="s">
        <v>169</v>
      </c>
      <c r="C1466" t="s">
        <v>170</v>
      </c>
      <c r="D1466" t="s">
        <v>168</v>
      </c>
      <c r="E1466" t="s">
        <v>67</v>
      </c>
      <c r="F1466" t="s">
        <v>60</v>
      </c>
      <c r="G1466" t="s">
        <v>172</v>
      </c>
      <c r="H1466" t="s">
        <v>68</v>
      </c>
      <c r="I1466" t="s">
        <v>100</v>
      </c>
      <c r="J1466">
        <v>1.0349965475318432E-6</v>
      </c>
      <c r="K1466">
        <v>1.1989158228408768E-6</v>
      </c>
      <c r="L1466">
        <v>1.5530948663124365E-7</v>
      </c>
    </row>
    <row r="1467" spans="1:12" x14ac:dyDescent="0.2">
      <c r="A1467" t="s">
        <v>17</v>
      </c>
      <c r="B1467" t="s">
        <v>169</v>
      </c>
      <c r="C1467" t="s">
        <v>170</v>
      </c>
      <c r="D1467" t="s">
        <v>168</v>
      </c>
      <c r="E1467" t="s">
        <v>67</v>
      </c>
      <c r="F1467" t="s">
        <v>60</v>
      </c>
      <c r="G1467" t="s">
        <v>172</v>
      </c>
      <c r="H1467" t="s">
        <v>68</v>
      </c>
      <c r="I1467" t="s">
        <v>100</v>
      </c>
      <c r="J1467">
        <v>1.6195779308600136E-7</v>
      </c>
      <c r="K1467">
        <v>1.8760812412972973E-7</v>
      </c>
      <c r="L1467">
        <v>2.4303058556185343E-8</v>
      </c>
    </row>
    <row r="1468" spans="1:12" x14ac:dyDescent="0.2">
      <c r="A1468" t="s">
        <v>17</v>
      </c>
      <c r="B1468" t="s">
        <v>169</v>
      </c>
      <c r="C1468" t="s">
        <v>170</v>
      </c>
      <c r="D1468" t="s">
        <v>168</v>
      </c>
      <c r="E1468" t="s">
        <v>67</v>
      </c>
      <c r="F1468" t="s">
        <v>60</v>
      </c>
      <c r="G1468" t="s">
        <v>172</v>
      </c>
      <c r="H1468" t="s">
        <v>68</v>
      </c>
      <c r="I1468" t="s">
        <v>100</v>
      </c>
      <c r="J1468">
        <v>2.2808257251164609E-8</v>
      </c>
      <c r="K1468">
        <v>2.6420552392234043E-8</v>
      </c>
      <c r="L1468">
        <v>3.4225609090959126E-9</v>
      </c>
    </row>
    <row r="1469" spans="1:12" x14ac:dyDescent="0.2">
      <c r="A1469" t="s">
        <v>17</v>
      </c>
      <c r="B1469" t="s">
        <v>169</v>
      </c>
      <c r="C1469" t="s">
        <v>170</v>
      </c>
      <c r="D1469" t="s">
        <v>168</v>
      </c>
      <c r="E1469" t="s">
        <v>67</v>
      </c>
      <c r="F1469" t="s">
        <v>60</v>
      </c>
      <c r="G1469" t="s">
        <v>172</v>
      </c>
      <c r="H1469" t="s">
        <v>68</v>
      </c>
      <c r="I1469" t="s">
        <v>100</v>
      </c>
      <c r="J1469">
        <v>9.1903860100281258E-8</v>
      </c>
      <c r="K1469">
        <v>1.0645928463929637E-7</v>
      </c>
      <c r="L1469">
        <v>1.3790907192533579E-8</v>
      </c>
    </row>
    <row r="1470" spans="1:12" x14ac:dyDescent="0.2">
      <c r="A1470" t="s">
        <v>17</v>
      </c>
      <c r="B1470" t="s">
        <v>169</v>
      </c>
      <c r="C1470" t="s">
        <v>170</v>
      </c>
      <c r="D1470" t="s">
        <v>168</v>
      </c>
      <c r="E1470" t="s">
        <v>67</v>
      </c>
      <c r="F1470" t="s">
        <v>60</v>
      </c>
      <c r="G1470" t="s">
        <v>172</v>
      </c>
      <c r="H1470" t="s">
        <v>68</v>
      </c>
      <c r="I1470" t="s">
        <v>100</v>
      </c>
      <c r="J1470">
        <v>4.2645691078858338E-8</v>
      </c>
      <c r="K1470">
        <v>4.9399772330017588E-8</v>
      </c>
      <c r="L1470">
        <v>6.3993260695280928E-9</v>
      </c>
    </row>
    <row r="1471" spans="1:12" x14ac:dyDescent="0.2">
      <c r="A1471" t="s">
        <v>17</v>
      </c>
      <c r="B1471" t="s">
        <v>169</v>
      </c>
      <c r="C1471" t="s">
        <v>170</v>
      </c>
      <c r="D1471" t="s">
        <v>168</v>
      </c>
      <c r="E1471" t="s">
        <v>67</v>
      </c>
      <c r="F1471" t="s">
        <v>60</v>
      </c>
      <c r="G1471" t="s">
        <v>172</v>
      </c>
      <c r="H1471" t="s">
        <v>68</v>
      </c>
      <c r="I1471" t="s">
        <v>100</v>
      </c>
      <c r="J1471">
        <v>4.5254936541788827E-5</v>
      </c>
      <c r="K1471">
        <v>5.2422261321544286E-5</v>
      </c>
      <c r="L1471">
        <v>6.7908641614270583E-6</v>
      </c>
    </row>
    <row r="1472" spans="1:12" x14ac:dyDescent="0.2">
      <c r="A1472" t="s">
        <v>17</v>
      </c>
      <c r="B1472" t="s">
        <v>169</v>
      </c>
      <c r="C1472" t="s">
        <v>170</v>
      </c>
      <c r="D1472" t="s">
        <v>168</v>
      </c>
      <c r="E1472" t="s">
        <v>67</v>
      </c>
      <c r="F1472" t="s">
        <v>60</v>
      </c>
      <c r="G1472" t="s">
        <v>172</v>
      </c>
      <c r="H1472" t="s">
        <v>68</v>
      </c>
      <c r="I1472" t="s">
        <v>100</v>
      </c>
      <c r="J1472">
        <v>6.038438190739019E-7</v>
      </c>
      <c r="K1472">
        <v>6.9947857404818149E-7</v>
      </c>
      <c r="L1472">
        <v>9.0611581042913488E-8</v>
      </c>
    </row>
    <row r="1473" spans="1:12" x14ac:dyDescent="0.2">
      <c r="A1473" t="s">
        <v>17</v>
      </c>
      <c r="B1473" t="s">
        <v>169</v>
      </c>
      <c r="C1473" t="s">
        <v>170</v>
      </c>
      <c r="D1473" t="s">
        <v>168</v>
      </c>
      <c r="E1473" t="s">
        <v>67</v>
      </c>
      <c r="F1473" t="s">
        <v>60</v>
      </c>
      <c r="G1473" t="s">
        <v>172</v>
      </c>
      <c r="H1473" t="s">
        <v>68</v>
      </c>
      <c r="I1473" t="s">
        <v>100</v>
      </c>
      <c r="J1473">
        <v>3.1953601744772443E-6</v>
      </c>
      <c r="K1473">
        <v>3.7014305815725321E-6</v>
      </c>
      <c r="L1473">
        <v>4.7948927895792183E-7</v>
      </c>
    </row>
    <row r="1474" spans="1:12" x14ac:dyDescent="0.2">
      <c r="A1474" t="s">
        <v>17</v>
      </c>
      <c r="B1474" t="s">
        <v>169</v>
      </c>
      <c r="C1474" t="s">
        <v>170</v>
      </c>
      <c r="D1474" t="s">
        <v>168</v>
      </c>
      <c r="E1474" t="s">
        <v>67</v>
      </c>
      <c r="F1474" t="s">
        <v>60</v>
      </c>
      <c r="G1474" t="s">
        <v>172</v>
      </c>
      <c r="H1474" t="s">
        <v>68</v>
      </c>
      <c r="I1474" t="s">
        <v>100</v>
      </c>
      <c r="J1474">
        <v>3.2468225028128411E-7</v>
      </c>
      <c r="K1474">
        <v>3.7610433405415472E-7</v>
      </c>
      <c r="L1474">
        <v>4.8721161176541755E-8</v>
      </c>
    </row>
    <row r="1475" spans="1:12" x14ac:dyDescent="0.2">
      <c r="A1475" t="s">
        <v>17</v>
      </c>
      <c r="B1475" t="s">
        <v>169</v>
      </c>
      <c r="C1475" t="s">
        <v>170</v>
      </c>
      <c r="D1475" t="s">
        <v>168</v>
      </c>
      <c r="E1475" t="s">
        <v>67</v>
      </c>
      <c r="F1475" t="s">
        <v>60</v>
      </c>
      <c r="G1475" t="s">
        <v>172</v>
      </c>
      <c r="H1475" t="s">
        <v>68</v>
      </c>
      <c r="I1475" t="s">
        <v>100</v>
      </c>
      <c r="J1475">
        <v>7.0993096519591508E-7</v>
      </c>
      <c r="K1475">
        <v>8.2236744588937053E-7</v>
      </c>
      <c r="L1475">
        <v>1.0653080342261584E-7</v>
      </c>
    </row>
    <row r="1476" spans="1:12" x14ac:dyDescent="0.2">
      <c r="A1476" t="s">
        <v>17</v>
      </c>
      <c r="B1476" t="s">
        <v>169</v>
      </c>
      <c r="C1476" t="s">
        <v>170</v>
      </c>
      <c r="D1476" t="s">
        <v>168</v>
      </c>
      <c r="E1476" t="s">
        <v>67</v>
      </c>
      <c r="F1476" t="s">
        <v>60</v>
      </c>
      <c r="G1476" t="s">
        <v>172</v>
      </c>
      <c r="H1476" t="s">
        <v>68</v>
      </c>
      <c r="I1476" t="s">
        <v>100</v>
      </c>
      <c r="J1476">
        <v>2.5683247660975285E-7</v>
      </c>
      <c r="K1476">
        <v>2.9750874122347583E-7</v>
      </c>
      <c r="L1476">
        <v>3.8539761497382557E-8</v>
      </c>
    </row>
    <row r="1477" spans="1:12" x14ac:dyDescent="0.2">
      <c r="A1477" t="s">
        <v>17</v>
      </c>
      <c r="B1477" t="s">
        <v>169</v>
      </c>
      <c r="C1477" t="s">
        <v>170</v>
      </c>
      <c r="D1477" t="s">
        <v>168</v>
      </c>
      <c r="E1477" t="s">
        <v>67</v>
      </c>
      <c r="F1477" t="s">
        <v>60</v>
      </c>
      <c r="G1477" t="s">
        <v>172</v>
      </c>
      <c r="H1477" t="s">
        <v>68</v>
      </c>
      <c r="I1477" t="s">
        <v>100</v>
      </c>
      <c r="J1477">
        <v>3.5007799890127923E-7</v>
      </c>
      <c r="K1477">
        <v>4.0552217600349205E-7</v>
      </c>
      <c r="L1477">
        <v>5.253199580221591E-8</v>
      </c>
    </row>
    <row r="1478" spans="1:12" x14ac:dyDescent="0.2">
      <c r="A1478" t="s">
        <v>17</v>
      </c>
      <c r="B1478" t="s">
        <v>169</v>
      </c>
      <c r="C1478" t="s">
        <v>170</v>
      </c>
      <c r="D1478" t="s">
        <v>168</v>
      </c>
      <c r="E1478" t="s">
        <v>67</v>
      </c>
      <c r="F1478" t="s">
        <v>60</v>
      </c>
      <c r="G1478" t="s">
        <v>172</v>
      </c>
      <c r="H1478" t="s">
        <v>68</v>
      </c>
      <c r="I1478" t="s">
        <v>100</v>
      </c>
      <c r="J1478">
        <v>1.1595986318930374E-5</v>
      </c>
      <c r="K1478">
        <v>1.3432519666239973E-5</v>
      </c>
      <c r="L1478">
        <v>1.7400702316068273E-6</v>
      </c>
    </row>
    <row r="1479" spans="1:12" x14ac:dyDescent="0.2">
      <c r="A1479" t="s">
        <v>17</v>
      </c>
      <c r="B1479" t="s">
        <v>169</v>
      </c>
      <c r="C1479" t="s">
        <v>170</v>
      </c>
      <c r="D1479" t="s">
        <v>168</v>
      </c>
      <c r="E1479" t="s">
        <v>67</v>
      </c>
      <c r="F1479" t="s">
        <v>60</v>
      </c>
      <c r="G1479" t="s">
        <v>172</v>
      </c>
      <c r="H1479" t="s">
        <v>68</v>
      </c>
      <c r="I1479" t="s">
        <v>100</v>
      </c>
      <c r="J1479">
        <v>1.3014123255076324E-7</v>
      </c>
      <c r="K1479">
        <v>1.5075256364980649E-7</v>
      </c>
      <c r="L1479">
        <v>1.9528729893076744E-8</v>
      </c>
    </row>
    <row r="1480" spans="1:12" x14ac:dyDescent="0.2">
      <c r="A1480" t="s">
        <v>17</v>
      </c>
      <c r="B1480" t="s">
        <v>169</v>
      </c>
      <c r="C1480" t="s">
        <v>170</v>
      </c>
      <c r="D1480" t="s">
        <v>168</v>
      </c>
      <c r="E1480" t="s">
        <v>67</v>
      </c>
      <c r="F1480" t="s">
        <v>60</v>
      </c>
      <c r="G1480" t="s">
        <v>172</v>
      </c>
      <c r="H1480" t="s">
        <v>68</v>
      </c>
      <c r="I1480" t="s">
        <v>100</v>
      </c>
      <c r="J1480">
        <v>4.1495694914933972E-8</v>
      </c>
      <c r="K1480">
        <v>4.806764363797206E-8</v>
      </c>
      <c r="L1480">
        <v>6.2267599732711405E-9</v>
      </c>
    </row>
    <row r="1481" spans="1:12" x14ac:dyDescent="0.2">
      <c r="A1481" t="s">
        <v>17</v>
      </c>
      <c r="B1481" t="s">
        <v>169</v>
      </c>
      <c r="C1481" t="s">
        <v>170</v>
      </c>
      <c r="D1481" t="s">
        <v>168</v>
      </c>
      <c r="E1481" t="s">
        <v>67</v>
      </c>
      <c r="F1481" t="s">
        <v>60</v>
      </c>
      <c r="G1481" t="s">
        <v>172</v>
      </c>
      <c r="H1481" t="s">
        <v>68</v>
      </c>
      <c r="I1481" t="s">
        <v>100</v>
      </c>
      <c r="J1481">
        <v>7.8343488667340783E-7</v>
      </c>
      <c r="K1481">
        <v>9.0751267145593995E-7</v>
      </c>
      <c r="L1481">
        <v>1.175606530750384E-7</v>
      </c>
    </row>
    <row r="1482" spans="1:12" x14ac:dyDescent="0.2">
      <c r="A1482" t="s">
        <v>17</v>
      </c>
      <c r="B1482" t="s">
        <v>169</v>
      </c>
      <c r="C1482" t="s">
        <v>170</v>
      </c>
      <c r="D1482" t="s">
        <v>168</v>
      </c>
      <c r="E1482" t="s">
        <v>67</v>
      </c>
      <c r="F1482" t="s">
        <v>60</v>
      </c>
      <c r="G1482" t="s">
        <v>172</v>
      </c>
      <c r="H1482" t="s">
        <v>68</v>
      </c>
      <c r="I1482" t="s">
        <v>100</v>
      </c>
      <c r="J1482">
        <v>6.2732290742068791E-7</v>
      </c>
      <c r="K1482">
        <v>7.2667620151077413E-7</v>
      </c>
      <c r="L1482">
        <v>9.4134805508159122E-8</v>
      </c>
    </row>
    <row r="1483" spans="1:12" x14ac:dyDescent="0.2">
      <c r="A1483" t="s">
        <v>17</v>
      </c>
      <c r="B1483" t="s">
        <v>169</v>
      </c>
      <c r="C1483" t="s">
        <v>170</v>
      </c>
      <c r="D1483" t="s">
        <v>168</v>
      </c>
      <c r="E1483" t="s">
        <v>64</v>
      </c>
      <c r="F1483" t="s">
        <v>60</v>
      </c>
      <c r="G1483" t="s">
        <v>172</v>
      </c>
      <c r="H1483" t="s">
        <v>65</v>
      </c>
      <c r="I1483" t="s">
        <v>101</v>
      </c>
      <c r="J1483">
        <v>8.6434025523638263E-5</v>
      </c>
      <c r="K1483">
        <v>1.0012315604263779E-4</v>
      </c>
      <c r="L1483">
        <v>1.2970114889330159E-5</v>
      </c>
    </row>
    <row r="1484" spans="1:12" x14ac:dyDescent="0.2">
      <c r="A1484" t="s">
        <v>17</v>
      </c>
      <c r="B1484" t="s">
        <v>169</v>
      </c>
      <c r="C1484" t="s">
        <v>170</v>
      </c>
      <c r="D1484" t="s">
        <v>168</v>
      </c>
      <c r="E1484" t="s">
        <v>64</v>
      </c>
      <c r="F1484" t="s">
        <v>60</v>
      </c>
      <c r="G1484" t="s">
        <v>172</v>
      </c>
      <c r="H1484" t="s">
        <v>65</v>
      </c>
      <c r="I1484" t="s">
        <v>101</v>
      </c>
      <c r="J1484">
        <v>4.0217431950128318E-6</v>
      </c>
      <c r="K1484">
        <v>4.6586933680135369E-6</v>
      </c>
      <c r="L1484">
        <v>6.0349464205427529E-7</v>
      </c>
    </row>
    <row r="1485" spans="1:12" x14ac:dyDescent="0.2">
      <c r="A1485" t="s">
        <v>17</v>
      </c>
      <c r="B1485" t="s">
        <v>169</v>
      </c>
      <c r="C1485" t="s">
        <v>170</v>
      </c>
      <c r="D1485" t="s">
        <v>168</v>
      </c>
      <c r="E1485" t="s">
        <v>64</v>
      </c>
      <c r="F1485" t="s">
        <v>60</v>
      </c>
      <c r="G1485" t="s">
        <v>172</v>
      </c>
      <c r="H1485" t="s">
        <v>65</v>
      </c>
      <c r="I1485" t="s">
        <v>101</v>
      </c>
      <c r="J1485">
        <v>1.6416718997842032E-8</v>
      </c>
      <c r="K1485">
        <v>1.9016743787775464E-8</v>
      </c>
      <c r="L1485">
        <v>2.4634596181063938E-9</v>
      </c>
    </row>
    <row r="1486" spans="1:12" x14ac:dyDescent="0.2">
      <c r="A1486" t="s">
        <v>17</v>
      </c>
      <c r="B1486" t="s">
        <v>169</v>
      </c>
      <c r="C1486" t="s">
        <v>170</v>
      </c>
      <c r="D1486" t="s">
        <v>168</v>
      </c>
      <c r="E1486" t="s">
        <v>64</v>
      </c>
      <c r="F1486" t="s">
        <v>60</v>
      </c>
      <c r="G1486" t="s">
        <v>172</v>
      </c>
      <c r="H1486" t="s">
        <v>65</v>
      </c>
      <c r="I1486" t="s">
        <v>101</v>
      </c>
      <c r="J1486">
        <v>2.9257973166889241E-6</v>
      </c>
      <c r="K1486">
        <v>3.3891752641772058E-6</v>
      </c>
      <c r="L1486">
        <v>4.3903922223281291E-7</v>
      </c>
    </row>
    <row r="1487" spans="1:12" x14ac:dyDescent="0.2">
      <c r="A1487" t="s">
        <v>17</v>
      </c>
      <c r="B1487" t="s">
        <v>169</v>
      </c>
      <c r="C1487" t="s">
        <v>170</v>
      </c>
      <c r="D1487" t="s">
        <v>168</v>
      </c>
      <c r="E1487" t="s">
        <v>64</v>
      </c>
      <c r="F1487" t="s">
        <v>60</v>
      </c>
      <c r="G1487" t="s">
        <v>172</v>
      </c>
      <c r="H1487" t="s">
        <v>65</v>
      </c>
      <c r="I1487" t="s">
        <v>101</v>
      </c>
      <c r="J1487">
        <v>1.4164248582402821E-6</v>
      </c>
      <c r="K1487">
        <v>1.6407534676893918E-6</v>
      </c>
      <c r="L1487">
        <v>2.1254584675632662E-7</v>
      </c>
    </row>
    <row r="1488" spans="1:12" x14ac:dyDescent="0.2">
      <c r="A1488" t="s">
        <v>17</v>
      </c>
      <c r="B1488" t="s">
        <v>169</v>
      </c>
      <c r="C1488" t="s">
        <v>170</v>
      </c>
      <c r="D1488" t="s">
        <v>168</v>
      </c>
      <c r="E1488" t="s">
        <v>64</v>
      </c>
      <c r="F1488" t="s">
        <v>60</v>
      </c>
      <c r="G1488" t="s">
        <v>172</v>
      </c>
      <c r="H1488" t="s">
        <v>65</v>
      </c>
      <c r="I1488" t="s">
        <v>101</v>
      </c>
      <c r="J1488">
        <v>4.1041797494605078E-7</v>
      </c>
      <c r="K1488">
        <v>4.7541859469438659E-7</v>
      </c>
      <c r="L1488">
        <v>6.1586490452659844E-8</v>
      </c>
    </row>
    <row r="1489" spans="1:12" x14ac:dyDescent="0.2">
      <c r="A1489" t="s">
        <v>17</v>
      </c>
      <c r="B1489" t="s">
        <v>169</v>
      </c>
      <c r="C1489" t="s">
        <v>170</v>
      </c>
      <c r="D1489" t="s">
        <v>168</v>
      </c>
      <c r="E1489" t="s">
        <v>64</v>
      </c>
      <c r="F1489" t="s">
        <v>60</v>
      </c>
      <c r="G1489" t="s">
        <v>172</v>
      </c>
      <c r="H1489" t="s">
        <v>65</v>
      </c>
      <c r="I1489" t="s">
        <v>101</v>
      </c>
      <c r="J1489">
        <v>7.0827037048130998E-8</v>
      </c>
      <c r="K1489">
        <v>8.2044385176394688E-8</v>
      </c>
      <c r="L1489">
        <v>1.0628161794152135E-8</v>
      </c>
    </row>
    <row r="1490" spans="1:12" x14ac:dyDescent="0.2">
      <c r="A1490" t="s">
        <v>17</v>
      </c>
      <c r="B1490" t="s">
        <v>169</v>
      </c>
      <c r="C1490" t="s">
        <v>170</v>
      </c>
      <c r="D1490" t="s">
        <v>168</v>
      </c>
      <c r="E1490" t="s">
        <v>64</v>
      </c>
      <c r="F1490" t="s">
        <v>60</v>
      </c>
      <c r="G1490" t="s">
        <v>172</v>
      </c>
      <c r="H1490" t="s">
        <v>65</v>
      </c>
      <c r="I1490" t="s">
        <v>101</v>
      </c>
      <c r="J1490">
        <v>1.0912289686800892E-6</v>
      </c>
      <c r="K1490">
        <v>1.2640541458933118E-6</v>
      </c>
      <c r="L1490">
        <v>1.6374760990942519E-7</v>
      </c>
    </row>
    <row r="1491" spans="1:12" x14ac:dyDescent="0.2">
      <c r="A1491" t="s">
        <v>17</v>
      </c>
      <c r="B1491" t="s">
        <v>169</v>
      </c>
      <c r="C1491" t="s">
        <v>170</v>
      </c>
      <c r="D1491" t="s">
        <v>168</v>
      </c>
      <c r="E1491" t="s">
        <v>64</v>
      </c>
      <c r="F1491" t="s">
        <v>60</v>
      </c>
      <c r="G1491" t="s">
        <v>172</v>
      </c>
      <c r="H1491" t="s">
        <v>65</v>
      </c>
      <c r="I1491" t="s">
        <v>101</v>
      </c>
      <c r="J1491">
        <v>3.1179822869262361E-4</v>
      </c>
      <c r="K1491">
        <v>3.6117978442033749E-4</v>
      </c>
      <c r="L1491">
        <v>4.678781097991305E-5</v>
      </c>
    </row>
    <row r="1492" spans="1:12" x14ac:dyDescent="0.2">
      <c r="A1492" t="s">
        <v>17</v>
      </c>
      <c r="B1492" t="s">
        <v>169</v>
      </c>
      <c r="C1492" t="s">
        <v>170</v>
      </c>
      <c r="D1492" t="s">
        <v>168</v>
      </c>
      <c r="E1492" t="s">
        <v>64</v>
      </c>
      <c r="F1492" t="s">
        <v>60</v>
      </c>
      <c r="G1492" t="s">
        <v>172</v>
      </c>
      <c r="H1492" t="s">
        <v>65</v>
      </c>
      <c r="I1492" t="s">
        <v>101</v>
      </c>
      <c r="J1492">
        <v>3.1928104227420615E-6</v>
      </c>
      <c r="K1492">
        <v>3.698477008725437E-6</v>
      </c>
      <c r="L1492">
        <v>4.7910666837436701E-7</v>
      </c>
    </row>
    <row r="1493" spans="1:12" x14ac:dyDescent="0.2">
      <c r="A1493" t="s">
        <v>17</v>
      </c>
      <c r="B1493" t="s">
        <v>169</v>
      </c>
      <c r="C1493" t="s">
        <v>170</v>
      </c>
      <c r="D1493" t="s">
        <v>168</v>
      </c>
      <c r="E1493" t="s">
        <v>64</v>
      </c>
      <c r="F1493" t="s">
        <v>60</v>
      </c>
      <c r="G1493" t="s">
        <v>172</v>
      </c>
      <c r="H1493" t="s">
        <v>65</v>
      </c>
      <c r="I1493" t="s">
        <v>101</v>
      </c>
      <c r="J1493">
        <v>6.5461208301452412E-7</v>
      </c>
      <c r="K1493">
        <v>7.5828734503560466E-7</v>
      </c>
      <c r="L1493">
        <v>9.8229763952393113E-8</v>
      </c>
    </row>
    <row r="1494" spans="1:12" x14ac:dyDescent="0.2">
      <c r="A1494" t="s">
        <v>17</v>
      </c>
      <c r="B1494" t="s">
        <v>169</v>
      </c>
      <c r="C1494" t="s">
        <v>170</v>
      </c>
      <c r="D1494" t="s">
        <v>168</v>
      </c>
      <c r="E1494" t="s">
        <v>64</v>
      </c>
      <c r="F1494" t="s">
        <v>60</v>
      </c>
      <c r="G1494" t="s">
        <v>172</v>
      </c>
      <c r="H1494" t="s">
        <v>65</v>
      </c>
      <c r="I1494" t="s">
        <v>101</v>
      </c>
      <c r="J1494">
        <v>1.6609856868404719E-4</v>
      </c>
      <c r="K1494">
        <v>1.924047018527852E-4</v>
      </c>
      <c r="L1494">
        <v>2.4924414959664453E-5</v>
      </c>
    </row>
    <row r="1495" spans="1:12" x14ac:dyDescent="0.2">
      <c r="A1495" t="s">
        <v>17</v>
      </c>
      <c r="B1495" t="s">
        <v>169</v>
      </c>
      <c r="C1495" t="s">
        <v>170</v>
      </c>
      <c r="D1495" t="s">
        <v>168</v>
      </c>
      <c r="E1495" t="s">
        <v>64</v>
      </c>
      <c r="F1495" t="s">
        <v>60</v>
      </c>
      <c r="G1495" t="s">
        <v>172</v>
      </c>
      <c r="H1495" t="s">
        <v>65</v>
      </c>
      <c r="I1495" t="s">
        <v>101</v>
      </c>
      <c r="J1495">
        <v>9.6689646450525487E-6</v>
      </c>
      <c r="K1495">
        <v>1.1200302775005989E-5</v>
      </c>
      <c r="L1495">
        <v>1.4509052603700155E-6</v>
      </c>
    </row>
    <row r="1496" spans="1:12" x14ac:dyDescent="0.2">
      <c r="A1496" t="s">
        <v>17</v>
      </c>
      <c r="B1496" t="s">
        <v>169</v>
      </c>
      <c r="C1496" t="s">
        <v>170</v>
      </c>
      <c r="D1496" t="s">
        <v>168</v>
      </c>
      <c r="E1496" t="s">
        <v>64</v>
      </c>
      <c r="F1496" t="s">
        <v>60</v>
      </c>
      <c r="G1496" t="s">
        <v>172</v>
      </c>
      <c r="H1496" t="s">
        <v>65</v>
      </c>
      <c r="I1496" t="s">
        <v>101</v>
      </c>
      <c r="J1496">
        <v>1.6191146036141524E-5</v>
      </c>
      <c r="K1496">
        <v>1.8755445338391509E-5</v>
      </c>
      <c r="L1496">
        <v>2.4296105961331907E-6</v>
      </c>
    </row>
    <row r="1497" spans="1:12" x14ac:dyDescent="0.2">
      <c r="A1497" t="s">
        <v>17</v>
      </c>
      <c r="B1497" t="s">
        <v>169</v>
      </c>
      <c r="C1497" t="s">
        <v>170</v>
      </c>
      <c r="D1497" t="s">
        <v>168</v>
      </c>
      <c r="E1497" t="s">
        <v>64</v>
      </c>
      <c r="F1497" t="s">
        <v>60</v>
      </c>
      <c r="G1497" t="s">
        <v>172</v>
      </c>
      <c r="H1497" t="s">
        <v>65</v>
      </c>
      <c r="I1497" t="s">
        <v>101</v>
      </c>
      <c r="J1497">
        <v>2.2452277452930881E-6</v>
      </c>
      <c r="K1497">
        <v>2.6008193709751584E-6</v>
      </c>
      <c r="L1497">
        <v>3.3691433012337247E-7</v>
      </c>
    </row>
    <row r="1498" spans="1:12" x14ac:dyDescent="0.2">
      <c r="A1498" t="s">
        <v>17</v>
      </c>
      <c r="B1498" t="s">
        <v>169</v>
      </c>
      <c r="C1498" t="s">
        <v>170</v>
      </c>
      <c r="D1498" t="s">
        <v>168</v>
      </c>
      <c r="E1498" t="s">
        <v>64</v>
      </c>
      <c r="F1498" t="s">
        <v>60</v>
      </c>
      <c r="G1498" t="s">
        <v>172</v>
      </c>
      <c r="H1498" t="s">
        <v>65</v>
      </c>
      <c r="I1498" t="s">
        <v>101</v>
      </c>
      <c r="J1498">
        <v>6.3832066221020984E-7</v>
      </c>
      <c r="K1498">
        <v>7.3941574374820972E-7</v>
      </c>
      <c r="L1498">
        <v>9.5785106327548482E-8</v>
      </c>
    </row>
    <row r="1499" spans="1:12" x14ac:dyDescent="0.2">
      <c r="A1499" t="s">
        <v>17</v>
      </c>
      <c r="B1499" t="s">
        <v>169</v>
      </c>
      <c r="C1499" t="s">
        <v>170</v>
      </c>
      <c r="D1499" t="s">
        <v>168</v>
      </c>
      <c r="E1499" t="s">
        <v>74</v>
      </c>
      <c r="F1499" t="s">
        <v>60</v>
      </c>
      <c r="G1499" t="s">
        <v>172</v>
      </c>
      <c r="H1499" t="s">
        <v>68</v>
      </c>
      <c r="I1499" t="s">
        <v>140</v>
      </c>
      <c r="J1499">
        <v>2.5710736702640793E-4</v>
      </c>
      <c r="K1499">
        <v>2.9782716786060917E-4</v>
      </c>
      <c r="L1499">
        <v>3.8581010996805878E-5</v>
      </c>
    </row>
    <row r="1500" spans="1:12" x14ac:dyDescent="0.2">
      <c r="A1500" t="s">
        <v>17</v>
      </c>
      <c r="B1500" t="s">
        <v>169</v>
      </c>
      <c r="C1500" t="s">
        <v>170</v>
      </c>
      <c r="D1500" t="s">
        <v>168</v>
      </c>
      <c r="E1500" t="s">
        <v>74</v>
      </c>
      <c r="F1500" t="s">
        <v>60</v>
      </c>
      <c r="G1500" t="s">
        <v>172</v>
      </c>
      <c r="H1500" t="s">
        <v>68</v>
      </c>
      <c r="I1500" t="s">
        <v>140</v>
      </c>
      <c r="J1500">
        <v>2.9768659966301508E-3</v>
      </c>
      <c r="K1500">
        <v>3.4483320300419244E-3</v>
      </c>
      <c r="L1500">
        <v>4.4670248495916825E-4</v>
      </c>
    </row>
    <row r="1501" spans="1:12" x14ac:dyDescent="0.2">
      <c r="A1501" t="s">
        <v>17</v>
      </c>
      <c r="B1501" t="s">
        <v>169</v>
      </c>
      <c r="C1501" t="s">
        <v>170</v>
      </c>
      <c r="D1501" t="s">
        <v>168</v>
      </c>
      <c r="E1501" t="s">
        <v>74</v>
      </c>
      <c r="F1501" t="s">
        <v>60</v>
      </c>
      <c r="G1501" t="s">
        <v>172</v>
      </c>
      <c r="H1501" t="s">
        <v>68</v>
      </c>
      <c r="I1501" t="s">
        <v>173</v>
      </c>
      <c r="J1501">
        <v>3.8760239962482571E-4</v>
      </c>
      <c r="K1501">
        <v>4.4898956522074679E-4</v>
      </c>
      <c r="L1501">
        <v>5.8162831408785679E-5</v>
      </c>
    </row>
    <row r="1502" spans="1:12" x14ac:dyDescent="0.2">
      <c r="A1502" t="s">
        <v>17</v>
      </c>
      <c r="B1502" t="s">
        <v>169</v>
      </c>
      <c r="C1502" t="s">
        <v>170</v>
      </c>
      <c r="D1502" t="s">
        <v>168</v>
      </c>
      <c r="E1502" t="s">
        <v>74</v>
      </c>
      <c r="F1502" t="s">
        <v>60</v>
      </c>
      <c r="G1502" t="s">
        <v>172</v>
      </c>
      <c r="H1502" t="s">
        <v>68</v>
      </c>
      <c r="I1502" t="s">
        <v>173</v>
      </c>
      <c r="J1502">
        <v>7.749774128220394E-4</v>
      </c>
      <c r="K1502">
        <v>8.9771573131556073E-4</v>
      </c>
      <c r="L1502">
        <v>1.1629154167057473E-4</v>
      </c>
    </row>
    <row r="1503" spans="1:12" x14ac:dyDescent="0.2">
      <c r="A1503" t="s">
        <v>17</v>
      </c>
      <c r="B1503" t="s">
        <v>169</v>
      </c>
      <c r="C1503" t="s">
        <v>170</v>
      </c>
      <c r="D1503" t="s">
        <v>168</v>
      </c>
      <c r="E1503" t="s">
        <v>74</v>
      </c>
      <c r="F1503" t="s">
        <v>60</v>
      </c>
      <c r="G1503" t="s">
        <v>172</v>
      </c>
      <c r="H1503" t="s">
        <v>68</v>
      </c>
      <c r="I1503" t="s">
        <v>173</v>
      </c>
      <c r="J1503">
        <v>9.8683621098940966E-6</v>
      </c>
      <c r="K1503">
        <v>1.1431280140295736E-5</v>
      </c>
      <c r="L1503">
        <v>1.4808264402753616E-6</v>
      </c>
    </row>
    <row r="1504" spans="1:12" x14ac:dyDescent="0.2">
      <c r="A1504" t="s">
        <v>17</v>
      </c>
      <c r="B1504" t="s">
        <v>169</v>
      </c>
      <c r="C1504" t="s">
        <v>170</v>
      </c>
      <c r="D1504" t="s">
        <v>168</v>
      </c>
      <c r="E1504" t="s">
        <v>74</v>
      </c>
      <c r="F1504" t="s">
        <v>60</v>
      </c>
      <c r="G1504" t="s">
        <v>172</v>
      </c>
      <c r="H1504" t="s">
        <v>68</v>
      </c>
      <c r="I1504" t="s">
        <v>174</v>
      </c>
      <c r="J1504">
        <v>5.2807781198152082E-4</v>
      </c>
      <c r="K1504">
        <v>6.1171300134830271E-4</v>
      </c>
      <c r="L1504">
        <v>7.9242287402583907E-5</v>
      </c>
    </row>
    <row r="1505" spans="1:12" x14ac:dyDescent="0.2">
      <c r="A1505" t="s">
        <v>17</v>
      </c>
      <c r="B1505" t="s">
        <v>169</v>
      </c>
      <c r="C1505" t="s">
        <v>170</v>
      </c>
      <c r="D1505" t="s">
        <v>168</v>
      </c>
      <c r="E1505" t="s">
        <v>74</v>
      </c>
      <c r="F1505" t="s">
        <v>60</v>
      </c>
      <c r="G1505" t="s">
        <v>172</v>
      </c>
      <c r="H1505" t="s">
        <v>68</v>
      </c>
      <c r="I1505" t="s">
        <v>174</v>
      </c>
      <c r="J1505">
        <v>1.6410125516771816E-6</v>
      </c>
      <c r="K1505">
        <v>1.900910605332936E-6</v>
      </c>
      <c r="L1505">
        <v>2.4624702136851229E-7</v>
      </c>
    </row>
    <row r="1506" spans="1:12" x14ac:dyDescent="0.2">
      <c r="A1506" t="s">
        <v>17</v>
      </c>
      <c r="B1506" t="s">
        <v>169</v>
      </c>
      <c r="C1506" t="s">
        <v>170</v>
      </c>
      <c r="D1506" t="s">
        <v>168</v>
      </c>
      <c r="E1506" t="s">
        <v>74</v>
      </c>
      <c r="F1506" t="s">
        <v>60</v>
      </c>
      <c r="G1506" t="s">
        <v>172</v>
      </c>
      <c r="H1506" t="s">
        <v>68</v>
      </c>
      <c r="I1506" t="s">
        <v>174</v>
      </c>
      <c r="J1506">
        <v>6.785645893414652E-3</v>
      </c>
      <c r="K1506">
        <v>7.8603336882722748E-3</v>
      </c>
      <c r="L1506">
        <v>1.0182402856133317E-3</v>
      </c>
    </row>
    <row r="1507" spans="1:12" x14ac:dyDescent="0.2">
      <c r="A1507" t="s">
        <v>17</v>
      </c>
      <c r="B1507" t="s">
        <v>169</v>
      </c>
      <c r="C1507" t="s">
        <v>170</v>
      </c>
      <c r="D1507" t="s">
        <v>168</v>
      </c>
      <c r="E1507" t="s">
        <v>74</v>
      </c>
      <c r="F1507" t="s">
        <v>60</v>
      </c>
      <c r="G1507" t="s">
        <v>172</v>
      </c>
      <c r="H1507" t="s">
        <v>68</v>
      </c>
      <c r="I1507" t="s">
        <v>174</v>
      </c>
      <c r="J1507">
        <v>1.6864047407096982E-5</v>
      </c>
      <c r="K1507">
        <v>1.9534918567334815E-5</v>
      </c>
      <c r="L1507">
        <v>2.5305848136083817E-6</v>
      </c>
    </row>
    <row r="1508" spans="1:12" x14ac:dyDescent="0.2">
      <c r="A1508" t="s">
        <v>17</v>
      </c>
      <c r="B1508" t="s">
        <v>169</v>
      </c>
      <c r="C1508" t="s">
        <v>170</v>
      </c>
      <c r="D1508" t="s">
        <v>168</v>
      </c>
      <c r="E1508" t="s">
        <v>67</v>
      </c>
      <c r="F1508" t="s">
        <v>60</v>
      </c>
      <c r="G1508" t="s">
        <v>172</v>
      </c>
      <c r="H1508" t="s">
        <v>68</v>
      </c>
      <c r="I1508" t="s">
        <v>151</v>
      </c>
      <c r="J1508">
        <v>1.4727719061428337E-5</v>
      </c>
      <c r="K1508">
        <v>1.7060245716963001E-5</v>
      </c>
      <c r="L1508">
        <v>2.2100117069320398E-6</v>
      </c>
    </row>
    <row r="1509" spans="1:12" x14ac:dyDescent="0.2">
      <c r="A1509" t="s">
        <v>17</v>
      </c>
      <c r="B1509" t="s">
        <v>169</v>
      </c>
      <c r="C1509" t="s">
        <v>170</v>
      </c>
      <c r="D1509" t="s">
        <v>168</v>
      </c>
      <c r="E1509" t="s">
        <v>67</v>
      </c>
      <c r="F1509" t="s">
        <v>60</v>
      </c>
      <c r="G1509" t="s">
        <v>172</v>
      </c>
      <c r="H1509" t="s">
        <v>68</v>
      </c>
      <c r="I1509" t="s">
        <v>151</v>
      </c>
      <c r="J1509">
        <v>1.7758700523697624E-4</v>
      </c>
      <c r="K1509">
        <v>2.0571263838248298E-4</v>
      </c>
      <c r="L1509">
        <v>2.6648346491113477E-5</v>
      </c>
    </row>
    <row r="1510" spans="1:12" x14ac:dyDescent="0.2">
      <c r="A1510" t="s">
        <v>17</v>
      </c>
      <c r="B1510" t="s">
        <v>169</v>
      </c>
      <c r="C1510" t="s">
        <v>170</v>
      </c>
      <c r="D1510" t="s">
        <v>168</v>
      </c>
      <c r="E1510" t="s">
        <v>74</v>
      </c>
      <c r="F1510" t="s">
        <v>60</v>
      </c>
      <c r="G1510" t="s">
        <v>172</v>
      </c>
      <c r="H1510" t="s">
        <v>117</v>
      </c>
      <c r="I1510" t="s">
        <v>175</v>
      </c>
      <c r="J1510">
        <v>7.0842790003429579E-6</v>
      </c>
      <c r="K1510">
        <v>8.2062633031818945E-6</v>
      </c>
      <c r="L1510">
        <v>1.0630525650733281E-6</v>
      </c>
    </row>
    <row r="1511" spans="1:12" x14ac:dyDescent="0.2">
      <c r="A1511" t="s">
        <v>17</v>
      </c>
      <c r="B1511" t="s">
        <v>169</v>
      </c>
      <c r="C1511" t="s">
        <v>170</v>
      </c>
      <c r="D1511" t="s">
        <v>168</v>
      </c>
      <c r="E1511" t="s">
        <v>67</v>
      </c>
      <c r="F1511" t="s">
        <v>60</v>
      </c>
      <c r="G1511" t="s">
        <v>172</v>
      </c>
      <c r="H1511" t="s">
        <v>68</v>
      </c>
      <c r="I1511" t="s">
        <v>77</v>
      </c>
      <c r="J1511">
        <v>6.8717506303326626E-4</v>
      </c>
      <c r="K1511">
        <v>7.9600754040864302E-4</v>
      </c>
      <c r="L1511">
        <v>1.0311609881211274E-4</v>
      </c>
    </row>
    <row r="1512" spans="1:12" x14ac:dyDescent="0.2">
      <c r="A1512" t="s">
        <v>17</v>
      </c>
      <c r="B1512" t="s">
        <v>169</v>
      </c>
      <c r="C1512" t="s">
        <v>170</v>
      </c>
      <c r="D1512" t="s">
        <v>168</v>
      </c>
      <c r="E1512" t="s">
        <v>74</v>
      </c>
      <c r="F1512" t="s">
        <v>60</v>
      </c>
      <c r="G1512" t="s">
        <v>172</v>
      </c>
      <c r="H1512" t="s">
        <v>68</v>
      </c>
      <c r="I1512" t="s">
        <v>176</v>
      </c>
      <c r="J1512">
        <v>3.8824408810268878E-3</v>
      </c>
      <c r="K1512">
        <v>4.4973288216347412E-3</v>
      </c>
      <c r="L1512">
        <v>5.825912188271215E-4</v>
      </c>
    </row>
    <row r="1513" spans="1:12" x14ac:dyDescent="0.2">
      <c r="A1513" t="s">
        <v>17</v>
      </c>
      <c r="B1513" t="s">
        <v>169</v>
      </c>
      <c r="C1513" t="s">
        <v>170</v>
      </c>
      <c r="D1513" t="s">
        <v>168</v>
      </c>
      <c r="E1513" t="s">
        <v>74</v>
      </c>
      <c r="F1513" t="s">
        <v>60</v>
      </c>
      <c r="G1513" t="s">
        <v>172</v>
      </c>
      <c r="H1513" t="s">
        <v>68</v>
      </c>
      <c r="I1513" t="s">
        <v>176</v>
      </c>
      <c r="J1513">
        <v>9.3486883920631018E-4</v>
      </c>
      <c r="K1513">
        <v>1.0829302245289323E-3</v>
      </c>
      <c r="L1513">
        <v>1.4028452542273973E-4</v>
      </c>
    </row>
    <row r="1514" spans="1:12" x14ac:dyDescent="0.2">
      <c r="A1514" t="s">
        <v>17</v>
      </c>
      <c r="B1514" t="s">
        <v>169</v>
      </c>
      <c r="C1514" t="s">
        <v>170</v>
      </c>
      <c r="D1514" t="s">
        <v>168</v>
      </c>
      <c r="E1514" t="s">
        <v>74</v>
      </c>
      <c r="F1514" t="s">
        <v>60</v>
      </c>
      <c r="G1514" t="s">
        <v>172</v>
      </c>
      <c r="H1514" t="s">
        <v>103</v>
      </c>
      <c r="I1514" t="s">
        <v>177</v>
      </c>
      <c r="J1514">
        <v>2.8655908556387222E-6</v>
      </c>
      <c r="K1514">
        <v>3.3194335061370717E-6</v>
      </c>
      <c r="L1514">
        <v>4.3000476257216062E-7</v>
      </c>
    </row>
    <row r="1515" spans="1:12" x14ac:dyDescent="0.2">
      <c r="A1515" t="s">
        <v>17</v>
      </c>
      <c r="B1515" t="s">
        <v>169</v>
      </c>
      <c r="C1515" t="s">
        <v>170</v>
      </c>
      <c r="D1515" t="s">
        <v>168</v>
      </c>
      <c r="E1515" t="s">
        <v>102</v>
      </c>
      <c r="F1515" t="s">
        <v>60</v>
      </c>
      <c r="G1515" t="s">
        <v>172</v>
      </c>
      <c r="H1515" t="s">
        <v>115</v>
      </c>
      <c r="I1515" t="s">
        <v>178</v>
      </c>
      <c r="J1515">
        <v>0.14327954278193628</v>
      </c>
      <c r="K1515">
        <v>0.16597167530685378</v>
      </c>
      <c r="L1515">
        <v>2.1500238128608053E-2</v>
      </c>
    </row>
    <row r="1516" spans="1:12" x14ac:dyDescent="0.2">
      <c r="A1516" t="s">
        <v>17</v>
      </c>
      <c r="B1516" t="s">
        <v>169</v>
      </c>
      <c r="C1516" t="s">
        <v>170</v>
      </c>
      <c r="D1516" t="s">
        <v>168</v>
      </c>
      <c r="E1516" t="s">
        <v>102</v>
      </c>
      <c r="F1516" t="s">
        <v>60</v>
      </c>
      <c r="G1516" t="s">
        <v>172</v>
      </c>
      <c r="H1516" t="s">
        <v>117</v>
      </c>
      <c r="I1516" t="s">
        <v>179</v>
      </c>
      <c r="J1516">
        <v>0.14327954278193628</v>
      </c>
      <c r="K1516">
        <v>0.16597167530685378</v>
      </c>
      <c r="L1516">
        <v>2.1500238128608053E-2</v>
      </c>
    </row>
    <row r="1517" spans="1:12" x14ac:dyDescent="0.2">
      <c r="A1517" t="s">
        <v>17</v>
      </c>
      <c r="B1517" t="s">
        <v>169</v>
      </c>
      <c r="C1517" t="s">
        <v>170</v>
      </c>
      <c r="D1517" t="s">
        <v>168</v>
      </c>
      <c r="E1517" t="s">
        <v>102</v>
      </c>
      <c r="F1517" t="s">
        <v>60</v>
      </c>
      <c r="G1517" t="s">
        <v>172</v>
      </c>
      <c r="H1517" t="s">
        <v>117</v>
      </c>
      <c r="I1517" t="s">
        <v>180</v>
      </c>
      <c r="J1517">
        <v>0.14327954278193628</v>
      </c>
      <c r="K1517">
        <v>0.16597167530685378</v>
      </c>
      <c r="L1517">
        <v>2.1500238128608053E-2</v>
      </c>
    </row>
    <row r="1518" spans="1:12" x14ac:dyDescent="0.2">
      <c r="A1518" t="s">
        <v>17</v>
      </c>
      <c r="B1518" t="s">
        <v>169</v>
      </c>
      <c r="C1518" t="s">
        <v>170</v>
      </c>
      <c r="D1518" t="s">
        <v>168</v>
      </c>
      <c r="E1518" t="s">
        <v>120</v>
      </c>
      <c r="F1518" t="s">
        <v>86</v>
      </c>
      <c r="G1518" t="s">
        <v>172</v>
      </c>
      <c r="H1518" t="s">
        <v>84</v>
      </c>
      <c r="I1518" t="s">
        <v>181</v>
      </c>
      <c r="J1518">
        <v>1.6480198432988606E-3</v>
      </c>
      <c r="K1518">
        <v>1.9090276882551213E-3</v>
      </c>
      <c r="L1518">
        <v>2.472985213633999E-4</v>
      </c>
    </row>
    <row r="1519" spans="1:12" x14ac:dyDescent="0.2">
      <c r="A1519" t="s">
        <v>17</v>
      </c>
      <c r="B1519" t="s">
        <v>169</v>
      </c>
      <c r="C1519" t="s">
        <v>170</v>
      </c>
      <c r="D1519" t="s">
        <v>168</v>
      </c>
      <c r="E1519" t="s">
        <v>64</v>
      </c>
      <c r="F1519" t="s">
        <v>86</v>
      </c>
      <c r="G1519" t="s">
        <v>172</v>
      </c>
      <c r="H1519" t="s">
        <v>84</v>
      </c>
      <c r="I1519" t="s">
        <v>182</v>
      </c>
      <c r="J1519">
        <v>1.6480198432988606E-3</v>
      </c>
      <c r="K1519">
        <v>1.9090276882551213E-3</v>
      </c>
      <c r="L1519">
        <v>2.472985213633999E-4</v>
      </c>
    </row>
    <row r="1520" spans="1:12" x14ac:dyDescent="0.2">
      <c r="A1520" t="s">
        <v>17</v>
      </c>
      <c r="B1520" t="s">
        <v>185</v>
      </c>
      <c r="C1520" t="s">
        <v>186</v>
      </c>
      <c r="D1520" t="s">
        <v>53</v>
      </c>
      <c r="E1520" t="s">
        <v>74</v>
      </c>
      <c r="F1520" t="s">
        <v>60</v>
      </c>
      <c r="G1520" t="s">
        <v>187</v>
      </c>
      <c r="H1520" t="s">
        <v>84</v>
      </c>
      <c r="I1520" t="s">
        <v>188</v>
      </c>
      <c r="J1520">
        <v>3.6023992943095347E-3</v>
      </c>
      <c r="K1520">
        <v>5.2980362449992413E-3</v>
      </c>
      <c r="L1520">
        <v>1.6725633524937392E-3</v>
      </c>
    </row>
    <row r="1521" spans="1:12" x14ac:dyDescent="0.2">
      <c r="A1521" t="s">
        <v>17</v>
      </c>
      <c r="B1521" t="s">
        <v>185</v>
      </c>
      <c r="C1521" t="s">
        <v>186</v>
      </c>
      <c r="D1521" t="s">
        <v>189</v>
      </c>
      <c r="E1521" t="s">
        <v>74</v>
      </c>
      <c r="F1521" t="s">
        <v>60</v>
      </c>
      <c r="G1521" t="s">
        <v>187</v>
      </c>
      <c r="H1521" t="s">
        <v>84</v>
      </c>
      <c r="I1521" t="s">
        <v>188</v>
      </c>
      <c r="J1521">
        <v>7.2047985886190705E-4</v>
      </c>
      <c r="K1521">
        <v>1.0596072489998483E-3</v>
      </c>
      <c r="L1521">
        <v>3.3451267049874786E-4</v>
      </c>
    </row>
    <row r="1522" spans="1:12" x14ac:dyDescent="0.2">
      <c r="A1522" t="s">
        <v>17</v>
      </c>
      <c r="B1522" t="s">
        <v>185</v>
      </c>
      <c r="C1522" t="s">
        <v>186</v>
      </c>
      <c r="D1522" t="s">
        <v>166</v>
      </c>
      <c r="E1522" t="s">
        <v>74</v>
      </c>
      <c r="F1522" t="s">
        <v>60</v>
      </c>
      <c r="G1522" t="s">
        <v>187</v>
      </c>
      <c r="H1522" t="s">
        <v>84</v>
      </c>
      <c r="I1522" t="s">
        <v>188</v>
      </c>
      <c r="J1522">
        <v>2.4015995295396901E-4</v>
      </c>
      <c r="K1522">
        <v>3.5320241633328268E-4</v>
      </c>
      <c r="L1522">
        <v>1.1150422349958262E-4</v>
      </c>
    </row>
    <row r="1523" spans="1:12" x14ac:dyDescent="0.2">
      <c r="A1523" t="s">
        <v>17</v>
      </c>
      <c r="B1523" t="s">
        <v>185</v>
      </c>
      <c r="C1523" t="s">
        <v>186</v>
      </c>
      <c r="D1523" t="s">
        <v>92</v>
      </c>
      <c r="E1523" t="s">
        <v>74</v>
      </c>
      <c r="F1523" t="s">
        <v>60</v>
      </c>
      <c r="G1523" t="s">
        <v>187</v>
      </c>
      <c r="H1523" t="s">
        <v>84</v>
      </c>
      <c r="I1523" t="s">
        <v>188</v>
      </c>
      <c r="J1523">
        <v>1.9452956189271488E-2</v>
      </c>
      <c r="K1523">
        <v>2.8609395722995899E-2</v>
      </c>
      <c r="L1523">
        <v>9.0318421034661922E-3</v>
      </c>
    </row>
    <row r="1524" spans="1:12" x14ac:dyDescent="0.2">
      <c r="A1524" t="s">
        <v>17</v>
      </c>
      <c r="B1524" t="s">
        <v>190</v>
      </c>
      <c r="D1524" t="s">
        <v>191</v>
      </c>
      <c r="E1524" t="s">
        <v>74</v>
      </c>
      <c r="F1524" t="s">
        <v>192</v>
      </c>
      <c r="G1524" s="6"/>
      <c r="H1524" t="s">
        <v>68</v>
      </c>
      <c r="I1524" t="s">
        <v>193</v>
      </c>
      <c r="J1524">
        <v>1.5858362371169376E-3</v>
      </c>
      <c r="K1524">
        <v>2.2326805189863122E-3</v>
      </c>
      <c r="L1524">
        <v>4.0066581253023082E-3</v>
      </c>
    </row>
    <row r="1525" spans="1:12" x14ac:dyDescent="0.2">
      <c r="A1525" t="s">
        <v>17</v>
      </c>
      <c r="B1525" t="s">
        <v>190</v>
      </c>
      <c r="D1525" t="s">
        <v>191</v>
      </c>
      <c r="E1525" t="s">
        <v>74</v>
      </c>
      <c r="F1525" t="s">
        <v>194</v>
      </c>
      <c r="H1525" t="s">
        <v>68</v>
      </c>
      <c r="I1525" t="s">
        <v>195</v>
      </c>
      <c r="J1525">
        <v>1.0572241580779583E-3</v>
      </c>
      <c r="K1525">
        <v>1.4884536793242078E-3</v>
      </c>
      <c r="L1525">
        <v>2.6711054168682053E-3</v>
      </c>
    </row>
    <row r="1526" spans="1:12" x14ac:dyDescent="0.2">
      <c r="A1526" t="s">
        <v>17</v>
      </c>
      <c r="B1526" t="s">
        <v>190</v>
      </c>
      <c r="D1526" t="s">
        <v>191</v>
      </c>
      <c r="E1526" t="s">
        <v>74</v>
      </c>
      <c r="F1526" t="s">
        <v>196</v>
      </c>
      <c r="H1526" t="s">
        <v>68</v>
      </c>
      <c r="I1526" t="s">
        <v>197</v>
      </c>
      <c r="J1526">
        <v>5.2861207903897916E-4</v>
      </c>
      <c r="K1526">
        <v>7.4422683966210391E-4</v>
      </c>
      <c r="L1526">
        <v>1.3355527084341027E-3</v>
      </c>
    </row>
    <row r="1527" spans="1:12" x14ac:dyDescent="0.2">
      <c r="A1527" t="s">
        <v>17</v>
      </c>
      <c r="B1527" t="s">
        <v>198</v>
      </c>
      <c r="C1527" t="s">
        <v>199</v>
      </c>
      <c r="D1527" t="s">
        <v>191</v>
      </c>
      <c r="E1527" t="s">
        <v>74</v>
      </c>
      <c r="F1527" t="s">
        <v>200</v>
      </c>
      <c r="H1527" t="s">
        <v>201</v>
      </c>
      <c r="I1527" t="s">
        <v>199</v>
      </c>
      <c r="J1527">
        <v>9.3994778067885115E-2</v>
      </c>
      <c r="K1527">
        <v>7.8431372549019607E-2</v>
      </c>
      <c r="L1527">
        <v>7.072691552062868E-2</v>
      </c>
    </row>
    <row r="1528" spans="1:12" x14ac:dyDescent="0.2">
      <c r="A1528" t="s">
        <v>17</v>
      </c>
      <c r="B1528" t="s">
        <v>198</v>
      </c>
      <c r="C1528" t="s">
        <v>202</v>
      </c>
      <c r="D1528" t="s">
        <v>191</v>
      </c>
      <c r="E1528" t="s">
        <v>74</v>
      </c>
      <c r="F1528" t="s">
        <v>203</v>
      </c>
      <c r="H1528" t="s">
        <v>201</v>
      </c>
      <c r="I1528" t="s">
        <v>202</v>
      </c>
      <c r="J1528">
        <v>3.4464751958224543E-2</v>
      </c>
      <c r="K1528">
        <v>2.8758169934640521E-2</v>
      </c>
      <c r="L1528">
        <v>2.5933202357563849E-2</v>
      </c>
    </row>
    <row r="1529" spans="1:12" x14ac:dyDescent="0.2">
      <c r="A1529" t="s">
        <v>17</v>
      </c>
      <c r="B1529" t="s">
        <v>198</v>
      </c>
      <c r="C1529" t="s">
        <v>204</v>
      </c>
      <c r="D1529" t="s">
        <v>191</v>
      </c>
      <c r="E1529" t="s">
        <v>74</v>
      </c>
      <c r="F1529" t="s">
        <v>205</v>
      </c>
      <c r="H1529" t="s">
        <v>201</v>
      </c>
      <c r="I1529" t="s">
        <v>206</v>
      </c>
      <c r="J1529">
        <v>1.5665796344647522E-2</v>
      </c>
      <c r="K1529">
        <v>1.3071895424836602E-2</v>
      </c>
      <c r="L1529">
        <v>1.1787819253438114E-2</v>
      </c>
    </row>
    <row r="1530" spans="1:12" x14ac:dyDescent="0.2">
      <c r="A1530" t="s">
        <v>17</v>
      </c>
      <c r="B1530" t="s">
        <v>198</v>
      </c>
      <c r="C1530" t="s">
        <v>207</v>
      </c>
      <c r="D1530" t="s">
        <v>191</v>
      </c>
      <c r="E1530" t="s">
        <v>74</v>
      </c>
      <c r="F1530" t="s">
        <v>208</v>
      </c>
      <c r="H1530" t="s">
        <v>201</v>
      </c>
      <c r="I1530" t="s">
        <v>206</v>
      </c>
      <c r="J1530">
        <v>3.1331592689295043E-2</v>
      </c>
      <c r="K1530">
        <v>2.6143790849673203E-2</v>
      </c>
      <c r="L1530">
        <v>2.3575638506876228E-2</v>
      </c>
    </row>
    <row r="1531" spans="1:12" x14ac:dyDescent="0.2">
      <c r="A1531" t="s">
        <v>17</v>
      </c>
      <c r="B1531" t="s">
        <v>209</v>
      </c>
      <c r="C1531" t="s">
        <v>210</v>
      </c>
      <c r="D1531" t="s">
        <v>191</v>
      </c>
      <c r="E1531" t="s">
        <v>74</v>
      </c>
      <c r="F1531" t="s">
        <v>60</v>
      </c>
      <c r="G1531" t="s">
        <v>211</v>
      </c>
      <c r="H1531" t="s">
        <v>84</v>
      </c>
      <c r="I1531" t="s">
        <v>212</v>
      </c>
      <c r="J1531">
        <v>3.5508639106808175E-2</v>
      </c>
      <c r="K1531">
        <v>1.8661207256910371E-2</v>
      </c>
      <c r="L1531">
        <v>5.5689128179827714E-3</v>
      </c>
    </row>
    <row r="1532" spans="1:12" x14ac:dyDescent="0.2">
      <c r="A1532" t="s">
        <v>17</v>
      </c>
      <c r="B1532" t="s">
        <v>213</v>
      </c>
      <c r="C1532" t="s">
        <v>214</v>
      </c>
      <c r="D1532" t="s">
        <v>191</v>
      </c>
      <c r="E1532" t="s">
        <v>74</v>
      </c>
      <c r="F1532" t="s">
        <v>214</v>
      </c>
      <c r="I1532" t="s">
        <v>213</v>
      </c>
      <c r="J1532">
        <v>5.2678909891242121E-3</v>
      </c>
      <c r="K1532">
        <v>6.476045142154092E-3</v>
      </c>
      <c r="L1532">
        <v>5.9599409659756696E-3</v>
      </c>
    </row>
    <row r="1533" spans="1:12" x14ac:dyDescent="0.2">
      <c r="A1533" t="s">
        <v>17</v>
      </c>
      <c r="B1533" t="s">
        <v>215</v>
      </c>
      <c r="C1533" t="s">
        <v>216</v>
      </c>
      <c r="D1533" t="s">
        <v>191</v>
      </c>
      <c r="E1533" t="s">
        <v>74</v>
      </c>
      <c r="F1533" t="s">
        <v>60</v>
      </c>
      <c r="G1533" t="s">
        <v>217</v>
      </c>
      <c r="H1533" t="s">
        <v>84</v>
      </c>
      <c r="I1533" t="s">
        <v>218</v>
      </c>
      <c r="J1533">
        <v>4.3553260627516664E-3</v>
      </c>
      <c r="K1533">
        <v>1.2387487749471206E-2</v>
      </c>
      <c r="L1533">
        <v>2.8098513970349574E-3</v>
      </c>
    </row>
    <row r="1534" spans="1:12" x14ac:dyDescent="0.2">
      <c r="A1534" t="s">
        <v>17</v>
      </c>
      <c r="B1534" t="s">
        <v>219</v>
      </c>
      <c r="C1534" t="s">
        <v>214</v>
      </c>
      <c r="D1534" t="s">
        <v>191</v>
      </c>
      <c r="E1534" t="s">
        <v>74</v>
      </c>
      <c r="F1534" t="s">
        <v>214</v>
      </c>
      <c r="I1534" t="s">
        <v>219</v>
      </c>
      <c r="J1534">
        <v>2.683954852163118E-3</v>
      </c>
      <c r="K1534">
        <v>5.3222743801851369E-3</v>
      </c>
      <c r="L1534">
        <v>1.096965663845356E-2</v>
      </c>
    </row>
    <row r="1535" spans="1:12" x14ac:dyDescent="0.2">
      <c r="A1535" t="s">
        <v>17</v>
      </c>
      <c r="B1535" t="s">
        <v>220</v>
      </c>
      <c r="C1535" t="s">
        <v>221</v>
      </c>
      <c r="D1535" t="s">
        <v>53</v>
      </c>
      <c r="E1535" t="s">
        <v>67</v>
      </c>
      <c r="F1535" t="s">
        <v>60</v>
      </c>
      <c r="G1535" t="s">
        <v>222</v>
      </c>
      <c r="H1535" t="s">
        <v>68</v>
      </c>
      <c r="I1535" t="s">
        <v>223</v>
      </c>
      <c r="J1535">
        <v>3.9869064315619496E-6</v>
      </c>
      <c r="K1535">
        <v>6.5428307762573829E-6</v>
      </c>
      <c r="L1535">
        <v>3.6846479359216457E-6</v>
      </c>
    </row>
    <row r="1536" spans="1:12" x14ac:dyDescent="0.2">
      <c r="A1536" t="s">
        <v>17</v>
      </c>
      <c r="B1536" t="s">
        <v>220</v>
      </c>
      <c r="C1536" t="s">
        <v>221</v>
      </c>
      <c r="D1536" t="s">
        <v>53</v>
      </c>
      <c r="E1536" t="s">
        <v>74</v>
      </c>
      <c r="F1536" t="s">
        <v>60</v>
      </c>
      <c r="G1536" t="s">
        <v>222</v>
      </c>
      <c r="H1536" t="s">
        <v>75</v>
      </c>
      <c r="I1536" t="s">
        <v>224</v>
      </c>
      <c r="J1536">
        <v>5.9503611201967871E-12</v>
      </c>
      <c r="K1536">
        <v>9.765016193725025E-12</v>
      </c>
      <c r="L1536">
        <v>5.4992476487420238E-12</v>
      </c>
    </row>
    <row r="1537" spans="1:12" x14ac:dyDescent="0.2">
      <c r="A1537" t="s">
        <v>17</v>
      </c>
      <c r="B1537" t="s">
        <v>220</v>
      </c>
      <c r="C1537" t="s">
        <v>221</v>
      </c>
      <c r="D1537" t="s">
        <v>53</v>
      </c>
      <c r="E1537" t="s">
        <v>67</v>
      </c>
      <c r="F1537" t="s">
        <v>60</v>
      </c>
      <c r="G1537" t="s">
        <v>222</v>
      </c>
      <c r="H1537" t="s">
        <v>68</v>
      </c>
      <c r="I1537" t="s">
        <v>70</v>
      </c>
      <c r="J1537">
        <v>1.3846362288679296E-7</v>
      </c>
      <c r="K1537">
        <v>2.2722982562218888E-7</v>
      </c>
      <c r="L1537">
        <v>1.279663094752334E-7</v>
      </c>
    </row>
    <row r="1538" spans="1:12" x14ac:dyDescent="0.2">
      <c r="A1538" t="s">
        <v>17</v>
      </c>
      <c r="B1538" t="s">
        <v>220</v>
      </c>
      <c r="C1538" t="s">
        <v>221</v>
      </c>
      <c r="D1538" t="s">
        <v>53</v>
      </c>
      <c r="E1538" t="s">
        <v>67</v>
      </c>
      <c r="F1538" t="s">
        <v>60</v>
      </c>
      <c r="G1538" t="s">
        <v>222</v>
      </c>
      <c r="H1538" t="s">
        <v>68</v>
      </c>
      <c r="I1538" t="s">
        <v>71</v>
      </c>
      <c r="J1538">
        <v>3.1362855043505467E-7</v>
      </c>
      <c r="K1538">
        <v>5.146894132891771E-7</v>
      </c>
      <c r="L1538">
        <v>2.8985149534946286E-7</v>
      </c>
    </row>
    <row r="1539" spans="1:12" x14ac:dyDescent="0.2">
      <c r="A1539" t="s">
        <v>17</v>
      </c>
      <c r="B1539" t="s">
        <v>220</v>
      </c>
      <c r="C1539" t="s">
        <v>221</v>
      </c>
      <c r="D1539" t="s">
        <v>53</v>
      </c>
      <c r="E1539" t="s">
        <v>74</v>
      </c>
      <c r="F1539" t="s">
        <v>60</v>
      </c>
      <c r="G1539" t="s">
        <v>222</v>
      </c>
      <c r="H1539" t="s">
        <v>65</v>
      </c>
      <c r="I1539" t="s">
        <v>225</v>
      </c>
      <c r="J1539">
        <v>1.1171464055660205E-3</v>
      </c>
      <c r="K1539">
        <v>1.8333261663878852E-3</v>
      </c>
      <c r="L1539">
        <v>1.0324524209559855E-3</v>
      </c>
    </row>
    <row r="1540" spans="1:12" x14ac:dyDescent="0.2">
      <c r="A1540" t="s">
        <v>17</v>
      </c>
      <c r="B1540" t="s">
        <v>220</v>
      </c>
      <c r="C1540" t="s">
        <v>221</v>
      </c>
      <c r="D1540" t="s">
        <v>53</v>
      </c>
      <c r="E1540" t="s">
        <v>67</v>
      </c>
      <c r="F1540" t="s">
        <v>60</v>
      </c>
      <c r="G1540" t="s">
        <v>222</v>
      </c>
      <c r="H1540" t="s">
        <v>68</v>
      </c>
      <c r="I1540" t="s">
        <v>226</v>
      </c>
      <c r="J1540">
        <v>6.1262759766020955E-5</v>
      </c>
      <c r="K1540">
        <v>1.0053706474334052E-4</v>
      </c>
      <c r="L1540">
        <v>5.6618259092751742E-5</v>
      </c>
    </row>
    <row r="1541" spans="1:12" x14ac:dyDescent="0.2">
      <c r="A1541" t="s">
        <v>17</v>
      </c>
      <c r="B1541" t="s">
        <v>220</v>
      </c>
      <c r="C1541" t="s">
        <v>221</v>
      </c>
      <c r="D1541" t="s">
        <v>53</v>
      </c>
      <c r="E1541" t="s">
        <v>54</v>
      </c>
      <c r="F1541" t="s">
        <v>60</v>
      </c>
      <c r="G1541" t="s">
        <v>222</v>
      </c>
      <c r="H1541" t="s">
        <v>61</v>
      </c>
      <c r="I1541" t="s">
        <v>63</v>
      </c>
      <c r="J1541">
        <v>1.3462861680503162E-6</v>
      </c>
      <c r="K1541">
        <v>2.2093627540986249E-6</v>
      </c>
      <c r="L1541">
        <v>1.2442204589995986E-6</v>
      </c>
    </row>
    <row r="1542" spans="1:12" x14ac:dyDescent="0.2">
      <c r="A1542" t="s">
        <v>17</v>
      </c>
      <c r="B1542" t="s">
        <v>220</v>
      </c>
      <c r="C1542" t="s">
        <v>221</v>
      </c>
      <c r="D1542" t="s">
        <v>53</v>
      </c>
      <c r="E1542" t="s">
        <v>54</v>
      </c>
      <c r="F1542" t="s">
        <v>60</v>
      </c>
      <c r="G1542" t="s">
        <v>222</v>
      </c>
      <c r="H1542" t="s">
        <v>61</v>
      </c>
      <c r="I1542" t="s">
        <v>63</v>
      </c>
      <c r="J1542">
        <v>3.1326124004359025E-5</v>
      </c>
      <c r="K1542">
        <v>5.1408662770216468E-5</v>
      </c>
      <c r="L1542">
        <v>2.8951203178316549E-5</v>
      </c>
    </row>
    <row r="1543" spans="1:12" x14ac:dyDescent="0.2">
      <c r="A1543" t="s">
        <v>17</v>
      </c>
      <c r="B1543" t="s">
        <v>220</v>
      </c>
      <c r="C1543" t="s">
        <v>221</v>
      </c>
      <c r="D1543" t="s">
        <v>53</v>
      </c>
      <c r="E1543" t="s">
        <v>54</v>
      </c>
      <c r="F1543" t="s">
        <v>60</v>
      </c>
      <c r="G1543" t="s">
        <v>222</v>
      </c>
      <c r="H1543" t="s">
        <v>61</v>
      </c>
      <c r="I1543" t="s">
        <v>63</v>
      </c>
      <c r="J1543">
        <v>6.2698890093717612E-6</v>
      </c>
      <c r="K1543">
        <v>1.0289386891420969E-5</v>
      </c>
      <c r="L1543">
        <v>5.794551237508897E-6</v>
      </c>
    </row>
    <row r="1544" spans="1:12" x14ac:dyDescent="0.2">
      <c r="A1544" t="s">
        <v>17</v>
      </c>
      <c r="B1544" t="s">
        <v>220</v>
      </c>
      <c r="C1544" t="s">
        <v>221</v>
      </c>
      <c r="D1544" t="s">
        <v>53</v>
      </c>
      <c r="E1544" t="s">
        <v>54</v>
      </c>
      <c r="F1544" t="s">
        <v>60</v>
      </c>
      <c r="G1544" t="s">
        <v>222</v>
      </c>
      <c r="H1544" t="s">
        <v>61</v>
      </c>
      <c r="I1544" t="s">
        <v>63</v>
      </c>
      <c r="J1544">
        <v>5.1082435686136457E-5</v>
      </c>
      <c r="K1544">
        <v>8.3830342665579765E-5</v>
      </c>
      <c r="L1544">
        <v>4.7209733773218674E-5</v>
      </c>
    </row>
    <row r="1545" spans="1:12" x14ac:dyDescent="0.2">
      <c r="A1545" t="s">
        <v>17</v>
      </c>
      <c r="B1545" t="s">
        <v>220</v>
      </c>
      <c r="C1545" t="s">
        <v>221</v>
      </c>
      <c r="D1545" t="s">
        <v>53</v>
      </c>
      <c r="E1545" t="s">
        <v>54</v>
      </c>
      <c r="F1545" t="s">
        <v>60</v>
      </c>
      <c r="G1545" t="s">
        <v>222</v>
      </c>
      <c r="H1545" t="s">
        <v>61</v>
      </c>
      <c r="I1545" t="s">
        <v>63</v>
      </c>
      <c r="J1545">
        <v>1.0229462443159926E-4</v>
      </c>
      <c r="K1545">
        <v>1.6787362042869613E-4</v>
      </c>
      <c r="L1545">
        <v>9.4539383664468506E-5</v>
      </c>
    </row>
    <row r="1546" spans="1:12" x14ac:dyDescent="0.2">
      <c r="A1546" t="s">
        <v>17</v>
      </c>
      <c r="B1546" t="s">
        <v>220</v>
      </c>
      <c r="C1546" t="s">
        <v>221</v>
      </c>
      <c r="D1546" t="s">
        <v>53</v>
      </c>
      <c r="E1546" t="s">
        <v>54</v>
      </c>
      <c r="F1546" t="s">
        <v>60</v>
      </c>
      <c r="G1546" t="s">
        <v>222</v>
      </c>
      <c r="H1546" t="s">
        <v>61</v>
      </c>
      <c r="I1546" t="s">
        <v>63</v>
      </c>
      <c r="J1546">
        <v>2.0405486260546557E-3</v>
      </c>
      <c r="K1546">
        <v>3.3487027047608979E-3</v>
      </c>
      <c r="L1546">
        <v>1.8858489438374998E-3</v>
      </c>
    </row>
    <row r="1547" spans="1:12" x14ac:dyDescent="0.2">
      <c r="A1547" t="s">
        <v>17</v>
      </c>
      <c r="B1547" t="s">
        <v>220</v>
      </c>
      <c r="C1547" t="s">
        <v>221</v>
      </c>
      <c r="D1547" t="s">
        <v>53</v>
      </c>
      <c r="E1547" t="s">
        <v>54</v>
      </c>
      <c r="F1547" t="s">
        <v>60</v>
      </c>
      <c r="G1547" t="s">
        <v>222</v>
      </c>
      <c r="H1547" t="s">
        <v>61</v>
      </c>
      <c r="I1547" t="s">
        <v>63</v>
      </c>
      <c r="J1547">
        <v>1.1442958071234717E-4</v>
      </c>
      <c r="K1547">
        <v>1.8778804951930059E-4</v>
      </c>
      <c r="L1547">
        <v>1.0575435506645348E-4</v>
      </c>
    </row>
    <row r="1548" spans="1:12" x14ac:dyDescent="0.2">
      <c r="A1548" t="s">
        <v>17</v>
      </c>
      <c r="B1548" t="s">
        <v>220</v>
      </c>
      <c r="C1548" t="s">
        <v>221</v>
      </c>
      <c r="D1548" t="s">
        <v>53</v>
      </c>
      <c r="E1548" t="s">
        <v>54</v>
      </c>
      <c r="F1548" t="s">
        <v>60</v>
      </c>
      <c r="G1548" t="s">
        <v>222</v>
      </c>
      <c r="H1548" t="s">
        <v>61</v>
      </c>
      <c r="I1548" t="s">
        <v>63</v>
      </c>
      <c r="J1548">
        <v>6.0563923104912216E-4</v>
      </c>
      <c r="K1548">
        <v>9.9390218161318333E-4</v>
      </c>
      <c r="L1548">
        <v>5.5972403187903776E-4</v>
      </c>
    </row>
    <row r="1549" spans="1:12" x14ac:dyDescent="0.2">
      <c r="A1549" t="s">
        <v>17</v>
      </c>
      <c r="B1549" t="s">
        <v>220</v>
      </c>
      <c r="C1549" t="s">
        <v>221</v>
      </c>
      <c r="D1549" t="s">
        <v>53</v>
      </c>
      <c r="E1549" t="s">
        <v>67</v>
      </c>
      <c r="F1549" t="s">
        <v>60</v>
      </c>
      <c r="G1549" t="s">
        <v>222</v>
      </c>
      <c r="H1549" t="s">
        <v>68</v>
      </c>
      <c r="I1549" t="s">
        <v>227</v>
      </c>
      <c r="J1549">
        <v>4.9825849725430322E-3</v>
      </c>
      <c r="K1549">
        <v>8.1768185091066516E-3</v>
      </c>
      <c r="L1549">
        <v>4.6048413098680038E-3</v>
      </c>
    </row>
    <row r="1550" spans="1:12" x14ac:dyDescent="0.2">
      <c r="A1550" t="s">
        <v>17</v>
      </c>
      <c r="B1550" t="s">
        <v>220</v>
      </c>
      <c r="C1550" t="s">
        <v>221</v>
      </c>
      <c r="D1550" t="s">
        <v>53</v>
      </c>
      <c r="E1550" t="s">
        <v>54</v>
      </c>
      <c r="F1550" t="s">
        <v>60</v>
      </c>
      <c r="G1550" t="s">
        <v>222</v>
      </c>
      <c r="H1550" t="s">
        <v>57</v>
      </c>
      <c r="I1550" t="s">
        <v>228</v>
      </c>
      <c r="J1550">
        <v>5.7667372363748477E-3</v>
      </c>
      <c r="K1550">
        <v>9.4636747855557316E-3</v>
      </c>
      <c r="L1550">
        <v>5.3295448036603651E-3</v>
      </c>
    </row>
    <row r="1551" spans="1:12" x14ac:dyDescent="0.2">
      <c r="A1551" t="s">
        <v>17</v>
      </c>
      <c r="B1551" t="s">
        <v>220</v>
      </c>
      <c r="C1551" t="s">
        <v>221</v>
      </c>
      <c r="D1551" t="s">
        <v>53</v>
      </c>
      <c r="E1551" t="s">
        <v>67</v>
      </c>
      <c r="F1551" t="s">
        <v>60</v>
      </c>
      <c r="G1551" t="s">
        <v>222</v>
      </c>
      <c r="H1551" t="s">
        <v>65</v>
      </c>
      <c r="I1551" t="s">
        <v>229</v>
      </c>
      <c r="J1551">
        <v>1.1984901771934497E-5</v>
      </c>
      <c r="K1551">
        <v>1.9668177698645903E-5</v>
      </c>
      <c r="L1551">
        <v>1.1076292943970975E-5</v>
      </c>
    </row>
    <row r="1552" spans="1:12" x14ac:dyDescent="0.2">
      <c r="A1552" t="s">
        <v>17</v>
      </c>
      <c r="B1552" t="s">
        <v>220</v>
      </c>
      <c r="C1552" t="s">
        <v>221</v>
      </c>
      <c r="D1552" t="s">
        <v>53</v>
      </c>
      <c r="E1552" t="s">
        <v>67</v>
      </c>
      <c r="F1552" t="s">
        <v>60</v>
      </c>
      <c r="G1552" t="s">
        <v>222</v>
      </c>
      <c r="H1552" t="s">
        <v>65</v>
      </c>
      <c r="I1552" t="s">
        <v>229</v>
      </c>
      <c r="J1552">
        <v>1.8142176702424652E-5</v>
      </c>
      <c r="K1552">
        <v>2.977275592354952E-5</v>
      </c>
      <c r="L1552">
        <v>1.676676768998713E-5</v>
      </c>
    </row>
    <row r="1553" spans="1:12" x14ac:dyDescent="0.2">
      <c r="A1553" t="s">
        <v>17</v>
      </c>
      <c r="B1553" t="s">
        <v>220</v>
      </c>
      <c r="C1553" t="s">
        <v>221</v>
      </c>
      <c r="D1553" t="s">
        <v>53</v>
      </c>
      <c r="E1553" t="s">
        <v>67</v>
      </c>
      <c r="F1553" t="s">
        <v>60</v>
      </c>
      <c r="G1553" t="s">
        <v>222</v>
      </c>
      <c r="H1553" t="s">
        <v>65</v>
      </c>
      <c r="I1553" t="s">
        <v>229</v>
      </c>
      <c r="J1553">
        <v>7.3331196697395845E-5</v>
      </c>
      <c r="K1553">
        <v>1.2034233028727909E-4</v>
      </c>
      <c r="L1553">
        <v>6.7771754162755153E-5</v>
      </c>
    </row>
    <row r="1554" spans="1:12" x14ac:dyDescent="0.2">
      <c r="A1554" t="s">
        <v>17</v>
      </c>
      <c r="B1554" t="s">
        <v>220</v>
      </c>
      <c r="C1554" t="s">
        <v>221</v>
      </c>
      <c r="D1554" t="s">
        <v>53</v>
      </c>
      <c r="E1554" t="s">
        <v>67</v>
      </c>
      <c r="F1554" t="s">
        <v>60</v>
      </c>
      <c r="G1554" t="s">
        <v>222</v>
      </c>
      <c r="H1554" t="s">
        <v>65</v>
      </c>
      <c r="I1554" t="s">
        <v>229</v>
      </c>
      <c r="J1554">
        <v>4.7434513726037217E-6</v>
      </c>
      <c r="K1554">
        <v>7.7843812387122305E-6</v>
      </c>
      <c r="L1554">
        <v>4.3838370950586052E-6</v>
      </c>
    </row>
    <row r="1555" spans="1:12" x14ac:dyDescent="0.2">
      <c r="A1555" t="s">
        <v>17</v>
      </c>
      <c r="B1555" t="s">
        <v>220</v>
      </c>
      <c r="C1555" t="s">
        <v>221</v>
      </c>
      <c r="D1555" t="s">
        <v>53</v>
      </c>
      <c r="E1555" t="s">
        <v>67</v>
      </c>
      <c r="F1555" t="s">
        <v>60</v>
      </c>
      <c r="G1555" t="s">
        <v>222</v>
      </c>
      <c r="H1555" t="s">
        <v>65</v>
      </c>
      <c r="I1555" t="s">
        <v>229</v>
      </c>
      <c r="J1555">
        <v>7.2921358283061956E-6</v>
      </c>
      <c r="K1555">
        <v>1.1966975282988794E-5</v>
      </c>
      <c r="L1555">
        <v>6.7392986741608228E-6</v>
      </c>
    </row>
    <row r="1556" spans="1:12" x14ac:dyDescent="0.2">
      <c r="A1556" t="s">
        <v>17</v>
      </c>
      <c r="B1556" t="s">
        <v>220</v>
      </c>
      <c r="C1556" t="s">
        <v>221</v>
      </c>
      <c r="D1556" t="s">
        <v>53</v>
      </c>
      <c r="E1556" t="s">
        <v>67</v>
      </c>
      <c r="F1556" t="s">
        <v>60</v>
      </c>
      <c r="G1556" t="s">
        <v>222</v>
      </c>
      <c r="H1556" t="s">
        <v>65</v>
      </c>
      <c r="I1556" t="s">
        <v>229</v>
      </c>
      <c r="J1556">
        <v>1.4119926145181298E-5</v>
      </c>
      <c r="K1556">
        <v>2.3171922623972917E-5</v>
      </c>
      <c r="L1556">
        <v>1.3049455165123042E-5</v>
      </c>
    </row>
    <row r="1557" spans="1:12" x14ac:dyDescent="0.2">
      <c r="A1557" t="s">
        <v>17</v>
      </c>
      <c r="B1557" t="s">
        <v>220</v>
      </c>
      <c r="C1557" t="s">
        <v>221</v>
      </c>
      <c r="D1557" t="s">
        <v>53</v>
      </c>
      <c r="E1557" t="s">
        <v>67</v>
      </c>
      <c r="F1557" t="s">
        <v>60</v>
      </c>
      <c r="G1557" t="s">
        <v>222</v>
      </c>
      <c r="H1557" t="s">
        <v>65</v>
      </c>
      <c r="I1557" t="s">
        <v>229</v>
      </c>
      <c r="J1557">
        <v>3.1514567715991856E-5</v>
      </c>
      <c r="K1557">
        <v>5.1717913899438595E-5</v>
      </c>
      <c r="L1557">
        <v>2.9125360446620766E-5</v>
      </c>
    </row>
    <row r="1558" spans="1:12" x14ac:dyDescent="0.2">
      <c r="A1558" t="s">
        <v>17</v>
      </c>
      <c r="B1558" t="s">
        <v>220</v>
      </c>
      <c r="C1558" t="s">
        <v>221</v>
      </c>
      <c r="D1558" t="s">
        <v>53</v>
      </c>
      <c r="E1558" t="s">
        <v>67</v>
      </c>
      <c r="F1558" t="s">
        <v>60</v>
      </c>
      <c r="G1558" t="s">
        <v>222</v>
      </c>
      <c r="H1558" t="s">
        <v>65</v>
      </c>
      <c r="I1558" t="s">
        <v>229</v>
      </c>
      <c r="J1558">
        <v>2.5142862232958873E-4</v>
      </c>
      <c r="K1558">
        <v>4.1261438071059641E-4</v>
      </c>
      <c r="L1558">
        <v>2.323671172627436E-4</v>
      </c>
    </row>
    <row r="1559" spans="1:12" x14ac:dyDescent="0.2">
      <c r="A1559" t="s">
        <v>17</v>
      </c>
      <c r="B1559" t="s">
        <v>220</v>
      </c>
      <c r="C1559" t="s">
        <v>221</v>
      </c>
      <c r="D1559" t="s">
        <v>53</v>
      </c>
      <c r="E1559" t="s">
        <v>67</v>
      </c>
      <c r="F1559" t="s">
        <v>60</v>
      </c>
      <c r="G1559" t="s">
        <v>222</v>
      </c>
      <c r="H1559" t="s">
        <v>65</v>
      </c>
      <c r="I1559" t="s">
        <v>229</v>
      </c>
      <c r="J1559">
        <v>2.6832089982672223E-5</v>
      </c>
      <c r="K1559">
        <v>4.4033595255747454E-5</v>
      </c>
      <c r="L1559">
        <v>2.4797874409203041E-5</v>
      </c>
    </row>
    <row r="1560" spans="1:12" x14ac:dyDescent="0.2">
      <c r="A1560" t="s">
        <v>17</v>
      </c>
      <c r="B1560" t="s">
        <v>220</v>
      </c>
      <c r="C1560" t="s">
        <v>221</v>
      </c>
      <c r="D1560" t="s">
        <v>53</v>
      </c>
      <c r="E1560" t="s">
        <v>67</v>
      </c>
      <c r="F1560" t="s">
        <v>60</v>
      </c>
      <c r="G1560" t="s">
        <v>222</v>
      </c>
      <c r="H1560" t="s">
        <v>65</v>
      </c>
      <c r="I1560" t="s">
        <v>229</v>
      </c>
      <c r="J1560">
        <v>2.1110020096897236E-5</v>
      </c>
      <c r="K1560">
        <v>3.4643223147647367E-5</v>
      </c>
      <c r="L1560">
        <v>1.9509610599721005E-5</v>
      </c>
    </row>
    <row r="1561" spans="1:12" x14ac:dyDescent="0.2">
      <c r="A1561" t="s">
        <v>17</v>
      </c>
      <c r="B1561" t="s">
        <v>220</v>
      </c>
      <c r="C1561" t="s">
        <v>221</v>
      </c>
      <c r="D1561" t="s">
        <v>53</v>
      </c>
      <c r="E1561" t="s">
        <v>67</v>
      </c>
      <c r="F1561" t="s">
        <v>60</v>
      </c>
      <c r="G1561" t="s">
        <v>222</v>
      </c>
      <c r="H1561" t="s">
        <v>65</v>
      </c>
      <c r="I1561" t="s">
        <v>229</v>
      </c>
      <c r="J1561">
        <v>1.3933663034180987E-5</v>
      </c>
      <c r="K1561">
        <v>2.2866250033945054E-5</v>
      </c>
      <c r="L1561">
        <v>1.287731318003593E-5</v>
      </c>
    </row>
    <row r="1562" spans="1:12" x14ac:dyDescent="0.2">
      <c r="A1562" t="s">
        <v>17</v>
      </c>
      <c r="B1562" t="s">
        <v>220</v>
      </c>
      <c r="C1562" t="s">
        <v>221</v>
      </c>
      <c r="D1562" t="s">
        <v>53</v>
      </c>
      <c r="E1562" t="s">
        <v>67</v>
      </c>
      <c r="F1562" t="s">
        <v>60</v>
      </c>
      <c r="G1562" t="s">
        <v>222</v>
      </c>
      <c r="H1562" t="s">
        <v>65</v>
      </c>
      <c r="I1562" t="s">
        <v>229</v>
      </c>
      <c r="J1562">
        <v>7.6215451245735053E-6</v>
      </c>
      <c r="K1562">
        <v>1.2507562156194813E-5</v>
      </c>
      <c r="L1562">
        <v>7.0437345329901539E-6</v>
      </c>
    </row>
    <row r="1563" spans="1:12" x14ac:dyDescent="0.2">
      <c r="A1563" t="s">
        <v>17</v>
      </c>
      <c r="B1563" t="s">
        <v>220</v>
      </c>
      <c r="C1563" t="s">
        <v>221</v>
      </c>
      <c r="D1563" t="s">
        <v>53</v>
      </c>
      <c r="E1563" t="s">
        <v>67</v>
      </c>
      <c r="F1563" t="s">
        <v>60</v>
      </c>
      <c r="G1563" t="s">
        <v>222</v>
      </c>
      <c r="H1563" t="s">
        <v>65</v>
      </c>
      <c r="I1563" t="s">
        <v>229</v>
      </c>
      <c r="J1563">
        <v>1.9022576963666034E-5</v>
      </c>
      <c r="K1563">
        <v>3.1217562824226748E-5</v>
      </c>
      <c r="L1563">
        <v>1.7580422352079872E-5</v>
      </c>
    </row>
    <row r="1564" spans="1:12" x14ac:dyDescent="0.2">
      <c r="A1564" t="s">
        <v>17</v>
      </c>
      <c r="B1564" t="s">
        <v>220</v>
      </c>
      <c r="C1564" t="s">
        <v>221</v>
      </c>
      <c r="D1564" t="s">
        <v>53</v>
      </c>
      <c r="E1564" t="s">
        <v>67</v>
      </c>
      <c r="F1564" t="s">
        <v>60</v>
      </c>
      <c r="G1564" t="s">
        <v>222</v>
      </c>
      <c r="H1564" t="s">
        <v>65</v>
      </c>
      <c r="I1564" t="s">
        <v>229</v>
      </c>
      <c r="J1564">
        <v>6.6908345902429662E-6</v>
      </c>
      <c r="K1564">
        <v>1.0980192093130871E-5</v>
      </c>
      <c r="L1564">
        <v>6.1835837599212106E-6</v>
      </c>
    </row>
    <row r="1565" spans="1:12" x14ac:dyDescent="0.2">
      <c r="A1565" t="s">
        <v>17</v>
      </c>
      <c r="B1565" t="s">
        <v>220</v>
      </c>
      <c r="C1565" t="s">
        <v>221</v>
      </c>
      <c r="D1565" t="s">
        <v>53</v>
      </c>
      <c r="E1565" t="s">
        <v>67</v>
      </c>
      <c r="F1565" t="s">
        <v>60</v>
      </c>
      <c r="G1565" t="s">
        <v>222</v>
      </c>
      <c r="H1565" t="s">
        <v>65</v>
      </c>
      <c r="I1565" t="s">
        <v>229</v>
      </c>
      <c r="J1565">
        <v>1.8818479069067272E-5</v>
      </c>
      <c r="K1565">
        <v>3.0882621934824699E-5</v>
      </c>
      <c r="L1565">
        <v>1.739179768807825E-5</v>
      </c>
    </row>
    <row r="1566" spans="1:12" x14ac:dyDescent="0.2">
      <c r="A1566" t="s">
        <v>17</v>
      </c>
      <c r="B1566" t="s">
        <v>220</v>
      </c>
      <c r="C1566" t="s">
        <v>221</v>
      </c>
      <c r="D1566" t="s">
        <v>53</v>
      </c>
      <c r="E1566" t="s">
        <v>67</v>
      </c>
      <c r="F1566" t="s">
        <v>60</v>
      </c>
      <c r="G1566" t="s">
        <v>222</v>
      </c>
      <c r="H1566" t="s">
        <v>65</v>
      </c>
      <c r="I1566" t="s">
        <v>229</v>
      </c>
      <c r="J1566">
        <v>3.8401221784392066E-6</v>
      </c>
      <c r="K1566">
        <v>6.3019461341703142E-6</v>
      </c>
      <c r="L1566">
        <v>3.5489918063940147E-6</v>
      </c>
    </row>
    <row r="1567" spans="1:12" x14ac:dyDescent="0.2">
      <c r="A1567" t="s">
        <v>17</v>
      </c>
      <c r="B1567" t="s">
        <v>220</v>
      </c>
      <c r="C1567" t="s">
        <v>221</v>
      </c>
      <c r="D1567" t="s">
        <v>53</v>
      </c>
      <c r="E1567" t="s">
        <v>67</v>
      </c>
      <c r="F1567" t="s">
        <v>60</v>
      </c>
      <c r="G1567" t="s">
        <v>222</v>
      </c>
      <c r="H1567" t="s">
        <v>65</v>
      </c>
      <c r="I1567" t="s">
        <v>229</v>
      </c>
      <c r="J1567">
        <v>1.1277310150072248E-5</v>
      </c>
      <c r="K1567">
        <v>1.8506963529210671E-5</v>
      </c>
      <c r="L1567">
        <v>1.0422345816360871E-5</v>
      </c>
    </row>
    <row r="1568" spans="1:12" x14ac:dyDescent="0.2">
      <c r="A1568" t="s">
        <v>17</v>
      </c>
      <c r="B1568" t="s">
        <v>220</v>
      </c>
      <c r="C1568" t="s">
        <v>221</v>
      </c>
      <c r="D1568" t="s">
        <v>53</v>
      </c>
      <c r="E1568" t="s">
        <v>67</v>
      </c>
      <c r="F1568" t="s">
        <v>60</v>
      </c>
      <c r="G1568" t="s">
        <v>222</v>
      </c>
      <c r="H1568" t="s">
        <v>65</v>
      </c>
      <c r="I1568" t="s">
        <v>229</v>
      </c>
      <c r="J1568">
        <v>1.2300932395085042E-5</v>
      </c>
      <c r="K1568">
        <v>2.0186809104444688E-5</v>
      </c>
      <c r="L1568">
        <v>1.1368364404204239E-5</v>
      </c>
    </row>
    <row r="1569" spans="1:12" x14ac:dyDescent="0.2">
      <c r="A1569" t="s">
        <v>17</v>
      </c>
      <c r="B1569" t="s">
        <v>220</v>
      </c>
      <c r="C1569" t="s">
        <v>221</v>
      </c>
      <c r="D1569" t="s">
        <v>53</v>
      </c>
      <c r="E1569" t="s">
        <v>67</v>
      </c>
      <c r="F1569" t="s">
        <v>60</v>
      </c>
      <c r="G1569" t="s">
        <v>222</v>
      </c>
      <c r="H1569" t="s">
        <v>65</v>
      </c>
      <c r="I1569" t="s">
        <v>229</v>
      </c>
      <c r="J1569">
        <v>5.198900956516962E-6</v>
      </c>
      <c r="K1569">
        <v>8.5318102556239006E-6</v>
      </c>
      <c r="L1569">
        <v>4.8047577758142934E-6</v>
      </c>
    </row>
    <row r="1570" spans="1:12" x14ac:dyDescent="0.2">
      <c r="A1570" t="s">
        <v>17</v>
      </c>
      <c r="B1570" t="s">
        <v>220</v>
      </c>
      <c r="C1570" t="s">
        <v>221</v>
      </c>
      <c r="D1570" t="s">
        <v>53</v>
      </c>
      <c r="E1570" t="s">
        <v>67</v>
      </c>
      <c r="F1570" t="s">
        <v>60</v>
      </c>
      <c r="G1570" t="s">
        <v>222</v>
      </c>
      <c r="H1570" t="s">
        <v>65</v>
      </c>
      <c r="I1570" t="s">
        <v>229</v>
      </c>
      <c r="J1570">
        <v>1.8907034796774607E-5</v>
      </c>
      <c r="K1570">
        <v>3.1027948932235672E-5</v>
      </c>
      <c r="L1570">
        <v>1.7473639759095459E-5</v>
      </c>
    </row>
    <row r="1571" spans="1:12" x14ac:dyDescent="0.2">
      <c r="A1571" t="s">
        <v>17</v>
      </c>
      <c r="B1571" t="s">
        <v>220</v>
      </c>
      <c r="C1571" t="s">
        <v>221</v>
      </c>
      <c r="D1571" t="s">
        <v>53</v>
      </c>
      <c r="E1571" t="s">
        <v>67</v>
      </c>
      <c r="F1571" t="s">
        <v>60</v>
      </c>
      <c r="G1571" t="s">
        <v>222</v>
      </c>
      <c r="H1571" t="s">
        <v>65</v>
      </c>
      <c r="I1571" t="s">
        <v>229</v>
      </c>
      <c r="J1571">
        <v>1.6719078735460015E-7</v>
      </c>
      <c r="K1571">
        <v>2.743733889390086E-7</v>
      </c>
      <c r="L1571">
        <v>1.5451558748768948E-7</v>
      </c>
    </row>
    <row r="1572" spans="1:12" x14ac:dyDescent="0.2">
      <c r="A1572" t="s">
        <v>17</v>
      </c>
      <c r="B1572" t="s">
        <v>220</v>
      </c>
      <c r="C1572" t="s">
        <v>221</v>
      </c>
      <c r="D1572" t="s">
        <v>53</v>
      </c>
      <c r="E1572" t="s">
        <v>67</v>
      </c>
      <c r="F1572" t="s">
        <v>60</v>
      </c>
      <c r="G1572" t="s">
        <v>222</v>
      </c>
      <c r="H1572" t="s">
        <v>65</v>
      </c>
      <c r="I1572" t="s">
        <v>229</v>
      </c>
      <c r="J1572">
        <v>3.5670355040453054E-5</v>
      </c>
      <c r="K1572">
        <v>5.8537891662351029E-5</v>
      </c>
      <c r="L1572">
        <v>3.2966085943959885E-5</v>
      </c>
    </row>
    <row r="1573" spans="1:12" x14ac:dyDescent="0.2">
      <c r="A1573" t="s">
        <v>17</v>
      </c>
      <c r="B1573" t="s">
        <v>220</v>
      </c>
      <c r="C1573" t="s">
        <v>221</v>
      </c>
      <c r="D1573" t="s">
        <v>53</v>
      </c>
      <c r="E1573" t="s">
        <v>67</v>
      </c>
      <c r="F1573" t="s">
        <v>60</v>
      </c>
      <c r="G1573" t="s">
        <v>222</v>
      </c>
      <c r="H1573" t="s">
        <v>65</v>
      </c>
      <c r="I1573" t="s">
        <v>229</v>
      </c>
      <c r="J1573">
        <v>1.1517189465582913E-4</v>
      </c>
      <c r="K1573">
        <v>1.8900624578209975E-4</v>
      </c>
      <c r="L1573">
        <v>1.0644039211964439E-4</v>
      </c>
    </row>
    <row r="1574" spans="1:12" x14ac:dyDescent="0.2">
      <c r="A1574" t="s">
        <v>17</v>
      </c>
      <c r="B1574" t="s">
        <v>220</v>
      </c>
      <c r="C1574" t="s">
        <v>221</v>
      </c>
      <c r="D1574" t="s">
        <v>53</v>
      </c>
      <c r="E1574" t="s">
        <v>67</v>
      </c>
      <c r="F1574" t="s">
        <v>60</v>
      </c>
      <c r="G1574" t="s">
        <v>222</v>
      </c>
      <c r="H1574" t="s">
        <v>65</v>
      </c>
      <c r="I1574" t="s">
        <v>229</v>
      </c>
      <c r="J1574">
        <v>1.3970205947767532E-5</v>
      </c>
      <c r="K1574">
        <v>2.2926219863629395E-5</v>
      </c>
      <c r="L1574">
        <v>1.2911085673429128E-5</v>
      </c>
    </row>
    <row r="1575" spans="1:12" x14ac:dyDescent="0.2">
      <c r="A1575" t="s">
        <v>17</v>
      </c>
      <c r="B1575" t="s">
        <v>220</v>
      </c>
      <c r="C1575" t="s">
        <v>221</v>
      </c>
      <c r="D1575" t="s">
        <v>53</v>
      </c>
      <c r="E1575" t="s">
        <v>67</v>
      </c>
      <c r="F1575" t="s">
        <v>60</v>
      </c>
      <c r="G1575" t="s">
        <v>222</v>
      </c>
      <c r="H1575" t="s">
        <v>65</v>
      </c>
      <c r="I1575" t="s">
        <v>229</v>
      </c>
      <c r="J1575">
        <v>8.9795670810700919E-6</v>
      </c>
      <c r="K1575">
        <v>1.4736184273197476E-5</v>
      </c>
      <c r="L1575">
        <v>8.2988010575840275E-6</v>
      </c>
    </row>
    <row r="1576" spans="1:12" x14ac:dyDescent="0.2">
      <c r="A1576" t="s">
        <v>17</v>
      </c>
      <c r="B1576" t="s">
        <v>220</v>
      </c>
      <c r="C1576" t="s">
        <v>221</v>
      </c>
      <c r="D1576" t="s">
        <v>53</v>
      </c>
      <c r="E1576" t="s">
        <v>67</v>
      </c>
      <c r="F1576" t="s">
        <v>60</v>
      </c>
      <c r="G1576" t="s">
        <v>222</v>
      </c>
      <c r="H1576" t="s">
        <v>65</v>
      </c>
      <c r="I1576" t="s">
        <v>229</v>
      </c>
      <c r="J1576">
        <v>9.1238653503313128E-7</v>
      </c>
      <c r="K1576">
        <v>1.4972989217905727E-6</v>
      </c>
      <c r="L1576">
        <v>8.4321596726198288E-7</v>
      </c>
    </row>
    <row r="1577" spans="1:12" x14ac:dyDescent="0.2">
      <c r="A1577" t="s">
        <v>17</v>
      </c>
      <c r="B1577" t="s">
        <v>220</v>
      </c>
      <c r="C1577" t="s">
        <v>221</v>
      </c>
      <c r="D1577" t="s">
        <v>53</v>
      </c>
      <c r="E1577" t="s">
        <v>67</v>
      </c>
      <c r="F1577" t="s">
        <v>60</v>
      </c>
      <c r="G1577" t="s">
        <v>222</v>
      </c>
      <c r="H1577" t="s">
        <v>65</v>
      </c>
      <c r="I1577" t="s">
        <v>229</v>
      </c>
      <c r="J1577">
        <v>8.2998146304765599E-6</v>
      </c>
      <c r="K1577">
        <v>1.3620656399563045E-5</v>
      </c>
      <c r="L1577">
        <v>7.6705825360282342E-6</v>
      </c>
    </row>
    <row r="1578" spans="1:12" x14ac:dyDescent="0.2">
      <c r="A1578" t="s">
        <v>17</v>
      </c>
      <c r="B1578" t="s">
        <v>220</v>
      </c>
      <c r="C1578" t="s">
        <v>221</v>
      </c>
      <c r="D1578" t="s">
        <v>53</v>
      </c>
      <c r="E1578" t="s">
        <v>67</v>
      </c>
      <c r="F1578" t="s">
        <v>60</v>
      </c>
      <c r="G1578" t="s">
        <v>222</v>
      </c>
      <c r="H1578" t="s">
        <v>65</v>
      </c>
      <c r="I1578" t="s">
        <v>229</v>
      </c>
      <c r="J1578">
        <v>1.1160038245994474E-5</v>
      </c>
      <c r="K1578">
        <v>1.8314511000825209E-5</v>
      </c>
      <c r="L1578">
        <v>1.0313964622390265E-5</v>
      </c>
    </row>
    <row r="1579" spans="1:12" x14ac:dyDescent="0.2">
      <c r="A1579" t="s">
        <v>17</v>
      </c>
      <c r="B1579" t="s">
        <v>220</v>
      </c>
      <c r="C1579" t="s">
        <v>221</v>
      </c>
      <c r="D1579" t="s">
        <v>53</v>
      </c>
      <c r="E1579" t="s">
        <v>67</v>
      </c>
      <c r="F1579" t="s">
        <v>60</v>
      </c>
      <c r="G1579" t="s">
        <v>222</v>
      </c>
      <c r="H1579" t="s">
        <v>65</v>
      </c>
      <c r="I1579" t="s">
        <v>229</v>
      </c>
      <c r="J1579">
        <v>2.0984890305761939E-6</v>
      </c>
      <c r="K1579">
        <v>3.4437875201183043E-6</v>
      </c>
      <c r="L1579">
        <v>1.9393967247025533E-6</v>
      </c>
    </row>
    <row r="1580" spans="1:12" x14ac:dyDescent="0.2">
      <c r="A1580" t="s">
        <v>17</v>
      </c>
      <c r="B1580" t="s">
        <v>220</v>
      </c>
      <c r="C1580" t="s">
        <v>221</v>
      </c>
      <c r="D1580" t="s">
        <v>53</v>
      </c>
      <c r="E1580" t="s">
        <v>67</v>
      </c>
      <c r="F1580" t="s">
        <v>60</v>
      </c>
      <c r="G1580" t="s">
        <v>222</v>
      </c>
      <c r="H1580" t="s">
        <v>65</v>
      </c>
      <c r="I1580" t="s">
        <v>229</v>
      </c>
      <c r="J1580">
        <v>4.6049832138762792E-6</v>
      </c>
      <c r="K1580">
        <v>7.557143969414519E-6</v>
      </c>
      <c r="L1580">
        <v>4.2558665936174502E-6</v>
      </c>
    </row>
    <row r="1581" spans="1:12" x14ac:dyDescent="0.2">
      <c r="A1581" t="s">
        <v>17</v>
      </c>
      <c r="B1581" t="s">
        <v>220</v>
      </c>
      <c r="C1581" t="s">
        <v>221</v>
      </c>
      <c r="D1581" t="s">
        <v>53</v>
      </c>
      <c r="E1581" t="s">
        <v>67</v>
      </c>
      <c r="F1581" t="s">
        <v>60</v>
      </c>
      <c r="G1581" t="s">
        <v>222</v>
      </c>
      <c r="H1581" t="s">
        <v>65</v>
      </c>
      <c r="I1581" t="s">
        <v>229</v>
      </c>
      <c r="J1581">
        <v>2.4402675906286709E-6</v>
      </c>
      <c r="K1581">
        <v>4.0046733396784598E-6</v>
      </c>
      <c r="L1581">
        <v>2.2552640989329194E-6</v>
      </c>
    </row>
    <row r="1582" spans="1:12" x14ac:dyDescent="0.2">
      <c r="A1582" t="s">
        <v>17</v>
      </c>
      <c r="B1582" t="s">
        <v>220</v>
      </c>
      <c r="C1582" t="s">
        <v>221</v>
      </c>
      <c r="D1582" t="s">
        <v>53</v>
      </c>
      <c r="E1582" t="s">
        <v>67</v>
      </c>
      <c r="F1582" t="s">
        <v>60</v>
      </c>
      <c r="G1582" t="s">
        <v>222</v>
      </c>
      <c r="H1582" t="s">
        <v>65</v>
      </c>
      <c r="I1582" t="s">
        <v>229</v>
      </c>
      <c r="J1582">
        <v>1.2166716202669755E-5</v>
      </c>
      <c r="K1582">
        <v>1.9966549650283687E-5</v>
      </c>
      <c r="L1582">
        <v>1.1244323515650827E-5</v>
      </c>
    </row>
    <row r="1583" spans="1:12" x14ac:dyDescent="0.2">
      <c r="A1583" t="s">
        <v>17</v>
      </c>
      <c r="B1583" t="s">
        <v>220</v>
      </c>
      <c r="C1583" t="s">
        <v>221</v>
      </c>
      <c r="D1583" t="s">
        <v>53</v>
      </c>
      <c r="E1583" t="s">
        <v>67</v>
      </c>
      <c r="F1583" t="s">
        <v>60</v>
      </c>
      <c r="G1583" t="s">
        <v>222</v>
      </c>
      <c r="H1583" t="s">
        <v>65</v>
      </c>
      <c r="I1583" t="s">
        <v>229</v>
      </c>
      <c r="J1583">
        <v>1.4298230918476031E-5</v>
      </c>
      <c r="K1583">
        <v>2.3464534948413482E-5</v>
      </c>
      <c r="L1583">
        <v>1.3214242156281002E-5</v>
      </c>
    </row>
    <row r="1584" spans="1:12" x14ac:dyDescent="0.2">
      <c r="A1584" t="s">
        <v>17</v>
      </c>
      <c r="B1584" t="s">
        <v>220</v>
      </c>
      <c r="C1584" t="s">
        <v>221</v>
      </c>
      <c r="D1584" t="s">
        <v>53</v>
      </c>
      <c r="E1584" t="s">
        <v>67</v>
      </c>
      <c r="F1584" t="s">
        <v>60</v>
      </c>
      <c r="G1584" t="s">
        <v>222</v>
      </c>
      <c r="H1584" t="s">
        <v>65</v>
      </c>
      <c r="I1584" t="s">
        <v>229</v>
      </c>
      <c r="J1584">
        <v>3.8686633697418496E-6</v>
      </c>
      <c r="K1584">
        <v>6.3487845007212996E-6</v>
      </c>
      <c r="L1584">
        <v>3.5753692103856173E-6</v>
      </c>
    </row>
    <row r="1585" spans="1:12" x14ac:dyDescent="0.2">
      <c r="A1585" t="s">
        <v>17</v>
      </c>
      <c r="B1585" t="s">
        <v>220</v>
      </c>
      <c r="C1585" t="s">
        <v>221</v>
      </c>
      <c r="D1585" t="s">
        <v>53</v>
      </c>
      <c r="E1585" t="s">
        <v>67</v>
      </c>
      <c r="F1585" t="s">
        <v>60</v>
      </c>
      <c r="G1585" t="s">
        <v>222</v>
      </c>
      <c r="H1585" t="s">
        <v>65</v>
      </c>
      <c r="I1585" t="s">
        <v>229</v>
      </c>
      <c r="J1585">
        <v>1.2489776733917695E-5</v>
      </c>
      <c r="K1585">
        <v>2.0496717694788058E-5</v>
      </c>
      <c r="L1585">
        <v>1.1542891927042949E-5</v>
      </c>
    </row>
    <row r="1586" spans="1:12" x14ac:dyDescent="0.2">
      <c r="A1586" t="s">
        <v>17</v>
      </c>
      <c r="B1586" t="s">
        <v>220</v>
      </c>
      <c r="C1586" t="s">
        <v>221</v>
      </c>
      <c r="D1586" t="s">
        <v>53</v>
      </c>
      <c r="E1586" t="s">
        <v>67</v>
      </c>
      <c r="F1586" t="s">
        <v>60</v>
      </c>
      <c r="G1586" t="s">
        <v>222</v>
      </c>
      <c r="H1586" t="s">
        <v>65</v>
      </c>
      <c r="I1586" t="s">
        <v>229</v>
      </c>
      <c r="J1586">
        <v>8.3733601556964892E-5</v>
      </c>
      <c r="K1586">
        <v>1.3741350460014435E-4</v>
      </c>
      <c r="L1586">
        <v>7.738552369870489E-5</v>
      </c>
    </row>
    <row r="1587" spans="1:12" x14ac:dyDescent="0.2">
      <c r="A1587" t="s">
        <v>17</v>
      </c>
      <c r="B1587" t="s">
        <v>220</v>
      </c>
      <c r="C1587" t="s">
        <v>221</v>
      </c>
      <c r="D1587" t="s">
        <v>53</v>
      </c>
      <c r="E1587" t="s">
        <v>67</v>
      </c>
      <c r="F1587" t="s">
        <v>60</v>
      </c>
      <c r="G1587" t="s">
        <v>222</v>
      </c>
      <c r="H1587" t="s">
        <v>68</v>
      </c>
      <c r="I1587" t="s">
        <v>72</v>
      </c>
      <c r="J1587">
        <v>3.2728858886130874E-4</v>
      </c>
      <c r="K1587">
        <v>5.3710662356344467E-4</v>
      </c>
      <c r="L1587">
        <v>3.0247592816620911E-4</v>
      </c>
    </row>
    <row r="1588" spans="1:12" x14ac:dyDescent="0.2">
      <c r="A1588" t="s">
        <v>17</v>
      </c>
      <c r="B1588" t="s">
        <v>220</v>
      </c>
      <c r="C1588" t="s">
        <v>221</v>
      </c>
      <c r="D1588" t="s">
        <v>53</v>
      </c>
      <c r="E1588" t="s">
        <v>67</v>
      </c>
      <c r="F1588" t="s">
        <v>60</v>
      </c>
      <c r="G1588" t="s">
        <v>222</v>
      </c>
      <c r="H1588" t="s">
        <v>68</v>
      </c>
      <c r="I1588" t="s">
        <v>230</v>
      </c>
      <c r="J1588">
        <v>4.0800202377304179E-7</v>
      </c>
      <c r="K1588">
        <v>6.6956379432053269E-7</v>
      </c>
      <c r="L1588">
        <v>3.7707025247598502E-7</v>
      </c>
    </row>
    <row r="1589" spans="1:12" x14ac:dyDescent="0.2">
      <c r="A1589" t="s">
        <v>17</v>
      </c>
      <c r="B1589" t="s">
        <v>220</v>
      </c>
      <c r="C1589" t="s">
        <v>221</v>
      </c>
      <c r="D1589" t="s">
        <v>53</v>
      </c>
      <c r="E1589" t="s">
        <v>67</v>
      </c>
      <c r="F1589" t="s">
        <v>60</v>
      </c>
      <c r="G1589" t="s">
        <v>222</v>
      </c>
      <c r="H1589" t="s">
        <v>68</v>
      </c>
      <c r="I1589" t="s">
        <v>231</v>
      </c>
      <c r="J1589">
        <v>1.2834411169278215E-2</v>
      </c>
      <c r="K1589">
        <v>2.1062290233030825E-2</v>
      </c>
      <c r="L1589">
        <v>1.1861398664709517E-2</v>
      </c>
    </row>
    <row r="1590" spans="1:12" x14ac:dyDescent="0.2">
      <c r="A1590" t="s">
        <v>17</v>
      </c>
      <c r="B1590" t="s">
        <v>220</v>
      </c>
      <c r="C1590" t="s">
        <v>221</v>
      </c>
      <c r="D1590" t="s">
        <v>53</v>
      </c>
      <c r="E1590" t="s">
        <v>64</v>
      </c>
      <c r="F1590" t="s">
        <v>60</v>
      </c>
      <c r="G1590" t="s">
        <v>222</v>
      </c>
      <c r="H1590" t="s">
        <v>65</v>
      </c>
      <c r="I1590" t="s">
        <v>232</v>
      </c>
      <c r="J1590">
        <v>9.2818838722591997E-6</v>
      </c>
      <c r="K1590">
        <v>1.5232310189249272E-5</v>
      </c>
      <c r="L1590">
        <v>8.5781983697032895E-6</v>
      </c>
    </row>
    <row r="1591" spans="1:12" x14ac:dyDescent="0.2">
      <c r="A1591" t="s">
        <v>17</v>
      </c>
      <c r="B1591" t="s">
        <v>220</v>
      </c>
      <c r="C1591" t="s">
        <v>221</v>
      </c>
      <c r="D1591" t="s">
        <v>53</v>
      </c>
      <c r="E1591" t="s">
        <v>64</v>
      </c>
      <c r="F1591" t="s">
        <v>60</v>
      </c>
      <c r="G1591" t="s">
        <v>222</v>
      </c>
      <c r="H1591" t="s">
        <v>65</v>
      </c>
      <c r="I1591" t="s">
        <v>233</v>
      </c>
      <c r="J1591">
        <v>8.4271270187180338E-7</v>
      </c>
      <c r="K1591">
        <v>1.3829586161593806E-6</v>
      </c>
      <c r="L1591">
        <v>7.7882430170562336E-7</v>
      </c>
    </row>
    <row r="1592" spans="1:12" x14ac:dyDescent="0.2">
      <c r="A1592" t="s">
        <v>17</v>
      </c>
      <c r="B1592" t="s">
        <v>220</v>
      </c>
      <c r="C1592" t="s">
        <v>221</v>
      </c>
      <c r="D1592" t="s">
        <v>53</v>
      </c>
      <c r="E1592" t="s">
        <v>64</v>
      </c>
      <c r="F1592" t="s">
        <v>60</v>
      </c>
      <c r="G1592" t="s">
        <v>222</v>
      </c>
      <c r="H1592" t="s">
        <v>65</v>
      </c>
      <c r="I1592" t="s">
        <v>66</v>
      </c>
      <c r="J1592">
        <v>7.3832197345911851E-7</v>
      </c>
      <c r="K1592">
        <v>1.2116451222666087E-6</v>
      </c>
      <c r="L1592">
        <v>6.8234772554868923E-7</v>
      </c>
    </row>
    <row r="1593" spans="1:12" x14ac:dyDescent="0.2">
      <c r="A1593" t="s">
        <v>17</v>
      </c>
      <c r="B1593" t="s">
        <v>220</v>
      </c>
      <c r="C1593" t="s">
        <v>221</v>
      </c>
      <c r="D1593" t="s">
        <v>53</v>
      </c>
      <c r="E1593" t="s">
        <v>64</v>
      </c>
      <c r="F1593" t="s">
        <v>60</v>
      </c>
      <c r="G1593" t="s">
        <v>222</v>
      </c>
      <c r="H1593" t="s">
        <v>65</v>
      </c>
      <c r="I1593" t="s">
        <v>163</v>
      </c>
      <c r="J1593">
        <v>3.8525077274487408E-6</v>
      </c>
      <c r="K1593">
        <v>6.3222718058737938E-6</v>
      </c>
      <c r="L1593">
        <v>3.5604383723911396E-6</v>
      </c>
    </row>
    <row r="1594" spans="1:12" x14ac:dyDescent="0.2">
      <c r="A1594" t="s">
        <v>17</v>
      </c>
      <c r="B1594" t="s">
        <v>220</v>
      </c>
      <c r="C1594" t="s">
        <v>221</v>
      </c>
      <c r="D1594" t="s">
        <v>53</v>
      </c>
      <c r="E1594" t="s">
        <v>120</v>
      </c>
      <c r="F1594" t="s">
        <v>86</v>
      </c>
      <c r="G1594" t="s">
        <v>222</v>
      </c>
      <c r="H1594" t="s">
        <v>84</v>
      </c>
      <c r="I1594" t="s">
        <v>234</v>
      </c>
      <c r="J1594">
        <v>1.4875902800491966E-2</v>
      </c>
      <c r="K1594">
        <v>2.4412540484312562E-2</v>
      </c>
      <c r="L1594">
        <v>1.3748119121855059E-2</v>
      </c>
    </row>
    <row r="1595" spans="1:12" x14ac:dyDescent="0.2">
      <c r="A1595" t="s">
        <v>17</v>
      </c>
      <c r="B1595" t="s">
        <v>220</v>
      </c>
      <c r="C1595" t="s">
        <v>221</v>
      </c>
      <c r="D1595" t="s">
        <v>53</v>
      </c>
      <c r="E1595" t="s">
        <v>64</v>
      </c>
      <c r="F1595" t="s">
        <v>86</v>
      </c>
      <c r="G1595" t="s">
        <v>222</v>
      </c>
      <c r="H1595" t="s">
        <v>84</v>
      </c>
      <c r="I1595" t="s">
        <v>235</v>
      </c>
      <c r="J1595">
        <v>1.4875902800491966E-2</v>
      </c>
      <c r="K1595">
        <v>2.4412540484312562E-2</v>
      </c>
      <c r="L1595">
        <v>1.3748119121855059E-2</v>
      </c>
    </row>
    <row r="1596" spans="1:12" x14ac:dyDescent="0.2">
      <c r="A1596" t="s">
        <v>17</v>
      </c>
      <c r="B1596" t="s">
        <v>220</v>
      </c>
      <c r="C1596" t="s">
        <v>221</v>
      </c>
      <c r="D1596" t="s">
        <v>53</v>
      </c>
      <c r="E1596" t="s">
        <v>74</v>
      </c>
      <c r="F1596" t="s">
        <v>60</v>
      </c>
      <c r="G1596" t="s">
        <v>222</v>
      </c>
      <c r="H1596" t="s">
        <v>84</v>
      </c>
      <c r="I1596" t="s">
        <v>236</v>
      </c>
      <c r="J1596">
        <v>1.4875902800491966E-2</v>
      </c>
      <c r="K1596">
        <v>2.4412540484312562E-2</v>
      </c>
      <c r="L1596">
        <v>1.3748119121855059E-2</v>
      </c>
    </row>
    <row r="1597" spans="1:12" x14ac:dyDescent="0.2">
      <c r="A1597" t="s">
        <v>17</v>
      </c>
      <c r="B1597" t="s">
        <v>220</v>
      </c>
      <c r="C1597" t="s">
        <v>221</v>
      </c>
      <c r="D1597" t="s">
        <v>237</v>
      </c>
      <c r="E1597" t="s">
        <v>67</v>
      </c>
      <c r="F1597" t="s">
        <v>60</v>
      </c>
      <c r="G1597" t="s">
        <v>222</v>
      </c>
      <c r="H1597" t="s">
        <v>68</v>
      </c>
      <c r="I1597" t="s">
        <v>223</v>
      </c>
      <c r="J1597">
        <v>2.1467957708410495E-6</v>
      </c>
      <c r="K1597">
        <v>3.5230627256770529E-6</v>
      </c>
      <c r="L1597">
        <v>1.984041196265502E-6</v>
      </c>
    </row>
    <row r="1598" spans="1:12" x14ac:dyDescent="0.2">
      <c r="A1598" t="s">
        <v>17</v>
      </c>
      <c r="B1598" t="s">
        <v>220</v>
      </c>
      <c r="C1598" t="s">
        <v>221</v>
      </c>
      <c r="D1598" t="s">
        <v>237</v>
      </c>
      <c r="E1598" t="s">
        <v>74</v>
      </c>
      <c r="F1598" t="s">
        <v>60</v>
      </c>
      <c r="G1598" t="s">
        <v>222</v>
      </c>
      <c r="H1598" t="s">
        <v>75</v>
      </c>
      <c r="I1598" t="s">
        <v>224</v>
      </c>
      <c r="J1598">
        <v>3.2040406031828845E-12</v>
      </c>
      <c r="K1598">
        <v>5.2580856427750141E-12</v>
      </c>
      <c r="L1598">
        <v>2.9611333493226278E-12</v>
      </c>
    </row>
    <row r="1599" spans="1:12" x14ac:dyDescent="0.2">
      <c r="A1599" t="s">
        <v>17</v>
      </c>
      <c r="B1599" t="s">
        <v>220</v>
      </c>
      <c r="C1599" t="s">
        <v>221</v>
      </c>
      <c r="D1599" t="s">
        <v>237</v>
      </c>
      <c r="E1599" t="s">
        <v>67</v>
      </c>
      <c r="F1599" t="s">
        <v>60</v>
      </c>
      <c r="G1599" t="s">
        <v>222</v>
      </c>
      <c r="H1599" t="s">
        <v>68</v>
      </c>
      <c r="I1599" t="s">
        <v>70</v>
      </c>
      <c r="J1599">
        <v>7.4557335400580828E-8</v>
      </c>
      <c r="K1599">
        <v>1.2235452148887096E-7</v>
      </c>
      <c r="L1599">
        <v>6.8904935871279526E-8</v>
      </c>
    </row>
    <row r="1600" spans="1:12" x14ac:dyDescent="0.2">
      <c r="A1600" t="s">
        <v>17</v>
      </c>
      <c r="B1600" t="s">
        <v>220</v>
      </c>
      <c r="C1600" t="s">
        <v>221</v>
      </c>
      <c r="D1600" t="s">
        <v>237</v>
      </c>
      <c r="E1600" t="s">
        <v>67</v>
      </c>
      <c r="F1600" t="s">
        <v>60</v>
      </c>
      <c r="G1600" t="s">
        <v>222</v>
      </c>
      <c r="H1600" t="s">
        <v>68</v>
      </c>
      <c r="I1600" t="s">
        <v>71</v>
      </c>
      <c r="J1600">
        <v>1.6887691177272175E-7</v>
      </c>
      <c r="K1600">
        <v>2.7714045330955693E-7</v>
      </c>
      <c r="L1600">
        <v>1.5607388211124927E-7</v>
      </c>
    </row>
    <row r="1601" spans="1:12" x14ac:dyDescent="0.2">
      <c r="A1601" t="s">
        <v>17</v>
      </c>
      <c r="B1601" t="s">
        <v>220</v>
      </c>
      <c r="C1601" t="s">
        <v>221</v>
      </c>
      <c r="D1601" t="s">
        <v>237</v>
      </c>
      <c r="E1601" t="s">
        <v>74</v>
      </c>
      <c r="F1601" t="s">
        <v>60</v>
      </c>
      <c r="G1601" t="s">
        <v>222</v>
      </c>
      <c r="H1601" t="s">
        <v>65</v>
      </c>
      <c r="I1601" t="s">
        <v>225</v>
      </c>
      <c r="J1601">
        <v>6.0154037222785717E-4</v>
      </c>
      <c r="K1601">
        <v>9.8717562805501519E-4</v>
      </c>
      <c r="L1601">
        <v>5.5593591897629992E-4</v>
      </c>
    </row>
    <row r="1602" spans="1:12" x14ac:dyDescent="0.2">
      <c r="A1602" t="s">
        <v>17</v>
      </c>
      <c r="B1602" t="s">
        <v>220</v>
      </c>
      <c r="C1602" t="s">
        <v>221</v>
      </c>
      <c r="D1602" t="s">
        <v>237</v>
      </c>
      <c r="E1602" t="s">
        <v>67</v>
      </c>
      <c r="F1602" t="s">
        <v>60</v>
      </c>
      <c r="G1602" t="s">
        <v>222</v>
      </c>
      <c r="H1602" t="s">
        <v>68</v>
      </c>
      <c r="I1602" t="s">
        <v>226</v>
      </c>
      <c r="J1602">
        <v>3.2987639874011281E-5</v>
      </c>
      <c r="K1602">
        <v>5.4135342554106435E-5</v>
      </c>
      <c r="L1602">
        <v>3.0486754896097095E-5</v>
      </c>
    </row>
    <row r="1603" spans="1:12" x14ac:dyDescent="0.2">
      <c r="A1603" t="s">
        <v>17</v>
      </c>
      <c r="B1603" t="s">
        <v>220</v>
      </c>
      <c r="C1603" t="s">
        <v>221</v>
      </c>
      <c r="D1603" t="s">
        <v>237</v>
      </c>
      <c r="E1603" t="s">
        <v>54</v>
      </c>
      <c r="F1603" t="s">
        <v>60</v>
      </c>
      <c r="G1603" t="s">
        <v>222</v>
      </c>
      <c r="H1603" t="s">
        <v>61</v>
      </c>
      <c r="I1603" t="s">
        <v>63</v>
      </c>
      <c r="J1603">
        <v>7.2492332125786249E-7</v>
      </c>
      <c r="K1603">
        <v>1.1896568675915673E-6</v>
      </c>
      <c r="L1603">
        <v>6.6996486253824545E-7</v>
      </c>
    </row>
    <row r="1604" spans="1:12" x14ac:dyDescent="0.2">
      <c r="A1604" t="s">
        <v>17</v>
      </c>
      <c r="B1604" t="s">
        <v>220</v>
      </c>
      <c r="C1604" t="s">
        <v>221</v>
      </c>
      <c r="D1604" t="s">
        <v>237</v>
      </c>
      <c r="E1604" t="s">
        <v>54</v>
      </c>
      <c r="F1604" t="s">
        <v>60</v>
      </c>
      <c r="G1604" t="s">
        <v>222</v>
      </c>
      <c r="H1604" t="s">
        <v>61</v>
      </c>
      <c r="I1604" t="s">
        <v>63</v>
      </c>
      <c r="J1604">
        <v>1.6867912925424086E-5</v>
      </c>
      <c r="K1604">
        <v>2.7681587645501177E-5</v>
      </c>
      <c r="L1604">
        <v>1.5589109403708911E-5</v>
      </c>
    </row>
    <row r="1605" spans="1:12" x14ac:dyDescent="0.2">
      <c r="A1605" t="s">
        <v>17</v>
      </c>
      <c r="B1605" t="s">
        <v>220</v>
      </c>
      <c r="C1605" t="s">
        <v>221</v>
      </c>
      <c r="D1605" t="s">
        <v>237</v>
      </c>
      <c r="E1605" t="s">
        <v>54</v>
      </c>
      <c r="F1605" t="s">
        <v>60</v>
      </c>
      <c r="G1605" t="s">
        <v>222</v>
      </c>
      <c r="H1605" t="s">
        <v>61</v>
      </c>
      <c r="I1605" t="s">
        <v>63</v>
      </c>
      <c r="J1605">
        <v>3.3760940819694099E-6</v>
      </c>
      <c r="K1605">
        <v>5.5404390953805223E-6</v>
      </c>
      <c r="L1605">
        <v>3.1201429740432523E-6</v>
      </c>
    </row>
    <row r="1606" spans="1:12" x14ac:dyDescent="0.2">
      <c r="A1606" t="s">
        <v>17</v>
      </c>
      <c r="B1606" t="s">
        <v>220</v>
      </c>
      <c r="C1606" t="s">
        <v>221</v>
      </c>
      <c r="D1606" t="s">
        <v>237</v>
      </c>
      <c r="E1606" t="s">
        <v>54</v>
      </c>
      <c r="F1606" t="s">
        <v>60</v>
      </c>
      <c r="G1606" t="s">
        <v>222</v>
      </c>
      <c r="H1606" t="s">
        <v>61</v>
      </c>
      <c r="I1606" t="s">
        <v>63</v>
      </c>
      <c r="J1606">
        <v>2.7505926907919632E-5</v>
      </c>
      <c r="K1606">
        <v>4.5139415281466031E-5</v>
      </c>
      <c r="L1606">
        <v>2.5420625877886983E-5</v>
      </c>
    </row>
    <row r="1607" spans="1:12" x14ac:dyDescent="0.2">
      <c r="A1607" t="s">
        <v>17</v>
      </c>
      <c r="B1607" t="s">
        <v>220</v>
      </c>
      <c r="C1607" t="s">
        <v>221</v>
      </c>
      <c r="D1607" t="s">
        <v>237</v>
      </c>
      <c r="E1607" t="s">
        <v>54</v>
      </c>
      <c r="F1607" t="s">
        <v>60</v>
      </c>
      <c r="G1607" t="s">
        <v>222</v>
      </c>
      <c r="H1607" t="s">
        <v>61</v>
      </c>
      <c r="I1607" t="s">
        <v>63</v>
      </c>
      <c r="J1607">
        <v>5.5081720847784204E-5</v>
      </c>
      <c r="K1607">
        <v>9.0393487923144067E-5</v>
      </c>
      <c r="L1607">
        <v>5.0905821973175351E-5</v>
      </c>
    </row>
    <row r="1608" spans="1:12" x14ac:dyDescent="0.2">
      <c r="A1608" t="s">
        <v>17</v>
      </c>
      <c r="B1608" t="s">
        <v>220</v>
      </c>
      <c r="C1608" t="s">
        <v>221</v>
      </c>
      <c r="D1608" t="s">
        <v>237</v>
      </c>
      <c r="E1608" t="s">
        <v>54</v>
      </c>
      <c r="F1608" t="s">
        <v>60</v>
      </c>
      <c r="G1608" t="s">
        <v>222</v>
      </c>
      <c r="H1608" t="s">
        <v>61</v>
      </c>
      <c r="I1608" t="s">
        <v>63</v>
      </c>
      <c r="J1608">
        <v>1.0987569524909683E-3</v>
      </c>
      <c r="K1608">
        <v>1.8031476102558679E-3</v>
      </c>
      <c r="L1608">
        <v>1.0154571236048074E-3</v>
      </c>
    </row>
    <row r="1609" spans="1:12" x14ac:dyDescent="0.2">
      <c r="A1609" t="s">
        <v>17</v>
      </c>
      <c r="B1609" t="s">
        <v>220</v>
      </c>
      <c r="C1609" t="s">
        <v>221</v>
      </c>
      <c r="D1609" t="s">
        <v>237</v>
      </c>
      <c r="E1609" t="s">
        <v>54</v>
      </c>
      <c r="F1609" t="s">
        <v>60</v>
      </c>
      <c r="G1609" t="s">
        <v>222</v>
      </c>
      <c r="H1609" t="s">
        <v>61</v>
      </c>
      <c r="I1609" t="s">
        <v>63</v>
      </c>
      <c r="J1609">
        <v>6.1615928075879248E-5</v>
      </c>
      <c r="K1609">
        <v>1.0111664204885416E-4</v>
      </c>
      <c r="L1609">
        <v>5.694465272809033E-5</v>
      </c>
    </row>
    <row r="1610" spans="1:12" x14ac:dyDescent="0.2">
      <c r="A1610" t="s">
        <v>17</v>
      </c>
      <c r="B1610" t="s">
        <v>220</v>
      </c>
      <c r="C1610" t="s">
        <v>221</v>
      </c>
      <c r="D1610" t="s">
        <v>237</v>
      </c>
      <c r="E1610" t="s">
        <v>54</v>
      </c>
      <c r="F1610" t="s">
        <v>60</v>
      </c>
      <c r="G1610" t="s">
        <v>222</v>
      </c>
      <c r="H1610" t="s">
        <v>61</v>
      </c>
      <c r="I1610" t="s">
        <v>63</v>
      </c>
      <c r="J1610">
        <v>3.2611343210337354E-4</v>
      </c>
      <c r="K1610">
        <v>5.3517809779171416E-4</v>
      </c>
      <c r="L1610">
        <v>3.0138986331948187E-4</v>
      </c>
    </row>
    <row r="1611" spans="1:12" x14ac:dyDescent="0.2">
      <c r="A1611" t="s">
        <v>17</v>
      </c>
      <c r="B1611" t="s">
        <v>220</v>
      </c>
      <c r="C1611" t="s">
        <v>221</v>
      </c>
      <c r="D1611" t="s">
        <v>237</v>
      </c>
      <c r="E1611" t="s">
        <v>67</v>
      </c>
      <c r="F1611" t="s">
        <v>60</v>
      </c>
      <c r="G1611" t="s">
        <v>222</v>
      </c>
      <c r="H1611" t="s">
        <v>68</v>
      </c>
      <c r="I1611" t="s">
        <v>227</v>
      </c>
      <c r="J1611">
        <v>2.6829303698308639E-3</v>
      </c>
      <c r="K1611">
        <v>4.4029022741343517E-3</v>
      </c>
      <c r="L1611">
        <v>2.4795299360827715E-3</v>
      </c>
    </row>
    <row r="1612" spans="1:12" x14ac:dyDescent="0.2">
      <c r="A1612" t="s">
        <v>17</v>
      </c>
      <c r="B1612" t="s">
        <v>220</v>
      </c>
      <c r="C1612" t="s">
        <v>221</v>
      </c>
      <c r="D1612" t="s">
        <v>237</v>
      </c>
      <c r="E1612" t="s">
        <v>54</v>
      </c>
      <c r="F1612" t="s">
        <v>60</v>
      </c>
      <c r="G1612" t="s">
        <v>222</v>
      </c>
      <c r="H1612" t="s">
        <v>57</v>
      </c>
      <c r="I1612" t="s">
        <v>228</v>
      </c>
      <c r="J1612">
        <v>3.1051662042018411E-3</v>
      </c>
      <c r="K1612">
        <v>5.0958248845300097E-3</v>
      </c>
      <c r="L1612">
        <v>2.8697548942786585E-3</v>
      </c>
    </row>
    <row r="1613" spans="1:12" x14ac:dyDescent="0.2">
      <c r="A1613" t="s">
        <v>17</v>
      </c>
      <c r="B1613" t="s">
        <v>220</v>
      </c>
      <c r="C1613" t="s">
        <v>221</v>
      </c>
      <c r="D1613" t="s">
        <v>237</v>
      </c>
      <c r="E1613" t="s">
        <v>67</v>
      </c>
      <c r="F1613" t="s">
        <v>60</v>
      </c>
      <c r="G1613" t="s">
        <v>222</v>
      </c>
      <c r="H1613" t="s">
        <v>65</v>
      </c>
      <c r="I1613" t="s">
        <v>229</v>
      </c>
      <c r="J1613">
        <v>6.4534086464262661E-6</v>
      </c>
      <c r="K1613">
        <v>1.0590557222347796E-5</v>
      </c>
      <c r="L1613">
        <v>5.9641577390612944E-6</v>
      </c>
    </row>
    <row r="1614" spans="1:12" x14ac:dyDescent="0.2">
      <c r="A1614" t="s">
        <v>17</v>
      </c>
      <c r="B1614" t="s">
        <v>220</v>
      </c>
      <c r="C1614" t="s">
        <v>221</v>
      </c>
      <c r="D1614" t="s">
        <v>237</v>
      </c>
      <c r="E1614" t="s">
        <v>67</v>
      </c>
      <c r="F1614" t="s">
        <v>60</v>
      </c>
      <c r="G1614" t="s">
        <v>222</v>
      </c>
      <c r="H1614" t="s">
        <v>65</v>
      </c>
      <c r="I1614" t="s">
        <v>229</v>
      </c>
      <c r="J1614">
        <v>9.7688643782286599E-6</v>
      </c>
      <c r="K1614">
        <v>1.6031483958834362E-5</v>
      </c>
      <c r="L1614">
        <v>9.0282595253776853E-6</v>
      </c>
    </row>
    <row r="1615" spans="1:12" x14ac:dyDescent="0.2">
      <c r="A1615" t="s">
        <v>17</v>
      </c>
      <c r="B1615" t="s">
        <v>220</v>
      </c>
      <c r="C1615" t="s">
        <v>221</v>
      </c>
      <c r="D1615" t="s">
        <v>237</v>
      </c>
      <c r="E1615" t="s">
        <v>67</v>
      </c>
      <c r="F1615" t="s">
        <v>60</v>
      </c>
      <c r="G1615" t="s">
        <v>222</v>
      </c>
      <c r="H1615" t="s">
        <v>65</v>
      </c>
      <c r="I1615" t="s">
        <v>229</v>
      </c>
      <c r="J1615">
        <v>3.9486028990905455E-5</v>
      </c>
      <c r="K1615">
        <v>6.4799716308534895E-5</v>
      </c>
      <c r="L1615">
        <v>3.6492483010714313E-5</v>
      </c>
    </row>
    <row r="1616" spans="1:12" x14ac:dyDescent="0.2">
      <c r="A1616" t="s">
        <v>17</v>
      </c>
      <c r="B1616" t="s">
        <v>220</v>
      </c>
      <c r="C1616" t="s">
        <v>221</v>
      </c>
      <c r="D1616" t="s">
        <v>237</v>
      </c>
      <c r="E1616" t="s">
        <v>67</v>
      </c>
      <c r="F1616" t="s">
        <v>60</v>
      </c>
      <c r="G1616" t="s">
        <v>222</v>
      </c>
      <c r="H1616" t="s">
        <v>65</v>
      </c>
      <c r="I1616" t="s">
        <v>229</v>
      </c>
      <c r="J1616">
        <v>2.5541661237096964E-6</v>
      </c>
      <c r="K1616">
        <v>4.1915898977681233E-6</v>
      </c>
      <c r="L1616">
        <v>2.3605276665700179E-6</v>
      </c>
    </row>
    <row r="1617" spans="1:12" x14ac:dyDescent="0.2">
      <c r="A1617" t="s">
        <v>17</v>
      </c>
      <c r="B1617" t="s">
        <v>220</v>
      </c>
      <c r="C1617" t="s">
        <v>221</v>
      </c>
      <c r="D1617" t="s">
        <v>237</v>
      </c>
      <c r="E1617" t="s">
        <v>67</v>
      </c>
      <c r="F1617" t="s">
        <v>60</v>
      </c>
      <c r="G1617" t="s">
        <v>222</v>
      </c>
      <c r="H1617" t="s">
        <v>65</v>
      </c>
      <c r="I1617" t="s">
        <v>229</v>
      </c>
      <c r="J1617">
        <v>3.9265346767802584E-6</v>
      </c>
      <c r="K1617">
        <v>6.4437559216093501E-6</v>
      </c>
      <c r="L1617">
        <v>3.6288531322404434E-6</v>
      </c>
    </row>
    <row r="1618" spans="1:12" x14ac:dyDescent="0.2">
      <c r="A1618" t="s">
        <v>17</v>
      </c>
      <c r="B1618" t="s">
        <v>220</v>
      </c>
      <c r="C1618" t="s">
        <v>221</v>
      </c>
      <c r="D1618" t="s">
        <v>237</v>
      </c>
      <c r="E1618" t="s">
        <v>67</v>
      </c>
      <c r="F1618" t="s">
        <v>60</v>
      </c>
      <c r="G1618" t="s">
        <v>222</v>
      </c>
      <c r="H1618" t="s">
        <v>65</v>
      </c>
      <c r="I1618" t="s">
        <v>229</v>
      </c>
      <c r="J1618">
        <v>7.6030371550976215E-6</v>
      </c>
      <c r="K1618">
        <v>1.2477189105216188E-5</v>
      </c>
      <c r="L1618">
        <v>7.0266297042970222E-6</v>
      </c>
    </row>
    <row r="1619" spans="1:12" x14ac:dyDescent="0.2">
      <c r="A1619" t="s">
        <v>17</v>
      </c>
      <c r="B1619" t="s">
        <v>220</v>
      </c>
      <c r="C1619" t="s">
        <v>221</v>
      </c>
      <c r="D1619" t="s">
        <v>237</v>
      </c>
      <c r="E1619" t="s">
        <v>67</v>
      </c>
      <c r="F1619" t="s">
        <v>60</v>
      </c>
      <c r="G1619" t="s">
        <v>222</v>
      </c>
      <c r="H1619" t="s">
        <v>65</v>
      </c>
      <c r="I1619" t="s">
        <v>229</v>
      </c>
      <c r="J1619">
        <v>1.6969382616303305E-5</v>
      </c>
      <c r="K1619">
        <v>2.7848107484313088E-5</v>
      </c>
      <c r="L1619">
        <v>1.5682886394334258E-5</v>
      </c>
    </row>
    <row r="1620" spans="1:12" x14ac:dyDescent="0.2">
      <c r="A1620" t="s">
        <v>17</v>
      </c>
      <c r="B1620" t="s">
        <v>220</v>
      </c>
      <c r="C1620" t="s">
        <v>221</v>
      </c>
      <c r="D1620" t="s">
        <v>237</v>
      </c>
      <c r="E1620" t="s">
        <v>67</v>
      </c>
      <c r="F1620" t="s">
        <v>60</v>
      </c>
      <c r="G1620" t="s">
        <v>222</v>
      </c>
      <c r="H1620" t="s">
        <v>65</v>
      </c>
      <c r="I1620" t="s">
        <v>229</v>
      </c>
      <c r="J1620">
        <v>1.3538464279285546E-4</v>
      </c>
      <c r="K1620">
        <v>2.2217697422878267E-4</v>
      </c>
      <c r="L1620">
        <v>1.2512075544916963E-4</v>
      </c>
    </row>
    <row r="1621" spans="1:12" x14ac:dyDescent="0.2">
      <c r="A1621" t="s">
        <v>17</v>
      </c>
      <c r="B1621" t="s">
        <v>220</v>
      </c>
      <c r="C1621" t="s">
        <v>221</v>
      </c>
      <c r="D1621" t="s">
        <v>237</v>
      </c>
      <c r="E1621" t="s">
        <v>67</v>
      </c>
      <c r="F1621" t="s">
        <v>60</v>
      </c>
      <c r="G1621" t="s">
        <v>222</v>
      </c>
      <c r="H1621" t="s">
        <v>65</v>
      </c>
      <c r="I1621" t="s">
        <v>229</v>
      </c>
      <c r="J1621">
        <v>1.4448048452208121E-5</v>
      </c>
      <c r="K1621">
        <v>2.3710397445402478E-5</v>
      </c>
      <c r="L1621">
        <v>1.3352701604955486E-5</v>
      </c>
    </row>
    <row r="1622" spans="1:12" x14ac:dyDescent="0.2">
      <c r="A1622" t="s">
        <v>17</v>
      </c>
      <c r="B1622" t="s">
        <v>220</v>
      </c>
      <c r="C1622" t="s">
        <v>221</v>
      </c>
      <c r="D1622" t="s">
        <v>237</v>
      </c>
      <c r="E1622" t="s">
        <v>67</v>
      </c>
      <c r="F1622" t="s">
        <v>60</v>
      </c>
      <c r="G1622" t="s">
        <v>222</v>
      </c>
      <c r="H1622" t="s">
        <v>65</v>
      </c>
      <c r="I1622" t="s">
        <v>229</v>
      </c>
      <c r="J1622">
        <v>1.1366933898329279E-5</v>
      </c>
      <c r="K1622">
        <v>1.8654043233348584E-5</v>
      </c>
      <c r="L1622">
        <v>1.0505174938311311E-5</v>
      </c>
    </row>
    <row r="1623" spans="1:12" x14ac:dyDescent="0.2">
      <c r="A1623" t="s">
        <v>17</v>
      </c>
      <c r="B1623" t="s">
        <v>220</v>
      </c>
      <c r="C1623" t="s">
        <v>221</v>
      </c>
      <c r="D1623" t="s">
        <v>237</v>
      </c>
      <c r="E1623" t="s">
        <v>67</v>
      </c>
      <c r="F1623" t="s">
        <v>60</v>
      </c>
      <c r="G1623" t="s">
        <v>222</v>
      </c>
      <c r="H1623" t="s">
        <v>65</v>
      </c>
      <c r="I1623" t="s">
        <v>229</v>
      </c>
      <c r="J1623">
        <v>7.5027416337897616E-6</v>
      </c>
      <c r="K1623">
        <v>1.2312596172124261E-5</v>
      </c>
      <c r="L1623">
        <v>6.9339378661731934E-6</v>
      </c>
    </row>
    <row r="1624" spans="1:12" x14ac:dyDescent="0.2">
      <c r="A1624" t="s">
        <v>17</v>
      </c>
      <c r="B1624" t="s">
        <v>220</v>
      </c>
      <c r="C1624" t="s">
        <v>221</v>
      </c>
      <c r="D1624" t="s">
        <v>237</v>
      </c>
      <c r="E1624" t="s">
        <v>67</v>
      </c>
      <c r="F1624" t="s">
        <v>60</v>
      </c>
      <c r="G1624" t="s">
        <v>222</v>
      </c>
      <c r="H1624" t="s">
        <v>65</v>
      </c>
      <c r="I1624" t="s">
        <v>229</v>
      </c>
      <c r="J1624">
        <v>4.1039089132318882E-6</v>
      </c>
      <c r="K1624">
        <v>6.7348411610279775E-6</v>
      </c>
      <c r="L1624">
        <v>3.7927801331485452E-6</v>
      </c>
    </row>
    <row r="1625" spans="1:12" x14ac:dyDescent="0.2">
      <c r="A1625" t="s">
        <v>17</v>
      </c>
      <c r="B1625" t="s">
        <v>220</v>
      </c>
      <c r="C1625" t="s">
        <v>221</v>
      </c>
      <c r="D1625" t="s">
        <v>237</v>
      </c>
      <c r="E1625" t="s">
        <v>67</v>
      </c>
      <c r="F1625" t="s">
        <v>60</v>
      </c>
      <c r="G1625" t="s">
        <v>222</v>
      </c>
      <c r="H1625" t="s">
        <v>65</v>
      </c>
      <c r="I1625" t="s">
        <v>229</v>
      </c>
      <c r="J1625">
        <v>1.0242926057358634E-5</v>
      </c>
      <c r="K1625">
        <v>1.6809456905352868E-5</v>
      </c>
      <c r="L1625">
        <v>9.4663812665045489E-6</v>
      </c>
    </row>
    <row r="1626" spans="1:12" x14ac:dyDescent="0.2">
      <c r="A1626" t="s">
        <v>17</v>
      </c>
      <c r="B1626" t="s">
        <v>220</v>
      </c>
      <c r="C1626" t="s">
        <v>221</v>
      </c>
      <c r="D1626" t="s">
        <v>237</v>
      </c>
      <c r="E1626" t="s">
        <v>67</v>
      </c>
      <c r="F1626" t="s">
        <v>60</v>
      </c>
      <c r="G1626" t="s">
        <v>222</v>
      </c>
      <c r="H1626" t="s">
        <v>65</v>
      </c>
      <c r="I1626" t="s">
        <v>229</v>
      </c>
      <c r="J1626">
        <v>3.6027570870539051E-6</v>
      </c>
      <c r="K1626">
        <v>5.9124111270704703E-6</v>
      </c>
      <c r="L1626">
        <v>3.3296220245729599E-6</v>
      </c>
    </row>
    <row r="1627" spans="1:12" x14ac:dyDescent="0.2">
      <c r="A1627" t="s">
        <v>17</v>
      </c>
      <c r="B1627" t="s">
        <v>220</v>
      </c>
      <c r="C1627" t="s">
        <v>221</v>
      </c>
      <c r="D1627" t="s">
        <v>237</v>
      </c>
      <c r="E1627" t="s">
        <v>67</v>
      </c>
      <c r="F1627" t="s">
        <v>60</v>
      </c>
      <c r="G1627" t="s">
        <v>222</v>
      </c>
      <c r="H1627" t="s">
        <v>65</v>
      </c>
      <c r="I1627" t="s">
        <v>229</v>
      </c>
      <c r="J1627">
        <v>1.0133027191036223E-5</v>
      </c>
      <c r="K1627">
        <v>1.6629104118751763E-5</v>
      </c>
      <c r="L1627">
        <v>9.364814139734443E-6</v>
      </c>
    </row>
    <row r="1628" spans="1:12" x14ac:dyDescent="0.2">
      <c r="A1628" t="s">
        <v>17</v>
      </c>
      <c r="B1628" t="s">
        <v>220</v>
      </c>
      <c r="C1628" t="s">
        <v>221</v>
      </c>
      <c r="D1628" t="s">
        <v>237</v>
      </c>
      <c r="E1628" t="s">
        <v>67</v>
      </c>
      <c r="F1628" t="s">
        <v>60</v>
      </c>
      <c r="G1628" t="s">
        <v>222</v>
      </c>
      <c r="H1628" t="s">
        <v>65</v>
      </c>
      <c r="I1628" t="s">
        <v>229</v>
      </c>
      <c r="J1628">
        <v>2.0677580960826496E-6</v>
      </c>
      <c r="K1628">
        <v>3.3933556107070922E-6</v>
      </c>
      <c r="L1628">
        <v>1.9109955880583158E-6</v>
      </c>
    </row>
    <row r="1629" spans="1:12" x14ac:dyDescent="0.2">
      <c r="A1629" t="s">
        <v>17</v>
      </c>
      <c r="B1629" t="s">
        <v>220</v>
      </c>
      <c r="C1629" t="s">
        <v>221</v>
      </c>
      <c r="D1629" t="s">
        <v>237</v>
      </c>
      <c r="E1629" t="s">
        <v>67</v>
      </c>
      <c r="F1629" t="s">
        <v>60</v>
      </c>
      <c r="G1629" t="s">
        <v>222</v>
      </c>
      <c r="H1629" t="s">
        <v>65</v>
      </c>
      <c r="I1629" t="s">
        <v>229</v>
      </c>
      <c r="J1629">
        <v>6.0723977731158249E-6</v>
      </c>
      <c r="K1629">
        <v>9.9652880541903624E-6</v>
      </c>
      <c r="L1629">
        <v>5.6120323626558543E-6</v>
      </c>
    </row>
    <row r="1630" spans="1:12" x14ac:dyDescent="0.2">
      <c r="A1630" t="s">
        <v>17</v>
      </c>
      <c r="B1630" t="s">
        <v>220</v>
      </c>
      <c r="C1630" t="s">
        <v>221</v>
      </c>
      <c r="D1630" t="s">
        <v>237</v>
      </c>
      <c r="E1630" t="s">
        <v>67</v>
      </c>
      <c r="F1630" t="s">
        <v>60</v>
      </c>
      <c r="G1630" t="s">
        <v>222</v>
      </c>
      <c r="H1630" t="s">
        <v>65</v>
      </c>
      <c r="I1630" t="s">
        <v>229</v>
      </c>
      <c r="J1630">
        <v>6.6235789819688679E-6</v>
      </c>
      <c r="K1630">
        <v>1.0869820287008681E-5</v>
      </c>
      <c r="L1630">
        <v>6.1214269868792048E-6</v>
      </c>
    </row>
    <row r="1631" spans="1:12" x14ac:dyDescent="0.2">
      <c r="A1631" t="s">
        <v>17</v>
      </c>
      <c r="B1631" t="s">
        <v>220</v>
      </c>
      <c r="C1631" t="s">
        <v>221</v>
      </c>
      <c r="D1631" t="s">
        <v>237</v>
      </c>
      <c r="E1631" t="s">
        <v>67</v>
      </c>
      <c r="F1631" t="s">
        <v>60</v>
      </c>
      <c r="G1631" t="s">
        <v>222</v>
      </c>
      <c r="H1631" t="s">
        <v>65</v>
      </c>
      <c r="I1631" t="s">
        <v>229</v>
      </c>
      <c r="J1631">
        <v>2.7994082073552872E-6</v>
      </c>
      <c r="K1631">
        <v>4.594051676105178E-6</v>
      </c>
      <c r="L1631">
        <v>2.5871772639000045E-6</v>
      </c>
    </row>
    <row r="1632" spans="1:12" x14ac:dyDescent="0.2">
      <c r="A1632" t="s">
        <v>17</v>
      </c>
      <c r="B1632" t="s">
        <v>220</v>
      </c>
      <c r="C1632" t="s">
        <v>221</v>
      </c>
      <c r="D1632" t="s">
        <v>237</v>
      </c>
      <c r="E1632" t="s">
        <v>67</v>
      </c>
      <c r="F1632" t="s">
        <v>60</v>
      </c>
      <c r="G1632" t="s">
        <v>222</v>
      </c>
      <c r="H1632" t="s">
        <v>65</v>
      </c>
      <c r="I1632" t="s">
        <v>229</v>
      </c>
      <c r="J1632">
        <v>1.0180711044417096E-5</v>
      </c>
      <c r="K1632">
        <v>1.6707357117357673E-5</v>
      </c>
      <c r="L1632">
        <v>9.4088829472052487E-6</v>
      </c>
    </row>
    <row r="1633" spans="1:12" x14ac:dyDescent="0.2">
      <c r="A1633" t="s">
        <v>17</v>
      </c>
      <c r="B1633" t="s">
        <v>220</v>
      </c>
      <c r="C1633" t="s">
        <v>221</v>
      </c>
      <c r="D1633" t="s">
        <v>237</v>
      </c>
      <c r="E1633" t="s">
        <v>67</v>
      </c>
      <c r="F1633" t="s">
        <v>60</v>
      </c>
      <c r="G1633" t="s">
        <v>222</v>
      </c>
      <c r="H1633" t="s">
        <v>65</v>
      </c>
      <c r="I1633" t="s">
        <v>229</v>
      </c>
      <c r="J1633">
        <v>9.0025808575553931E-8</v>
      </c>
      <c r="K1633">
        <v>1.4773951712100466E-7</v>
      </c>
      <c r="L1633">
        <v>8.3200700954909729E-8</v>
      </c>
    </row>
    <row r="1634" spans="1:12" x14ac:dyDescent="0.2">
      <c r="A1634" t="s">
        <v>17</v>
      </c>
      <c r="B1634" t="s">
        <v>220</v>
      </c>
      <c r="C1634" t="s">
        <v>221</v>
      </c>
      <c r="D1634" t="s">
        <v>237</v>
      </c>
      <c r="E1634" t="s">
        <v>67</v>
      </c>
      <c r="F1634" t="s">
        <v>60</v>
      </c>
      <c r="G1634" t="s">
        <v>222</v>
      </c>
      <c r="H1634" t="s">
        <v>65</v>
      </c>
      <c r="I1634" t="s">
        <v>229</v>
      </c>
      <c r="J1634">
        <v>1.9207114252551645E-5</v>
      </c>
      <c r="K1634">
        <v>3.1520403202804406E-5</v>
      </c>
      <c r="L1634">
        <v>1.7750969354439939E-5</v>
      </c>
    </row>
    <row r="1635" spans="1:12" x14ac:dyDescent="0.2">
      <c r="A1635" t="s">
        <v>17</v>
      </c>
      <c r="B1635" t="s">
        <v>220</v>
      </c>
      <c r="C1635" t="s">
        <v>221</v>
      </c>
      <c r="D1635" t="s">
        <v>237</v>
      </c>
      <c r="E1635" t="s">
        <v>67</v>
      </c>
      <c r="F1635" t="s">
        <v>60</v>
      </c>
      <c r="G1635" t="s">
        <v>222</v>
      </c>
      <c r="H1635" t="s">
        <v>65</v>
      </c>
      <c r="I1635" t="s">
        <v>229</v>
      </c>
      <c r="J1635">
        <v>6.2015635583907995E-5</v>
      </c>
      <c r="K1635">
        <v>1.017725938826691E-4</v>
      </c>
      <c r="L1635">
        <v>5.7314057295193133E-5</v>
      </c>
    </row>
    <row r="1636" spans="1:12" x14ac:dyDescent="0.2">
      <c r="A1636" t="s">
        <v>17</v>
      </c>
      <c r="B1636" t="s">
        <v>220</v>
      </c>
      <c r="C1636" t="s">
        <v>221</v>
      </c>
      <c r="D1636" t="s">
        <v>237</v>
      </c>
      <c r="E1636" t="s">
        <v>67</v>
      </c>
      <c r="F1636" t="s">
        <v>60</v>
      </c>
      <c r="G1636" t="s">
        <v>222</v>
      </c>
      <c r="H1636" t="s">
        <v>65</v>
      </c>
      <c r="I1636" t="s">
        <v>229</v>
      </c>
      <c r="J1636">
        <v>7.5224185872594394E-6</v>
      </c>
      <c r="K1636">
        <v>1.2344887618877366E-5</v>
      </c>
      <c r="L1636">
        <v>6.9521230549233776E-6</v>
      </c>
    </row>
    <row r="1637" spans="1:12" x14ac:dyDescent="0.2">
      <c r="A1637" t="s">
        <v>17</v>
      </c>
      <c r="B1637" t="s">
        <v>220</v>
      </c>
      <c r="C1637" t="s">
        <v>221</v>
      </c>
      <c r="D1637" t="s">
        <v>237</v>
      </c>
      <c r="E1637" t="s">
        <v>67</v>
      </c>
      <c r="F1637" t="s">
        <v>60</v>
      </c>
      <c r="G1637" t="s">
        <v>222</v>
      </c>
      <c r="H1637" t="s">
        <v>65</v>
      </c>
      <c r="I1637" t="s">
        <v>229</v>
      </c>
      <c r="J1637">
        <v>4.8351515051915875E-6</v>
      </c>
      <c r="K1637">
        <v>7.9348684547986421E-6</v>
      </c>
      <c r="L1637">
        <v>4.4685851848529388E-6</v>
      </c>
    </row>
    <row r="1638" spans="1:12" x14ac:dyDescent="0.2">
      <c r="A1638" t="s">
        <v>17</v>
      </c>
      <c r="B1638" t="s">
        <v>220</v>
      </c>
      <c r="C1638" t="s">
        <v>221</v>
      </c>
      <c r="D1638" t="s">
        <v>237</v>
      </c>
      <c r="E1638" t="s">
        <v>67</v>
      </c>
      <c r="F1638" t="s">
        <v>60</v>
      </c>
      <c r="G1638" t="s">
        <v>222</v>
      </c>
      <c r="H1638" t="s">
        <v>65</v>
      </c>
      <c r="I1638" t="s">
        <v>229</v>
      </c>
      <c r="J1638">
        <v>4.912850573255322E-7</v>
      </c>
      <c r="K1638">
        <v>8.0623788096415451E-7</v>
      </c>
      <c r="L1638">
        <v>4.5403936698722154E-7</v>
      </c>
    </row>
    <row r="1639" spans="1:12" x14ac:dyDescent="0.2">
      <c r="A1639" t="s">
        <v>17</v>
      </c>
      <c r="B1639" t="s">
        <v>220</v>
      </c>
      <c r="C1639" t="s">
        <v>221</v>
      </c>
      <c r="D1639" t="s">
        <v>237</v>
      </c>
      <c r="E1639" t="s">
        <v>67</v>
      </c>
      <c r="F1639" t="s">
        <v>60</v>
      </c>
      <c r="G1639" t="s">
        <v>222</v>
      </c>
      <c r="H1639" t="s">
        <v>65</v>
      </c>
      <c r="I1639" t="s">
        <v>229</v>
      </c>
      <c r="J1639">
        <v>4.4691309548719937E-6</v>
      </c>
      <c r="K1639">
        <v>7.3341995997647182E-6</v>
      </c>
      <c r="L1639">
        <v>4.1303136732459725E-6</v>
      </c>
    </row>
    <row r="1640" spans="1:12" x14ac:dyDescent="0.2">
      <c r="A1640" t="s">
        <v>17</v>
      </c>
      <c r="B1640" t="s">
        <v>220</v>
      </c>
      <c r="C1640" t="s">
        <v>221</v>
      </c>
      <c r="D1640" t="s">
        <v>237</v>
      </c>
      <c r="E1640" t="s">
        <v>67</v>
      </c>
      <c r="F1640" t="s">
        <v>60</v>
      </c>
      <c r="G1640" t="s">
        <v>222</v>
      </c>
      <c r="H1640" t="s">
        <v>65</v>
      </c>
      <c r="I1640" t="s">
        <v>229</v>
      </c>
      <c r="J1640">
        <v>6.0092513632277926E-6</v>
      </c>
      <c r="K1640">
        <v>9.8616597696751141E-6</v>
      </c>
      <c r="L1640">
        <v>5.5536732582101439E-6</v>
      </c>
    </row>
    <row r="1641" spans="1:12" x14ac:dyDescent="0.2">
      <c r="A1641" t="s">
        <v>17</v>
      </c>
      <c r="B1641" t="s">
        <v>220</v>
      </c>
      <c r="C1641" t="s">
        <v>221</v>
      </c>
      <c r="D1641" t="s">
        <v>237</v>
      </c>
      <c r="E1641" t="s">
        <v>67</v>
      </c>
      <c r="F1641" t="s">
        <v>60</v>
      </c>
      <c r="G1641" t="s">
        <v>222</v>
      </c>
      <c r="H1641" t="s">
        <v>65</v>
      </c>
      <c r="I1641" t="s">
        <v>229</v>
      </c>
      <c r="J1641">
        <v>1.1299556318487197E-6</v>
      </c>
      <c r="K1641">
        <v>1.8543471262175486E-6</v>
      </c>
      <c r="L1641">
        <v>1.0442905440706056E-6</v>
      </c>
    </row>
    <row r="1642" spans="1:12" x14ac:dyDescent="0.2">
      <c r="A1642" t="s">
        <v>17</v>
      </c>
      <c r="B1642" t="s">
        <v>220</v>
      </c>
      <c r="C1642" t="s">
        <v>221</v>
      </c>
      <c r="D1642" t="s">
        <v>237</v>
      </c>
      <c r="E1642" t="s">
        <v>67</v>
      </c>
      <c r="F1642" t="s">
        <v>60</v>
      </c>
      <c r="G1642" t="s">
        <v>222</v>
      </c>
      <c r="H1642" t="s">
        <v>65</v>
      </c>
      <c r="I1642" t="s">
        <v>229</v>
      </c>
      <c r="J1642">
        <v>2.4796063459333803E-6</v>
      </c>
      <c r="K1642">
        <v>4.0692313681462803E-6</v>
      </c>
      <c r="L1642">
        <v>2.2916204734863191E-6</v>
      </c>
    </row>
    <row r="1643" spans="1:12" x14ac:dyDescent="0.2">
      <c r="A1643" t="s">
        <v>17</v>
      </c>
      <c r="B1643" t="s">
        <v>220</v>
      </c>
      <c r="C1643" t="s">
        <v>221</v>
      </c>
      <c r="D1643" t="s">
        <v>237</v>
      </c>
      <c r="E1643" t="s">
        <v>67</v>
      </c>
      <c r="F1643" t="s">
        <v>60</v>
      </c>
      <c r="G1643" t="s">
        <v>222</v>
      </c>
      <c r="H1643" t="s">
        <v>65</v>
      </c>
      <c r="I1643" t="s">
        <v>229</v>
      </c>
      <c r="J1643">
        <v>1.3139902411077459E-6</v>
      </c>
      <c r="K1643">
        <v>2.1563625675191707E-6</v>
      </c>
      <c r="L1643">
        <v>1.2143729763484952E-6</v>
      </c>
    </row>
    <row r="1644" spans="1:12" x14ac:dyDescent="0.2">
      <c r="A1644" t="s">
        <v>17</v>
      </c>
      <c r="B1644" t="s">
        <v>220</v>
      </c>
      <c r="C1644" t="s">
        <v>221</v>
      </c>
      <c r="D1644" t="s">
        <v>237</v>
      </c>
      <c r="E1644" t="s">
        <v>67</v>
      </c>
      <c r="F1644" t="s">
        <v>60</v>
      </c>
      <c r="G1644" t="s">
        <v>222</v>
      </c>
      <c r="H1644" t="s">
        <v>65</v>
      </c>
      <c r="I1644" t="s">
        <v>229</v>
      </c>
      <c r="J1644">
        <v>6.551308724514482E-6</v>
      </c>
      <c r="K1644">
        <v>1.0751219042460447E-5</v>
      </c>
      <c r="L1644">
        <v>6.0546357391965986E-6</v>
      </c>
    </row>
    <row r="1645" spans="1:12" x14ac:dyDescent="0.2">
      <c r="A1645" t="s">
        <v>17</v>
      </c>
      <c r="B1645" t="s">
        <v>220</v>
      </c>
      <c r="C1645" t="s">
        <v>221</v>
      </c>
      <c r="D1645" t="s">
        <v>237</v>
      </c>
      <c r="E1645" t="s">
        <v>67</v>
      </c>
      <c r="F1645" t="s">
        <v>60</v>
      </c>
      <c r="G1645" t="s">
        <v>222</v>
      </c>
      <c r="H1645" t="s">
        <v>65</v>
      </c>
      <c r="I1645" t="s">
        <v>229</v>
      </c>
      <c r="J1645">
        <v>7.6990474176409404E-6</v>
      </c>
      <c r="K1645">
        <v>1.2634749587607259E-5</v>
      </c>
      <c r="L1645">
        <v>7.1153611610743861E-6</v>
      </c>
    </row>
    <row r="1646" spans="1:12" x14ac:dyDescent="0.2">
      <c r="A1646" t="s">
        <v>17</v>
      </c>
      <c r="B1646" t="s">
        <v>220</v>
      </c>
      <c r="C1646" t="s">
        <v>221</v>
      </c>
      <c r="D1646" t="s">
        <v>237</v>
      </c>
      <c r="E1646" t="s">
        <v>67</v>
      </c>
      <c r="F1646" t="s">
        <v>60</v>
      </c>
      <c r="G1646" t="s">
        <v>222</v>
      </c>
      <c r="H1646" t="s">
        <v>65</v>
      </c>
      <c r="I1646" t="s">
        <v>229</v>
      </c>
      <c r="J1646">
        <v>2.0831264298609959E-6</v>
      </c>
      <c r="K1646">
        <v>3.4185762696191616E-6</v>
      </c>
      <c r="L1646">
        <v>1.9251988055922556E-6</v>
      </c>
    </row>
    <row r="1647" spans="1:12" x14ac:dyDescent="0.2">
      <c r="A1647" t="s">
        <v>17</v>
      </c>
      <c r="B1647" t="s">
        <v>220</v>
      </c>
      <c r="C1647" t="s">
        <v>221</v>
      </c>
      <c r="D1647" t="s">
        <v>237</v>
      </c>
      <c r="E1647" t="s">
        <v>67</v>
      </c>
      <c r="F1647" t="s">
        <v>60</v>
      </c>
      <c r="G1647" t="s">
        <v>222</v>
      </c>
      <c r="H1647" t="s">
        <v>65</v>
      </c>
      <c r="I1647" t="s">
        <v>229</v>
      </c>
      <c r="J1647">
        <v>6.7252643951864509E-6</v>
      </c>
      <c r="K1647">
        <v>1.1036694143347418E-5</v>
      </c>
      <c r="L1647">
        <v>6.2154033453308193E-6</v>
      </c>
    </row>
    <row r="1648" spans="1:12" x14ac:dyDescent="0.2">
      <c r="A1648" t="s">
        <v>17</v>
      </c>
      <c r="B1648" t="s">
        <v>220</v>
      </c>
      <c r="C1648" t="s">
        <v>221</v>
      </c>
      <c r="D1648" t="s">
        <v>237</v>
      </c>
      <c r="E1648" t="s">
        <v>67</v>
      </c>
      <c r="F1648" t="s">
        <v>60</v>
      </c>
      <c r="G1648" t="s">
        <v>222</v>
      </c>
      <c r="H1648" t="s">
        <v>65</v>
      </c>
      <c r="I1648" t="s">
        <v>229</v>
      </c>
      <c r="J1648">
        <v>4.5087323915288781E-5</v>
      </c>
      <c r="K1648">
        <v>7.3991887092385419E-5</v>
      </c>
      <c r="L1648">
        <v>4.1669128145456483E-5</v>
      </c>
    </row>
    <row r="1649" spans="1:12" x14ac:dyDescent="0.2">
      <c r="A1649" t="s">
        <v>17</v>
      </c>
      <c r="B1649" t="s">
        <v>220</v>
      </c>
      <c r="C1649" t="s">
        <v>221</v>
      </c>
      <c r="D1649" t="s">
        <v>237</v>
      </c>
      <c r="E1649" t="s">
        <v>67</v>
      </c>
      <c r="F1649" t="s">
        <v>60</v>
      </c>
      <c r="G1649" t="s">
        <v>222</v>
      </c>
      <c r="H1649" t="s">
        <v>68</v>
      </c>
      <c r="I1649" t="s">
        <v>72</v>
      </c>
      <c r="J1649">
        <v>1.7623231707916619E-4</v>
      </c>
      <c r="K1649">
        <v>2.8921125884185474E-4</v>
      </c>
      <c r="L1649">
        <v>1.6287165362795873E-4</v>
      </c>
    </row>
    <row r="1650" spans="1:12" x14ac:dyDescent="0.2">
      <c r="A1650" t="s">
        <v>17</v>
      </c>
      <c r="B1650" t="s">
        <v>220</v>
      </c>
      <c r="C1650" t="s">
        <v>221</v>
      </c>
      <c r="D1650" t="s">
        <v>237</v>
      </c>
      <c r="E1650" t="s">
        <v>67</v>
      </c>
      <c r="F1650" t="s">
        <v>60</v>
      </c>
      <c r="G1650" t="s">
        <v>222</v>
      </c>
      <c r="H1650" t="s">
        <v>68</v>
      </c>
      <c r="I1650" t="s">
        <v>230</v>
      </c>
      <c r="J1650">
        <v>2.1969339741625326E-7</v>
      </c>
      <c r="K1650">
        <v>3.605343507879792E-7</v>
      </c>
      <c r="L1650">
        <v>2.0303782825629966E-7</v>
      </c>
    </row>
    <row r="1651" spans="1:12" x14ac:dyDescent="0.2">
      <c r="A1651" t="s">
        <v>17</v>
      </c>
      <c r="B1651" t="s">
        <v>220</v>
      </c>
      <c r="C1651" t="s">
        <v>221</v>
      </c>
      <c r="D1651" t="s">
        <v>237</v>
      </c>
      <c r="E1651" t="s">
        <v>67</v>
      </c>
      <c r="F1651" t="s">
        <v>60</v>
      </c>
      <c r="G1651" t="s">
        <v>222</v>
      </c>
      <c r="H1651" t="s">
        <v>68</v>
      </c>
      <c r="I1651" t="s">
        <v>231</v>
      </c>
      <c r="J1651">
        <v>6.9108367834575003E-3</v>
      </c>
      <c r="K1651">
        <v>1.1341233202401211E-2</v>
      </c>
      <c r="L1651">
        <v>6.3869069733051244E-3</v>
      </c>
    </row>
    <row r="1652" spans="1:12" x14ac:dyDescent="0.2">
      <c r="A1652" t="s">
        <v>17</v>
      </c>
      <c r="B1652" t="s">
        <v>220</v>
      </c>
      <c r="C1652" t="s">
        <v>221</v>
      </c>
      <c r="D1652" t="s">
        <v>237</v>
      </c>
      <c r="E1652" t="s">
        <v>64</v>
      </c>
      <c r="F1652" t="s">
        <v>60</v>
      </c>
      <c r="G1652" t="s">
        <v>222</v>
      </c>
      <c r="H1652" t="s">
        <v>65</v>
      </c>
      <c r="I1652" t="s">
        <v>232</v>
      </c>
      <c r="J1652">
        <v>4.9979374696780299E-6</v>
      </c>
      <c r="K1652">
        <v>8.2020131788265319E-6</v>
      </c>
      <c r="L1652">
        <v>4.6190298913786943E-6</v>
      </c>
    </row>
    <row r="1653" spans="1:12" x14ac:dyDescent="0.2">
      <c r="A1653" t="s">
        <v>17</v>
      </c>
      <c r="B1653" t="s">
        <v>220</v>
      </c>
      <c r="C1653" t="s">
        <v>221</v>
      </c>
      <c r="D1653" t="s">
        <v>237</v>
      </c>
      <c r="E1653" t="s">
        <v>64</v>
      </c>
      <c r="F1653" t="s">
        <v>60</v>
      </c>
      <c r="G1653" t="s">
        <v>222</v>
      </c>
      <c r="H1653" t="s">
        <v>65</v>
      </c>
      <c r="I1653" t="s">
        <v>233</v>
      </c>
      <c r="J1653">
        <v>4.5376837793097106E-7</v>
      </c>
      <c r="K1653">
        <v>7.4467002408582047E-7</v>
      </c>
      <c r="L1653">
        <v>4.1936693168764338E-7</v>
      </c>
    </row>
    <row r="1654" spans="1:12" x14ac:dyDescent="0.2">
      <c r="A1654" t="s">
        <v>17</v>
      </c>
      <c r="B1654" t="s">
        <v>220</v>
      </c>
      <c r="C1654" t="s">
        <v>221</v>
      </c>
      <c r="D1654" t="s">
        <v>237</v>
      </c>
      <c r="E1654" t="s">
        <v>64</v>
      </c>
      <c r="F1654" t="s">
        <v>60</v>
      </c>
      <c r="G1654" t="s">
        <v>222</v>
      </c>
      <c r="H1654" t="s">
        <v>65</v>
      </c>
      <c r="I1654" t="s">
        <v>66</v>
      </c>
      <c r="J1654">
        <v>3.9755798570875605E-7</v>
      </c>
      <c r="K1654">
        <v>6.5242429660509708E-7</v>
      </c>
      <c r="L1654">
        <v>3.6741800606467881E-7</v>
      </c>
    </row>
    <row r="1655" spans="1:12" x14ac:dyDescent="0.2">
      <c r="A1655" t="s">
        <v>17</v>
      </c>
      <c r="B1655" t="s">
        <v>220</v>
      </c>
      <c r="C1655" t="s">
        <v>221</v>
      </c>
      <c r="D1655" t="s">
        <v>237</v>
      </c>
      <c r="E1655" t="s">
        <v>64</v>
      </c>
      <c r="F1655" t="s">
        <v>60</v>
      </c>
      <c r="G1655" t="s">
        <v>222</v>
      </c>
      <c r="H1655" t="s">
        <v>65</v>
      </c>
      <c r="I1655" t="s">
        <v>163</v>
      </c>
      <c r="J1655">
        <v>2.074427237857014E-6</v>
      </c>
      <c r="K1655">
        <v>3.4043002031628126E-6</v>
      </c>
      <c r="L1655">
        <v>1.9171591235952288E-6</v>
      </c>
    </row>
    <row r="1656" spans="1:12" x14ac:dyDescent="0.2">
      <c r="A1656" t="s">
        <v>17</v>
      </c>
      <c r="B1656" t="s">
        <v>220</v>
      </c>
      <c r="C1656" t="s">
        <v>221</v>
      </c>
      <c r="D1656" t="s">
        <v>237</v>
      </c>
      <c r="E1656" t="s">
        <v>120</v>
      </c>
      <c r="F1656" t="s">
        <v>86</v>
      </c>
      <c r="G1656" t="s">
        <v>222</v>
      </c>
      <c r="H1656" t="s">
        <v>84</v>
      </c>
      <c r="I1656" t="s">
        <v>234</v>
      </c>
      <c r="J1656">
        <v>8.0101015079572114E-3</v>
      </c>
      <c r="K1656">
        <v>1.3145214106937534E-2</v>
      </c>
      <c r="L1656">
        <v>7.4028333733065698E-3</v>
      </c>
    </row>
    <row r="1657" spans="1:12" x14ac:dyDescent="0.2">
      <c r="A1657" t="s">
        <v>17</v>
      </c>
      <c r="B1657" t="s">
        <v>220</v>
      </c>
      <c r="C1657" t="s">
        <v>221</v>
      </c>
      <c r="D1657" t="s">
        <v>237</v>
      </c>
      <c r="E1657" t="s">
        <v>64</v>
      </c>
      <c r="F1657" t="s">
        <v>86</v>
      </c>
      <c r="G1657" t="s">
        <v>222</v>
      </c>
      <c r="H1657" t="s">
        <v>84</v>
      </c>
      <c r="I1657" t="s">
        <v>235</v>
      </c>
      <c r="J1657">
        <v>8.0101015079572114E-3</v>
      </c>
      <c r="K1657">
        <v>1.3145214106937534E-2</v>
      </c>
      <c r="L1657">
        <v>7.4028333733065698E-3</v>
      </c>
    </row>
    <row r="1658" spans="1:12" x14ac:dyDescent="0.2">
      <c r="A1658" t="s">
        <v>17</v>
      </c>
      <c r="B1658" t="s">
        <v>220</v>
      </c>
      <c r="C1658" t="s">
        <v>221</v>
      </c>
      <c r="D1658" t="s">
        <v>237</v>
      </c>
      <c r="E1658" t="s">
        <v>74</v>
      </c>
      <c r="F1658" t="s">
        <v>60</v>
      </c>
      <c r="G1658" t="s">
        <v>222</v>
      </c>
      <c r="H1658" t="s">
        <v>84</v>
      </c>
      <c r="I1658" t="s">
        <v>236</v>
      </c>
      <c r="J1658">
        <v>8.0101015079572114E-3</v>
      </c>
      <c r="K1658">
        <v>1.3145214106937534E-2</v>
      </c>
      <c r="L1658">
        <v>7.4028333733065698E-3</v>
      </c>
    </row>
    <row r="1659" spans="1:12" x14ac:dyDescent="0.2">
      <c r="A1659" t="s">
        <v>17</v>
      </c>
      <c r="B1659" t="s">
        <v>220</v>
      </c>
      <c r="C1659" t="s">
        <v>221</v>
      </c>
      <c r="D1659" t="s">
        <v>91</v>
      </c>
      <c r="E1659" t="s">
        <v>67</v>
      </c>
      <c r="F1659" t="s">
        <v>60</v>
      </c>
      <c r="G1659" t="s">
        <v>222</v>
      </c>
      <c r="H1659" t="s">
        <v>68</v>
      </c>
      <c r="I1659" t="s">
        <v>223</v>
      </c>
      <c r="J1659">
        <v>3.0668511012015009E-6</v>
      </c>
      <c r="K1659">
        <v>5.0329467509672177E-6</v>
      </c>
      <c r="L1659">
        <v>2.8343445660935741E-6</v>
      </c>
    </row>
    <row r="1660" spans="1:12" x14ac:dyDescent="0.2">
      <c r="A1660" t="s">
        <v>17</v>
      </c>
      <c r="B1660" t="s">
        <v>220</v>
      </c>
      <c r="C1660" t="s">
        <v>221</v>
      </c>
      <c r="D1660" t="s">
        <v>91</v>
      </c>
      <c r="E1660" t="s">
        <v>74</v>
      </c>
      <c r="F1660" t="s">
        <v>60</v>
      </c>
      <c r="G1660" t="s">
        <v>222</v>
      </c>
      <c r="H1660" t="s">
        <v>75</v>
      </c>
      <c r="I1660" t="s">
        <v>224</v>
      </c>
      <c r="J1660">
        <v>4.5772008616898368E-12</v>
      </c>
      <c r="K1660">
        <v>7.5115509182500184E-12</v>
      </c>
      <c r="L1660">
        <v>4.2301904990323252E-12</v>
      </c>
    </row>
    <row r="1661" spans="1:12" x14ac:dyDescent="0.2">
      <c r="A1661" t="s">
        <v>17</v>
      </c>
      <c r="B1661" t="s">
        <v>220</v>
      </c>
      <c r="C1661" t="s">
        <v>221</v>
      </c>
      <c r="D1661" t="s">
        <v>91</v>
      </c>
      <c r="E1661" t="s">
        <v>67</v>
      </c>
      <c r="F1661" t="s">
        <v>60</v>
      </c>
      <c r="G1661" t="s">
        <v>222</v>
      </c>
      <c r="H1661" t="s">
        <v>68</v>
      </c>
      <c r="I1661" t="s">
        <v>70</v>
      </c>
      <c r="J1661">
        <v>1.0651047914368693E-7</v>
      </c>
      <c r="K1661">
        <v>1.7479217355552993E-7</v>
      </c>
      <c r="L1661">
        <v>9.8435622673256476E-8</v>
      </c>
    </row>
    <row r="1662" spans="1:12" x14ac:dyDescent="0.2">
      <c r="A1662" t="s">
        <v>17</v>
      </c>
      <c r="B1662" t="s">
        <v>220</v>
      </c>
      <c r="C1662" t="s">
        <v>221</v>
      </c>
      <c r="D1662" t="s">
        <v>91</v>
      </c>
      <c r="E1662" t="s">
        <v>67</v>
      </c>
      <c r="F1662" t="s">
        <v>60</v>
      </c>
      <c r="G1662" t="s">
        <v>222</v>
      </c>
      <c r="H1662" t="s">
        <v>68</v>
      </c>
      <c r="I1662" t="s">
        <v>71</v>
      </c>
      <c r="J1662">
        <v>2.4125273110388825E-7</v>
      </c>
      <c r="K1662">
        <v>3.9591493329936702E-7</v>
      </c>
      <c r="L1662">
        <v>2.2296268873035605E-7</v>
      </c>
    </row>
    <row r="1663" spans="1:12" x14ac:dyDescent="0.2">
      <c r="A1663" t="s">
        <v>17</v>
      </c>
      <c r="B1663" t="s">
        <v>220</v>
      </c>
      <c r="C1663" t="s">
        <v>221</v>
      </c>
      <c r="D1663" t="s">
        <v>91</v>
      </c>
      <c r="E1663" t="s">
        <v>74</v>
      </c>
      <c r="F1663" t="s">
        <v>60</v>
      </c>
      <c r="G1663" t="s">
        <v>222</v>
      </c>
      <c r="H1663" t="s">
        <v>65</v>
      </c>
      <c r="I1663" t="s">
        <v>225</v>
      </c>
      <c r="J1663">
        <v>8.59343388896939E-4</v>
      </c>
      <c r="K1663">
        <v>1.4102508972214497E-3</v>
      </c>
      <c r="L1663">
        <v>7.9419416996614253E-4</v>
      </c>
    </row>
    <row r="1664" spans="1:12" x14ac:dyDescent="0.2">
      <c r="A1664" t="s">
        <v>17</v>
      </c>
      <c r="B1664" t="s">
        <v>220</v>
      </c>
      <c r="C1664" t="s">
        <v>221</v>
      </c>
      <c r="D1664" t="s">
        <v>91</v>
      </c>
      <c r="E1664" t="s">
        <v>67</v>
      </c>
      <c r="F1664" t="s">
        <v>60</v>
      </c>
      <c r="G1664" t="s">
        <v>222</v>
      </c>
      <c r="H1664" t="s">
        <v>68</v>
      </c>
      <c r="I1664" t="s">
        <v>226</v>
      </c>
      <c r="J1664">
        <v>4.7125199820016125E-5</v>
      </c>
      <c r="K1664">
        <v>7.7336203648723474E-5</v>
      </c>
      <c r="L1664">
        <v>4.3552506994424422E-5</v>
      </c>
    </row>
    <row r="1665" spans="1:12" x14ac:dyDescent="0.2">
      <c r="A1665" t="s">
        <v>17</v>
      </c>
      <c r="B1665" t="s">
        <v>220</v>
      </c>
      <c r="C1665" t="s">
        <v>221</v>
      </c>
      <c r="D1665" t="s">
        <v>91</v>
      </c>
      <c r="E1665" t="s">
        <v>54</v>
      </c>
      <c r="F1665" t="s">
        <v>60</v>
      </c>
      <c r="G1665" t="s">
        <v>222</v>
      </c>
      <c r="H1665" t="s">
        <v>61</v>
      </c>
      <c r="I1665" t="s">
        <v>63</v>
      </c>
      <c r="J1665">
        <v>1.0356047446540898E-6</v>
      </c>
      <c r="K1665">
        <v>1.699509810845096E-6</v>
      </c>
      <c r="L1665">
        <v>9.5709266076892186E-7</v>
      </c>
    </row>
    <row r="1666" spans="1:12" x14ac:dyDescent="0.2">
      <c r="A1666" t="s">
        <v>17</v>
      </c>
      <c r="B1666" t="s">
        <v>220</v>
      </c>
      <c r="C1666" t="s">
        <v>221</v>
      </c>
      <c r="D1666" t="s">
        <v>91</v>
      </c>
      <c r="E1666" t="s">
        <v>54</v>
      </c>
      <c r="F1666" t="s">
        <v>60</v>
      </c>
      <c r="G1666" t="s">
        <v>222</v>
      </c>
      <c r="H1666" t="s">
        <v>61</v>
      </c>
      <c r="I1666" t="s">
        <v>63</v>
      </c>
      <c r="J1666">
        <v>2.4097018464891559E-5</v>
      </c>
      <c r="K1666">
        <v>3.9545125207858819E-5</v>
      </c>
      <c r="L1666">
        <v>2.2270156291012726E-5</v>
      </c>
    </row>
    <row r="1667" spans="1:12" x14ac:dyDescent="0.2">
      <c r="A1667" t="s">
        <v>17</v>
      </c>
      <c r="B1667" t="s">
        <v>220</v>
      </c>
      <c r="C1667" t="s">
        <v>221</v>
      </c>
      <c r="D1667" t="s">
        <v>91</v>
      </c>
      <c r="E1667" t="s">
        <v>54</v>
      </c>
      <c r="F1667" t="s">
        <v>60</v>
      </c>
      <c r="G1667" t="s">
        <v>222</v>
      </c>
      <c r="H1667" t="s">
        <v>61</v>
      </c>
      <c r="I1667" t="s">
        <v>63</v>
      </c>
      <c r="J1667">
        <v>4.822991545670587E-6</v>
      </c>
      <c r="K1667">
        <v>7.9149129934007442E-6</v>
      </c>
      <c r="L1667">
        <v>4.4573471057760742E-6</v>
      </c>
    </row>
    <row r="1668" spans="1:12" x14ac:dyDescent="0.2">
      <c r="A1668" t="s">
        <v>17</v>
      </c>
      <c r="B1668" t="s">
        <v>220</v>
      </c>
      <c r="C1668" t="s">
        <v>221</v>
      </c>
      <c r="D1668" t="s">
        <v>91</v>
      </c>
      <c r="E1668" t="s">
        <v>54</v>
      </c>
      <c r="F1668" t="s">
        <v>60</v>
      </c>
      <c r="G1668" t="s">
        <v>222</v>
      </c>
      <c r="H1668" t="s">
        <v>61</v>
      </c>
      <c r="I1668" t="s">
        <v>63</v>
      </c>
      <c r="J1668">
        <v>3.929418129702805E-5</v>
      </c>
      <c r="K1668">
        <v>6.4484878973522901E-5</v>
      </c>
      <c r="L1668">
        <v>3.6315179825552832E-5</v>
      </c>
    </row>
    <row r="1669" spans="1:12" x14ac:dyDescent="0.2">
      <c r="A1669" t="s">
        <v>17</v>
      </c>
      <c r="B1669" t="s">
        <v>220</v>
      </c>
      <c r="C1669" t="s">
        <v>221</v>
      </c>
      <c r="D1669" t="s">
        <v>91</v>
      </c>
      <c r="E1669" t="s">
        <v>54</v>
      </c>
      <c r="F1669" t="s">
        <v>60</v>
      </c>
      <c r="G1669" t="s">
        <v>222</v>
      </c>
      <c r="H1669" t="s">
        <v>61</v>
      </c>
      <c r="I1669" t="s">
        <v>63</v>
      </c>
      <c r="J1669">
        <v>7.8688172639691743E-5</v>
      </c>
      <c r="K1669">
        <v>1.291335541759201E-4</v>
      </c>
      <c r="L1669">
        <v>7.2722602818821945E-5</v>
      </c>
    </row>
    <row r="1670" spans="1:12" x14ac:dyDescent="0.2">
      <c r="A1670" t="s">
        <v>17</v>
      </c>
      <c r="B1670" t="s">
        <v>220</v>
      </c>
      <c r="C1670" t="s">
        <v>221</v>
      </c>
      <c r="D1670" t="s">
        <v>91</v>
      </c>
      <c r="E1670" t="s">
        <v>54</v>
      </c>
      <c r="F1670" t="s">
        <v>60</v>
      </c>
      <c r="G1670" t="s">
        <v>222</v>
      </c>
      <c r="H1670" t="s">
        <v>61</v>
      </c>
      <c r="I1670" t="s">
        <v>63</v>
      </c>
      <c r="J1670">
        <v>1.5696527892728124E-3</v>
      </c>
      <c r="K1670">
        <v>2.5759251575083824E-3</v>
      </c>
      <c r="L1670">
        <v>1.4506530337211534E-3</v>
      </c>
    </row>
    <row r="1671" spans="1:12" x14ac:dyDescent="0.2">
      <c r="A1671" t="s">
        <v>17</v>
      </c>
      <c r="B1671" t="s">
        <v>220</v>
      </c>
      <c r="C1671" t="s">
        <v>221</v>
      </c>
      <c r="D1671" t="s">
        <v>91</v>
      </c>
      <c r="E1671" t="s">
        <v>54</v>
      </c>
      <c r="F1671" t="s">
        <v>60</v>
      </c>
      <c r="G1671" t="s">
        <v>222</v>
      </c>
      <c r="H1671" t="s">
        <v>61</v>
      </c>
      <c r="I1671" t="s">
        <v>63</v>
      </c>
      <c r="J1671">
        <v>8.8022754394113224E-5</v>
      </c>
      <c r="K1671">
        <v>1.4445234578407736E-4</v>
      </c>
      <c r="L1671">
        <v>8.13495038972719E-5</v>
      </c>
    </row>
    <row r="1672" spans="1:12" x14ac:dyDescent="0.2">
      <c r="A1672" t="s">
        <v>17</v>
      </c>
      <c r="B1672" t="s">
        <v>220</v>
      </c>
      <c r="C1672" t="s">
        <v>221</v>
      </c>
      <c r="D1672" t="s">
        <v>91</v>
      </c>
      <c r="E1672" t="s">
        <v>54</v>
      </c>
      <c r="F1672" t="s">
        <v>60</v>
      </c>
      <c r="G1672" t="s">
        <v>222</v>
      </c>
      <c r="H1672" t="s">
        <v>61</v>
      </c>
      <c r="I1672" t="s">
        <v>63</v>
      </c>
      <c r="J1672">
        <v>4.6587633157624795E-4</v>
      </c>
      <c r="K1672">
        <v>7.6454013970244869E-4</v>
      </c>
      <c r="L1672">
        <v>4.3055694759925982E-4</v>
      </c>
    </row>
    <row r="1673" spans="1:12" x14ac:dyDescent="0.2">
      <c r="A1673" t="s">
        <v>17</v>
      </c>
      <c r="B1673" t="s">
        <v>220</v>
      </c>
      <c r="C1673" t="s">
        <v>221</v>
      </c>
      <c r="D1673" t="s">
        <v>91</v>
      </c>
      <c r="E1673" t="s">
        <v>67</v>
      </c>
      <c r="F1673" t="s">
        <v>60</v>
      </c>
      <c r="G1673" t="s">
        <v>222</v>
      </c>
      <c r="H1673" t="s">
        <v>68</v>
      </c>
      <c r="I1673" t="s">
        <v>227</v>
      </c>
      <c r="J1673">
        <v>3.8327576711869493E-3</v>
      </c>
      <c r="K1673">
        <v>6.2898603916205012E-3</v>
      </c>
      <c r="L1673">
        <v>3.5421856229753876E-3</v>
      </c>
    </row>
    <row r="1674" spans="1:12" x14ac:dyDescent="0.2">
      <c r="A1674" t="s">
        <v>17</v>
      </c>
      <c r="B1674" t="s">
        <v>220</v>
      </c>
      <c r="C1674" t="s">
        <v>221</v>
      </c>
      <c r="D1674" t="s">
        <v>91</v>
      </c>
      <c r="E1674" t="s">
        <v>54</v>
      </c>
      <c r="F1674" t="s">
        <v>60</v>
      </c>
      <c r="G1674" t="s">
        <v>222</v>
      </c>
      <c r="H1674" t="s">
        <v>57</v>
      </c>
      <c r="I1674" t="s">
        <v>228</v>
      </c>
      <c r="J1674">
        <v>4.4359517202883459E-3</v>
      </c>
      <c r="K1674">
        <v>7.2797498350428711E-3</v>
      </c>
      <c r="L1674">
        <v>4.0996498489695122E-3</v>
      </c>
    </row>
    <row r="1675" spans="1:12" x14ac:dyDescent="0.2">
      <c r="A1675" t="s">
        <v>17</v>
      </c>
      <c r="B1675" t="s">
        <v>220</v>
      </c>
      <c r="C1675" t="s">
        <v>221</v>
      </c>
      <c r="D1675" t="s">
        <v>91</v>
      </c>
      <c r="E1675" t="s">
        <v>67</v>
      </c>
      <c r="F1675" t="s">
        <v>60</v>
      </c>
      <c r="G1675" t="s">
        <v>222</v>
      </c>
      <c r="H1675" t="s">
        <v>65</v>
      </c>
      <c r="I1675" t="s">
        <v>229</v>
      </c>
      <c r="J1675">
        <v>9.2191552091803835E-6</v>
      </c>
      <c r="K1675">
        <v>1.5129367460496851E-5</v>
      </c>
      <c r="L1675">
        <v>8.5202253415161341E-6</v>
      </c>
    </row>
    <row r="1676" spans="1:12" x14ac:dyDescent="0.2">
      <c r="A1676" t="s">
        <v>17</v>
      </c>
      <c r="B1676" t="s">
        <v>220</v>
      </c>
      <c r="C1676" t="s">
        <v>221</v>
      </c>
      <c r="D1676" t="s">
        <v>91</v>
      </c>
      <c r="E1676" t="s">
        <v>67</v>
      </c>
      <c r="F1676" t="s">
        <v>60</v>
      </c>
      <c r="G1676" t="s">
        <v>222</v>
      </c>
      <c r="H1676" t="s">
        <v>65</v>
      </c>
      <c r="I1676" t="s">
        <v>229</v>
      </c>
      <c r="J1676">
        <v>1.3955520540326659E-5</v>
      </c>
      <c r="K1676">
        <v>2.2902119941191939E-5</v>
      </c>
      <c r="L1676">
        <v>1.2897513607682406E-5</v>
      </c>
    </row>
    <row r="1677" spans="1:12" x14ac:dyDescent="0.2">
      <c r="A1677" t="s">
        <v>17</v>
      </c>
      <c r="B1677" t="s">
        <v>220</v>
      </c>
      <c r="C1677" t="s">
        <v>221</v>
      </c>
      <c r="D1677" t="s">
        <v>91</v>
      </c>
      <c r="E1677" t="s">
        <v>67</v>
      </c>
      <c r="F1677" t="s">
        <v>60</v>
      </c>
      <c r="G1677" t="s">
        <v>222</v>
      </c>
      <c r="H1677" t="s">
        <v>65</v>
      </c>
      <c r="I1677" t="s">
        <v>229</v>
      </c>
      <c r="J1677">
        <v>5.640861284415067E-5</v>
      </c>
      <c r="K1677">
        <v>9.2571023297906998E-5</v>
      </c>
      <c r="L1677">
        <v>5.213211858673474E-5</v>
      </c>
    </row>
    <row r="1678" spans="1:12" x14ac:dyDescent="0.2">
      <c r="A1678" t="s">
        <v>17</v>
      </c>
      <c r="B1678" t="s">
        <v>220</v>
      </c>
      <c r="C1678" t="s">
        <v>221</v>
      </c>
      <c r="D1678" t="s">
        <v>91</v>
      </c>
      <c r="E1678" t="s">
        <v>67</v>
      </c>
      <c r="F1678" t="s">
        <v>60</v>
      </c>
      <c r="G1678" t="s">
        <v>222</v>
      </c>
      <c r="H1678" t="s">
        <v>65</v>
      </c>
      <c r="I1678" t="s">
        <v>229</v>
      </c>
      <c r="J1678">
        <v>3.6488087481567105E-6</v>
      </c>
      <c r="K1678">
        <v>5.9879855682401765E-6</v>
      </c>
      <c r="L1678">
        <v>3.3721823808143105E-6</v>
      </c>
    </row>
    <row r="1679" spans="1:12" x14ac:dyDescent="0.2">
      <c r="A1679" t="s">
        <v>17</v>
      </c>
      <c r="B1679" t="s">
        <v>220</v>
      </c>
      <c r="C1679" t="s">
        <v>221</v>
      </c>
      <c r="D1679" t="s">
        <v>91</v>
      </c>
      <c r="E1679" t="s">
        <v>67</v>
      </c>
      <c r="F1679" t="s">
        <v>60</v>
      </c>
      <c r="G1679" t="s">
        <v>222</v>
      </c>
      <c r="H1679" t="s">
        <v>65</v>
      </c>
      <c r="I1679" t="s">
        <v>229</v>
      </c>
      <c r="J1679">
        <v>5.6093352525432287E-6</v>
      </c>
      <c r="K1679">
        <v>9.2053656022990716E-6</v>
      </c>
      <c r="L1679">
        <v>5.1840759032006329E-6</v>
      </c>
    </row>
    <row r="1680" spans="1:12" x14ac:dyDescent="0.2">
      <c r="A1680" t="s">
        <v>17</v>
      </c>
      <c r="B1680" t="s">
        <v>220</v>
      </c>
      <c r="C1680" t="s">
        <v>221</v>
      </c>
      <c r="D1680" t="s">
        <v>91</v>
      </c>
      <c r="E1680" t="s">
        <v>67</v>
      </c>
      <c r="F1680" t="s">
        <v>60</v>
      </c>
      <c r="G1680" t="s">
        <v>222</v>
      </c>
      <c r="H1680" t="s">
        <v>65</v>
      </c>
      <c r="I1680" t="s">
        <v>229</v>
      </c>
      <c r="J1680">
        <v>1.0861481650139463E-5</v>
      </c>
      <c r="K1680">
        <v>1.7824555864594551E-5</v>
      </c>
      <c r="L1680">
        <v>1.0038042434710032E-5</v>
      </c>
    </row>
    <row r="1681" spans="1:12" x14ac:dyDescent="0.2">
      <c r="A1681" t="s">
        <v>17</v>
      </c>
      <c r="B1681" t="s">
        <v>220</v>
      </c>
      <c r="C1681" t="s">
        <v>221</v>
      </c>
      <c r="D1681" t="s">
        <v>91</v>
      </c>
      <c r="E1681" t="s">
        <v>67</v>
      </c>
      <c r="F1681" t="s">
        <v>60</v>
      </c>
      <c r="G1681" t="s">
        <v>222</v>
      </c>
      <c r="H1681" t="s">
        <v>65</v>
      </c>
      <c r="I1681" t="s">
        <v>229</v>
      </c>
      <c r="J1681">
        <v>2.424197516614759E-5</v>
      </c>
      <c r="K1681">
        <v>3.9783010691875846E-5</v>
      </c>
      <c r="L1681">
        <v>2.240412342047751E-5</v>
      </c>
    </row>
    <row r="1682" spans="1:12" x14ac:dyDescent="0.2">
      <c r="A1682" t="s">
        <v>17</v>
      </c>
      <c r="B1682" t="s">
        <v>220</v>
      </c>
      <c r="C1682" t="s">
        <v>221</v>
      </c>
      <c r="D1682" t="s">
        <v>91</v>
      </c>
      <c r="E1682" t="s">
        <v>67</v>
      </c>
      <c r="F1682" t="s">
        <v>60</v>
      </c>
      <c r="G1682" t="s">
        <v>222</v>
      </c>
      <c r="H1682" t="s">
        <v>65</v>
      </c>
      <c r="I1682" t="s">
        <v>229</v>
      </c>
      <c r="J1682">
        <v>1.9340663256122215E-4</v>
      </c>
      <c r="K1682">
        <v>3.1739567746968955E-4</v>
      </c>
      <c r="L1682">
        <v>1.7874393635595662E-4</v>
      </c>
    </row>
    <row r="1683" spans="1:12" x14ac:dyDescent="0.2">
      <c r="A1683" t="s">
        <v>17</v>
      </c>
      <c r="B1683" t="s">
        <v>220</v>
      </c>
      <c r="C1683" t="s">
        <v>221</v>
      </c>
      <c r="D1683" t="s">
        <v>91</v>
      </c>
      <c r="E1683" t="s">
        <v>67</v>
      </c>
      <c r="F1683" t="s">
        <v>60</v>
      </c>
      <c r="G1683" t="s">
        <v>222</v>
      </c>
      <c r="H1683" t="s">
        <v>65</v>
      </c>
      <c r="I1683" t="s">
        <v>229</v>
      </c>
      <c r="J1683">
        <v>2.0640069217440175E-5</v>
      </c>
      <c r="K1683">
        <v>3.3871996350574969E-5</v>
      </c>
      <c r="L1683">
        <v>1.9075288007079268E-5</v>
      </c>
    </row>
    <row r="1684" spans="1:12" x14ac:dyDescent="0.2">
      <c r="A1684" t="s">
        <v>17</v>
      </c>
      <c r="B1684" t="s">
        <v>220</v>
      </c>
      <c r="C1684" t="s">
        <v>221</v>
      </c>
      <c r="D1684" t="s">
        <v>91</v>
      </c>
      <c r="E1684" t="s">
        <v>67</v>
      </c>
      <c r="F1684" t="s">
        <v>60</v>
      </c>
      <c r="G1684" t="s">
        <v>222</v>
      </c>
      <c r="H1684" t="s">
        <v>65</v>
      </c>
      <c r="I1684" t="s">
        <v>229</v>
      </c>
      <c r="J1684">
        <v>1.6238476997613262E-5</v>
      </c>
      <c r="K1684">
        <v>2.6648633190497975E-5</v>
      </c>
      <c r="L1684">
        <v>1.5007392769016159E-5</v>
      </c>
    </row>
    <row r="1685" spans="1:12" x14ac:dyDescent="0.2">
      <c r="A1685" t="s">
        <v>17</v>
      </c>
      <c r="B1685" t="s">
        <v>220</v>
      </c>
      <c r="C1685" t="s">
        <v>221</v>
      </c>
      <c r="D1685" t="s">
        <v>91</v>
      </c>
      <c r="E1685" t="s">
        <v>67</v>
      </c>
      <c r="F1685" t="s">
        <v>60</v>
      </c>
      <c r="G1685" t="s">
        <v>222</v>
      </c>
      <c r="H1685" t="s">
        <v>65</v>
      </c>
      <c r="I1685" t="s">
        <v>229</v>
      </c>
      <c r="J1685">
        <v>1.0718202333985376E-5</v>
      </c>
      <c r="K1685">
        <v>1.7589423103034661E-5</v>
      </c>
      <c r="L1685">
        <v>9.905625523104562E-6</v>
      </c>
    </row>
    <row r="1686" spans="1:12" x14ac:dyDescent="0.2">
      <c r="A1686" t="s">
        <v>17</v>
      </c>
      <c r="B1686" t="s">
        <v>220</v>
      </c>
      <c r="C1686" t="s">
        <v>221</v>
      </c>
      <c r="D1686" t="s">
        <v>91</v>
      </c>
      <c r="E1686" t="s">
        <v>67</v>
      </c>
      <c r="F1686" t="s">
        <v>60</v>
      </c>
      <c r="G1686" t="s">
        <v>222</v>
      </c>
      <c r="H1686" t="s">
        <v>65</v>
      </c>
      <c r="I1686" t="s">
        <v>229</v>
      </c>
      <c r="J1686">
        <v>5.8627270189026984E-6</v>
      </c>
      <c r="K1686">
        <v>9.6212016586113962E-6</v>
      </c>
      <c r="L1686">
        <v>5.4182573330693504E-6</v>
      </c>
    </row>
    <row r="1687" spans="1:12" x14ac:dyDescent="0.2">
      <c r="A1687" t="s">
        <v>17</v>
      </c>
      <c r="B1687" t="s">
        <v>220</v>
      </c>
      <c r="C1687" t="s">
        <v>221</v>
      </c>
      <c r="D1687" t="s">
        <v>91</v>
      </c>
      <c r="E1687" t="s">
        <v>67</v>
      </c>
      <c r="F1687" t="s">
        <v>60</v>
      </c>
      <c r="G1687" t="s">
        <v>222</v>
      </c>
      <c r="H1687" t="s">
        <v>65</v>
      </c>
      <c r="I1687" t="s">
        <v>229</v>
      </c>
      <c r="J1687">
        <v>1.4632751510512337E-5</v>
      </c>
      <c r="K1687">
        <v>2.4013509864789812E-5</v>
      </c>
      <c r="L1687">
        <v>1.3523401809292211E-5</v>
      </c>
    </row>
    <row r="1688" spans="1:12" x14ac:dyDescent="0.2">
      <c r="A1688" t="s">
        <v>17</v>
      </c>
      <c r="B1688" t="s">
        <v>220</v>
      </c>
      <c r="C1688" t="s">
        <v>221</v>
      </c>
      <c r="D1688" t="s">
        <v>91</v>
      </c>
      <c r="E1688" t="s">
        <v>67</v>
      </c>
      <c r="F1688" t="s">
        <v>60</v>
      </c>
      <c r="G1688" t="s">
        <v>222</v>
      </c>
      <c r="H1688" t="s">
        <v>65</v>
      </c>
      <c r="I1688" t="s">
        <v>229</v>
      </c>
      <c r="J1688">
        <v>5.1467958386484367E-6</v>
      </c>
      <c r="K1688">
        <v>8.4463016101006712E-6</v>
      </c>
      <c r="L1688">
        <v>4.7566028922470848E-6</v>
      </c>
    </row>
    <row r="1689" spans="1:12" x14ac:dyDescent="0.2">
      <c r="A1689" t="s">
        <v>17</v>
      </c>
      <c r="B1689" t="s">
        <v>220</v>
      </c>
      <c r="C1689" t="s">
        <v>221</v>
      </c>
      <c r="D1689" t="s">
        <v>91</v>
      </c>
      <c r="E1689" t="s">
        <v>67</v>
      </c>
      <c r="F1689" t="s">
        <v>60</v>
      </c>
      <c r="G1689" t="s">
        <v>222</v>
      </c>
      <c r="H1689" t="s">
        <v>65</v>
      </c>
      <c r="I1689" t="s">
        <v>229</v>
      </c>
      <c r="J1689">
        <v>1.4475753130051752E-5</v>
      </c>
      <c r="K1689">
        <v>2.3755863026788233E-5</v>
      </c>
      <c r="L1689">
        <v>1.3378305913906346E-5</v>
      </c>
    </row>
    <row r="1690" spans="1:12" x14ac:dyDescent="0.2">
      <c r="A1690" t="s">
        <v>17</v>
      </c>
      <c r="B1690" t="s">
        <v>220</v>
      </c>
      <c r="C1690" t="s">
        <v>221</v>
      </c>
      <c r="D1690" t="s">
        <v>91</v>
      </c>
      <c r="E1690" t="s">
        <v>67</v>
      </c>
      <c r="F1690" t="s">
        <v>60</v>
      </c>
      <c r="G1690" t="s">
        <v>222</v>
      </c>
      <c r="H1690" t="s">
        <v>65</v>
      </c>
      <c r="I1690" t="s">
        <v>229</v>
      </c>
      <c r="J1690">
        <v>2.9539401372609294E-6</v>
      </c>
      <c r="K1690">
        <v>4.8476508724387028E-6</v>
      </c>
      <c r="L1690">
        <v>2.7299936972261654E-6</v>
      </c>
    </row>
    <row r="1691" spans="1:12" x14ac:dyDescent="0.2">
      <c r="A1691" t="s">
        <v>17</v>
      </c>
      <c r="B1691" t="s">
        <v>220</v>
      </c>
      <c r="C1691" t="s">
        <v>221</v>
      </c>
      <c r="D1691" t="s">
        <v>91</v>
      </c>
      <c r="E1691" t="s">
        <v>67</v>
      </c>
      <c r="F1691" t="s">
        <v>60</v>
      </c>
      <c r="G1691" t="s">
        <v>222</v>
      </c>
      <c r="H1691" t="s">
        <v>65</v>
      </c>
      <c r="I1691" t="s">
        <v>229</v>
      </c>
      <c r="J1691">
        <v>8.6748539615940385E-6</v>
      </c>
      <c r="K1691">
        <v>1.4236125791700517E-5</v>
      </c>
      <c r="L1691">
        <v>8.0171890895083619E-6</v>
      </c>
    </row>
    <row r="1692" spans="1:12" x14ac:dyDescent="0.2">
      <c r="A1692" t="s">
        <v>17</v>
      </c>
      <c r="B1692" t="s">
        <v>220</v>
      </c>
      <c r="C1692" t="s">
        <v>221</v>
      </c>
      <c r="D1692" t="s">
        <v>91</v>
      </c>
      <c r="E1692" t="s">
        <v>67</v>
      </c>
      <c r="F1692" t="s">
        <v>60</v>
      </c>
      <c r="G1692" t="s">
        <v>222</v>
      </c>
      <c r="H1692" t="s">
        <v>65</v>
      </c>
      <c r="I1692" t="s">
        <v>229</v>
      </c>
      <c r="J1692">
        <v>9.462255688526958E-6</v>
      </c>
      <c r="K1692">
        <v>1.5528314695726686E-5</v>
      </c>
      <c r="L1692">
        <v>8.7448956955417225E-6</v>
      </c>
    </row>
    <row r="1693" spans="1:12" x14ac:dyDescent="0.2">
      <c r="A1693" t="s">
        <v>17</v>
      </c>
      <c r="B1693" t="s">
        <v>220</v>
      </c>
      <c r="C1693" t="s">
        <v>221</v>
      </c>
      <c r="D1693" t="s">
        <v>91</v>
      </c>
      <c r="E1693" t="s">
        <v>67</v>
      </c>
      <c r="F1693" t="s">
        <v>60</v>
      </c>
      <c r="G1693" t="s">
        <v>222</v>
      </c>
      <c r="H1693" t="s">
        <v>65</v>
      </c>
      <c r="I1693" t="s">
        <v>229</v>
      </c>
      <c r="J1693">
        <v>3.9991545819361265E-6</v>
      </c>
      <c r="K1693">
        <v>6.5629309658645384E-6</v>
      </c>
      <c r="L1693">
        <v>3.6959675198571494E-6</v>
      </c>
    </row>
    <row r="1694" spans="1:12" x14ac:dyDescent="0.2">
      <c r="A1694" t="s">
        <v>17</v>
      </c>
      <c r="B1694" t="s">
        <v>220</v>
      </c>
      <c r="C1694" t="s">
        <v>221</v>
      </c>
      <c r="D1694" t="s">
        <v>91</v>
      </c>
      <c r="E1694" t="s">
        <v>67</v>
      </c>
      <c r="F1694" t="s">
        <v>60</v>
      </c>
      <c r="G1694" t="s">
        <v>222</v>
      </c>
      <c r="H1694" t="s">
        <v>65</v>
      </c>
      <c r="I1694" t="s">
        <v>229</v>
      </c>
      <c r="J1694">
        <v>1.4543872920595854E-5</v>
      </c>
      <c r="K1694">
        <v>2.3867653024796676E-5</v>
      </c>
      <c r="L1694">
        <v>1.3441261353150355E-5</v>
      </c>
    </row>
    <row r="1695" spans="1:12" x14ac:dyDescent="0.2">
      <c r="A1695" t="s">
        <v>17</v>
      </c>
      <c r="B1695" t="s">
        <v>220</v>
      </c>
      <c r="C1695" t="s">
        <v>221</v>
      </c>
      <c r="D1695" t="s">
        <v>91</v>
      </c>
      <c r="E1695" t="s">
        <v>67</v>
      </c>
      <c r="F1695" t="s">
        <v>60</v>
      </c>
      <c r="G1695" t="s">
        <v>222</v>
      </c>
      <c r="H1695" t="s">
        <v>65</v>
      </c>
      <c r="I1695" t="s">
        <v>229</v>
      </c>
      <c r="J1695">
        <v>1.286082979650771E-7</v>
      </c>
      <c r="K1695">
        <v>2.1105645303000663E-7</v>
      </c>
      <c r="L1695">
        <v>1.1885814422129961E-7</v>
      </c>
    </row>
    <row r="1696" spans="1:12" x14ac:dyDescent="0.2">
      <c r="A1696" t="s">
        <v>17</v>
      </c>
      <c r="B1696" t="s">
        <v>220</v>
      </c>
      <c r="C1696" t="s">
        <v>221</v>
      </c>
      <c r="D1696" t="s">
        <v>91</v>
      </c>
      <c r="E1696" t="s">
        <v>67</v>
      </c>
      <c r="F1696" t="s">
        <v>60</v>
      </c>
      <c r="G1696" t="s">
        <v>222</v>
      </c>
      <c r="H1696" t="s">
        <v>65</v>
      </c>
      <c r="I1696" t="s">
        <v>229</v>
      </c>
      <c r="J1696">
        <v>2.7438734646502358E-5</v>
      </c>
      <c r="K1696">
        <v>4.5029147432577721E-5</v>
      </c>
      <c r="L1696">
        <v>2.535852764919991E-5</v>
      </c>
    </row>
    <row r="1697" spans="1:12" x14ac:dyDescent="0.2">
      <c r="A1697" t="s">
        <v>17</v>
      </c>
      <c r="B1697" t="s">
        <v>220</v>
      </c>
      <c r="C1697" t="s">
        <v>221</v>
      </c>
      <c r="D1697" t="s">
        <v>91</v>
      </c>
      <c r="E1697" t="s">
        <v>67</v>
      </c>
      <c r="F1697" t="s">
        <v>60</v>
      </c>
      <c r="G1697" t="s">
        <v>222</v>
      </c>
      <c r="H1697" t="s">
        <v>65</v>
      </c>
      <c r="I1697" t="s">
        <v>229</v>
      </c>
      <c r="J1697">
        <v>8.8593765119868582E-5</v>
      </c>
      <c r="K1697">
        <v>1.4538941983238441E-4</v>
      </c>
      <c r="L1697">
        <v>8.1877224707418758E-5</v>
      </c>
    </row>
    <row r="1698" spans="1:12" x14ac:dyDescent="0.2">
      <c r="A1698" t="s">
        <v>17</v>
      </c>
      <c r="B1698" t="s">
        <v>220</v>
      </c>
      <c r="C1698" t="s">
        <v>221</v>
      </c>
      <c r="D1698" t="s">
        <v>91</v>
      </c>
      <c r="E1698" t="s">
        <v>67</v>
      </c>
      <c r="F1698" t="s">
        <v>60</v>
      </c>
      <c r="G1698" t="s">
        <v>222</v>
      </c>
      <c r="H1698" t="s">
        <v>65</v>
      </c>
      <c r="I1698" t="s">
        <v>229</v>
      </c>
      <c r="J1698">
        <v>1.074631226751349E-5</v>
      </c>
      <c r="K1698">
        <v>1.7635553741253378E-5</v>
      </c>
      <c r="L1698">
        <v>9.9316043641762532E-6</v>
      </c>
    </row>
    <row r="1699" spans="1:12" x14ac:dyDescent="0.2">
      <c r="A1699" t="s">
        <v>17</v>
      </c>
      <c r="B1699" t="s">
        <v>220</v>
      </c>
      <c r="C1699" t="s">
        <v>221</v>
      </c>
      <c r="D1699" t="s">
        <v>91</v>
      </c>
      <c r="E1699" t="s">
        <v>67</v>
      </c>
      <c r="F1699" t="s">
        <v>60</v>
      </c>
      <c r="G1699" t="s">
        <v>222</v>
      </c>
      <c r="H1699" t="s">
        <v>65</v>
      </c>
      <c r="I1699" t="s">
        <v>229</v>
      </c>
      <c r="J1699">
        <v>6.9073592931308401E-6</v>
      </c>
      <c r="K1699">
        <v>1.1335526363998058E-5</v>
      </c>
      <c r="L1699">
        <v>6.383693121218484E-6</v>
      </c>
    </row>
    <row r="1700" spans="1:12" x14ac:dyDescent="0.2">
      <c r="A1700" t="s">
        <v>17</v>
      </c>
      <c r="B1700" t="s">
        <v>220</v>
      </c>
      <c r="C1700" t="s">
        <v>221</v>
      </c>
      <c r="D1700" t="s">
        <v>91</v>
      </c>
      <c r="E1700" t="s">
        <v>67</v>
      </c>
      <c r="F1700" t="s">
        <v>60</v>
      </c>
      <c r="G1700" t="s">
        <v>222</v>
      </c>
      <c r="H1700" t="s">
        <v>65</v>
      </c>
      <c r="I1700" t="s">
        <v>229</v>
      </c>
      <c r="J1700">
        <v>7.0183579617933195E-7</v>
      </c>
      <c r="K1700">
        <v>1.1517684013773635E-6</v>
      </c>
      <c r="L1700">
        <v>6.4862766712460216E-7</v>
      </c>
    </row>
    <row r="1701" spans="1:12" x14ac:dyDescent="0.2">
      <c r="A1701" t="s">
        <v>17</v>
      </c>
      <c r="B1701" t="s">
        <v>220</v>
      </c>
      <c r="C1701" t="s">
        <v>221</v>
      </c>
      <c r="D1701" t="s">
        <v>91</v>
      </c>
      <c r="E1701" t="s">
        <v>67</v>
      </c>
      <c r="F1701" t="s">
        <v>60</v>
      </c>
      <c r="G1701" t="s">
        <v>222</v>
      </c>
      <c r="H1701" t="s">
        <v>65</v>
      </c>
      <c r="I1701" t="s">
        <v>229</v>
      </c>
      <c r="J1701">
        <v>6.3844727926742789E-6</v>
      </c>
      <c r="K1701">
        <v>1.0477427999663883E-5</v>
      </c>
      <c r="L1701">
        <v>5.9004481046371038E-6</v>
      </c>
    </row>
    <row r="1702" spans="1:12" x14ac:dyDescent="0.2">
      <c r="A1702" t="s">
        <v>17</v>
      </c>
      <c r="B1702" t="s">
        <v>220</v>
      </c>
      <c r="C1702" t="s">
        <v>221</v>
      </c>
      <c r="D1702" t="s">
        <v>91</v>
      </c>
      <c r="E1702" t="s">
        <v>67</v>
      </c>
      <c r="F1702" t="s">
        <v>60</v>
      </c>
      <c r="G1702" t="s">
        <v>222</v>
      </c>
      <c r="H1702" t="s">
        <v>65</v>
      </c>
      <c r="I1702" t="s">
        <v>229</v>
      </c>
      <c r="J1702">
        <v>8.5846448046111362E-6</v>
      </c>
      <c r="K1702">
        <v>1.408808538525016E-5</v>
      </c>
      <c r="L1702">
        <v>7.9338189403002036E-6</v>
      </c>
    </row>
    <row r="1703" spans="1:12" x14ac:dyDescent="0.2">
      <c r="A1703" t="s">
        <v>17</v>
      </c>
      <c r="B1703" t="s">
        <v>220</v>
      </c>
      <c r="C1703" t="s">
        <v>221</v>
      </c>
      <c r="D1703" t="s">
        <v>91</v>
      </c>
      <c r="E1703" t="s">
        <v>67</v>
      </c>
      <c r="F1703" t="s">
        <v>60</v>
      </c>
      <c r="G1703" t="s">
        <v>222</v>
      </c>
      <c r="H1703" t="s">
        <v>65</v>
      </c>
      <c r="I1703" t="s">
        <v>229</v>
      </c>
      <c r="J1703">
        <v>1.6142223312124574E-6</v>
      </c>
      <c r="K1703">
        <v>2.6490673231679267E-6</v>
      </c>
      <c r="L1703">
        <v>1.4918436343865796E-6</v>
      </c>
    </row>
    <row r="1704" spans="1:12" x14ac:dyDescent="0.2">
      <c r="A1704" t="s">
        <v>17</v>
      </c>
      <c r="B1704" t="s">
        <v>220</v>
      </c>
      <c r="C1704" t="s">
        <v>221</v>
      </c>
      <c r="D1704" t="s">
        <v>91</v>
      </c>
      <c r="E1704" t="s">
        <v>67</v>
      </c>
      <c r="F1704" t="s">
        <v>60</v>
      </c>
      <c r="G1704" t="s">
        <v>222</v>
      </c>
      <c r="H1704" t="s">
        <v>65</v>
      </c>
      <c r="I1704" t="s">
        <v>229</v>
      </c>
      <c r="J1704">
        <v>3.5422947799048308E-6</v>
      </c>
      <c r="K1704">
        <v>5.8131876687803997E-6</v>
      </c>
      <c r="L1704">
        <v>3.2737435335518847E-6</v>
      </c>
    </row>
    <row r="1705" spans="1:12" x14ac:dyDescent="0.2">
      <c r="A1705" t="s">
        <v>17</v>
      </c>
      <c r="B1705" t="s">
        <v>220</v>
      </c>
      <c r="C1705" t="s">
        <v>221</v>
      </c>
      <c r="D1705" t="s">
        <v>91</v>
      </c>
      <c r="E1705" t="s">
        <v>67</v>
      </c>
      <c r="F1705" t="s">
        <v>60</v>
      </c>
      <c r="G1705" t="s">
        <v>222</v>
      </c>
      <c r="H1705" t="s">
        <v>65</v>
      </c>
      <c r="I1705" t="s">
        <v>229</v>
      </c>
      <c r="J1705">
        <v>1.8771289158682087E-6</v>
      </c>
      <c r="K1705">
        <v>3.0805179535988152E-6</v>
      </c>
      <c r="L1705">
        <v>1.7348185376407075E-6</v>
      </c>
    </row>
    <row r="1706" spans="1:12" x14ac:dyDescent="0.2">
      <c r="A1706" t="s">
        <v>17</v>
      </c>
      <c r="B1706" t="s">
        <v>220</v>
      </c>
      <c r="C1706" t="s">
        <v>221</v>
      </c>
      <c r="D1706" t="s">
        <v>91</v>
      </c>
      <c r="E1706" t="s">
        <v>67</v>
      </c>
      <c r="F1706" t="s">
        <v>60</v>
      </c>
      <c r="G1706" t="s">
        <v>222</v>
      </c>
      <c r="H1706" t="s">
        <v>65</v>
      </c>
      <c r="I1706" t="s">
        <v>229</v>
      </c>
      <c r="J1706">
        <v>9.3590124635921189E-6</v>
      </c>
      <c r="K1706">
        <v>1.5358884346372066E-5</v>
      </c>
      <c r="L1706">
        <v>8.6494796274237128E-6</v>
      </c>
    </row>
    <row r="1707" spans="1:12" x14ac:dyDescent="0.2">
      <c r="A1707" t="s">
        <v>17</v>
      </c>
      <c r="B1707" t="s">
        <v>220</v>
      </c>
      <c r="C1707" t="s">
        <v>221</v>
      </c>
      <c r="D1707" t="s">
        <v>91</v>
      </c>
      <c r="E1707" t="s">
        <v>67</v>
      </c>
      <c r="F1707" t="s">
        <v>60</v>
      </c>
      <c r="G1707" t="s">
        <v>222</v>
      </c>
      <c r="H1707" t="s">
        <v>65</v>
      </c>
      <c r="I1707" t="s">
        <v>229</v>
      </c>
      <c r="J1707">
        <v>1.0998639168058487E-5</v>
      </c>
      <c r="K1707">
        <v>1.8049642268010371E-5</v>
      </c>
      <c r="L1707">
        <v>1.0164801658677694E-5</v>
      </c>
    </row>
    <row r="1708" spans="1:12" x14ac:dyDescent="0.2">
      <c r="A1708" t="s">
        <v>17</v>
      </c>
      <c r="B1708" t="s">
        <v>220</v>
      </c>
      <c r="C1708" t="s">
        <v>221</v>
      </c>
      <c r="D1708" t="s">
        <v>91</v>
      </c>
      <c r="E1708" t="s">
        <v>67</v>
      </c>
      <c r="F1708" t="s">
        <v>60</v>
      </c>
      <c r="G1708" t="s">
        <v>222</v>
      </c>
      <c r="H1708" t="s">
        <v>65</v>
      </c>
      <c r="I1708" t="s">
        <v>229</v>
      </c>
      <c r="J1708">
        <v>2.9758948998014232E-6</v>
      </c>
      <c r="K1708">
        <v>4.8836803851702306E-6</v>
      </c>
      <c r="L1708">
        <v>2.7502840079889367E-6</v>
      </c>
    </row>
    <row r="1709" spans="1:12" x14ac:dyDescent="0.2">
      <c r="A1709" t="s">
        <v>17</v>
      </c>
      <c r="B1709" t="s">
        <v>220</v>
      </c>
      <c r="C1709" t="s">
        <v>221</v>
      </c>
      <c r="D1709" t="s">
        <v>91</v>
      </c>
      <c r="E1709" t="s">
        <v>67</v>
      </c>
      <c r="F1709" t="s">
        <v>60</v>
      </c>
      <c r="G1709" t="s">
        <v>222</v>
      </c>
      <c r="H1709" t="s">
        <v>65</v>
      </c>
      <c r="I1709" t="s">
        <v>229</v>
      </c>
      <c r="J1709">
        <v>9.6075205645520761E-6</v>
      </c>
      <c r="K1709">
        <v>1.5766705919067736E-5</v>
      </c>
      <c r="L1709">
        <v>8.8791476361868833E-6</v>
      </c>
    </row>
    <row r="1710" spans="1:12" x14ac:dyDescent="0.2">
      <c r="A1710" t="s">
        <v>17</v>
      </c>
      <c r="B1710" t="s">
        <v>220</v>
      </c>
      <c r="C1710" t="s">
        <v>221</v>
      </c>
      <c r="D1710" t="s">
        <v>91</v>
      </c>
      <c r="E1710" t="s">
        <v>67</v>
      </c>
      <c r="F1710" t="s">
        <v>60</v>
      </c>
      <c r="G1710" t="s">
        <v>222</v>
      </c>
      <c r="H1710" t="s">
        <v>65</v>
      </c>
      <c r="I1710" t="s">
        <v>229</v>
      </c>
      <c r="J1710">
        <v>6.4410462736126843E-5</v>
      </c>
      <c r="K1710">
        <v>1.0570269584626487E-4</v>
      </c>
      <c r="L1710">
        <v>5.9527325922080687E-5</v>
      </c>
    </row>
    <row r="1711" spans="1:12" x14ac:dyDescent="0.2">
      <c r="A1711" t="s">
        <v>17</v>
      </c>
      <c r="B1711" t="s">
        <v>220</v>
      </c>
      <c r="C1711" t="s">
        <v>221</v>
      </c>
      <c r="D1711" t="s">
        <v>91</v>
      </c>
      <c r="E1711" t="s">
        <v>67</v>
      </c>
      <c r="F1711" t="s">
        <v>60</v>
      </c>
      <c r="G1711" t="s">
        <v>222</v>
      </c>
      <c r="H1711" t="s">
        <v>68</v>
      </c>
      <c r="I1711" t="s">
        <v>72</v>
      </c>
      <c r="J1711">
        <v>2.5176045297023756E-4</v>
      </c>
      <c r="K1711">
        <v>4.1315894120264973E-4</v>
      </c>
      <c r="L1711">
        <v>2.3267379089708396E-4</v>
      </c>
    </row>
    <row r="1712" spans="1:12" x14ac:dyDescent="0.2">
      <c r="A1712" t="s">
        <v>17</v>
      </c>
      <c r="B1712" t="s">
        <v>220</v>
      </c>
      <c r="C1712" t="s">
        <v>221</v>
      </c>
      <c r="D1712" t="s">
        <v>91</v>
      </c>
      <c r="E1712" t="s">
        <v>67</v>
      </c>
      <c r="F1712" t="s">
        <v>60</v>
      </c>
      <c r="G1712" t="s">
        <v>222</v>
      </c>
      <c r="H1712" t="s">
        <v>68</v>
      </c>
      <c r="I1712" t="s">
        <v>230</v>
      </c>
      <c r="J1712">
        <v>3.1384771059464765E-7</v>
      </c>
      <c r="K1712">
        <v>5.1504907255425597E-7</v>
      </c>
      <c r="L1712">
        <v>2.9005404036614235E-7</v>
      </c>
    </row>
    <row r="1713" spans="1:12" x14ac:dyDescent="0.2">
      <c r="A1713" t="s">
        <v>17</v>
      </c>
      <c r="B1713" t="s">
        <v>220</v>
      </c>
      <c r="C1713" t="s">
        <v>221</v>
      </c>
      <c r="D1713" t="s">
        <v>91</v>
      </c>
      <c r="E1713" t="s">
        <v>67</v>
      </c>
      <c r="F1713" t="s">
        <v>60</v>
      </c>
      <c r="G1713" t="s">
        <v>222</v>
      </c>
      <c r="H1713" t="s">
        <v>68</v>
      </c>
      <c r="I1713" t="s">
        <v>231</v>
      </c>
      <c r="J1713">
        <v>9.8726239763678603E-3</v>
      </c>
      <c r="K1713">
        <v>1.6201761717716017E-2</v>
      </c>
      <c r="L1713">
        <v>9.1241528190073203E-3</v>
      </c>
    </row>
    <row r="1714" spans="1:12" x14ac:dyDescent="0.2">
      <c r="A1714" t="s">
        <v>17</v>
      </c>
      <c r="B1714" t="s">
        <v>220</v>
      </c>
      <c r="C1714" t="s">
        <v>221</v>
      </c>
      <c r="D1714" t="s">
        <v>91</v>
      </c>
      <c r="E1714" t="s">
        <v>64</v>
      </c>
      <c r="F1714" t="s">
        <v>60</v>
      </c>
      <c r="G1714" t="s">
        <v>222</v>
      </c>
      <c r="H1714" t="s">
        <v>65</v>
      </c>
      <c r="I1714" t="s">
        <v>232</v>
      </c>
      <c r="J1714">
        <v>7.1399106709686169E-6</v>
      </c>
      <c r="K1714">
        <v>1.1717161684037904E-5</v>
      </c>
      <c r="L1714">
        <v>6.5986141305409932E-6</v>
      </c>
    </row>
    <row r="1715" spans="1:12" x14ac:dyDescent="0.2">
      <c r="A1715" t="s">
        <v>17</v>
      </c>
      <c r="B1715" t="s">
        <v>220</v>
      </c>
      <c r="C1715" t="s">
        <v>221</v>
      </c>
      <c r="D1715" t="s">
        <v>91</v>
      </c>
      <c r="E1715" t="s">
        <v>64</v>
      </c>
      <c r="F1715" t="s">
        <v>60</v>
      </c>
      <c r="G1715" t="s">
        <v>222</v>
      </c>
      <c r="H1715" t="s">
        <v>65</v>
      </c>
      <c r="I1715" t="s">
        <v>233</v>
      </c>
      <c r="J1715">
        <v>6.4824053990138746E-7</v>
      </c>
      <c r="K1715">
        <v>1.0638143201226006E-6</v>
      </c>
      <c r="L1715">
        <v>5.9909561669663345E-7</v>
      </c>
    </row>
    <row r="1716" spans="1:12" x14ac:dyDescent="0.2">
      <c r="A1716" t="s">
        <v>17</v>
      </c>
      <c r="B1716" t="s">
        <v>220</v>
      </c>
      <c r="C1716" t="s">
        <v>221</v>
      </c>
      <c r="D1716" t="s">
        <v>91</v>
      </c>
      <c r="E1716" t="s">
        <v>64</v>
      </c>
      <c r="F1716" t="s">
        <v>60</v>
      </c>
      <c r="G1716" t="s">
        <v>222</v>
      </c>
      <c r="H1716" t="s">
        <v>65</v>
      </c>
      <c r="I1716" t="s">
        <v>66</v>
      </c>
      <c r="J1716">
        <v>5.6793997958393728E-7</v>
      </c>
      <c r="K1716">
        <v>9.3203470943585292E-7</v>
      </c>
      <c r="L1716">
        <v>5.2488286580668405E-7</v>
      </c>
    </row>
    <row r="1717" spans="1:12" x14ac:dyDescent="0.2">
      <c r="A1717" t="s">
        <v>17</v>
      </c>
      <c r="B1717" t="s">
        <v>220</v>
      </c>
      <c r="C1717" t="s">
        <v>221</v>
      </c>
      <c r="D1717" t="s">
        <v>91</v>
      </c>
      <c r="E1717" t="s">
        <v>64</v>
      </c>
      <c r="F1717" t="s">
        <v>60</v>
      </c>
      <c r="G1717" t="s">
        <v>222</v>
      </c>
      <c r="H1717" t="s">
        <v>65</v>
      </c>
      <c r="I1717" t="s">
        <v>163</v>
      </c>
      <c r="J1717">
        <v>2.9634674826528782E-6</v>
      </c>
      <c r="K1717">
        <v>4.863286004518303E-6</v>
      </c>
      <c r="L1717">
        <v>2.7387987479931844E-6</v>
      </c>
    </row>
    <row r="1718" spans="1:12" x14ac:dyDescent="0.2">
      <c r="A1718" t="s">
        <v>17</v>
      </c>
      <c r="B1718" t="s">
        <v>220</v>
      </c>
      <c r="C1718" t="s">
        <v>221</v>
      </c>
      <c r="D1718" t="s">
        <v>91</v>
      </c>
      <c r="E1718" t="s">
        <v>120</v>
      </c>
      <c r="F1718" t="s">
        <v>86</v>
      </c>
      <c r="G1718" t="s">
        <v>222</v>
      </c>
      <c r="H1718" t="s">
        <v>84</v>
      </c>
      <c r="I1718" t="s">
        <v>234</v>
      </c>
      <c r="J1718">
        <v>1.1443002154224592E-2</v>
      </c>
      <c r="K1718">
        <v>1.8778877295625048E-2</v>
      </c>
      <c r="L1718">
        <v>1.0575476247580814E-2</v>
      </c>
    </row>
    <row r="1719" spans="1:12" x14ac:dyDescent="0.2">
      <c r="A1719" t="s">
        <v>17</v>
      </c>
      <c r="B1719" t="s">
        <v>220</v>
      </c>
      <c r="C1719" t="s">
        <v>221</v>
      </c>
      <c r="D1719" t="s">
        <v>91</v>
      </c>
      <c r="E1719" t="s">
        <v>64</v>
      </c>
      <c r="F1719" t="s">
        <v>86</v>
      </c>
      <c r="G1719" t="s">
        <v>222</v>
      </c>
      <c r="H1719" t="s">
        <v>84</v>
      </c>
      <c r="I1719" t="s">
        <v>235</v>
      </c>
      <c r="J1719">
        <v>1.1443002154224592E-2</v>
      </c>
      <c r="K1719">
        <v>1.8778877295625048E-2</v>
      </c>
      <c r="L1719">
        <v>1.0575476247580814E-2</v>
      </c>
    </row>
    <row r="1720" spans="1:12" x14ac:dyDescent="0.2">
      <c r="A1720" t="s">
        <v>17</v>
      </c>
      <c r="B1720" t="s">
        <v>220</v>
      </c>
      <c r="C1720" t="s">
        <v>221</v>
      </c>
      <c r="D1720" t="s">
        <v>91</v>
      </c>
      <c r="E1720" t="s">
        <v>74</v>
      </c>
      <c r="F1720" t="s">
        <v>60</v>
      </c>
      <c r="G1720" t="s">
        <v>222</v>
      </c>
      <c r="H1720" t="s">
        <v>84</v>
      </c>
      <c r="I1720" t="s">
        <v>236</v>
      </c>
      <c r="J1720">
        <v>1.1443002154224592E-2</v>
      </c>
      <c r="K1720">
        <v>1.8778877295625048E-2</v>
      </c>
      <c r="L1720">
        <v>1.0575476247580814E-2</v>
      </c>
    </row>
    <row r="1721" spans="1:12" x14ac:dyDescent="0.2">
      <c r="A1721" t="s">
        <v>17</v>
      </c>
      <c r="B1721" t="s">
        <v>220</v>
      </c>
      <c r="C1721" t="s">
        <v>221</v>
      </c>
      <c r="D1721" t="s">
        <v>92</v>
      </c>
      <c r="E1721" t="s">
        <v>67</v>
      </c>
      <c r="F1721" t="s">
        <v>60</v>
      </c>
      <c r="G1721" t="s">
        <v>222</v>
      </c>
      <c r="H1721" t="s">
        <v>68</v>
      </c>
      <c r="I1721" t="s">
        <v>223</v>
      </c>
      <c r="J1721">
        <v>2.1467957708410497E-5</v>
      </c>
      <c r="K1721">
        <v>3.5230627256770525E-5</v>
      </c>
      <c r="L1721">
        <v>1.9840411962655019E-5</v>
      </c>
    </row>
    <row r="1722" spans="1:12" x14ac:dyDescent="0.2">
      <c r="A1722" t="s">
        <v>17</v>
      </c>
      <c r="B1722" t="s">
        <v>220</v>
      </c>
      <c r="C1722" t="s">
        <v>221</v>
      </c>
      <c r="D1722" t="s">
        <v>92</v>
      </c>
      <c r="E1722" t="s">
        <v>74</v>
      </c>
      <c r="F1722" t="s">
        <v>60</v>
      </c>
      <c r="G1722" t="s">
        <v>222</v>
      </c>
      <c r="H1722" t="s">
        <v>75</v>
      </c>
      <c r="I1722" t="s">
        <v>224</v>
      </c>
      <c r="J1722">
        <v>3.2040406031828852E-11</v>
      </c>
      <c r="K1722">
        <v>5.2580856427750137E-11</v>
      </c>
      <c r="L1722">
        <v>2.9611333493226282E-11</v>
      </c>
    </row>
    <row r="1723" spans="1:12" x14ac:dyDescent="0.2">
      <c r="A1723" t="s">
        <v>17</v>
      </c>
      <c r="B1723" t="s">
        <v>220</v>
      </c>
      <c r="C1723" t="s">
        <v>221</v>
      </c>
      <c r="D1723" t="s">
        <v>92</v>
      </c>
      <c r="E1723" t="s">
        <v>67</v>
      </c>
      <c r="F1723" t="s">
        <v>60</v>
      </c>
      <c r="G1723" t="s">
        <v>222</v>
      </c>
      <c r="H1723" t="s">
        <v>68</v>
      </c>
      <c r="I1723" t="s">
        <v>70</v>
      </c>
      <c r="J1723">
        <v>7.4557335400580833E-7</v>
      </c>
      <c r="K1723">
        <v>1.2235452148887096E-6</v>
      </c>
      <c r="L1723">
        <v>6.8904935871279537E-7</v>
      </c>
    </row>
    <row r="1724" spans="1:12" x14ac:dyDescent="0.2">
      <c r="A1724" t="s">
        <v>17</v>
      </c>
      <c r="B1724" t="s">
        <v>220</v>
      </c>
      <c r="C1724" t="s">
        <v>221</v>
      </c>
      <c r="D1724" t="s">
        <v>92</v>
      </c>
      <c r="E1724" t="s">
        <v>67</v>
      </c>
      <c r="F1724" t="s">
        <v>60</v>
      </c>
      <c r="G1724" t="s">
        <v>222</v>
      </c>
      <c r="H1724" t="s">
        <v>68</v>
      </c>
      <c r="I1724" t="s">
        <v>71</v>
      </c>
      <c r="J1724">
        <v>1.6887691177272175E-6</v>
      </c>
      <c r="K1724">
        <v>2.7714045330955691E-6</v>
      </c>
      <c r="L1724">
        <v>1.5607388211124926E-6</v>
      </c>
    </row>
    <row r="1725" spans="1:12" x14ac:dyDescent="0.2">
      <c r="A1725" t="s">
        <v>17</v>
      </c>
      <c r="B1725" t="s">
        <v>220</v>
      </c>
      <c r="C1725" t="s">
        <v>221</v>
      </c>
      <c r="D1725" t="s">
        <v>92</v>
      </c>
      <c r="E1725" t="s">
        <v>74</v>
      </c>
      <c r="F1725" t="s">
        <v>60</v>
      </c>
      <c r="G1725" t="s">
        <v>222</v>
      </c>
      <c r="H1725" t="s">
        <v>65</v>
      </c>
      <c r="I1725" t="s">
        <v>225</v>
      </c>
      <c r="J1725">
        <v>6.0154037222785728E-3</v>
      </c>
      <c r="K1725">
        <v>9.871756280550148E-3</v>
      </c>
      <c r="L1725">
        <v>5.5593591897629985E-3</v>
      </c>
    </row>
    <row r="1726" spans="1:12" x14ac:dyDescent="0.2">
      <c r="A1726" t="s">
        <v>17</v>
      </c>
      <c r="B1726" t="s">
        <v>220</v>
      </c>
      <c r="C1726" t="s">
        <v>221</v>
      </c>
      <c r="D1726" t="s">
        <v>92</v>
      </c>
      <c r="E1726" t="s">
        <v>67</v>
      </c>
      <c r="F1726" t="s">
        <v>60</v>
      </c>
      <c r="G1726" t="s">
        <v>222</v>
      </c>
      <c r="H1726" t="s">
        <v>68</v>
      </c>
      <c r="I1726" t="s">
        <v>226</v>
      </c>
      <c r="J1726">
        <v>3.2987639874011281E-4</v>
      </c>
      <c r="K1726">
        <v>5.4135342554106425E-4</v>
      </c>
      <c r="L1726">
        <v>3.0486754896097087E-4</v>
      </c>
    </row>
    <row r="1727" spans="1:12" x14ac:dyDescent="0.2">
      <c r="A1727" t="s">
        <v>17</v>
      </c>
      <c r="B1727" t="s">
        <v>220</v>
      </c>
      <c r="C1727" t="s">
        <v>221</v>
      </c>
      <c r="D1727" t="s">
        <v>92</v>
      </c>
      <c r="E1727" t="s">
        <v>54</v>
      </c>
      <c r="F1727" t="s">
        <v>60</v>
      </c>
      <c r="G1727" t="s">
        <v>222</v>
      </c>
      <c r="H1727" t="s">
        <v>61</v>
      </c>
      <c r="I1727" t="s">
        <v>63</v>
      </c>
      <c r="J1727">
        <v>7.2492332125786274E-6</v>
      </c>
      <c r="K1727">
        <v>1.1896568675915671E-5</v>
      </c>
      <c r="L1727">
        <v>6.6996486253824539E-6</v>
      </c>
    </row>
    <row r="1728" spans="1:12" x14ac:dyDescent="0.2">
      <c r="A1728" t="s">
        <v>17</v>
      </c>
      <c r="B1728" t="s">
        <v>220</v>
      </c>
      <c r="C1728" t="s">
        <v>221</v>
      </c>
      <c r="D1728" t="s">
        <v>92</v>
      </c>
      <c r="E1728" t="s">
        <v>54</v>
      </c>
      <c r="F1728" t="s">
        <v>60</v>
      </c>
      <c r="G1728" t="s">
        <v>222</v>
      </c>
      <c r="H1728" t="s">
        <v>61</v>
      </c>
      <c r="I1728" t="s">
        <v>63</v>
      </c>
      <c r="J1728">
        <v>1.6867912925424091E-4</v>
      </c>
      <c r="K1728">
        <v>2.7681587645501173E-4</v>
      </c>
      <c r="L1728">
        <v>1.5589109403708906E-4</v>
      </c>
    </row>
    <row r="1729" spans="1:12" x14ac:dyDescent="0.2">
      <c r="A1729" t="s">
        <v>17</v>
      </c>
      <c r="B1729" t="s">
        <v>220</v>
      </c>
      <c r="C1729" t="s">
        <v>221</v>
      </c>
      <c r="D1729" t="s">
        <v>92</v>
      </c>
      <c r="E1729" t="s">
        <v>54</v>
      </c>
      <c r="F1729" t="s">
        <v>60</v>
      </c>
      <c r="G1729" t="s">
        <v>222</v>
      </c>
      <c r="H1729" t="s">
        <v>61</v>
      </c>
      <c r="I1729" t="s">
        <v>63</v>
      </c>
      <c r="J1729">
        <v>3.3760940819694105E-5</v>
      </c>
      <c r="K1729">
        <v>5.5404390953805218E-5</v>
      </c>
      <c r="L1729">
        <v>3.1201429740432518E-5</v>
      </c>
    </row>
    <row r="1730" spans="1:12" x14ac:dyDescent="0.2">
      <c r="A1730" t="s">
        <v>17</v>
      </c>
      <c r="B1730" t="s">
        <v>220</v>
      </c>
      <c r="C1730" t="s">
        <v>221</v>
      </c>
      <c r="D1730" t="s">
        <v>92</v>
      </c>
      <c r="E1730" t="s">
        <v>54</v>
      </c>
      <c r="F1730" t="s">
        <v>60</v>
      </c>
      <c r="G1730" t="s">
        <v>222</v>
      </c>
      <c r="H1730" t="s">
        <v>61</v>
      </c>
      <c r="I1730" t="s">
        <v>63</v>
      </c>
      <c r="J1730">
        <v>2.7505926907919634E-4</v>
      </c>
      <c r="K1730">
        <v>4.5139415281466027E-4</v>
      </c>
      <c r="L1730">
        <v>2.5420625877886979E-4</v>
      </c>
    </row>
    <row r="1731" spans="1:12" x14ac:dyDescent="0.2">
      <c r="A1731" t="s">
        <v>17</v>
      </c>
      <c r="B1731" t="s">
        <v>220</v>
      </c>
      <c r="C1731" t="s">
        <v>221</v>
      </c>
      <c r="D1731" t="s">
        <v>92</v>
      </c>
      <c r="E1731" t="s">
        <v>54</v>
      </c>
      <c r="F1731" t="s">
        <v>60</v>
      </c>
      <c r="G1731" t="s">
        <v>222</v>
      </c>
      <c r="H1731" t="s">
        <v>61</v>
      </c>
      <c r="I1731" t="s">
        <v>63</v>
      </c>
      <c r="J1731">
        <v>5.5081720847784219E-4</v>
      </c>
      <c r="K1731">
        <v>9.039348792314407E-4</v>
      </c>
      <c r="L1731">
        <v>5.0905821973175347E-4</v>
      </c>
    </row>
    <row r="1732" spans="1:12" x14ac:dyDescent="0.2">
      <c r="A1732" t="s">
        <v>17</v>
      </c>
      <c r="B1732" t="s">
        <v>220</v>
      </c>
      <c r="C1732" t="s">
        <v>221</v>
      </c>
      <c r="D1732" t="s">
        <v>92</v>
      </c>
      <c r="E1732" t="s">
        <v>54</v>
      </c>
      <c r="F1732" t="s">
        <v>60</v>
      </c>
      <c r="G1732" t="s">
        <v>222</v>
      </c>
      <c r="H1732" t="s">
        <v>61</v>
      </c>
      <c r="I1732" t="s">
        <v>63</v>
      </c>
      <c r="J1732">
        <v>1.0987569524909684E-2</v>
      </c>
      <c r="K1732">
        <v>1.8031476102558681E-2</v>
      </c>
      <c r="L1732">
        <v>1.0154571236048076E-2</v>
      </c>
    </row>
    <row r="1733" spans="1:12" x14ac:dyDescent="0.2">
      <c r="A1733" t="s">
        <v>17</v>
      </c>
      <c r="B1733" t="s">
        <v>220</v>
      </c>
      <c r="C1733" t="s">
        <v>221</v>
      </c>
      <c r="D1733" t="s">
        <v>92</v>
      </c>
      <c r="E1733" t="s">
        <v>54</v>
      </c>
      <c r="F1733" t="s">
        <v>60</v>
      </c>
      <c r="G1733" t="s">
        <v>222</v>
      </c>
      <c r="H1733" t="s">
        <v>61</v>
      </c>
      <c r="I1733" t="s">
        <v>63</v>
      </c>
      <c r="J1733">
        <v>6.1615928075879243E-4</v>
      </c>
      <c r="K1733">
        <v>1.0111664204885415E-3</v>
      </c>
      <c r="L1733">
        <v>5.6944652728090333E-4</v>
      </c>
    </row>
    <row r="1734" spans="1:12" x14ac:dyDescent="0.2">
      <c r="A1734" t="s">
        <v>17</v>
      </c>
      <c r="B1734" t="s">
        <v>220</v>
      </c>
      <c r="C1734" t="s">
        <v>221</v>
      </c>
      <c r="D1734" t="s">
        <v>92</v>
      </c>
      <c r="E1734" t="s">
        <v>54</v>
      </c>
      <c r="F1734" t="s">
        <v>60</v>
      </c>
      <c r="G1734" t="s">
        <v>222</v>
      </c>
      <c r="H1734" t="s">
        <v>61</v>
      </c>
      <c r="I1734" t="s">
        <v>63</v>
      </c>
      <c r="J1734">
        <v>3.2611343210337349E-3</v>
      </c>
      <c r="K1734">
        <v>5.3517809779171401E-3</v>
      </c>
      <c r="L1734">
        <v>3.0138986331948183E-3</v>
      </c>
    </row>
    <row r="1735" spans="1:12" x14ac:dyDescent="0.2">
      <c r="A1735" t="s">
        <v>17</v>
      </c>
      <c r="B1735" t="s">
        <v>220</v>
      </c>
      <c r="C1735" t="s">
        <v>221</v>
      </c>
      <c r="D1735" t="s">
        <v>92</v>
      </c>
      <c r="E1735" t="s">
        <v>67</v>
      </c>
      <c r="F1735" t="s">
        <v>60</v>
      </c>
      <c r="G1735" t="s">
        <v>222</v>
      </c>
      <c r="H1735" t="s">
        <v>68</v>
      </c>
      <c r="I1735" t="s">
        <v>227</v>
      </c>
      <c r="J1735">
        <v>2.6829303698308639E-2</v>
      </c>
      <c r="K1735">
        <v>4.4029022741343508E-2</v>
      </c>
      <c r="L1735">
        <v>2.4795299360827711E-2</v>
      </c>
    </row>
    <row r="1736" spans="1:12" x14ac:dyDescent="0.2">
      <c r="A1736" t="s">
        <v>17</v>
      </c>
      <c r="B1736" t="s">
        <v>220</v>
      </c>
      <c r="C1736" t="s">
        <v>221</v>
      </c>
      <c r="D1736" t="s">
        <v>92</v>
      </c>
      <c r="E1736" t="s">
        <v>54</v>
      </c>
      <c r="F1736" t="s">
        <v>60</v>
      </c>
      <c r="G1736" t="s">
        <v>222</v>
      </c>
      <c r="H1736" t="s">
        <v>57</v>
      </c>
      <c r="I1736" t="s">
        <v>228</v>
      </c>
      <c r="J1736">
        <v>3.105166204201841E-2</v>
      </c>
      <c r="K1736">
        <v>5.0958248845300098E-2</v>
      </c>
      <c r="L1736">
        <v>2.8697548942786585E-2</v>
      </c>
    </row>
    <row r="1737" spans="1:12" x14ac:dyDescent="0.2">
      <c r="A1737" t="s">
        <v>17</v>
      </c>
      <c r="B1737" t="s">
        <v>220</v>
      </c>
      <c r="C1737" t="s">
        <v>221</v>
      </c>
      <c r="D1737" t="s">
        <v>92</v>
      </c>
      <c r="E1737" t="s">
        <v>67</v>
      </c>
      <c r="F1737" t="s">
        <v>60</v>
      </c>
      <c r="G1737" t="s">
        <v>222</v>
      </c>
      <c r="H1737" t="s">
        <v>65</v>
      </c>
      <c r="I1737" t="s">
        <v>229</v>
      </c>
      <c r="J1737">
        <v>6.4534086464262673E-5</v>
      </c>
      <c r="K1737">
        <v>1.0590557222347795E-4</v>
      </c>
      <c r="L1737">
        <v>5.9641577390612935E-5</v>
      </c>
    </row>
    <row r="1738" spans="1:12" x14ac:dyDescent="0.2">
      <c r="A1738" t="s">
        <v>17</v>
      </c>
      <c r="B1738" t="s">
        <v>220</v>
      </c>
      <c r="C1738" t="s">
        <v>221</v>
      </c>
      <c r="D1738" t="s">
        <v>92</v>
      </c>
      <c r="E1738" t="s">
        <v>67</v>
      </c>
      <c r="F1738" t="s">
        <v>60</v>
      </c>
      <c r="G1738" t="s">
        <v>222</v>
      </c>
      <c r="H1738" t="s">
        <v>65</v>
      </c>
      <c r="I1738" t="s">
        <v>229</v>
      </c>
      <c r="J1738">
        <v>9.7688643782286612E-5</v>
      </c>
      <c r="K1738">
        <v>1.6031483958834356E-4</v>
      </c>
      <c r="L1738">
        <v>9.0282595253776853E-5</v>
      </c>
    </row>
    <row r="1739" spans="1:12" x14ac:dyDescent="0.2">
      <c r="A1739" t="s">
        <v>17</v>
      </c>
      <c r="B1739" t="s">
        <v>220</v>
      </c>
      <c r="C1739" t="s">
        <v>221</v>
      </c>
      <c r="D1739" t="s">
        <v>92</v>
      </c>
      <c r="E1739" t="s">
        <v>67</v>
      </c>
      <c r="F1739" t="s">
        <v>60</v>
      </c>
      <c r="G1739" t="s">
        <v>222</v>
      </c>
      <c r="H1739" t="s">
        <v>65</v>
      </c>
      <c r="I1739" t="s">
        <v>229</v>
      </c>
      <c r="J1739">
        <v>3.9486028990905463E-4</v>
      </c>
      <c r="K1739">
        <v>6.4799716308534881E-4</v>
      </c>
      <c r="L1739">
        <v>3.649248301071431E-4</v>
      </c>
    </row>
    <row r="1740" spans="1:12" x14ac:dyDescent="0.2">
      <c r="A1740" t="s">
        <v>17</v>
      </c>
      <c r="B1740" t="s">
        <v>220</v>
      </c>
      <c r="C1740" t="s">
        <v>221</v>
      </c>
      <c r="D1740" t="s">
        <v>92</v>
      </c>
      <c r="E1740" t="s">
        <v>67</v>
      </c>
      <c r="F1740" t="s">
        <v>60</v>
      </c>
      <c r="G1740" t="s">
        <v>222</v>
      </c>
      <c r="H1740" t="s">
        <v>65</v>
      </c>
      <c r="I1740" t="s">
        <v>229</v>
      </c>
      <c r="J1740">
        <v>2.5541661237096966E-5</v>
      </c>
      <c r="K1740">
        <v>4.1915898977681231E-5</v>
      </c>
      <c r="L1740">
        <v>2.3605276665700178E-5</v>
      </c>
    </row>
    <row r="1741" spans="1:12" x14ac:dyDescent="0.2">
      <c r="A1741" t="s">
        <v>17</v>
      </c>
      <c r="B1741" t="s">
        <v>220</v>
      </c>
      <c r="C1741" t="s">
        <v>221</v>
      </c>
      <c r="D1741" t="s">
        <v>92</v>
      </c>
      <c r="E1741" t="s">
        <v>67</v>
      </c>
      <c r="F1741" t="s">
        <v>60</v>
      </c>
      <c r="G1741" t="s">
        <v>222</v>
      </c>
      <c r="H1741" t="s">
        <v>65</v>
      </c>
      <c r="I1741" t="s">
        <v>229</v>
      </c>
      <c r="J1741">
        <v>3.9265346767802587E-5</v>
      </c>
      <c r="K1741">
        <v>6.4437559216093496E-5</v>
      </c>
      <c r="L1741">
        <v>3.6288531322404431E-5</v>
      </c>
    </row>
    <row r="1742" spans="1:12" x14ac:dyDescent="0.2">
      <c r="A1742" t="s">
        <v>17</v>
      </c>
      <c r="B1742" t="s">
        <v>220</v>
      </c>
      <c r="C1742" t="s">
        <v>221</v>
      </c>
      <c r="D1742" t="s">
        <v>92</v>
      </c>
      <c r="E1742" t="s">
        <v>67</v>
      </c>
      <c r="F1742" t="s">
        <v>60</v>
      </c>
      <c r="G1742" t="s">
        <v>222</v>
      </c>
      <c r="H1742" t="s">
        <v>65</v>
      </c>
      <c r="I1742" t="s">
        <v>229</v>
      </c>
      <c r="J1742">
        <v>7.6030371550976213E-5</v>
      </c>
      <c r="K1742">
        <v>1.2477189105216188E-4</v>
      </c>
      <c r="L1742">
        <v>7.0266297042970226E-5</v>
      </c>
    </row>
    <row r="1743" spans="1:12" x14ac:dyDescent="0.2">
      <c r="A1743" t="s">
        <v>17</v>
      </c>
      <c r="B1743" t="s">
        <v>220</v>
      </c>
      <c r="C1743" t="s">
        <v>221</v>
      </c>
      <c r="D1743" t="s">
        <v>92</v>
      </c>
      <c r="E1743" t="s">
        <v>67</v>
      </c>
      <c r="F1743" t="s">
        <v>60</v>
      </c>
      <c r="G1743" t="s">
        <v>222</v>
      </c>
      <c r="H1743" t="s">
        <v>65</v>
      </c>
      <c r="I1743" t="s">
        <v>229</v>
      </c>
      <c r="J1743">
        <v>1.6969382616303309E-4</v>
      </c>
      <c r="K1743">
        <v>2.7848107484313084E-4</v>
      </c>
      <c r="L1743">
        <v>1.5682886394334259E-4</v>
      </c>
    </row>
    <row r="1744" spans="1:12" x14ac:dyDescent="0.2">
      <c r="A1744" t="s">
        <v>17</v>
      </c>
      <c r="B1744" t="s">
        <v>220</v>
      </c>
      <c r="C1744" t="s">
        <v>221</v>
      </c>
      <c r="D1744" t="s">
        <v>92</v>
      </c>
      <c r="E1744" t="s">
        <v>67</v>
      </c>
      <c r="F1744" t="s">
        <v>60</v>
      </c>
      <c r="G1744" t="s">
        <v>222</v>
      </c>
      <c r="H1744" t="s">
        <v>65</v>
      </c>
      <c r="I1744" t="s">
        <v>229</v>
      </c>
      <c r="J1744">
        <v>1.3538464279285547E-3</v>
      </c>
      <c r="K1744">
        <v>2.2217697422878264E-3</v>
      </c>
      <c r="L1744">
        <v>1.2512075544916963E-3</v>
      </c>
    </row>
    <row r="1745" spans="1:12" x14ac:dyDescent="0.2">
      <c r="A1745" t="s">
        <v>17</v>
      </c>
      <c r="B1745" t="s">
        <v>220</v>
      </c>
      <c r="C1745" t="s">
        <v>221</v>
      </c>
      <c r="D1745" t="s">
        <v>92</v>
      </c>
      <c r="E1745" t="s">
        <v>67</v>
      </c>
      <c r="F1745" t="s">
        <v>60</v>
      </c>
      <c r="G1745" t="s">
        <v>222</v>
      </c>
      <c r="H1745" t="s">
        <v>65</v>
      </c>
      <c r="I1745" t="s">
        <v>229</v>
      </c>
      <c r="J1745">
        <v>1.4448048452208123E-4</v>
      </c>
      <c r="K1745">
        <v>2.3710397445402475E-4</v>
      </c>
      <c r="L1745">
        <v>1.3352701604955484E-4</v>
      </c>
    </row>
    <row r="1746" spans="1:12" x14ac:dyDescent="0.2">
      <c r="A1746" t="s">
        <v>17</v>
      </c>
      <c r="B1746" t="s">
        <v>220</v>
      </c>
      <c r="C1746" t="s">
        <v>221</v>
      </c>
      <c r="D1746" t="s">
        <v>92</v>
      </c>
      <c r="E1746" t="s">
        <v>67</v>
      </c>
      <c r="F1746" t="s">
        <v>60</v>
      </c>
      <c r="G1746" t="s">
        <v>222</v>
      </c>
      <c r="H1746" t="s">
        <v>65</v>
      </c>
      <c r="I1746" t="s">
        <v>229</v>
      </c>
      <c r="J1746">
        <v>1.1366933898329281E-4</v>
      </c>
      <c r="K1746">
        <v>1.8654043233348586E-4</v>
      </c>
      <c r="L1746">
        <v>1.0505174938311311E-4</v>
      </c>
    </row>
    <row r="1747" spans="1:12" x14ac:dyDescent="0.2">
      <c r="A1747" t="s">
        <v>17</v>
      </c>
      <c r="B1747" t="s">
        <v>220</v>
      </c>
      <c r="C1747" t="s">
        <v>221</v>
      </c>
      <c r="D1747" t="s">
        <v>92</v>
      </c>
      <c r="E1747" t="s">
        <v>67</v>
      </c>
      <c r="F1747" t="s">
        <v>60</v>
      </c>
      <c r="G1747" t="s">
        <v>222</v>
      </c>
      <c r="H1747" t="s">
        <v>65</v>
      </c>
      <c r="I1747" t="s">
        <v>229</v>
      </c>
      <c r="J1747">
        <v>7.5027416337897628E-5</v>
      </c>
      <c r="K1747">
        <v>1.231259617212426E-4</v>
      </c>
      <c r="L1747">
        <v>6.9339378661731929E-5</v>
      </c>
    </row>
    <row r="1748" spans="1:12" x14ac:dyDescent="0.2">
      <c r="A1748" t="s">
        <v>17</v>
      </c>
      <c r="B1748" t="s">
        <v>220</v>
      </c>
      <c r="C1748" t="s">
        <v>221</v>
      </c>
      <c r="D1748" t="s">
        <v>92</v>
      </c>
      <c r="E1748" t="s">
        <v>67</v>
      </c>
      <c r="F1748" t="s">
        <v>60</v>
      </c>
      <c r="G1748" t="s">
        <v>222</v>
      </c>
      <c r="H1748" t="s">
        <v>65</v>
      </c>
      <c r="I1748" t="s">
        <v>229</v>
      </c>
      <c r="J1748">
        <v>4.1039089132318881E-5</v>
      </c>
      <c r="K1748">
        <v>6.7348411610279761E-5</v>
      </c>
      <c r="L1748">
        <v>3.7927801331485452E-5</v>
      </c>
    </row>
    <row r="1749" spans="1:12" x14ac:dyDescent="0.2">
      <c r="A1749" t="s">
        <v>17</v>
      </c>
      <c r="B1749" t="s">
        <v>220</v>
      </c>
      <c r="C1749" t="s">
        <v>221</v>
      </c>
      <c r="D1749" t="s">
        <v>92</v>
      </c>
      <c r="E1749" t="s">
        <v>67</v>
      </c>
      <c r="F1749" t="s">
        <v>60</v>
      </c>
      <c r="G1749" t="s">
        <v>222</v>
      </c>
      <c r="H1749" t="s">
        <v>65</v>
      </c>
      <c r="I1749" t="s">
        <v>229</v>
      </c>
      <c r="J1749">
        <v>1.0242926057358634E-4</v>
      </c>
      <c r="K1749">
        <v>1.6809456905352864E-4</v>
      </c>
      <c r="L1749">
        <v>9.4663812665045472E-5</v>
      </c>
    </row>
    <row r="1750" spans="1:12" x14ac:dyDescent="0.2">
      <c r="A1750" t="s">
        <v>17</v>
      </c>
      <c r="B1750" t="s">
        <v>220</v>
      </c>
      <c r="C1750" t="s">
        <v>221</v>
      </c>
      <c r="D1750" t="s">
        <v>92</v>
      </c>
      <c r="E1750" t="s">
        <v>67</v>
      </c>
      <c r="F1750" t="s">
        <v>60</v>
      </c>
      <c r="G1750" t="s">
        <v>222</v>
      </c>
      <c r="H1750" t="s">
        <v>65</v>
      </c>
      <c r="I1750" t="s">
        <v>229</v>
      </c>
      <c r="J1750">
        <v>3.6027570870539052E-5</v>
      </c>
      <c r="K1750">
        <v>5.9124111270704698E-5</v>
      </c>
      <c r="L1750">
        <v>3.3296220245729601E-5</v>
      </c>
    </row>
    <row r="1751" spans="1:12" x14ac:dyDescent="0.2">
      <c r="A1751" t="s">
        <v>17</v>
      </c>
      <c r="B1751" t="s">
        <v>220</v>
      </c>
      <c r="C1751" t="s">
        <v>221</v>
      </c>
      <c r="D1751" t="s">
        <v>92</v>
      </c>
      <c r="E1751" t="s">
        <v>67</v>
      </c>
      <c r="F1751" t="s">
        <v>60</v>
      </c>
      <c r="G1751" t="s">
        <v>222</v>
      </c>
      <c r="H1751" t="s">
        <v>65</v>
      </c>
      <c r="I1751" t="s">
        <v>229</v>
      </c>
      <c r="J1751">
        <v>1.0133027191036225E-4</v>
      </c>
      <c r="K1751">
        <v>1.6629104118751761E-4</v>
      </c>
      <c r="L1751">
        <v>9.3648141397344417E-5</v>
      </c>
    </row>
    <row r="1752" spans="1:12" x14ac:dyDescent="0.2">
      <c r="A1752" t="s">
        <v>17</v>
      </c>
      <c r="B1752" t="s">
        <v>220</v>
      </c>
      <c r="C1752" t="s">
        <v>221</v>
      </c>
      <c r="D1752" t="s">
        <v>92</v>
      </c>
      <c r="E1752" t="s">
        <v>67</v>
      </c>
      <c r="F1752" t="s">
        <v>60</v>
      </c>
      <c r="G1752" t="s">
        <v>222</v>
      </c>
      <c r="H1752" t="s">
        <v>65</v>
      </c>
      <c r="I1752" t="s">
        <v>229</v>
      </c>
      <c r="J1752">
        <v>2.06775809608265E-5</v>
      </c>
      <c r="K1752">
        <v>3.3933556107070924E-5</v>
      </c>
      <c r="L1752">
        <v>1.9109955880583155E-5</v>
      </c>
    </row>
    <row r="1753" spans="1:12" x14ac:dyDescent="0.2">
      <c r="A1753" t="s">
        <v>17</v>
      </c>
      <c r="B1753" t="s">
        <v>220</v>
      </c>
      <c r="C1753" t="s">
        <v>221</v>
      </c>
      <c r="D1753" t="s">
        <v>92</v>
      </c>
      <c r="E1753" t="s">
        <v>67</v>
      </c>
      <c r="F1753" t="s">
        <v>60</v>
      </c>
      <c r="G1753" t="s">
        <v>222</v>
      </c>
      <c r="H1753" t="s">
        <v>65</v>
      </c>
      <c r="I1753" t="s">
        <v>229</v>
      </c>
      <c r="J1753">
        <v>6.0723977731158258E-5</v>
      </c>
      <c r="K1753">
        <v>9.9652880541903634E-5</v>
      </c>
      <c r="L1753">
        <v>5.612032362655854E-5</v>
      </c>
    </row>
    <row r="1754" spans="1:12" x14ac:dyDescent="0.2">
      <c r="A1754" t="s">
        <v>17</v>
      </c>
      <c r="B1754" t="s">
        <v>220</v>
      </c>
      <c r="C1754" t="s">
        <v>221</v>
      </c>
      <c r="D1754" t="s">
        <v>92</v>
      </c>
      <c r="E1754" t="s">
        <v>67</v>
      </c>
      <c r="F1754" t="s">
        <v>60</v>
      </c>
      <c r="G1754" t="s">
        <v>222</v>
      </c>
      <c r="H1754" t="s">
        <v>65</v>
      </c>
      <c r="I1754" t="s">
        <v>229</v>
      </c>
      <c r="J1754">
        <v>6.6235789819688674E-5</v>
      </c>
      <c r="K1754">
        <v>1.0869820287008679E-4</v>
      </c>
      <c r="L1754">
        <v>6.1214269868792054E-5</v>
      </c>
    </row>
    <row r="1755" spans="1:12" x14ac:dyDescent="0.2">
      <c r="A1755" t="s">
        <v>17</v>
      </c>
      <c r="B1755" t="s">
        <v>220</v>
      </c>
      <c r="C1755" t="s">
        <v>221</v>
      </c>
      <c r="D1755" t="s">
        <v>92</v>
      </c>
      <c r="E1755" t="s">
        <v>67</v>
      </c>
      <c r="F1755" t="s">
        <v>60</v>
      </c>
      <c r="G1755" t="s">
        <v>222</v>
      </c>
      <c r="H1755" t="s">
        <v>65</v>
      </c>
      <c r="I1755" t="s">
        <v>229</v>
      </c>
      <c r="J1755">
        <v>2.7994082073552876E-5</v>
      </c>
      <c r="K1755">
        <v>4.5940516761051773E-5</v>
      </c>
      <c r="L1755">
        <v>2.5871772639000041E-5</v>
      </c>
    </row>
    <row r="1756" spans="1:12" x14ac:dyDescent="0.2">
      <c r="A1756" t="s">
        <v>17</v>
      </c>
      <c r="B1756" t="s">
        <v>220</v>
      </c>
      <c r="C1756" t="s">
        <v>221</v>
      </c>
      <c r="D1756" t="s">
        <v>92</v>
      </c>
      <c r="E1756" t="s">
        <v>67</v>
      </c>
      <c r="F1756" t="s">
        <v>60</v>
      </c>
      <c r="G1756" t="s">
        <v>222</v>
      </c>
      <c r="H1756" t="s">
        <v>65</v>
      </c>
      <c r="I1756" t="s">
        <v>229</v>
      </c>
      <c r="J1756">
        <v>1.0180711044417095E-4</v>
      </c>
      <c r="K1756">
        <v>1.6707357117357673E-4</v>
      </c>
      <c r="L1756">
        <v>9.4088829472052483E-5</v>
      </c>
    </row>
    <row r="1757" spans="1:12" x14ac:dyDescent="0.2">
      <c r="A1757" t="s">
        <v>17</v>
      </c>
      <c r="B1757" t="s">
        <v>220</v>
      </c>
      <c r="C1757" t="s">
        <v>221</v>
      </c>
      <c r="D1757" t="s">
        <v>92</v>
      </c>
      <c r="E1757" t="s">
        <v>67</v>
      </c>
      <c r="F1757" t="s">
        <v>60</v>
      </c>
      <c r="G1757" t="s">
        <v>222</v>
      </c>
      <c r="H1757" t="s">
        <v>65</v>
      </c>
      <c r="I1757" t="s">
        <v>229</v>
      </c>
      <c r="J1757">
        <v>9.002580857555395E-7</v>
      </c>
      <c r="K1757">
        <v>1.4773951712100464E-6</v>
      </c>
      <c r="L1757">
        <v>8.3200700954909731E-7</v>
      </c>
    </row>
    <row r="1758" spans="1:12" x14ac:dyDescent="0.2">
      <c r="A1758" t="s">
        <v>17</v>
      </c>
      <c r="B1758" t="s">
        <v>220</v>
      </c>
      <c r="C1758" t="s">
        <v>221</v>
      </c>
      <c r="D1758" t="s">
        <v>92</v>
      </c>
      <c r="E1758" t="s">
        <v>67</v>
      </c>
      <c r="F1758" t="s">
        <v>60</v>
      </c>
      <c r="G1758" t="s">
        <v>222</v>
      </c>
      <c r="H1758" t="s">
        <v>65</v>
      </c>
      <c r="I1758" t="s">
        <v>229</v>
      </c>
      <c r="J1758">
        <v>1.9207114252551649E-4</v>
      </c>
      <c r="K1758">
        <v>3.1520403202804403E-4</v>
      </c>
      <c r="L1758">
        <v>1.7750969354439938E-4</v>
      </c>
    </row>
    <row r="1759" spans="1:12" x14ac:dyDescent="0.2">
      <c r="A1759" t="s">
        <v>17</v>
      </c>
      <c r="B1759" t="s">
        <v>220</v>
      </c>
      <c r="C1759" t="s">
        <v>221</v>
      </c>
      <c r="D1759" t="s">
        <v>92</v>
      </c>
      <c r="E1759" t="s">
        <v>67</v>
      </c>
      <c r="F1759" t="s">
        <v>60</v>
      </c>
      <c r="G1759" t="s">
        <v>222</v>
      </c>
      <c r="H1759" t="s">
        <v>65</v>
      </c>
      <c r="I1759" t="s">
        <v>229</v>
      </c>
      <c r="J1759">
        <v>6.2015635583907984E-4</v>
      </c>
      <c r="K1759">
        <v>1.0177259388266908E-3</v>
      </c>
      <c r="L1759">
        <v>5.7314057295193121E-4</v>
      </c>
    </row>
    <row r="1760" spans="1:12" x14ac:dyDescent="0.2">
      <c r="A1760" t="s">
        <v>17</v>
      </c>
      <c r="B1760" t="s">
        <v>220</v>
      </c>
      <c r="C1760" t="s">
        <v>221</v>
      </c>
      <c r="D1760" t="s">
        <v>92</v>
      </c>
      <c r="E1760" t="s">
        <v>67</v>
      </c>
      <c r="F1760" t="s">
        <v>60</v>
      </c>
      <c r="G1760" t="s">
        <v>222</v>
      </c>
      <c r="H1760" t="s">
        <v>65</v>
      </c>
      <c r="I1760" t="s">
        <v>229</v>
      </c>
      <c r="J1760">
        <v>7.5224185872594412E-5</v>
      </c>
      <c r="K1760">
        <v>1.2344887618877365E-4</v>
      </c>
      <c r="L1760">
        <v>6.9521230549233771E-5</v>
      </c>
    </row>
    <row r="1761" spans="1:12" x14ac:dyDescent="0.2">
      <c r="A1761" t="s">
        <v>17</v>
      </c>
      <c r="B1761" t="s">
        <v>220</v>
      </c>
      <c r="C1761" t="s">
        <v>221</v>
      </c>
      <c r="D1761" t="s">
        <v>92</v>
      </c>
      <c r="E1761" t="s">
        <v>67</v>
      </c>
      <c r="F1761" t="s">
        <v>60</v>
      </c>
      <c r="G1761" t="s">
        <v>222</v>
      </c>
      <c r="H1761" t="s">
        <v>65</v>
      </c>
      <c r="I1761" t="s">
        <v>229</v>
      </c>
      <c r="J1761">
        <v>4.8351515051915876E-5</v>
      </c>
      <c r="K1761">
        <v>7.9348684547986411E-5</v>
      </c>
      <c r="L1761">
        <v>4.4685851848529388E-5</v>
      </c>
    </row>
    <row r="1762" spans="1:12" x14ac:dyDescent="0.2">
      <c r="A1762" t="s">
        <v>17</v>
      </c>
      <c r="B1762" t="s">
        <v>220</v>
      </c>
      <c r="C1762" t="s">
        <v>221</v>
      </c>
      <c r="D1762" t="s">
        <v>92</v>
      </c>
      <c r="E1762" t="s">
        <v>67</v>
      </c>
      <c r="F1762" t="s">
        <v>60</v>
      </c>
      <c r="G1762" t="s">
        <v>222</v>
      </c>
      <c r="H1762" t="s">
        <v>65</v>
      </c>
      <c r="I1762" t="s">
        <v>229</v>
      </c>
      <c r="J1762">
        <v>4.9128505732553222E-6</v>
      </c>
      <c r="K1762">
        <v>8.0623788096415442E-6</v>
      </c>
      <c r="L1762">
        <v>4.5403936698722148E-6</v>
      </c>
    </row>
    <row r="1763" spans="1:12" x14ac:dyDescent="0.2">
      <c r="A1763" t="s">
        <v>17</v>
      </c>
      <c r="B1763" t="s">
        <v>220</v>
      </c>
      <c r="C1763" t="s">
        <v>221</v>
      </c>
      <c r="D1763" t="s">
        <v>92</v>
      </c>
      <c r="E1763" t="s">
        <v>67</v>
      </c>
      <c r="F1763" t="s">
        <v>60</v>
      </c>
      <c r="G1763" t="s">
        <v>222</v>
      </c>
      <c r="H1763" t="s">
        <v>65</v>
      </c>
      <c r="I1763" t="s">
        <v>229</v>
      </c>
      <c r="J1763">
        <v>4.4691309548719939E-5</v>
      </c>
      <c r="K1763">
        <v>7.3341995997647179E-5</v>
      </c>
      <c r="L1763">
        <v>4.130313673245972E-5</v>
      </c>
    </row>
    <row r="1764" spans="1:12" x14ac:dyDescent="0.2">
      <c r="A1764" t="s">
        <v>17</v>
      </c>
      <c r="B1764" t="s">
        <v>220</v>
      </c>
      <c r="C1764" t="s">
        <v>221</v>
      </c>
      <c r="D1764" t="s">
        <v>92</v>
      </c>
      <c r="E1764" t="s">
        <v>67</v>
      </c>
      <c r="F1764" t="s">
        <v>60</v>
      </c>
      <c r="G1764" t="s">
        <v>222</v>
      </c>
      <c r="H1764" t="s">
        <v>65</v>
      </c>
      <c r="I1764" t="s">
        <v>229</v>
      </c>
      <c r="J1764">
        <v>6.0092513632277932E-5</v>
      </c>
      <c r="K1764">
        <v>9.8616597696751121E-5</v>
      </c>
      <c r="L1764">
        <v>5.5536732582101432E-5</v>
      </c>
    </row>
    <row r="1765" spans="1:12" x14ac:dyDescent="0.2">
      <c r="A1765" t="s">
        <v>17</v>
      </c>
      <c r="B1765" t="s">
        <v>220</v>
      </c>
      <c r="C1765" t="s">
        <v>221</v>
      </c>
      <c r="D1765" t="s">
        <v>92</v>
      </c>
      <c r="E1765" t="s">
        <v>67</v>
      </c>
      <c r="F1765" t="s">
        <v>60</v>
      </c>
      <c r="G1765" t="s">
        <v>222</v>
      </c>
      <c r="H1765" t="s">
        <v>65</v>
      </c>
      <c r="I1765" t="s">
        <v>229</v>
      </c>
      <c r="J1765">
        <v>1.1299556318487198E-5</v>
      </c>
      <c r="K1765">
        <v>1.8543471262175481E-5</v>
      </c>
      <c r="L1765">
        <v>1.0442905440706055E-5</v>
      </c>
    </row>
    <row r="1766" spans="1:12" x14ac:dyDescent="0.2">
      <c r="A1766" t="s">
        <v>17</v>
      </c>
      <c r="B1766" t="s">
        <v>220</v>
      </c>
      <c r="C1766" t="s">
        <v>221</v>
      </c>
      <c r="D1766" t="s">
        <v>92</v>
      </c>
      <c r="E1766" t="s">
        <v>67</v>
      </c>
      <c r="F1766" t="s">
        <v>60</v>
      </c>
      <c r="G1766" t="s">
        <v>222</v>
      </c>
      <c r="H1766" t="s">
        <v>65</v>
      </c>
      <c r="I1766" t="s">
        <v>229</v>
      </c>
      <c r="J1766">
        <v>2.4796063459333807E-5</v>
      </c>
      <c r="K1766">
        <v>4.0692313681462806E-5</v>
      </c>
      <c r="L1766">
        <v>2.2916204734863193E-5</v>
      </c>
    </row>
    <row r="1767" spans="1:12" x14ac:dyDescent="0.2">
      <c r="A1767" t="s">
        <v>17</v>
      </c>
      <c r="B1767" t="s">
        <v>220</v>
      </c>
      <c r="C1767" t="s">
        <v>221</v>
      </c>
      <c r="D1767" t="s">
        <v>92</v>
      </c>
      <c r="E1767" t="s">
        <v>67</v>
      </c>
      <c r="F1767" t="s">
        <v>60</v>
      </c>
      <c r="G1767" t="s">
        <v>222</v>
      </c>
      <c r="H1767" t="s">
        <v>65</v>
      </c>
      <c r="I1767" t="s">
        <v>229</v>
      </c>
      <c r="J1767">
        <v>1.3139902411077461E-5</v>
      </c>
      <c r="K1767">
        <v>2.1563625675191707E-5</v>
      </c>
      <c r="L1767">
        <v>1.2143729763484951E-5</v>
      </c>
    </row>
    <row r="1768" spans="1:12" x14ac:dyDescent="0.2">
      <c r="A1768" t="s">
        <v>17</v>
      </c>
      <c r="B1768" t="s">
        <v>220</v>
      </c>
      <c r="C1768" t="s">
        <v>221</v>
      </c>
      <c r="D1768" t="s">
        <v>92</v>
      </c>
      <c r="E1768" t="s">
        <v>67</v>
      </c>
      <c r="F1768" t="s">
        <v>60</v>
      </c>
      <c r="G1768" t="s">
        <v>222</v>
      </c>
      <c r="H1768" t="s">
        <v>65</v>
      </c>
      <c r="I1768" t="s">
        <v>229</v>
      </c>
      <c r="J1768">
        <v>6.5513087245144819E-5</v>
      </c>
      <c r="K1768">
        <v>1.0751219042460447E-4</v>
      </c>
      <c r="L1768">
        <v>6.054635739196599E-5</v>
      </c>
    </row>
    <row r="1769" spans="1:12" x14ac:dyDescent="0.2">
      <c r="A1769" t="s">
        <v>17</v>
      </c>
      <c r="B1769" t="s">
        <v>220</v>
      </c>
      <c r="C1769" t="s">
        <v>221</v>
      </c>
      <c r="D1769" t="s">
        <v>92</v>
      </c>
      <c r="E1769" t="s">
        <v>67</v>
      </c>
      <c r="F1769" t="s">
        <v>60</v>
      </c>
      <c r="G1769" t="s">
        <v>222</v>
      </c>
      <c r="H1769" t="s">
        <v>65</v>
      </c>
      <c r="I1769" t="s">
        <v>229</v>
      </c>
      <c r="J1769">
        <v>7.6990474176409393E-5</v>
      </c>
      <c r="K1769">
        <v>1.2634749587607259E-4</v>
      </c>
      <c r="L1769">
        <v>7.115361161074385E-5</v>
      </c>
    </row>
    <row r="1770" spans="1:12" x14ac:dyDescent="0.2">
      <c r="A1770" t="s">
        <v>17</v>
      </c>
      <c r="B1770" t="s">
        <v>220</v>
      </c>
      <c r="C1770" t="s">
        <v>221</v>
      </c>
      <c r="D1770" t="s">
        <v>92</v>
      </c>
      <c r="E1770" t="s">
        <v>67</v>
      </c>
      <c r="F1770" t="s">
        <v>60</v>
      </c>
      <c r="G1770" t="s">
        <v>222</v>
      </c>
      <c r="H1770" t="s">
        <v>65</v>
      </c>
      <c r="I1770" t="s">
        <v>229</v>
      </c>
      <c r="J1770">
        <v>2.0831264298609959E-5</v>
      </c>
      <c r="K1770">
        <v>3.4185762696191616E-5</v>
      </c>
      <c r="L1770">
        <v>1.9251988055922554E-5</v>
      </c>
    </row>
    <row r="1771" spans="1:12" x14ac:dyDescent="0.2">
      <c r="A1771" t="s">
        <v>17</v>
      </c>
      <c r="B1771" t="s">
        <v>220</v>
      </c>
      <c r="C1771" t="s">
        <v>221</v>
      </c>
      <c r="D1771" t="s">
        <v>92</v>
      </c>
      <c r="E1771" t="s">
        <v>67</v>
      </c>
      <c r="F1771" t="s">
        <v>60</v>
      </c>
      <c r="G1771" t="s">
        <v>222</v>
      </c>
      <c r="H1771" t="s">
        <v>65</v>
      </c>
      <c r="I1771" t="s">
        <v>229</v>
      </c>
      <c r="J1771">
        <v>6.7252643951864514E-5</v>
      </c>
      <c r="K1771">
        <v>1.1036694143347414E-4</v>
      </c>
      <c r="L1771">
        <v>6.2154033453308173E-5</v>
      </c>
    </row>
    <row r="1772" spans="1:12" x14ac:dyDescent="0.2">
      <c r="A1772" t="s">
        <v>17</v>
      </c>
      <c r="B1772" t="s">
        <v>220</v>
      </c>
      <c r="C1772" t="s">
        <v>221</v>
      </c>
      <c r="D1772" t="s">
        <v>92</v>
      </c>
      <c r="E1772" t="s">
        <v>67</v>
      </c>
      <c r="F1772" t="s">
        <v>60</v>
      </c>
      <c r="G1772" t="s">
        <v>222</v>
      </c>
      <c r="H1772" t="s">
        <v>65</v>
      </c>
      <c r="I1772" t="s">
        <v>229</v>
      </c>
      <c r="J1772">
        <v>4.5087323915288789E-4</v>
      </c>
      <c r="K1772">
        <v>7.3991887092385408E-4</v>
      </c>
      <c r="L1772">
        <v>4.166912814545648E-4</v>
      </c>
    </row>
    <row r="1773" spans="1:12" x14ac:dyDescent="0.2">
      <c r="A1773" t="s">
        <v>17</v>
      </c>
      <c r="B1773" t="s">
        <v>220</v>
      </c>
      <c r="C1773" t="s">
        <v>221</v>
      </c>
      <c r="D1773" t="s">
        <v>92</v>
      </c>
      <c r="E1773" t="s">
        <v>67</v>
      </c>
      <c r="F1773" t="s">
        <v>60</v>
      </c>
      <c r="G1773" t="s">
        <v>222</v>
      </c>
      <c r="H1773" t="s">
        <v>68</v>
      </c>
      <c r="I1773" t="s">
        <v>72</v>
      </c>
      <c r="J1773">
        <v>1.7623231707916622E-3</v>
      </c>
      <c r="K1773">
        <v>2.8921125884185475E-3</v>
      </c>
      <c r="L1773">
        <v>1.6287165362795877E-3</v>
      </c>
    </row>
    <row r="1774" spans="1:12" x14ac:dyDescent="0.2">
      <c r="A1774" t="s">
        <v>17</v>
      </c>
      <c r="B1774" t="s">
        <v>220</v>
      </c>
      <c r="C1774" t="s">
        <v>221</v>
      </c>
      <c r="D1774" t="s">
        <v>92</v>
      </c>
      <c r="E1774" t="s">
        <v>67</v>
      </c>
      <c r="F1774" t="s">
        <v>60</v>
      </c>
      <c r="G1774" t="s">
        <v>222</v>
      </c>
      <c r="H1774" t="s">
        <v>68</v>
      </c>
      <c r="I1774" t="s">
        <v>230</v>
      </c>
      <c r="J1774">
        <v>2.1969339741625328E-6</v>
      </c>
      <c r="K1774">
        <v>3.6053435078797915E-6</v>
      </c>
      <c r="L1774">
        <v>2.030378282562996E-6</v>
      </c>
    </row>
    <row r="1775" spans="1:12" x14ac:dyDescent="0.2">
      <c r="A1775" t="s">
        <v>17</v>
      </c>
      <c r="B1775" t="s">
        <v>220</v>
      </c>
      <c r="C1775" t="s">
        <v>221</v>
      </c>
      <c r="D1775" t="s">
        <v>92</v>
      </c>
      <c r="E1775" t="s">
        <v>67</v>
      </c>
      <c r="F1775" t="s">
        <v>60</v>
      </c>
      <c r="G1775" t="s">
        <v>222</v>
      </c>
      <c r="H1775" t="s">
        <v>68</v>
      </c>
      <c r="I1775" t="s">
        <v>231</v>
      </c>
      <c r="J1775">
        <v>6.910836783457501E-2</v>
      </c>
      <c r="K1775">
        <v>0.1134123320240121</v>
      </c>
      <c r="L1775">
        <v>6.3869069733051245E-2</v>
      </c>
    </row>
    <row r="1776" spans="1:12" x14ac:dyDescent="0.2">
      <c r="A1776" t="s">
        <v>17</v>
      </c>
      <c r="B1776" t="s">
        <v>220</v>
      </c>
      <c r="C1776" t="s">
        <v>221</v>
      </c>
      <c r="D1776" t="s">
        <v>92</v>
      </c>
      <c r="E1776" t="s">
        <v>64</v>
      </c>
      <c r="F1776" t="s">
        <v>60</v>
      </c>
      <c r="G1776" t="s">
        <v>222</v>
      </c>
      <c r="H1776" t="s">
        <v>65</v>
      </c>
      <c r="I1776" t="s">
        <v>232</v>
      </c>
      <c r="J1776">
        <v>4.9979374696780307E-5</v>
      </c>
      <c r="K1776">
        <v>8.2020131788265323E-5</v>
      </c>
      <c r="L1776">
        <v>4.6190298913786941E-5</v>
      </c>
    </row>
    <row r="1777" spans="1:12" x14ac:dyDescent="0.2">
      <c r="A1777" t="s">
        <v>17</v>
      </c>
      <c r="B1777" t="s">
        <v>220</v>
      </c>
      <c r="C1777" t="s">
        <v>221</v>
      </c>
      <c r="D1777" t="s">
        <v>92</v>
      </c>
      <c r="E1777" t="s">
        <v>64</v>
      </c>
      <c r="F1777" t="s">
        <v>60</v>
      </c>
      <c r="G1777" t="s">
        <v>222</v>
      </c>
      <c r="H1777" t="s">
        <v>65</v>
      </c>
      <c r="I1777" t="s">
        <v>233</v>
      </c>
      <c r="J1777">
        <v>4.5376837793097103E-6</v>
      </c>
      <c r="K1777">
        <v>7.4467002408582039E-6</v>
      </c>
      <c r="L1777">
        <v>4.1936693168764337E-6</v>
      </c>
    </row>
    <row r="1778" spans="1:12" x14ac:dyDescent="0.2">
      <c r="A1778" t="s">
        <v>17</v>
      </c>
      <c r="B1778" t="s">
        <v>220</v>
      </c>
      <c r="C1778" t="s">
        <v>221</v>
      </c>
      <c r="D1778" t="s">
        <v>92</v>
      </c>
      <c r="E1778" t="s">
        <v>64</v>
      </c>
      <c r="F1778" t="s">
        <v>60</v>
      </c>
      <c r="G1778" t="s">
        <v>222</v>
      </c>
      <c r="H1778" t="s">
        <v>65</v>
      </c>
      <c r="I1778" t="s">
        <v>66</v>
      </c>
      <c r="J1778">
        <v>3.975579857087561E-6</v>
      </c>
      <c r="K1778">
        <v>6.5242429660509697E-6</v>
      </c>
      <c r="L1778">
        <v>3.674180060646788E-6</v>
      </c>
    </row>
    <row r="1779" spans="1:12" x14ac:dyDescent="0.2">
      <c r="A1779" t="s">
        <v>17</v>
      </c>
      <c r="B1779" t="s">
        <v>220</v>
      </c>
      <c r="C1779" t="s">
        <v>221</v>
      </c>
      <c r="D1779" t="s">
        <v>92</v>
      </c>
      <c r="E1779" t="s">
        <v>64</v>
      </c>
      <c r="F1779" t="s">
        <v>60</v>
      </c>
      <c r="G1779" t="s">
        <v>222</v>
      </c>
      <c r="H1779" t="s">
        <v>65</v>
      </c>
      <c r="I1779" t="s">
        <v>163</v>
      </c>
      <c r="J1779">
        <v>2.0744272378570145E-5</v>
      </c>
      <c r="K1779">
        <v>3.404300203162812E-5</v>
      </c>
      <c r="L1779">
        <v>1.917159123595229E-5</v>
      </c>
    </row>
    <row r="1780" spans="1:12" x14ac:dyDescent="0.2">
      <c r="A1780" t="s">
        <v>17</v>
      </c>
      <c r="B1780" t="s">
        <v>220</v>
      </c>
      <c r="C1780" t="s">
        <v>221</v>
      </c>
      <c r="D1780" t="s">
        <v>92</v>
      </c>
      <c r="E1780" t="s">
        <v>120</v>
      </c>
      <c r="F1780" t="s">
        <v>86</v>
      </c>
      <c r="G1780" t="s">
        <v>222</v>
      </c>
      <c r="H1780" t="s">
        <v>84</v>
      </c>
      <c r="I1780" t="s">
        <v>234</v>
      </c>
      <c r="J1780">
        <v>8.0101015079572124E-2</v>
      </c>
      <c r="K1780">
        <v>0.13145214106937533</v>
      </c>
      <c r="L1780">
        <v>7.4028333733065693E-2</v>
      </c>
    </row>
    <row r="1781" spans="1:12" x14ac:dyDescent="0.2">
      <c r="A1781" t="s">
        <v>17</v>
      </c>
      <c r="B1781" t="s">
        <v>220</v>
      </c>
      <c r="C1781" t="s">
        <v>221</v>
      </c>
      <c r="D1781" t="s">
        <v>92</v>
      </c>
      <c r="E1781" t="s">
        <v>64</v>
      </c>
      <c r="F1781" t="s">
        <v>86</v>
      </c>
      <c r="G1781" t="s">
        <v>222</v>
      </c>
      <c r="H1781" t="s">
        <v>84</v>
      </c>
      <c r="I1781" t="s">
        <v>235</v>
      </c>
      <c r="J1781">
        <v>8.0101015079572124E-2</v>
      </c>
      <c r="K1781">
        <v>0.13145214106937533</v>
      </c>
      <c r="L1781">
        <v>7.4028333733065693E-2</v>
      </c>
    </row>
    <row r="1782" spans="1:12" x14ac:dyDescent="0.2">
      <c r="A1782" t="s">
        <v>17</v>
      </c>
      <c r="B1782" t="s">
        <v>220</v>
      </c>
      <c r="C1782" t="s">
        <v>221</v>
      </c>
      <c r="D1782" t="s">
        <v>92</v>
      </c>
      <c r="E1782" t="s">
        <v>74</v>
      </c>
      <c r="F1782" t="s">
        <v>60</v>
      </c>
      <c r="G1782" t="s">
        <v>222</v>
      </c>
      <c r="H1782" t="s">
        <v>84</v>
      </c>
      <c r="I1782" t="s">
        <v>236</v>
      </c>
      <c r="J1782">
        <v>8.0101015079572124E-2</v>
      </c>
      <c r="K1782">
        <v>0.13145214106937533</v>
      </c>
      <c r="L1782">
        <v>7.4028333733065693E-2</v>
      </c>
    </row>
    <row r="1783" spans="1:12" x14ac:dyDescent="0.2">
      <c r="A1783" t="s">
        <v>17</v>
      </c>
      <c r="B1783" t="s">
        <v>220</v>
      </c>
      <c r="C1783" t="s">
        <v>221</v>
      </c>
      <c r="D1783" t="s">
        <v>168</v>
      </c>
      <c r="E1783" t="s">
        <v>67</v>
      </c>
      <c r="F1783" t="s">
        <v>60</v>
      </c>
      <c r="G1783" t="s">
        <v>222</v>
      </c>
      <c r="H1783" t="s">
        <v>68</v>
      </c>
      <c r="I1783" t="s">
        <v>223</v>
      </c>
      <c r="J1783">
        <v>6.531924001981398E-6</v>
      </c>
      <c r="K1783">
        <v>1.0719407169933263E-5</v>
      </c>
      <c r="L1783">
        <v>6.0367206265407054E-6</v>
      </c>
    </row>
    <row r="1784" spans="1:12" x14ac:dyDescent="0.2">
      <c r="A1784" t="s">
        <v>17</v>
      </c>
      <c r="B1784" t="s">
        <v>220</v>
      </c>
      <c r="C1784" t="s">
        <v>221</v>
      </c>
      <c r="D1784" t="s">
        <v>168</v>
      </c>
      <c r="E1784" t="s">
        <v>74</v>
      </c>
      <c r="F1784" t="s">
        <v>60</v>
      </c>
      <c r="G1784" t="s">
        <v>222</v>
      </c>
      <c r="H1784" t="s">
        <v>75</v>
      </c>
      <c r="I1784" t="s">
        <v>224</v>
      </c>
      <c r="J1784">
        <v>9.7487380977344044E-12</v>
      </c>
      <c r="K1784">
        <v>1.5998455130671518E-11</v>
      </c>
      <c r="L1784">
        <v>9.0096590743377863E-12</v>
      </c>
    </row>
    <row r="1785" spans="1:12" x14ac:dyDescent="0.2">
      <c r="A1785" t="s">
        <v>17</v>
      </c>
      <c r="B1785" t="s">
        <v>220</v>
      </c>
      <c r="C1785" t="s">
        <v>221</v>
      </c>
      <c r="D1785" t="s">
        <v>168</v>
      </c>
      <c r="E1785" t="s">
        <v>67</v>
      </c>
      <c r="F1785" t="s">
        <v>60</v>
      </c>
      <c r="G1785" t="s">
        <v>222</v>
      </c>
      <c r="H1785" t="s">
        <v>68</v>
      </c>
      <c r="I1785" t="s">
        <v>70</v>
      </c>
      <c r="J1785">
        <v>2.2685103783115717E-7</v>
      </c>
      <c r="K1785">
        <v>3.7228060839294401E-7</v>
      </c>
      <c r="L1785">
        <v>2.0965282798944186E-7</v>
      </c>
    </row>
    <row r="1786" spans="1:12" x14ac:dyDescent="0.2">
      <c r="A1786" t="s">
        <v>17</v>
      </c>
      <c r="B1786" t="s">
        <v>220</v>
      </c>
      <c r="C1786" t="s">
        <v>221</v>
      </c>
      <c r="D1786" t="s">
        <v>168</v>
      </c>
      <c r="E1786" t="s">
        <v>67</v>
      </c>
      <c r="F1786" t="s">
        <v>60</v>
      </c>
      <c r="G1786" t="s">
        <v>222</v>
      </c>
      <c r="H1786" t="s">
        <v>68</v>
      </c>
      <c r="I1786" t="s">
        <v>71</v>
      </c>
      <c r="J1786">
        <v>5.1383143584104332E-7</v>
      </c>
      <c r="K1786">
        <v>8.432382825980206E-7</v>
      </c>
      <c r="L1786">
        <v>4.7487644166798853E-7</v>
      </c>
    </row>
    <row r="1787" spans="1:12" x14ac:dyDescent="0.2">
      <c r="A1787" t="s">
        <v>17</v>
      </c>
      <c r="B1787" t="s">
        <v>220</v>
      </c>
      <c r="C1787" t="s">
        <v>221</v>
      </c>
      <c r="D1787" t="s">
        <v>168</v>
      </c>
      <c r="E1787" t="s">
        <v>74</v>
      </c>
      <c r="F1787" t="s">
        <v>60</v>
      </c>
      <c r="G1787" t="s">
        <v>222</v>
      </c>
      <c r="H1787" t="s">
        <v>65</v>
      </c>
      <c r="I1787" t="s">
        <v>225</v>
      </c>
      <c r="J1787">
        <v>1.8302700465897678E-3</v>
      </c>
      <c r="K1787">
        <v>3.0036188195663449E-3</v>
      </c>
      <c r="L1787">
        <v>1.691512169926734E-3</v>
      </c>
    </row>
    <row r="1788" spans="1:12" x14ac:dyDescent="0.2">
      <c r="A1788" t="s">
        <v>17</v>
      </c>
      <c r="B1788" t="s">
        <v>220</v>
      </c>
      <c r="C1788" t="s">
        <v>221</v>
      </c>
      <c r="D1788" t="s">
        <v>168</v>
      </c>
      <c r="E1788" t="s">
        <v>67</v>
      </c>
      <c r="F1788" t="s">
        <v>60</v>
      </c>
      <c r="G1788" t="s">
        <v>222</v>
      </c>
      <c r="H1788" t="s">
        <v>68</v>
      </c>
      <c r="I1788" t="s">
        <v>226</v>
      </c>
      <c r="J1788">
        <v>1.0036947137144635E-4</v>
      </c>
      <c r="K1788">
        <v>1.6471429103203419E-4</v>
      </c>
      <c r="L1788">
        <v>9.2760181826855655E-5</v>
      </c>
    </row>
    <row r="1789" spans="1:12" x14ac:dyDescent="0.2">
      <c r="A1789" t="s">
        <v>17</v>
      </c>
      <c r="B1789" t="s">
        <v>220</v>
      </c>
      <c r="C1789" t="s">
        <v>221</v>
      </c>
      <c r="D1789" t="s">
        <v>168</v>
      </c>
      <c r="E1789" t="s">
        <v>54</v>
      </c>
      <c r="F1789" t="s">
        <v>60</v>
      </c>
      <c r="G1789" t="s">
        <v>222</v>
      </c>
      <c r="H1789" t="s">
        <v>61</v>
      </c>
      <c r="I1789" t="s">
        <v>63</v>
      </c>
      <c r="J1789">
        <v>4.8379261145231178E-3</v>
      </c>
      <c r="K1789">
        <v>7.9394218095457519E-3</v>
      </c>
      <c r="L1789">
        <v>4.4711494433129521E-3</v>
      </c>
    </row>
    <row r="1790" spans="1:12" x14ac:dyDescent="0.2">
      <c r="A1790" t="s">
        <v>17</v>
      </c>
      <c r="B1790" t="s">
        <v>220</v>
      </c>
      <c r="C1790" t="s">
        <v>221</v>
      </c>
      <c r="D1790" t="s">
        <v>168</v>
      </c>
      <c r="E1790" t="s">
        <v>67</v>
      </c>
      <c r="F1790" t="s">
        <v>60</v>
      </c>
      <c r="G1790" t="s">
        <v>222</v>
      </c>
      <c r="H1790" t="s">
        <v>68</v>
      </c>
      <c r="I1790" t="s">
        <v>227</v>
      </c>
      <c r="J1790">
        <v>8.1631879084042534E-3</v>
      </c>
      <c r="K1790">
        <v>1.3396441074378299E-2</v>
      </c>
      <c r="L1790">
        <v>7.5443138667938203E-3</v>
      </c>
    </row>
    <row r="1791" spans="1:12" x14ac:dyDescent="0.2">
      <c r="A1791" t="s">
        <v>17</v>
      </c>
      <c r="B1791" t="s">
        <v>220</v>
      </c>
      <c r="C1791" t="s">
        <v>221</v>
      </c>
      <c r="D1791" t="s">
        <v>168</v>
      </c>
      <c r="E1791" t="s">
        <v>54</v>
      </c>
      <c r="F1791" t="s">
        <v>60</v>
      </c>
      <c r="G1791" t="s">
        <v>222</v>
      </c>
      <c r="H1791" t="s">
        <v>57</v>
      </c>
      <c r="I1791" t="s">
        <v>228</v>
      </c>
      <c r="J1791">
        <v>9.44789901995257E-3</v>
      </c>
      <c r="K1791">
        <v>1.5504754259933815E-2</v>
      </c>
      <c r="L1791">
        <v>8.7316274460512051E-3</v>
      </c>
    </row>
    <row r="1792" spans="1:12" x14ac:dyDescent="0.2">
      <c r="A1792" t="s">
        <v>17</v>
      </c>
      <c r="B1792" t="s">
        <v>220</v>
      </c>
      <c r="C1792" t="s">
        <v>221</v>
      </c>
      <c r="D1792" t="s">
        <v>168</v>
      </c>
      <c r="E1792" t="s">
        <v>67</v>
      </c>
      <c r="F1792" t="s">
        <v>60</v>
      </c>
      <c r="G1792" t="s">
        <v>222</v>
      </c>
      <c r="H1792" t="s">
        <v>65</v>
      </c>
      <c r="I1792" t="s">
        <v>229</v>
      </c>
      <c r="J1792">
        <v>1.4775478451753278E-3</v>
      </c>
      <c r="K1792">
        <v>2.4247736135153148E-3</v>
      </c>
      <c r="L1792">
        <v>1.3655308223067225E-3</v>
      </c>
    </row>
    <row r="1793" spans="1:12" x14ac:dyDescent="0.2">
      <c r="A1793" t="s">
        <v>17</v>
      </c>
      <c r="B1793" t="s">
        <v>220</v>
      </c>
      <c r="C1793" t="s">
        <v>221</v>
      </c>
      <c r="D1793" t="s">
        <v>168</v>
      </c>
      <c r="E1793" t="s">
        <v>67</v>
      </c>
      <c r="F1793" t="s">
        <v>60</v>
      </c>
      <c r="G1793" t="s">
        <v>222</v>
      </c>
      <c r="H1793" t="s">
        <v>65</v>
      </c>
      <c r="I1793" t="s">
        <v>229</v>
      </c>
      <c r="J1793">
        <v>1.0302196349380008E-5</v>
      </c>
      <c r="K1793">
        <v>1.6906724171944653E-5</v>
      </c>
      <c r="L1793">
        <v>9.5211581123891626E-6</v>
      </c>
    </row>
    <row r="1794" spans="1:12" x14ac:dyDescent="0.2">
      <c r="A1794" t="s">
        <v>17</v>
      </c>
      <c r="B1794" t="s">
        <v>220</v>
      </c>
      <c r="C1794" t="s">
        <v>221</v>
      </c>
      <c r="D1794" t="s">
        <v>168</v>
      </c>
      <c r="E1794" t="s">
        <v>67</v>
      </c>
      <c r="F1794" t="s">
        <v>60</v>
      </c>
      <c r="G1794" t="s">
        <v>222</v>
      </c>
      <c r="H1794" t="s">
        <v>68</v>
      </c>
      <c r="I1794" t="s">
        <v>72</v>
      </c>
      <c r="J1794">
        <v>5.3621127705278716E-4</v>
      </c>
      <c r="K1794">
        <v>8.7996538326152551E-4</v>
      </c>
      <c r="L1794">
        <v>4.9555960470244189E-4</v>
      </c>
    </row>
    <row r="1795" spans="1:12" x14ac:dyDescent="0.2">
      <c r="A1795" t="s">
        <v>17</v>
      </c>
      <c r="B1795" t="s">
        <v>220</v>
      </c>
      <c r="C1795" t="s">
        <v>221</v>
      </c>
      <c r="D1795" t="s">
        <v>168</v>
      </c>
      <c r="E1795" t="s">
        <v>67</v>
      </c>
      <c r="F1795" t="s">
        <v>60</v>
      </c>
      <c r="G1795" t="s">
        <v>222</v>
      </c>
      <c r="H1795" t="s">
        <v>68</v>
      </c>
      <c r="I1795" t="s">
        <v>230</v>
      </c>
      <c r="J1795">
        <v>6.6844764422927155E-7</v>
      </c>
      <c r="K1795">
        <v>1.096975786629285E-6</v>
      </c>
      <c r="L1795">
        <v>6.1777076408992777E-7</v>
      </c>
    </row>
    <row r="1796" spans="1:12" x14ac:dyDescent="0.2">
      <c r="A1796" t="s">
        <v>17</v>
      </c>
      <c r="B1796" t="s">
        <v>220</v>
      </c>
      <c r="C1796" t="s">
        <v>221</v>
      </c>
      <c r="D1796" t="s">
        <v>168</v>
      </c>
      <c r="E1796" t="s">
        <v>67</v>
      </c>
      <c r="F1796" t="s">
        <v>60</v>
      </c>
      <c r="G1796" t="s">
        <v>222</v>
      </c>
      <c r="H1796" t="s">
        <v>68</v>
      </c>
      <c r="I1796" t="s">
        <v>231</v>
      </c>
      <c r="J1796">
        <v>2.1027179796407485E-2</v>
      </c>
      <c r="K1796">
        <v>3.4507275621197313E-2</v>
      </c>
      <c r="L1796">
        <v>1.9433050653444299E-2</v>
      </c>
    </row>
    <row r="1797" spans="1:12" x14ac:dyDescent="0.2">
      <c r="A1797" t="s">
        <v>17</v>
      </c>
      <c r="B1797" t="s">
        <v>220</v>
      </c>
      <c r="C1797" t="s">
        <v>221</v>
      </c>
      <c r="D1797" t="s">
        <v>168</v>
      </c>
      <c r="E1797" t="s">
        <v>64</v>
      </c>
      <c r="F1797" t="s">
        <v>60</v>
      </c>
      <c r="G1797" t="s">
        <v>222</v>
      </c>
      <c r="H1797" t="s">
        <v>65</v>
      </c>
      <c r="I1797" t="s">
        <v>232</v>
      </c>
      <c r="J1797">
        <v>1.5206918218309291E-5</v>
      </c>
      <c r="K1797">
        <v>2.4955763130815072E-5</v>
      </c>
      <c r="L1797">
        <v>1.4054039337680401E-5</v>
      </c>
    </row>
    <row r="1798" spans="1:12" x14ac:dyDescent="0.2">
      <c r="A1798" t="s">
        <v>17</v>
      </c>
      <c r="B1798" t="s">
        <v>220</v>
      </c>
      <c r="C1798" t="s">
        <v>221</v>
      </c>
      <c r="D1798" t="s">
        <v>168</v>
      </c>
      <c r="E1798" t="s">
        <v>64</v>
      </c>
      <c r="F1798" t="s">
        <v>60</v>
      </c>
      <c r="G1798" t="s">
        <v>222</v>
      </c>
      <c r="H1798" t="s">
        <v>65</v>
      </c>
      <c r="I1798" t="s">
        <v>233</v>
      </c>
      <c r="J1798">
        <v>1.3806532504888799E-6</v>
      </c>
      <c r="K1798">
        <v>2.2657618716924433E-6</v>
      </c>
      <c r="L1798">
        <v>1.2759820770723089E-6</v>
      </c>
    </row>
    <row r="1799" spans="1:12" x14ac:dyDescent="0.2">
      <c r="A1799" t="s">
        <v>17</v>
      </c>
      <c r="B1799" t="s">
        <v>220</v>
      </c>
      <c r="C1799" t="s">
        <v>221</v>
      </c>
      <c r="D1799" t="s">
        <v>168</v>
      </c>
      <c r="E1799" t="s">
        <v>64</v>
      </c>
      <c r="F1799" t="s">
        <v>60</v>
      </c>
      <c r="G1799" t="s">
        <v>222</v>
      </c>
      <c r="H1799" t="s">
        <v>65</v>
      </c>
      <c r="I1799" t="s">
        <v>66</v>
      </c>
      <c r="J1799">
        <v>1.2096253329272425E-6</v>
      </c>
      <c r="K1799">
        <v>1.9850914466824688E-6</v>
      </c>
      <c r="L1799">
        <v>1.1179202629199311E-6</v>
      </c>
    </row>
    <row r="1800" spans="1:12" x14ac:dyDescent="0.2">
      <c r="A1800" t="s">
        <v>17</v>
      </c>
      <c r="B1800" t="s">
        <v>220</v>
      </c>
      <c r="C1800" t="s">
        <v>221</v>
      </c>
      <c r="D1800" t="s">
        <v>168</v>
      </c>
      <c r="E1800" t="s">
        <v>64</v>
      </c>
      <c r="F1800" t="s">
        <v>60</v>
      </c>
      <c r="G1800" t="s">
        <v>222</v>
      </c>
      <c r="H1800" t="s">
        <v>65</v>
      </c>
      <c r="I1800" t="s">
        <v>163</v>
      </c>
      <c r="J1800">
        <v>6.3117326992002235E-6</v>
      </c>
      <c r="K1800">
        <v>1.0358055716812638E-5</v>
      </c>
      <c r="L1800">
        <v>5.8332226405138062E-6</v>
      </c>
    </row>
    <row r="1801" spans="1:12" x14ac:dyDescent="0.2">
      <c r="A1801" t="s">
        <v>17</v>
      </c>
      <c r="B1801" t="s">
        <v>220</v>
      </c>
      <c r="C1801" t="s">
        <v>221</v>
      </c>
      <c r="D1801" t="s">
        <v>168</v>
      </c>
      <c r="E1801" t="s">
        <v>120</v>
      </c>
      <c r="F1801" t="s">
        <v>86</v>
      </c>
      <c r="G1801" t="s">
        <v>222</v>
      </c>
      <c r="H1801" t="s">
        <v>84</v>
      </c>
      <c r="I1801" t="s">
        <v>234</v>
      </c>
      <c r="J1801">
        <v>2.4371845244336009E-2</v>
      </c>
      <c r="K1801">
        <v>3.9996137826678796E-2</v>
      </c>
      <c r="L1801">
        <v>2.2524147685844462E-2</v>
      </c>
    </row>
    <row r="1802" spans="1:12" x14ac:dyDescent="0.2">
      <c r="A1802" t="s">
        <v>17</v>
      </c>
      <c r="B1802" t="s">
        <v>220</v>
      </c>
      <c r="C1802" t="s">
        <v>221</v>
      </c>
      <c r="D1802" t="s">
        <v>168</v>
      </c>
      <c r="E1802" t="s">
        <v>64</v>
      </c>
      <c r="F1802" t="s">
        <v>86</v>
      </c>
      <c r="G1802" t="s">
        <v>222</v>
      </c>
      <c r="H1802" t="s">
        <v>84</v>
      </c>
      <c r="I1802" t="s">
        <v>235</v>
      </c>
      <c r="J1802">
        <v>2.4371845244336009E-2</v>
      </c>
      <c r="K1802">
        <v>3.9996137826678796E-2</v>
      </c>
      <c r="L1802">
        <v>2.2524147685844462E-2</v>
      </c>
    </row>
    <row r="1803" spans="1:12" x14ac:dyDescent="0.2">
      <c r="A1803" t="s">
        <v>17</v>
      </c>
      <c r="B1803" t="s">
        <v>220</v>
      </c>
      <c r="C1803" t="s">
        <v>221</v>
      </c>
      <c r="D1803" t="s">
        <v>168</v>
      </c>
      <c r="E1803" t="s">
        <v>74</v>
      </c>
      <c r="F1803" t="s">
        <v>60</v>
      </c>
      <c r="G1803" t="s">
        <v>222</v>
      </c>
      <c r="H1803" t="s">
        <v>84</v>
      </c>
      <c r="I1803" t="s">
        <v>236</v>
      </c>
      <c r="J1803">
        <v>2.4371845244336009E-2</v>
      </c>
      <c r="K1803">
        <v>3.9996137826678796E-2</v>
      </c>
      <c r="L1803">
        <v>2.2524147685844462E-2</v>
      </c>
    </row>
  </sheetData>
  <sheetProtection algorithmName="SHA-512" hashValue="JdISdqWQgkkgusD41x6Ts+W9UCKHm1Udr5pSIkNn+KFjh9Io5TcS42jJZXPGwFf8BftZhi/bzatVn6V6Ay1WEQ==" saltValue="qUZFJxgXBxFIn5qkY5Pk+w==" spinCount="100000" sheet="1" objects="1" scenarios="1"/>
  <autoFilter ref="A1:L1803" xr:uid="{2AE08046-9E18-47C7-8D25-C220EEC719BF}"/>
  <phoneticPr fontId="1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F021-9DDE-4413-A5C2-68B8C3233495}">
  <sheetPr>
    <tabColor theme="0" tint="-0.499984740745262"/>
  </sheetPr>
  <dimension ref="A1:L25"/>
  <sheetViews>
    <sheetView zoomScale="85" zoomScaleNormal="85" workbookViewId="0">
      <pane ySplit="1" topLeftCell="A2" activePane="bottomLeft" state="frozen"/>
      <selection activeCell="G39" sqref="G39"/>
      <selection pane="bottomLeft" activeCell="A3" sqref="A3"/>
    </sheetView>
  </sheetViews>
  <sheetFormatPr baseColWidth="10" defaultColWidth="8.83203125" defaultRowHeight="15" x14ac:dyDescent="0.2"/>
  <cols>
    <col min="1" max="1" width="29.33203125" customWidth="1"/>
    <col min="2" max="2" width="34.5" customWidth="1"/>
    <col min="3" max="3" width="29.33203125" customWidth="1"/>
    <col min="4" max="7" width="18.33203125" customWidth="1"/>
    <col min="8" max="8" width="17.33203125" customWidth="1"/>
    <col min="9" max="9" width="68.5" customWidth="1"/>
    <col min="10" max="10" width="15.5" bestFit="1" customWidth="1"/>
    <col min="11" max="11" width="20.6640625" bestFit="1" customWidth="1"/>
    <col min="12" max="12" width="19.5" bestFit="1" customWidth="1"/>
  </cols>
  <sheetData>
    <row r="1" spans="1:12" ht="16" x14ac:dyDescent="0.2">
      <c r="A1" s="13" t="s">
        <v>39</v>
      </c>
      <c r="B1" s="13" t="s">
        <v>40</v>
      </c>
      <c r="C1" s="13" t="s">
        <v>41</v>
      </c>
      <c r="D1" s="13" t="s">
        <v>42</v>
      </c>
      <c r="E1" s="13" t="s">
        <v>43</v>
      </c>
      <c r="F1" s="16" t="s">
        <v>44</v>
      </c>
      <c r="G1" s="16" t="s">
        <v>45</v>
      </c>
      <c r="H1" s="17" t="s">
        <v>46</v>
      </c>
      <c r="I1" s="17" t="s">
        <v>47</v>
      </c>
      <c r="J1" s="15" t="s">
        <v>48</v>
      </c>
      <c r="K1" s="15" t="s">
        <v>49</v>
      </c>
      <c r="L1" s="15" t="s">
        <v>50</v>
      </c>
    </row>
    <row r="2" spans="1:12" s="4" customFormat="1" x14ac:dyDescent="0.2">
      <c r="A2" s="4" t="s">
        <v>238</v>
      </c>
      <c r="B2" s="4" t="s">
        <v>239</v>
      </c>
      <c r="C2" s="4" t="s">
        <v>240</v>
      </c>
      <c r="D2" s="4" t="s">
        <v>241</v>
      </c>
      <c r="E2" s="4" t="s">
        <v>242</v>
      </c>
      <c r="F2" s="4" t="s">
        <v>243</v>
      </c>
      <c r="H2" s="4" t="s">
        <v>244</v>
      </c>
      <c r="I2" s="4" t="s">
        <v>245</v>
      </c>
      <c r="J2" s="4">
        <v>1.0836168748465567</v>
      </c>
      <c r="K2" s="4">
        <v>1.1425110348839045</v>
      </c>
      <c r="L2" s="4">
        <v>1.7725966535716253</v>
      </c>
    </row>
    <row r="3" spans="1:12" s="4" customFormat="1" x14ac:dyDescent="0.2">
      <c r="A3" s="4" t="s">
        <v>238</v>
      </c>
      <c r="B3" s="4" t="s">
        <v>239</v>
      </c>
      <c r="C3" s="4" t="s">
        <v>240</v>
      </c>
      <c r="D3" s="4" t="s">
        <v>246</v>
      </c>
      <c r="E3" s="4" t="s">
        <v>242</v>
      </c>
      <c r="F3" s="4" t="s">
        <v>243</v>
      </c>
      <c r="H3" s="4" t="s">
        <v>244</v>
      </c>
      <c r="I3" s="4" t="s">
        <v>247</v>
      </c>
      <c r="J3" s="4">
        <v>0.27490775072415968</v>
      </c>
      <c r="K3" s="4">
        <v>0.2898488811573201</v>
      </c>
      <c r="L3" s="4">
        <v>0.44969820079956885</v>
      </c>
    </row>
    <row r="4" spans="1:12" s="4" customFormat="1" x14ac:dyDescent="0.2">
      <c r="A4" s="4" t="s">
        <v>238</v>
      </c>
      <c r="B4" s="4" t="s">
        <v>239</v>
      </c>
      <c r="C4" s="4" t="s">
        <v>240</v>
      </c>
      <c r="D4" s="4" t="s">
        <v>246</v>
      </c>
      <c r="E4" s="4" t="s">
        <v>242</v>
      </c>
      <c r="F4" s="4" t="s">
        <v>243</v>
      </c>
      <c r="H4" s="4" t="s">
        <v>244</v>
      </c>
      <c r="I4" s="4" t="s">
        <v>248</v>
      </c>
      <c r="J4" s="4">
        <v>0.30912945668569136</v>
      </c>
      <c r="K4" s="4">
        <v>0.32593052366509184</v>
      </c>
      <c r="L4" s="4">
        <v>0.5056785780666847</v>
      </c>
    </row>
    <row r="5" spans="1:12" s="4" customFormat="1" x14ac:dyDescent="0.2">
      <c r="A5" s="4" t="s">
        <v>238</v>
      </c>
      <c r="B5" s="4" t="s">
        <v>239</v>
      </c>
      <c r="C5" s="4" t="s">
        <v>240</v>
      </c>
      <c r="D5" s="4" t="s">
        <v>241</v>
      </c>
      <c r="E5" s="4" t="s">
        <v>242</v>
      </c>
      <c r="F5" s="4" t="s">
        <v>243</v>
      </c>
      <c r="H5" s="4" t="s">
        <v>249</v>
      </c>
      <c r="I5" s="4" t="s">
        <v>250</v>
      </c>
      <c r="J5" s="4">
        <v>8.8913120602420199E-3</v>
      </c>
      <c r="K5" s="4">
        <v>9.3745514482333203E-3</v>
      </c>
      <c r="L5" s="4">
        <v>1.4544540944028584E-2</v>
      </c>
    </row>
    <row r="6" spans="1:12" s="4" customFormat="1" x14ac:dyDescent="0.2">
      <c r="A6" s="4" t="s">
        <v>238</v>
      </c>
      <c r="B6" s="4" t="s">
        <v>239</v>
      </c>
      <c r="C6" s="4" t="s">
        <v>240</v>
      </c>
      <c r="D6" s="4" t="s">
        <v>246</v>
      </c>
      <c r="E6" s="4" t="s">
        <v>242</v>
      </c>
      <c r="F6" s="4" t="s">
        <v>243</v>
      </c>
      <c r="H6" s="4" t="s">
        <v>249</v>
      </c>
      <c r="I6" s="4" t="s">
        <v>251</v>
      </c>
      <c r="J6" s="4">
        <v>3.475240778962143E-2</v>
      </c>
      <c r="K6" s="4">
        <v>3.6641187775938062E-2</v>
      </c>
      <c r="L6" s="4">
        <v>5.6848507236621312E-2</v>
      </c>
    </row>
    <row r="7" spans="1:12" s="4" customFormat="1" x14ac:dyDescent="0.2">
      <c r="A7" s="4" t="s">
        <v>238</v>
      </c>
      <c r="B7" s="4" t="s">
        <v>239</v>
      </c>
      <c r="C7" s="4" t="s">
        <v>240</v>
      </c>
      <c r="D7" s="4" t="s">
        <v>246</v>
      </c>
      <c r="E7" s="4" t="s">
        <v>242</v>
      </c>
      <c r="F7" s="4" t="s">
        <v>243</v>
      </c>
      <c r="H7" s="4" t="s">
        <v>249</v>
      </c>
      <c r="I7" s="4" t="s">
        <v>252</v>
      </c>
      <c r="J7" s="4">
        <v>3.9834259387674251E-2</v>
      </c>
      <c r="K7" s="4">
        <v>4.1999236052216435E-2</v>
      </c>
      <c r="L7" s="4">
        <v>6.5161475911949124E-2</v>
      </c>
    </row>
    <row r="8" spans="1:12" s="4" customFormat="1" x14ac:dyDescent="0.2">
      <c r="A8" s="4" t="s">
        <v>238</v>
      </c>
      <c r="B8" s="4" t="s">
        <v>239</v>
      </c>
      <c r="C8" s="4" t="s">
        <v>253</v>
      </c>
      <c r="D8" s="4" t="s">
        <v>241</v>
      </c>
      <c r="E8" s="4" t="s">
        <v>242</v>
      </c>
      <c r="F8" s="4" t="s">
        <v>243</v>
      </c>
      <c r="H8" s="4" t="s">
        <v>244</v>
      </c>
      <c r="I8" s="4" t="s">
        <v>245</v>
      </c>
      <c r="J8" s="4">
        <v>0.38696427681005424</v>
      </c>
      <c r="K8" s="4">
        <v>0.41386899476264671</v>
      </c>
      <c r="L8" s="4">
        <v>0.62384102061230351</v>
      </c>
    </row>
    <row r="9" spans="1:12" s="4" customFormat="1" x14ac:dyDescent="0.2">
      <c r="A9" s="4" t="s">
        <v>238</v>
      </c>
      <c r="B9" s="4" t="s">
        <v>239</v>
      </c>
      <c r="C9" s="4" t="s">
        <v>253</v>
      </c>
      <c r="D9" s="4" t="s">
        <v>246</v>
      </c>
      <c r="E9" s="4" t="s">
        <v>242</v>
      </c>
      <c r="F9" s="4" t="s">
        <v>243</v>
      </c>
      <c r="H9" s="4" t="s">
        <v>244</v>
      </c>
      <c r="I9" s="4" t="s">
        <v>247</v>
      </c>
      <c r="J9" s="4">
        <v>0.27142566682959068</v>
      </c>
      <c r="K9" s="4">
        <v>0.29029725640200255</v>
      </c>
      <c r="L9" s="4">
        <v>0.43757647711357794</v>
      </c>
    </row>
    <row r="10" spans="1:12" s="4" customFormat="1" x14ac:dyDescent="0.2">
      <c r="A10" s="4" t="s">
        <v>238</v>
      </c>
      <c r="B10" s="4" t="s">
        <v>239</v>
      </c>
      <c r="C10" s="4" t="s">
        <v>253</v>
      </c>
      <c r="D10" s="4" t="s">
        <v>246</v>
      </c>
      <c r="E10" s="4" t="s">
        <v>242</v>
      </c>
      <c r="F10" s="4" t="s">
        <v>243</v>
      </c>
      <c r="H10" s="4" t="s">
        <v>244</v>
      </c>
      <c r="I10" s="4" t="s">
        <v>248</v>
      </c>
      <c r="J10" s="4">
        <v>0.27142566682959068</v>
      </c>
      <c r="K10" s="4">
        <v>0.29029725640200255</v>
      </c>
      <c r="L10" s="4">
        <v>0.43757647711357794</v>
      </c>
    </row>
    <row r="11" spans="1:12" s="4" customFormat="1" x14ac:dyDescent="0.2">
      <c r="A11" s="4" t="s">
        <v>238</v>
      </c>
      <c r="B11" s="4" t="s">
        <v>239</v>
      </c>
      <c r="C11" s="4" t="s">
        <v>253</v>
      </c>
      <c r="D11" s="4" t="s">
        <v>241</v>
      </c>
      <c r="E11" s="4" t="s">
        <v>242</v>
      </c>
      <c r="F11" s="4" t="s">
        <v>243</v>
      </c>
      <c r="H11" s="4" t="s">
        <v>249</v>
      </c>
      <c r="I11" s="4" t="s">
        <v>250</v>
      </c>
      <c r="J11" s="4">
        <v>1.8878905084366269E-2</v>
      </c>
      <c r="K11" s="4">
        <v>2.0191511045660113E-2</v>
      </c>
      <c r="L11" s="4">
        <v>3.0435459089302307E-2</v>
      </c>
    </row>
    <row r="12" spans="1:12" s="4" customFormat="1" x14ac:dyDescent="0.2">
      <c r="A12" s="4" t="s">
        <v>238</v>
      </c>
      <c r="B12" s="4" t="s">
        <v>239</v>
      </c>
      <c r="C12" s="4" t="s">
        <v>253</v>
      </c>
      <c r="D12" s="4" t="s">
        <v>246</v>
      </c>
      <c r="E12" s="4" t="s">
        <v>242</v>
      </c>
      <c r="F12" s="4" t="s">
        <v>243</v>
      </c>
      <c r="H12" s="4" t="s">
        <v>249</v>
      </c>
      <c r="I12" s="4" t="s">
        <v>251</v>
      </c>
      <c r="J12" s="4">
        <v>5.9233372991226108E-2</v>
      </c>
      <c r="K12" s="4">
        <v>6.3351730393224531E-2</v>
      </c>
      <c r="L12" s="4">
        <v>9.5492555968658993E-2</v>
      </c>
    </row>
    <row r="13" spans="1:12" s="4" customFormat="1" x14ac:dyDescent="0.2">
      <c r="A13" s="4" t="s">
        <v>238</v>
      </c>
      <c r="B13" s="4" t="s">
        <v>239</v>
      </c>
      <c r="C13" s="4" t="s">
        <v>253</v>
      </c>
      <c r="D13" s="4" t="s">
        <v>246</v>
      </c>
      <c r="E13" s="4" t="s">
        <v>242</v>
      </c>
      <c r="F13" s="4" t="s">
        <v>243</v>
      </c>
      <c r="H13" s="4" t="s">
        <v>249</v>
      </c>
      <c r="I13" s="4" t="s">
        <v>252</v>
      </c>
      <c r="J13" s="4">
        <v>5.9940362200314234E-2</v>
      </c>
      <c r="K13" s="4">
        <v>6.4107874902700715E-2</v>
      </c>
      <c r="L13" s="4">
        <v>9.6632322340364452E-2</v>
      </c>
    </row>
    <row r="14" spans="1:12" s="4" customFormat="1" x14ac:dyDescent="0.2">
      <c r="A14" s="4" t="s">
        <v>238</v>
      </c>
      <c r="B14" s="4" t="s">
        <v>239</v>
      </c>
      <c r="C14" s="4" t="s">
        <v>254</v>
      </c>
      <c r="D14" s="4" t="s">
        <v>241</v>
      </c>
      <c r="E14" s="4" t="s">
        <v>242</v>
      </c>
      <c r="F14" s="4" t="s">
        <v>243</v>
      </c>
      <c r="H14" s="4" t="s">
        <v>244</v>
      </c>
      <c r="I14" s="4" t="s">
        <v>245</v>
      </c>
      <c r="J14" s="4">
        <v>1.0497556487896922</v>
      </c>
      <c r="K14" s="4">
        <v>1.093112210861793</v>
      </c>
      <c r="L14" s="4">
        <v>1.6476910469190311</v>
      </c>
    </row>
    <row r="15" spans="1:12" s="4" customFormat="1" x14ac:dyDescent="0.2">
      <c r="A15" s="4" t="s">
        <v>238</v>
      </c>
      <c r="B15" s="4" t="s">
        <v>239</v>
      </c>
      <c r="C15" s="4" t="s">
        <v>254</v>
      </c>
      <c r="D15" s="4" t="s">
        <v>246</v>
      </c>
      <c r="E15" s="4" t="s">
        <v>242</v>
      </c>
      <c r="F15" s="4" t="s">
        <v>243</v>
      </c>
      <c r="H15" s="4" t="s">
        <v>244</v>
      </c>
      <c r="I15" s="4" t="s">
        <v>247</v>
      </c>
      <c r="J15" s="4">
        <v>0.14836535546683452</v>
      </c>
      <c r="K15" s="4">
        <v>0.15449307838127044</v>
      </c>
      <c r="L15" s="4">
        <v>0.23287349599643636</v>
      </c>
    </row>
    <row r="16" spans="1:12" s="4" customFormat="1" x14ac:dyDescent="0.2">
      <c r="A16" s="4" t="s">
        <v>238</v>
      </c>
      <c r="B16" s="4" t="s">
        <v>239</v>
      </c>
      <c r="C16" s="4" t="s">
        <v>254</v>
      </c>
      <c r="D16" s="4" t="s">
        <v>246</v>
      </c>
      <c r="E16" s="4" t="s">
        <v>242</v>
      </c>
      <c r="F16" s="4" t="s">
        <v>243</v>
      </c>
      <c r="H16" s="4" t="s">
        <v>244</v>
      </c>
      <c r="I16" s="4" t="s">
        <v>248</v>
      </c>
      <c r="J16" s="4">
        <v>0.55683058623855919</v>
      </c>
      <c r="K16" s="4">
        <v>0.57982856667689364</v>
      </c>
      <c r="L16" s="4">
        <v>0.87399841349151752</v>
      </c>
    </row>
    <row r="17" spans="1:12" s="4" customFormat="1" x14ac:dyDescent="0.2">
      <c r="A17" s="4" t="s">
        <v>238</v>
      </c>
      <c r="B17" s="4" t="s">
        <v>239</v>
      </c>
      <c r="C17" s="4" t="s">
        <v>254</v>
      </c>
      <c r="D17" s="4" t="s">
        <v>241</v>
      </c>
      <c r="E17" s="4" t="s">
        <v>242</v>
      </c>
      <c r="F17" s="4" t="s">
        <v>243</v>
      </c>
      <c r="H17" s="4" t="s">
        <v>249</v>
      </c>
      <c r="I17" s="4" t="s">
        <v>250</v>
      </c>
      <c r="J17" s="4">
        <v>6.0496554384330242E-2</v>
      </c>
      <c r="K17" s="4">
        <v>6.2995157386215986E-2</v>
      </c>
      <c r="L17" s="4">
        <v>9.4955079444855664E-2</v>
      </c>
    </row>
    <row r="18" spans="1:12" s="4" customFormat="1" x14ac:dyDescent="0.2">
      <c r="A18" s="4" t="s">
        <v>238</v>
      </c>
      <c r="B18" s="4" t="s">
        <v>239</v>
      </c>
      <c r="C18" s="4" t="s">
        <v>254</v>
      </c>
      <c r="D18" s="4" t="s">
        <v>246</v>
      </c>
      <c r="E18" s="4" t="s">
        <v>242</v>
      </c>
      <c r="F18" s="4" t="s">
        <v>243</v>
      </c>
      <c r="H18" s="4" t="s">
        <v>249</v>
      </c>
      <c r="I18" s="4" t="s">
        <v>251</v>
      </c>
      <c r="J18" s="4">
        <v>2.8920253586293191E-2</v>
      </c>
      <c r="K18" s="4">
        <v>3.0114705620155238E-2</v>
      </c>
      <c r="L18" s="4">
        <v>4.5393080726646155E-2</v>
      </c>
    </row>
    <row r="19" spans="1:12" s="4" customFormat="1" x14ac:dyDescent="0.2">
      <c r="A19" s="4" t="s">
        <v>238</v>
      </c>
      <c r="B19" s="4" t="s">
        <v>239</v>
      </c>
      <c r="C19" s="4" t="s">
        <v>254</v>
      </c>
      <c r="D19" s="4" t="s">
        <v>246</v>
      </c>
      <c r="E19" s="4" t="s">
        <v>242</v>
      </c>
      <c r="F19" s="4" t="s">
        <v>243</v>
      </c>
      <c r="H19" s="4" t="s">
        <v>249</v>
      </c>
      <c r="I19" s="4" t="s">
        <v>252</v>
      </c>
      <c r="J19" s="4">
        <v>0.12619923485250126</v>
      </c>
      <c r="K19" s="4">
        <v>0.13141146206522689</v>
      </c>
      <c r="L19" s="4">
        <v>0.19808166751399556</v>
      </c>
    </row>
    <row r="20" spans="1:12" s="4" customFormat="1" x14ac:dyDescent="0.2">
      <c r="A20" s="4" t="s">
        <v>238</v>
      </c>
      <c r="B20" s="4" t="s">
        <v>239</v>
      </c>
      <c r="C20" s="4" t="s">
        <v>255</v>
      </c>
      <c r="D20" s="4" t="s">
        <v>241</v>
      </c>
      <c r="E20" s="4" t="s">
        <v>242</v>
      </c>
      <c r="F20" s="4" t="s">
        <v>243</v>
      </c>
      <c r="H20" s="4" t="s">
        <v>244</v>
      </c>
      <c r="I20" s="4" t="s">
        <v>245</v>
      </c>
      <c r="J20" s="4">
        <v>2.146035025969149</v>
      </c>
      <c r="K20" s="4">
        <v>2.2323612486882505</v>
      </c>
      <c r="L20" s="4">
        <v>3.3486219575319081</v>
      </c>
    </row>
    <row r="21" spans="1:12" s="4" customFormat="1" x14ac:dyDescent="0.2">
      <c r="A21" s="4" t="s">
        <v>238</v>
      </c>
      <c r="B21" s="4" t="s">
        <v>239</v>
      </c>
      <c r="C21" s="4" t="s">
        <v>255</v>
      </c>
      <c r="D21" s="4" t="s">
        <v>246</v>
      </c>
      <c r="E21" s="4" t="s">
        <v>242</v>
      </c>
      <c r="F21" s="4" t="s">
        <v>243</v>
      </c>
      <c r="H21" s="4" t="s">
        <v>244</v>
      </c>
      <c r="I21" s="4" t="s">
        <v>247</v>
      </c>
      <c r="J21" s="4">
        <v>0.14368204512380481</v>
      </c>
      <c r="K21" s="4">
        <v>0.14946178686986145</v>
      </c>
      <c r="L21" s="4">
        <v>0.22419804214862801</v>
      </c>
    </row>
    <row r="22" spans="1:12" s="4" customFormat="1" x14ac:dyDescent="0.2">
      <c r="A22" s="4" t="s">
        <v>238</v>
      </c>
      <c r="B22" s="4" t="s">
        <v>239</v>
      </c>
      <c r="C22" s="4" t="s">
        <v>255</v>
      </c>
      <c r="D22" s="4" t="s">
        <v>246</v>
      </c>
      <c r="E22" s="4" t="s">
        <v>242</v>
      </c>
      <c r="F22" s="4" t="s">
        <v>243</v>
      </c>
      <c r="H22" s="4" t="s">
        <v>244</v>
      </c>
      <c r="I22" s="4" t="s">
        <v>248</v>
      </c>
      <c r="J22" s="4">
        <v>0.15570579241688212</v>
      </c>
      <c r="K22" s="4">
        <v>0.16196920040052579</v>
      </c>
      <c r="L22" s="4">
        <v>0.24295961113990339</v>
      </c>
    </row>
    <row r="23" spans="1:12" s="4" customFormat="1" x14ac:dyDescent="0.2">
      <c r="A23" s="4" t="s">
        <v>238</v>
      </c>
      <c r="B23" s="4" t="s">
        <v>239</v>
      </c>
      <c r="C23" s="4" t="s">
        <v>255</v>
      </c>
      <c r="D23" s="4" t="s">
        <v>241</v>
      </c>
      <c r="E23" s="4" t="s">
        <v>242</v>
      </c>
      <c r="F23" s="4" t="s">
        <v>243</v>
      </c>
      <c r="H23" s="4" t="s">
        <v>249</v>
      </c>
      <c r="I23" s="4" t="s">
        <v>250</v>
      </c>
      <c r="J23" s="4">
        <v>6.2245462521404046E-2</v>
      </c>
      <c r="K23" s="4">
        <v>6.474934321107248E-2</v>
      </c>
      <c r="L23" s="4">
        <v>9.7126337656941619E-2</v>
      </c>
    </row>
    <row r="24" spans="1:12" s="4" customFormat="1" x14ac:dyDescent="0.2">
      <c r="A24" s="4" t="s">
        <v>238</v>
      </c>
      <c r="B24" s="4" t="s">
        <v>239</v>
      </c>
      <c r="C24" s="4" t="s">
        <v>255</v>
      </c>
      <c r="D24" s="4" t="s">
        <v>246</v>
      </c>
      <c r="E24" s="4" t="s">
        <v>242</v>
      </c>
      <c r="F24" s="4" t="s">
        <v>243</v>
      </c>
      <c r="H24" s="4" t="s">
        <v>249</v>
      </c>
      <c r="I24" s="4" t="s">
        <v>251</v>
      </c>
      <c r="J24" s="4">
        <v>3.143921499448777E-2</v>
      </c>
      <c r="K24" s="4">
        <v>3.2703886187122305E-2</v>
      </c>
      <c r="L24" s="4">
        <v>4.9057002511207669E-2</v>
      </c>
    </row>
    <row r="25" spans="1:12" s="4" customFormat="1" x14ac:dyDescent="0.2">
      <c r="A25" s="4" t="s">
        <v>238</v>
      </c>
      <c r="B25" s="4" t="s">
        <v>239</v>
      </c>
      <c r="C25" s="4" t="s">
        <v>255</v>
      </c>
      <c r="D25" s="4" t="s">
        <v>246</v>
      </c>
      <c r="E25" s="4" t="s">
        <v>242</v>
      </c>
      <c r="F25" s="4" t="s">
        <v>243</v>
      </c>
      <c r="H25" s="4" t="s">
        <v>249</v>
      </c>
      <c r="I25" s="4" t="s">
        <v>252</v>
      </c>
      <c r="J25" s="4">
        <v>3.495585213962802E-2</v>
      </c>
      <c r="K25" s="4">
        <v>3.6361983279439583E-2</v>
      </c>
      <c r="L25" s="4">
        <v>5.454427938152389E-2</v>
      </c>
    </row>
  </sheetData>
  <sheetProtection algorithmName="SHA-512" hashValue="76r7OjLmopeuQq4MhW40Z/QmyqhcBdVOqRY2Zm4Cpf9lVHMqIoxKEZxyBLMIQ9XQXNdBoZr97S/pBwdnU0+y4w==" saltValue="i96PfKNm/rPxPu1fBVyiwg==" spinCount="100000" sheet="1" objects="1" scenarios="1"/>
  <autoFilter ref="A1:L25" xr:uid="{D09B1FD7-B06C-4E49-A8D3-4248388CC3A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1FD7-B06C-4E49-A8D3-4248388CC3A0}">
  <sheetPr filterMode="1">
    <tabColor theme="0" tint="-0.499984740745262"/>
  </sheetPr>
  <dimension ref="A1:L1194"/>
  <sheetViews>
    <sheetView zoomScale="85" zoomScaleNormal="85" workbookViewId="0">
      <pane ySplit="1" topLeftCell="A135" activePane="bottomLeft" state="frozen"/>
      <selection activeCell="G39" sqref="G39"/>
      <selection pane="bottomLeft" activeCell="D157" sqref="D157"/>
    </sheetView>
  </sheetViews>
  <sheetFormatPr baseColWidth="10" defaultColWidth="8.83203125" defaultRowHeight="15" x14ac:dyDescent="0.2"/>
  <cols>
    <col min="1" max="1" width="29.33203125" customWidth="1"/>
    <col min="2" max="2" width="34.5" customWidth="1"/>
    <col min="3" max="3" width="21.6640625" customWidth="1"/>
    <col min="4" max="5" width="18.33203125" customWidth="1"/>
    <col min="6" max="6" width="41" customWidth="1"/>
    <col min="7" max="7" width="28.6640625" customWidth="1"/>
    <col min="8" max="8" width="17.33203125" customWidth="1"/>
    <col min="9" max="9" width="68.5" customWidth="1"/>
    <col min="10" max="10" width="23.6640625" customWidth="1"/>
    <col min="11" max="11" width="20" customWidth="1"/>
    <col min="12" max="12" width="18.5" customWidth="1"/>
  </cols>
  <sheetData>
    <row r="1" spans="1:12" ht="16" x14ac:dyDescent="0.2">
      <c r="A1" s="13" t="s">
        <v>39</v>
      </c>
      <c r="B1" s="13" t="s">
        <v>40</v>
      </c>
      <c r="C1" s="13" t="s">
        <v>41</v>
      </c>
      <c r="D1" s="13" t="s">
        <v>42</v>
      </c>
      <c r="E1" s="13" t="s">
        <v>43</v>
      </c>
      <c r="F1" s="16" t="s">
        <v>44</v>
      </c>
      <c r="G1" s="16" t="s">
        <v>45</v>
      </c>
      <c r="H1" s="17" t="s">
        <v>46</v>
      </c>
      <c r="I1" s="17" t="s">
        <v>47</v>
      </c>
      <c r="J1" s="15" t="s">
        <v>48</v>
      </c>
      <c r="K1" s="15" t="s">
        <v>49</v>
      </c>
      <c r="L1" s="15" t="s">
        <v>50</v>
      </c>
    </row>
    <row r="2" spans="1:12" s="4" customFormat="1" hidden="1" x14ac:dyDescent="0.2">
      <c r="A2" s="4" t="s">
        <v>22</v>
      </c>
      <c r="B2" s="4" t="s">
        <v>256</v>
      </c>
      <c r="C2" s="4" t="s">
        <v>257</v>
      </c>
      <c r="D2" s="4" t="s">
        <v>258</v>
      </c>
      <c r="E2" s="4" t="s">
        <v>54</v>
      </c>
      <c r="F2" s="4" t="s">
        <v>259</v>
      </c>
      <c r="H2" s="4" t="s">
        <v>57</v>
      </c>
      <c r="I2" s="4" t="s">
        <v>58</v>
      </c>
      <c r="J2" s="4">
        <v>4.7185521677251957E-3</v>
      </c>
      <c r="K2" s="4">
        <v>5.4658606043435027E-3</v>
      </c>
      <c r="L2" s="4">
        <v>7.0805638584953211E-4</v>
      </c>
    </row>
    <row r="3" spans="1:12" s="4" customFormat="1" hidden="1" x14ac:dyDescent="0.2">
      <c r="A3" s="4" t="s">
        <v>22</v>
      </c>
      <c r="B3" s="4" t="s">
        <v>256</v>
      </c>
      <c r="C3" s="4" t="s">
        <v>257</v>
      </c>
      <c r="D3" s="4" t="s">
        <v>258</v>
      </c>
      <c r="E3" s="4" t="s">
        <v>64</v>
      </c>
      <c r="F3" s="4" t="s">
        <v>259</v>
      </c>
      <c r="H3" s="4" t="s">
        <v>65</v>
      </c>
      <c r="I3" s="4" t="s">
        <v>260</v>
      </c>
      <c r="J3" s="4">
        <v>4.3747633763254666E-6</v>
      </c>
      <c r="K3" s="4">
        <v>5.0676236993920933E-6</v>
      </c>
      <c r="L3" s="4">
        <v>6.5646813579285737E-7</v>
      </c>
    </row>
    <row r="4" spans="1:12" s="4" customFormat="1" hidden="1" x14ac:dyDescent="0.2">
      <c r="A4" s="4" t="s">
        <v>22</v>
      </c>
      <c r="B4" s="4" t="s">
        <v>256</v>
      </c>
      <c r="C4" s="4" t="s">
        <v>257</v>
      </c>
      <c r="D4" s="4" t="s">
        <v>258</v>
      </c>
      <c r="E4" s="4" t="s">
        <v>67</v>
      </c>
      <c r="F4" s="4" t="s">
        <v>259</v>
      </c>
      <c r="H4" s="4" t="s">
        <v>68</v>
      </c>
      <c r="I4" s="4" t="s">
        <v>261</v>
      </c>
      <c r="J4" s="4">
        <v>2.0183567395319768E-6</v>
      </c>
      <c r="K4" s="4">
        <v>2.3380172976740801E-6</v>
      </c>
      <c r="L4" s="4">
        <v>3.0287052628625019E-7</v>
      </c>
    </row>
    <row r="5" spans="1:12" s="4" customFormat="1" hidden="1" x14ac:dyDescent="0.2">
      <c r="A5" s="4" t="s">
        <v>22</v>
      </c>
      <c r="B5" s="4" t="s">
        <v>256</v>
      </c>
      <c r="C5" s="4" t="s">
        <v>257</v>
      </c>
      <c r="D5" s="4" t="s">
        <v>258</v>
      </c>
      <c r="E5" s="4" t="s">
        <v>74</v>
      </c>
      <c r="F5" s="4" t="s">
        <v>259</v>
      </c>
      <c r="H5" s="4" t="s">
        <v>68</v>
      </c>
      <c r="I5" s="4" t="s">
        <v>262</v>
      </c>
      <c r="J5" s="4">
        <v>1.3521995890460532E-6</v>
      </c>
      <c r="K5" s="4">
        <v>1.5663564161757382E-6</v>
      </c>
      <c r="L5" s="4">
        <v>2.0290833288142872E-7</v>
      </c>
    </row>
    <row r="6" spans="1:12" s="4" customFormat="1" hidden="1" x14ac:dyDescent="0.2">
      <c r="A6" s="4" t="s">
        <v>22</v>
      </c>
      <c r="B6" s="4" t="s">
        <v>256</v>
      </c>
      <c r="C6" s="4" t="s">
        <v>257</v>
      </c>
      <c r="D6" s="4" t="s">
        <v>258</v>
      </c>
      <c r="E6" s="4" t="s">
        <v>67</v>
      </c>
      <c r="F6" s="4" t="s">
        <v>259</v>
      </c>
      <c r="H6" s="4" t="s">
        <v>68</v>
      </c>
      <c r="I6" s="4" t="s">
        <v>78</v>
      </c>
      <c r="J6" s="4">
        <v>9.9426440371033337E-6</v>
      </c>
      <c r="K6" s="4">
        <v>1.1517326589527486E-5</v>
      </c>
      <c r="L6" s="4">
        <v>1.4919730358928578E-6</v>
      </c>
    </row>
    <row r="7" spans="1:12" s="4" customFormat="1" hidden="1" x14ac:dyDescent="0.2">
      <c r="A7" s="4" t="s">
        <v>22</v>
      </c>
      <c r="B7" s="4" t="s">
        <v>256</v>
      </c>
      <c r="C7" s="4" t="s">
        <v>257</v>
      </c>
      <c r="D7" s="4" t="s">
        <v>258</v>
      </c>
      <c r="E7" s="4" t="s">
        <v>67</v>
      </c>
      <c r="F7" s="4" t="s">
        <v>259</v>
      </c>
      <c r="H7" s="4" t="s">
        <v>68</v>
      </c>
      <c r="I7" s="4" t="s">
        <v>261</v>
      </c>
      <c r="J7" s="4">
        <v>3.4799254129861672E-6</v>
      </c>
      <c r="K7" s="4">
        <v>4.0310643063346205E-6</v>
      </c>
      <c r="L7" s="4">
        <v>5.2219056256250031E-7</v>
      </c>
    </row>
    <row r="8" spans="1:12" s="4" customFormat="1" hidden="1" x14ac:dyDescent="0.2">
      <c r="A8" s="4" t="s">
        <v>22</v>
      </c>
      <c r="B8" s="4" t="s">
        <v>256</v>
      </c>
      <c r="C8" s="4" t="s">
        <v>257</v>
      </c>
      <c r="D8" s="4" t="s">
        <v>258</v>
      </c>
      <c r="E8" s="4" t="s">
        <v>67</v>
      </c>
      <c r="F8" s="4" t="s">
        <v>259</v>
      </c>
      <c r="H8" s="4" t="s">
        <v>68</v>
      </c>
      <c r="I8" s="4" t="s">
        <v>263</v>
      </c>
      <c r="J8" s="4">
        <v>3.0822196515020332E-6</v>
      </c>
      <c r="K8" s="4">
        <v>3.5703712427535203E-6</v>
      </c>
      <c r="L8" s="4">
        <v>4.6251164112678596E-7</v>
      </c>
    </row>
    <row r="9" spans="1:12" s="4" customFormat="1" hidden="1" x14ac:dyDescent="0.2">
      <c r="A9" s="4" t="s">
        <v>22</v>
      </c>
      <c r="B9" s="4" t="s">
        <v>256</v>
      </c>
      <c r="C9" s="4" t="s">
        <v>257</v>
      </c>
      <c r="D9" s="4" t="s">
        <v>258</v>
      </c>
      <c r="E9" s="4" t="s">
        <v>54</v>
      </c>
      <c r="F9" s="4" t="s">
        <v>264</v>
      </c>
      <c r="H9" s="4" t="s">
        <v>57</v>
      </c>
      <c r="I9" s="18" t="s">
        <v>58</v>
      </c>
      <c r="J9" s="4">
        <v>1.4155656503175588E-3</v>
      </c>
      <c r="K9" s="4">
        <v>1.6397581813030508E-3</v>
      </c>
      <c r="L9" s="4">
        <v>2.1241691575485963E-4</v>
      </c>
    </row>
    <row r="10" spans="1:12" s="4" customFormat="1" hidden="1" x14ac:dyDescent="0.2">
      <c r="A10" s="4" t="s">
        <v>22</v>
      </c>
      <c r="B10" s="4" t="s">
        <v>256</v>
      </c>
      <c r="C10" s="4" t="s">
        <v>257</v>
      </c>
      <c r="D10" s="4" t="s">
        <v>258</v>
      </c>
      <c r="E10" s="4" t="s">
        <v>265</v>
      </c>
      <c r="F10" s="4" t="s">
        <v>266</v>
      </c>
      <c r="H10" s="4" t="s">
        <v>267</v>
      </c>
      <c r="I10" s="4" t="s">
        <v>268</v>
      </c>
      <c r="J10" s="4">
        <v>1.0610789716396677E-5</v>
      </c>
      <c r="K10" s="4">
        <v>1.2291290936343733E-5</v>
      </c>
      <c r="L10" s="4">
        <v>1.5922336239048578E-6</v>
      </c>
    </row>
    <row r="11" spans="1:12" s="4" customFormat="1" hidden="1" x14ac:dyDescent="0.2">
      <c r="A11" s="4" t="s">
        <v>22</v>
      </c>
      <c r="B11" s="4" t="s">
        <v>256</v>
      </c>
      <c r="C11" s="4" t="s">
        <v>257</v>
      </c>
      <c r="D11" s="4" t="s">
        <v>258</v>
      </c>
      <c r="E11" s="4" t="s">
        <v>265</v>
      </c>
      <c r="F11" s="4" t="s">
        <v>266</v>
      </c>
      <c r="H11" s="4" t="s">
        <v>249</v>
      </c>
      <c r="I11" s="4" t="s">
        <v>269</v>
      </c>
      <c r="J11" s="4">
        <v>4.2530391162114556E-6</v>
      </c>
      <c r="K11" s="4">
        <v>4.9266211599900991E-6</v>
      </c>
      <c r="L11" s="4">
        <v>6.3820243974395977E-7</v>
      </c>
    </row>
    <row r="12" spans="1:12" s="4" customFormat="1" hidden="1" x14ac:dyDescent="0.2">
      <c r="A12" s="4" t="s">
        <v>22</v>
      </c>
      <c r="B12" s="4" t="s">
        <v>256</v>
      </c>
      <c r="C12" s="4" t="s">
        <v>257</v>
      </c>
      <c r="D12" s="4" t="s">
        <v>258</v>
      </c>
      <c r="E12" s="4" t="s">
        <v>265</v>
      </c>
      <c r="F12" s="4" t="s">
        <v>270</v>
      </c>
      <c r="H12" s="4" t="s">
        <v>271</v>
      </c>
      <c r="I12" s="4" t="s">
        <v>272</v>
      </c>
      <c r="J12" s="4">
        <v>2.6526974290991689E-7</v>
      </c>
      <c r="K12" s="4">
        <v>3.0728227340859331E-7</v>
      </c>
      <c r="L12" s="4">
        <v>3.980584059762145E-8</v>
      </c>
    </row>
    <row r="13" spans="1:12" s="4" customFormat="1" hidden="1" x14ac:dyDescent="0.2">
      <c r="A13" s="4" t="s">
        <v>22</v>
      </c>
      <c r="B13" s="4" t="s">
        <v>256</v>
      </c>
      <c r="C13" s="4" t="s">
        <v>257</v>
      </c>
      <c r="D13" s="4" t="s">
        <v>273</v>
      </c>
      <c r="E13" s="4" t="s">
        <v>54</v>
      </c>
      <c r="F13" s="4" t="s">
        <v>259</v>
      </c>
      <c r="H13" s="4" t="s">
        <v>57</v>
      </c>
      <c r="I13" s="4" t="s">
        <v>58</v>
      </c>
      <c r="J13" s="4">
        <v>0.26895747356033617</v>
      </c>
      <c r="K13" s="4">
        <v>0.31155405444757972</v>
      </c>
      <c r="L13" s="4">
        <v>4.0359213993423328E-2</v>
      </c>
    </row>
    <row r="14" spans="1:12" s="4" customFormat="1" hidden="1" x14ac:dyDescent="0.2">
      <c r="A14" s="4" t="s">
        <v>22</v>
      </c>
      <c r="B14" s="4" t="s">
        <v>256</v>
      </c>
      <c r="C14" s="4" t="s">
        <v>257</v>
      </c>
      <c r="D14" s="4" t="s">
        <v>273</v>
      </c>
      <c r="E14" s="4" t="s">
        <v>64</v>
      </c>
      <c r="F14" s="4" t="s">
        <v>259</v>
      </c>
      <c r="H14" s="4" t="s">
        <v>65</v>
      </c>
      <c r="I14" s="4" t="s">
        <v>260</v>
      </c>
      <c r="J14" s="4">
        <v>2.4936151245055158E-4</v>
      </c>
      <c r="K14" s="4">
        <v>2.8885455086534938E-4</v>
      </c>
      <c r="L14" s="4">
        <v>3.7418683740192875E-5</v>
      </c>
    </row>
    <row r="15" spans="1:12" s="4" customFormat="1" hidden="1" x14ac:dyDescent="0.2">
      <c r="A15" s="4" t="s">
        <v>22</v>
      </c>
      <c r="B15" s="4" t="s">
        <v>256</v>
      </c>
      <c r="C15" s="4" t="s">
        <v>257</v>
      </c>
      <c r="D15" s="4" t="s">
        <v>273</v>
      </c>
      <c r="E15" s="4" t="s">
        <v>67</v>
      </c>
      <c r="F15" s="4" t="s">
        <v>259</v>
      </c>
      <c r="H15" s="4" t="s">
        <v>68</v>
      </c>
      <c r="I15" s="4" t="s">
        <v>261</v>
      </c>
      <c r="J15" s="4">
        <v>1.1504633415332268E-4</v>
      </c>
      <c r="K15" s="4">
        <v>1.3326698596742256E-4</v>
      </c>
      <c r="L15" s="4">
        <v>1.7263619998316258E-5</v>
      </c>
    </row>
    <row r="16" spans="1:12" s="4" customFormat="1" hidden="1" x14ac:dyDescent="0.2">
      <c r="A16" s="4" t="s">
        <v>22</v>
      </c>
      <c r="B16" s="4" t="s">
        <v>256</v>
      </c>
      <c r="C16" s="4" t="s">
        <v>257</v>
      </c>
      <c r="D16" s="4" t="s">
        <v>273</v>
      </c>
      <c r="E16" s="4" t="s">
        <v>74</v>
      </c>
      <c r="F16" s="4" t="s">
        <v>259</v>
      </c>
      <c r="H16" s="4" t="s">
        <v>68</v>
      </c>
      <c r="I16" s="4" t="s">
        <v>262</v>
      </c>
      <c r="J16" s="4">
        <v>7.7075376575625043E-5</v>
      </c>
      <c r="K16" s="4">
        <v>8.9282315722017083E-5</v>
      </c>
      <c r="L16" s="4">
        <v>1.1565774974241435E-5</v>
      </c>
    </row>
    <row r="17" spans="1:12" s="4" customFormat="1" hidden="1" x14ac:dyDescent="0.2">
      <c r="A17" s="4" t="s">
        <v>22</v>
      </c>
      <c r="B17" s="4" t="s">
        <v>256</v>
      </c>
      <c r="C17" s="4" t="s">
        <v>257</v>
      </c>
      <c r="D17" s="4" t="s">
        <v>273</v>
      </c>
      <c r="E17" s="4" t="s">
        <v>67</v>
      </c>
      <c r="F17" s="4" t="s">
        <v>259</v>
      </c>
      <c r="H17" s="4" t="s">
        <v>68</v>
      </c>
      <c r="I17" s="4" t="s">
        <v>78</v>
      </c>
      <c r="J17" s="4">
        <v>5.6673071011489006E-4</v>
      </c>
      <c r="K17" s="4">
        <v>6.5648761560306666E-4</v>
      </c>
      <c r="L17" s="4">
        <v>8.5042463045892906E-5</v>
      </c>
    </row>
    <row r="18" spans="1:12" s="4" customFormat="1" hidden="1" x14ac:dyDescent="0.2">
      <c r="A18" s="4" t="s">
        <v>22</v>
      </c>
      <c r="B18" s="4" t="s">
        <v>256</v>
      </c>
      <c r="C18" s="4" t="s">
        <v>257</v>
      </c>
      <c r="D18" s="4" t="s">
        <v>273</v>
      </c>
      <c r="E18" s="4" t="s">
        <v>67</v>
      </c>
      <c r="F18" s="4" t="s">
        <v>259</v>
      </c>
      <c r="H18" s="4" t="s">
        <v>68</v>
      </c>
      <c r="I18" s="4" t="s">
        <v>261</v>
      </c>
      <c r="J18" s="4">
        <v>1.983557485402115E-4</v>
      </c>
      <c r="K18" s="4">
        <v>2.2977066546107336E-4</v>
      </c>
      <c r="L18" s="4">
        <v>2.9764862066062515E-5</v>
      </c>
    </row>
    <row r="19" spans="1:12" s="4" customFormat="1" hidden="1" x14ac:dyDescent="0.2">
      <c r="A19" s="4" t="s">
        <v>22</v>
      </c>
      <c r="B19" s="4" t="s">
        <v>256</v>
      </c>
      <c r="C19" s="4" t="s">
        <v>257</v>
      </c>
      <c r="D19" s="4" t="s">
        <v>273</v>
      </c>
      <c r="E19" s="4" t="s">
        <v>67</v>
      </c>
      <c r="F19" s="4" t="s">
        <v>259</v>
      </c>
      <c r="H19" s="4" t="s">
        <v>68</v>
      </c>
      <c r="I19" s="4" t="s">
        <v>263</v>
      </c>
      <c r="J19" s="4">
        <v>1.7568652013561588E-4</v>
      </c>
      <c r="K19" s="4">
        <v>2.0351116083695069E-4</v>
      </c>
      <c r="L19" s="4">
        <v>2.6363163544226797E-5</v>
      </c>
    </row>
    <row r="20" spans="1:12" s="4" customFormat="1" hidden="1" x14ac:dyDescent="0.2">
      <c r="A20" s="4" t="s">
        <v>22</v>
      </c>
      <c r="B20" s="4" t="s">
        <v>256</v>
      </c>
      <c r="C20" s="4" t="s">
        <v>257</v>
      </c>
      <c r="D20" s="4" t="s">
        <v>273</v>
      </c>
      <c r="E20" s="4" t="s">
        <v>54</v>
      </c>
      <c r="F20" s="4" t="s">
        <v>264</v>
      </c>
      <c r="H20" s="4" t="s">
        <v>57</v>
      </c>
      <c r="I20" s="18" t="s">
        <v>58</v>
      </c>
      <c r="J20" s="4">
        <v>8.0687242068100837E-2</v>
      </c>
      <c r="K20" s="4">
        <v>9.3466216334273919E-2</v>
      </c>
      <c r="L20" s="4">
        <v>1.2107764198026998E-2</v>
      </c>
    </row>
    <row r="21" spans="1:12" s="4" customFormat="1" hidden="1" x14ac:dyDescent="0.2">
      <c r="A21" s="4" t="s">
        <v>22</v>
      </c>
      <c r="B21" s="4" t="s">
        <v>256</v>
      </c>
      <c r="C21" s="4" t="s">
        <v>257</v>
      </c>
      <c r="D21" s="4" t="s">
        <v>273</v>
      </c>
      <c r="E21" s="4" t="s">
        <v>265</v>
      </c>
      <c r="F21" s="4" t="s">
        <v>266</v>
      </c>
      <c r="H21" s="4" t="s">
        <v>267</v>
      </c>
      <c r="I21" s="4" t="s">
        <v>268</v>
      </c>
      <c r="J21" s="4">
        <v>6.0481501383461062E-4</v>
      </c>
      <c r="K21" s="4">
        <v>7.0060358337159284E-4</v>
      </c>
      <c r="L21" s="4">
        <v>9.0757316562576891E-5</v>
      </c>
    </row>
    <row r="22" spans="1:12" s="4" customFormat="1" hidden="1" x14ac:dyDescent="0.2">
      <c r="A22" s="4" t="s">
        <v>22</v>
      </c>
      <c r="B22" s="4" t="s">
        <v>256</v>
      </c>
      <c r="C22" s="4" t="s">
        <v>257</v>
      </c>
      <c r="D22" s="4" t="s">
        <v>273</v>
      </c>
      <c r="E22" s="4" t="s">
        <v>265</v>
      </c>
      <c r="F22" s="4" t="s">
        <v>266</v>
      </c>
      <c r="H22" s="4" t="s">
        <v>249</v>
      </c>
      <c r="I22" s="4" t="s">
        <v>269</v>
      </c>
      <c r="J22" s="4">
        <v>2.42423229624053E-4</v>
      </c>
      <c r="K22" s="4">
        <v>2.8081740611943565E-4</v>
      </c>
      <c r="L22" s="4">
        <v>3.6377539065405704E-5</v>
      </c>
    </row>
    <row r="23" spans="1:12" s="4" customFormat="1" hidden="1" x14ac:dyDescent="0.2">
      <c r="A23" s="4" t="s">
        <v>22</v>
      </c>
      <c r="B23" s="4" t="s">
        <v>256</v>
      </c>
      <c r="C23" s="4" t="s">
        <v>257</v>
      </c>
      <c r="D23" s="4" t="s">
        <v>273</v>
      </c>
      <c r="E23" s="4" t="s">
        <v>265</v>
      </c>
      <c r="F23" s="4" t="s">
        <v>270</v>
      </c>
      <c r="H23" s="4" t="s">
        <v>271</v>
      </c>
      <c r="I23" s="4" t="s">
        <v>272</v>
      </c>
      <c r="J23" s="4">
        <v>1.5120375345865264E-5</v>
      </c>
      <c r="K23" s="4">
        <v>1.7515089584289816E-5</v>
      </c>
      <c r="L23" s="4">
        <v>2.2689329140644221E-6</v>
      </c>
    </row>
    <row r="24" spans="1:12" s="4" customFormat="1" hidden="1" x14ac:dyDescent="0.2">
      <c r="A24" s="4" t="s">
        <v>22</v>
      </c>
      <c r="B24" s="4" t="s">
        <v>256</v>
      </c>
      <c r="C24" s="4" t="s">
        <v>257</v>
      </c>
      <c r="D24" s="4" t="s">
        <v>168</v>
      </c>
      <c r="E24" s="4" t="s">
        <v>54</v>
      </c>
      <c r="F24" s="4" t="s">
        <v>259</v>
      </c>
      <c r="H24" s="4" t="s">
        <v>57</v>
      </c>
      <c r="I24" s="4" t="s">
        <v>58</v>
      </c>
      <c r="J24" s="4">
        <v>3.302986517407637E-2</v>
      </c>
      <c r="K24" s="4">
        <v>3.826102423040454E-2</v>
      </c>
      <c r="L24" s="4">
        <v>4.9563947009467254E-3</v>
      </c>
    </row>
    <row r="25" spans="1:12" s="4" customFormat="1" hidden="1" x14ac:dyDescent="0.2">
      <c r="A25" s="4" t="s">
        <v>22</v>
      </c>
      <c r="B25" s="4" t="s">
        <v>256</v>
      </c>
      <c r="C25" s="4" t="s">
        <v>257</v>
      </c>
      <c r="D25" s="4" t="s">
        <v>168</v>
      </c>
      <c r="E25" s="4" t="s">
        <v>64</v>
      </c>
      <c r="F25" s="4" t="s">
        <v>259</v>
      </c>
      <c r="H25" s="4" t="s">
        <v>65</v>
      </c>
      <c r="I25" s="4" t="s">
        <v>260</v>
      </c>
      <c r="J25" s="4">
        <v>3.0623343634278261E-5</v>
      </c>
      <c r="K25" s="4">
        <v>3.5473365895744669E-5</v>
      </c>
      <c r="L25" s="4">
        <v>4.5952769505500034E-6</v>
      </c>
    </row>
    <row r="26" spans="1:12" s="4" customFormat="1" hidden="1" x14ac:dyDescent="0.2">
      <c r="A26" s="4" t="s">
        <v>22</v>
      </c>
      <c r="B26" s="4" t="s">
        <v>256</v>
      </c>
      <c r="C26" s="4" t="s">
        <v>257</v>
      </c>
      <c r="D26" s="4" t="s">
        <v>168</v>
      </c>
      <c r="E26" s="4" t="s">
        <v>67</v>
      </c>
      <c r="F26" s="4" t="s">
        <v>259</v>
      </c>
      <c r="H26" s="4" t="s">
        <v>68</v>
      </c>
      <c r="I26" s="4" t="s">
        <v>261</v>
      </c>
      <c r="J26" s="4">
        <v>1.4128497176723838E-5</v>
      </c>
      <c r="K26" s="4">
        <v>1.6366121083718568E-5</v>
      </c>
      <c r="L26" s="4">
        <v>2.1200936840037517E-6</v>
      </c>
    </row>
    <row r="27" spans="1:12" s="4" customFormat="1" hidden="1" x14ac:dyDescent="0.2">
      <c r="A27" s="4" t="s">
        <v>22</v>
      </c>
      <c r="B27" s="4" t="s">
        <v>256</v>
      </c>
      <c r="C27" s="4" t="s">
        <v>257</v>
      </c>
      <c r="D27" s="4" t="s">
        <v>168</v>
      </c>
      <c r="E27" s="4" t="s">
        <v>74</v>
      </c>
      <c r="F27" s="4" t="s">
        <v>259</v>
      </c>
      <c r="H27" s="4" t="s">
        <v>68</v>
      </c>
      <c r="I27" s="4" t="s">
        <v>262</v>
      </c>
      <c r="J27" s="4">
        <v>9.4653971233223738E-6</v>
      </c>
      <c r="K27" s="4">
        <v>1.0964494913230171E-5</v>
      </c>
      <c r="L27" s="4">
        <v>1.420358330170001E-6</v>
      </c>
    </row>
    <row r="28" spans="1:12" s="4" customFormat="1" hidden="1" x14ac:dyDescent="0.2">
      <c r="A28" s="4" t="s">
        <v>22</v>
      </c>
      <c r="B28" s="4" t="s">
        <v>256</v>
      </c>
      <c r="C28" s="4" t="s">
        <v>257</v>
      </c>
      <c r="D28" s="4" t="s">
        <v>168</v>
      </c>
      <c r="E28" s="4" t="s">
        <v>67</v>
      </c>
      <c r="F28" s="4" t="s">
        <v>259</v>
      </c>
      <c r="H28" s="4" t="s">
        <v>68</v>
      </c>
      <c r="I28" s="4" t="s">
        <v>78</v>
      </c>
      <c r="J28" s="4">
        <v>6.9598508259723337E-5</v>
      </c>
      <c r="K28" s="4">
        <v>8.0621286126692448E-5</v>
      </c>
      <c r="L28" s="4">
        <v>1.0443811251250008E-5</v>
      </c>
    </row>
    <row r="29" spans="1:12" s="4" customFormat="1" hidden="1" x14ac:dyDescent="0.2">
      <c r="A29" s="4" t="s">
        <v>22</v>
      </c>
      <c r="B29" s="4" t="s">
        <v>256</v>
      </c>
      <c r="C29" s="4" t="s">
        <v>257</v>
      </c>
      <c r="D29" s="4" t="s">
        <v>168</v>
      </c>
      <c r="E29" s="4" t="s">
        <v>67</v>
      </c>
      <c r="F29" s="4" t="s">
        <v>259</v>
      </c>
      <c r="H29" s="4" t="s">
        <v>68</v>
      </c>
      <c r="I29" s="4" t="s">
        <v>261</v>
      </c>
      <c r="J29" s="4">
        <v>2.4359477890903162E-5</v>
      </c>
      <c r="K29" s="4">
        <v>2.8217450144342351E-5</v>
      </c>
      <c r="L29" s="4">
        <v>3.6553339379375026E-6</v>
      </c>
    </row>
    <row r="30" spans="1:12" s="4" customFormat="1" hidden="1" x14ac:dyDescent="0.2">
      <c r="A30" s="4" t="s">
        <v>22</v>
      </c>
      <c r="B30" s="4" t="s">
        <v>256</v>
      </c>
      <c r="C30" s="4" t="s">
        <v>257</v>
      </c>
      <c r="D30" s="4" t="s">
        <v>168</v>
      </c>
      <c r="E30" s="4" t="s">
        <v>67</v>
      </c>
      <c r="F30" s="4" t="s">
        <v>259</v>
      </c>
      <c r="H30" s="4" t="s">
        <v>68</v>
      </c>
      <c r="I30" s="4" t="s">
        <v>263</v>
      </c>
      <c r="J30" s="4">
        <v>2.1575537560514229E-5</v>
      </c>
      <c r="K30" s="4">
        <v>2.4992598699274653E-5</v>
      </c>
      <c r="L30" s="4">
        <v>3.2375814878875016E-6</v>
      </c>
    </row>
    <row r="31" spans="1:12" s="4" customFormat="1" hidden="1" x14ac:dyDescent="0.2">
      <c r="A31" s="4" t="s">
        <v>22</v>
      </c>
      <c r="B31" s="4" t="s">
        <v>256</v>
      </c>
      <c r="C31" s="4" t="s">
        <v>257</v>
      </c>
      <c r="D31" s="4" t="s">
        <v>168</v>
      </c>
      <c r="E31" s="4" t="s">
        <v>54</v>
      </c>
      <c r="F31" s="4" t="s">
        <v>264</v>
      </c>
      <c r="H31" s="4" t="s">
        <v>57</v>
      </c>
      <c r="I31" s="18" t="s">
        <v>58</v>
      </c>
      <c r="J31" s="4">
        <v>9.9089595522229099E-3</v>
      </c>
      <c r="K31" s="4">
        <v>1.1478307269121361E-2</v>
      </c>
      <c r="L31" s="4">
        <v>1.4869184102840173E-3</v>
      </c>
    </row>
    <row r="32" spans="1:12" s="4" customFormat="1" hidden="1" x14ac:dyDescent="0.2">
      <c r="A32" s="4" t="s">
        <v>22</v>
      </c>
      <c r="B32" s="4" t="s">
        <v>256</v>
      </c>
      <c r="C32" s="4" t="s">
        <v>257</v>
      </c>
      <c r="D32" s="4" t="s">
        <v>168</v>
      </c>
      <c r="E32" s="4" t="s">
        <v>265</v>
      </c>
      <c r="F32" s="4" t="s">
        <v>266</v>
      </c>
      <c r="H32" s="4" t="s">
        <v>267</v>
      </c>
      <c r="I32" s="4" t="s">
        <v>268</v>
      </c>
      <c r="J32" s="4">
        <v>7.4275528014776734E-5</v>
      </c>
      <c r="K32" s="4">
        <v>8.603903655440617E-5</v>
      </c>
      <c r="L32" s="4">
        <v>1.1145635367334006E-5</v>
      </c>
    </row>
    <row r="33" spans="1:12" s="4" customFormat="1" hidden="1" x14ac:dyDescent="0.2">
      <c r="A33" s="4" t="s">
        <v>22</v>
      </c>
      <c r="B33" s="4" t="s">
        <v>256</v>
      </c>
      <c r="C33" s="4" t="s">
        <v>257</v>
      </c>
      <c r="D33" s="4" t="s">
        <v>168</v>
      </c>
      <c r="E33" s="4" t="s">
        <v>265</v>
      </c>
      <c r="F33" s="4" t="s">
        <v>266</v>
      </c>
      <c r="H33" s="4" t="s">
        <v>249</v>
      </c>
      <c r="I33" s="4" t="s">
        <v>269</v>
      </c>
      <c r="J33" s="4">
        <v>2.977127381348019E-5</v>
      </c>
      <c r="K33" s="4">
        <v>3.4486348119930697E-5</v>
      </c>
      <c r="L33" s="4">
        <v>4.4674170782077197E-6</v>
      </c>
    </row>
    <row r="34" spans="1:12" s="4" customFormat="1" hidden="1" x14ac:dyDescent="0.2">
      <c r="A34" s="4" t="s">
        <v>22</v>
      </c>
      <c r="B34" s="4" t="s">
        <v>256</v>
      </c>
      <c r="C34" s="4" t="s">
        <v>257</v>
      </c>
      <c r="D34" s="4" t="s">
        <v>168</v>
      </c>
      <c r="E34" s="4" t="s">
        <v>265</v>
      </c>
      <c r="F34" s="4" t="s">
        <v>270</v>
      </c>
      <c r="H34" s="4" t="s">
        <v>271</v>
      </c>
      <c r="I34" s="4" t="s">
        <v>272</v>
      </c>
      <c r="J34" s="4">
        <v>1.8568882003694185E-6</v>
      </c>
      <c r="K34" s="4">
        <v>2.1509759138601539E-6</v>
      </c>
      <c r="L34" s="4">
        <v>2.7864088418335017E-7</v>
      </c>
    </row>
    <row r="35" spans="1:12" s="4" customFormat="1" hidden="1" x14ac:dyDescent="0.2">
      <c r="A35" s="4" t="s">
        <v>22</v>
      </c>
      <c r="B35" s="4" t="s">
        <v>256</v>
      </c>
      <c r="C35" s="4" t="s">
        <v>257</v>
      </c>
      <c r="D35" s="4" t="s">
        <v>274</v>
      </c>
      <c r="E35" s="4" t="s">
        <v>54</v>
      </c>
      <c r="F35" s="4" t="s">
        <v>259</v>
      </c>
      <c r="H35" s="4" t="s">
        <v>57</v>
      </c>
      <c r="I35" s="4" t="s">
        <v>58</v>
      </c>
      <c r="J35" s="4">
        <v>6.1341178180427551E-2</v>
      </c>
      <c r="K35" s="4">
        <v>7.1056187856465558E-2</v>
      </c>
      <c r="L35" s="4">
        <v>9.2047330160439176E-3</v>
      </c>
    </row>
    <row r="36" spans="1:12" s="4" customFormat="1" hidden="1" x14ac:dyDescent="0.2">
      <c r="A36" s="4" t="s">
        <v>22</v>
      </c>
      <c r="B36" s="4" t="s">
        <v>256</v>
      </c>
      <c r="C36" s="4" t="s">
        <v>257</v>
      </c>
      <c r="D36" s="4" t="s">
        <v>274</v>
      </c>
      <c r="E36" s="4" t="s">
        <v>64</v>
      </c>
      <c r="F36" s="4" t="s">
        <v>259</v>
      </c>
      <c r="H36" s="4" t="s">
        <v>65</v>
      </c>
      <c r="I36" s="4" t="s">
        <v>260</v>
      </c>
      <c r="J36" s="4">
        <v>5.6871923892231062E-5</v>
      </c>
      <c r="K36" s="4">
        <v>6.5879108092097228E-5</v>
      </c>
      <c r="L36" s="4">
        <v>8.5340857653071486E-6</v>
      </c>
    </row>
    <row r="37" spans="1:12" s="4" customFormat="1" hidden="1" x14ac:dyDescent="0.2">
      <c r="A37" s="4" t="s">
        <v>22</v>
      </c>
      <c r="B37" s="4" t="s">
        <v>256</v>
      </c>
      <c r="C37" s="4" t="s">
        <v>257</v>
      </c>
      <c r="D37" s="4" t="s">
        <v>274</v>
      </c>
      <c r="E37" s="4" t="s">
        <v>67</v>
      </c>
      <c r="F37" s="4" t="s">
        <v>259</v>
      </c>
      <c r="H37" s="4" t="s">
        <v>68</v>
      </c>
      <c r="I37" s="4" t="s">
        <v>261</v>
      </c>
      <c r="J37" s="4">
        <v>2.6238637613915698E-5</v>
      </c>
      <c r="K37" s="4">
        <v>3.0394224869763043E-5</v>
      </c>
      <c r="L37" s="4">
        <v>3.9373168417212528E-6</v>
      </c>
    </row>
    <row r="38" spans="1:12" s="4" customFormat="1" hidden="1" x14ac:dyDescent="0.2">
      <c r="A38" s="4" t="s">
        <v>22</v>
      </c>
      <c r="B38" s="4" t="s">
        <v>256</v>
      </c>
      <c r="C38" s="4" t="s">
        <v>257</v>
      </c>
      <c r="D38" s="4" t="s">
        <v>274</v>
      </c>
      <c r="E38" s="4" t="s">
        <v>74</v>
      </c>
      <c r="F38" s="4" t="s">
        <v>259</v>
      </c>
      <c r="H38" s="4" t="s">
        <v>68</v>
      </c>
      <c r="I38" s="4" t="s">
        <v>262</v>
      </c>
      <c r="J38" s="4">
        <v>1.7578594657598692E-5</v>
      </c>
      <c r="K38" s="4">
        <v>2.03626334102846E-5</v>
      </c>
      <c r="L38" s="4">
        <v>2.6378083274585733E-6</v>
      </c>
    </row>
    <row r="39" spans="1:12" s="4" customFormat="1" hidden="1" x14ac:dyDescent="0.2">
      <c r="A39" s="4" t="s">
        <v>22</v>
      </c>
      <c r="B39" s="4" t="s">
        <v>256</v>
      </c>
      <c r="C39" s="4" t="s">
        <v>257</v>
      </c>
      <c r="D39" s="4" t="s">
        <v>274</v>
      </c>
      <c r="E39" s="4" t="s">
        <v>67</v>
      </c>
      <c r="F39" s="4" t="s">
        <v>259</v>
      </c>
      <c r="H39" s="4" t="s">
        <v>68</v>
      </c>
      <c r="I39" s="4" t="s">
        <v>78</v>
      </c>
      <c r="J39" s="4">
        <v>1.2925437248234337E-4</v>
      </c>
      <c r="K39" s="4">
        <v>1.4972524566385736E-4</v>
      </c>
      <c r="L39" s="4">
        <v>1.9395649466607156E-5</v>
      </c>
    </row>
    <row r="40" spans="1:12" s="4" customFormat="1" hidden="1" x14ac:dyDescent="0.2">
      <c r="A40" s="4" t="s">
        <v>22</v>
      </c>
      <c r="B40" s="4" t="s">
        <v>256</v>
      </c>
      <c r="C40" s="4" t="s">
        <v>257</v>
      </c>
      <c r="D40" s="4" t="s">
        <v>274</v>
      </c>
      <c r="E40" s="4" t="s">
        <v>67</v>
      </c>
      <c r="F40" s="4" t="s">
        <v>259</v>
      </c>
      <c r="H40" s="4" t="s">
        <v>68</v>
      </c>
      <c r="I40" s="4" t="s">
        <v>261</v>
      </c>
      <c r="J40" s="4">
        <v>4.5239030368820182E-5</v>
      </c>
      <c r="K40" s="4">
        <v>5.2403835982350076E-5</v>
      </c>
      <c r="L40" s="4">
        <v>6.788477313312504E-6</v>
      </c>
    </row>
    <row r="41" spans="1:12" s="4" customFormat="1" hidden="1" x14ac:dyDescent="0.2">
      <c r="A41" s="4" t="s">
        <v>22</v>
      </c>
      <c r="B41" s="4" t="s">
        <v>256</v>
      </c>
      <c r="C41" s="4" t="s">
        <v>257</v>
      </c>
      <c r="D41" s="4" t="s">
        <v>274</v>
      </c>
      <c r="E41" s="4" t="s">
        <v>67</v>
      </c>
      <c r="F41" s="4" t="s">
        <v>259</v>
      </c>
      <c r="H41" s="4" t="s">
        <v>68</v>
      </c>
      <c r="I41" s="4" t="s">
        <v>263</v>
      </c>
      <c r="J41" s="4">
        <v>4.0068855469526431E-5</v>
      </c>
      <c r="K41" s="4">
        <v>4.6414826155795765E-5</v>
      </c>
      <c r="L41" s="4">
        <v>6.0126513346482173E-6</v>
      </c>
    </row>
    <row r="42" spans="1:12" s="4" customFormat="1" hidden="1" x14ac:dyDescent="0.2">
      <c r="A42" s="4" t="s">
        <v>22</v>
      </c>
      <c r="B42" s="4" t="s">
        <v>256</v>
      </c>
      <c r="C42" s="4" t="s">
        <v>257</v>
      </c>
      <c r="D42" s="4" t="s">
        <v>274</v>
      </c>
      <c r="E42" s="4" t="s">
        <v>54</v>
      </c>
      <c r="F42" s="4" t="s">
        <v>264</v>
      </c>
      <c r="H42" s="4" t="s">
        <v>57</v>
      </c>
      <c r="I42" s="18" t="s">
        <v>58</v>
      </c>
      <c r="J42" s="4">
        <v>1.8402353454128266E-2</v>
      </c>
      <c r="K42" s="4">
        <v>2.1316856356939667E-2</v>
      </c>
      <c r="L42" s="4">
        <v>2.7614199048131747E-3</v>
      </c>
    </row>
    <row r="43" spans="1:12" s="4" customFormat="1" hidden="1" x14ac:dyDescent="0.2">
      <c r="A43" s="4" t="s">
        <v>22</v>
      </c>
      <c r="B43" s="4" t="s">
        <v>256</v>
      </c>
      <c r="C43" s="4" t="s">
        <v>257</v>
      </c>
      <c r="D43" s="4" t="s">
        <v>274</v>
      </c>
      <c r="E43" s="4" t="s">
        <v>265</v>
      </c>
      <c r="F43" s="4" t="s">
        <v>266</v>
      </c>
      <c r="H43" s="4" t="s">
        <v>267</v>
      </c>
      <c r="I43" s="4" t="s">
        <v>268</v>
      </c>
      <c r="J43" s="4">
        <v>1.379402663131568E-4</v>
      </c>
      <c r="K43" s="4">
        <v>1.5978678217246859E-4</v>
      </c>
      <c r="L43" s="4">
        <v>2.0699037110763155E-5</v>
      </c>
    </row>
    <row r="44" spans="1:12" s="4" customFormat="1" hidden="1" x14ac:dyDescent="0.2">
      <c r="A44" s="4" t="s">
        <v>22</v>
      </c>
      <c r="B44" s="4" t="s">
        <v>256</v>
      </c>
      <c r="C44" s="4" t="s">
        <v>257</v>
      </c>
      <c r="D44" s="4" t="s">
        <v>274</v>
      </c>
      <c r="E44" s="4" t="s">
        <v>265</v>
      </c>
      <c r="F44" s="4" t="s">
        <v>266</v>
      </c>
      <c r="H44" s="4" t="s">
        <v>249</v>
      </c>
      <c r="I44" s="4" t="s">
        <v>269</v>
      </c>
      <c r="J44" s="4">
        <v>5.5289508510748929E-5</v>
      </c>
      <c r="K44" s="4">
        <v>6.4046075079871305E-5</v>
      </c>
      <c r="L44" s="4">
        <v>8.2966317166714775E-6</v>
      </c>
    </row>
    <row r="45" spans="1:12" s="4" customFormat="1" hidden="1" x14ac:dyDescent="0.2">
      <c r="A45" s="4" t="s">
        <v>22</v>
      </c>
      <c r="B45" s="4" t="s">
        <v>256</v>
      </c>
      <c r="C45" s="4" t="s">
        <v>257</v>
      </c>
      <c r="D45" s="4" t="s">
        <v>274</v>
      </c>
      <c r="E45" s="4" t="s">
        <v>265</v>
      </c>
      <c r="F45" s="4" t="s">
        <v>270</v>
      </c>
      <c r="H45" s="4" t="s">
        <v>271</v>
      </c>
      <c r="I45" s="4" t="s">
        <v>272</v>
      </c>
      <c r="J45" s="4">
        <v>3.44850665782892E-6</v>
      </c>
      <c r="K45" s="4">
        <v>3.9946695543117136E-6</v>
      </c>
      <c r="L45" s="4">
        <v>5.1747592776907886E-7</v>
      </c>
    </row>
    <row r="46" spans="1:12" s="4" customFormat="1" hidden="1" x14ac:dyDescent="0.2">
      <c r="A46" s="4" t="s">
        <v>22</v>
      </c>
      <c r="B46" s="4" t="s">
        <v>256</v>
      </c>
      <c r="C46" s="4" t="s">
        <v>257</v>
      </c>
      <c r="D46" s="4" t="s">
        <v>275</v>
      </c>
      <c r="E46" s="4" t="s">
        <v>54</v>
      </c>
      <c r="F46" s="4" t="s">
        <v>259</v>
      </c>
      <c r="H46" s="4" t="s">
        <v>57</v>
      </c>
      <c r="I46" s="4" t="s">
        <v>58</v>
      </c>
      <c r="J46" s="4">
        <v>9.4371043354503914E-3</v>
      </c>
      <c r="K46" s="4">
        <v>1.0931721208687005E-2</v>
      </c>
      <c r="L46" s="4">
        <v>1.4161127716990642E-3</v>
      </c>
    </row>
    <row r="47" spans="1:12" s="4" customFormat="1" hidden="1" x14ac:dyDescent="0.2">
      <c r="A47" s="4" t="s">
        <v>22</v>
      </c>
      <c r="B47" s="4" t="s">
        <v>256</v>
      </c>
      <c r="C47" s="4" t="s">
        <v>257</v>
      </c>
      <c r="D47" s="4" t="s">
        <v>275</v>
      </c>
      <c r="E47" s="4" t="s">
        <v>64</v>
      </c>
      <c r="F47" s="4" t="s">
        <v>259</v>
      </c>
      <c r="H47" s="4" t="s">
        <v>65</v>
      </c>
      <c r="I47" s="4" t="s">
        <v>260</v>
      </c>
      <c r="J47" s="4">
        <v>8.7495267526509333E-6</v>
      </c>
      <c r="K47" s="4">
        <v>1.0135247398784187E-5</v>
      </c>
      <c r="L47" s="4">
        <v>1.3129362715857147E-6</v>
      </c>
    </row>
    <row r="48" spans="1:12" s="4" customFormat="1" hidden="1" x14ac:dyDescent="0.2">
      <c r="A48" s="4" t="s">
        <v>22</v>
      </c>
      <c r="B48" s="4" t="s">
        <v>256</v>
      </c>
      <c r="C48" s="4" t="s">
        <v>257</v>
      </c>
      <c r="D48" s="4" t="s">
        <v>275</v>
      </c>
      <c r="E48" s="4" t="s">
        <v>67</v>
      </c>
      <c r="F48" s="4" t="s">
        <v>259</v>
      </c>
      <c r="H48" s="4" t="s">
        <v>68</v>
      </c>
      <c r="I48" s="4" t="s">
        <v>261</v>
      </c>
      <c r="J48" s="4">
        <v>4.0367134790639536E-6</v>
      </c>
      <c r="K48" s="4">
        <v>4.6760345953481602E-6</v>
      </c>
      <c r="L48" s="4">
        <v>6.0574105257250038E-7</v>
      </c>
    </row>
    <row r="49" spans="1:12" s="4" customFormat="1" hidden="1" x14ac:dyDescent="0.2">
      <c r="A49" s="4" t="s">
        <v>22</v>
      </c>
      <c r="B49" s="4" t="s">
        <v>256</v>
      </c>
      <c r="C49" s="4" t="s">
        <v>257</v>
      </c>
      <c r="D49" s="4" t="s">
        <v>275</v>
      </c>
      <c r="E49" s="4" t="s">
        <v>74</v>
      </c>
      <c r="F49" s="4" t="s">
        <v>259</v>
      </c>
      <c r="H49" s="4" t="s">
        <v>68</v>
      </c>
      <c r="I49" s="4" t="s">
        <v>262</v>
      </c>
      <c r="J49" s="4">
        <v>2.7043991780921064E-6</v>
      </c>
      <c r="K49" s="4">
        <v>3.1327128323514764E-6</v>
      </c>
      <c r="L49" s="4">
        <v>4.0581666576285745E-7</v>
      </c>
    </row>
    <row r="50" spans="1:12" s="4" customFormat="1" hidden="1" x14ac:dyDescent="0.2">
      <c r="A50" s="4" t="s">
        <v>22</v>
      </c>
      <c r="B50" s="4" t="s">
        <v>256</v>
      </c>
      <c r="C50" s="4" t="s">
        <v>257</v>
      </c>
      <c r="D50" s="4" t="s">
        <v>275</v>
      </c>
      <c r="E50" s="4" t="s">
        <v>67</v>
      </c>
      <c r="F50" s="4" t="s">
        <v>259</v>
      </c>
      <c r="H50" s="4" t="s">
        <v>68</v>
      </c>
      <c r="I50" s="4" t="s">
        <v>78</v>
      </c>
      <c r="J50" s="4">
        <v>1.9885288074206667E-5</v>
      </c>
      <c r="K50" s="4">
        <v>2.3034653179054972E-5</v>
      </c>
      <c r="L50" s="4">
        <v>2.9839460717857157E-6</v>
      </c>
    </row>
    <row r="51" spans="1:12" s="4" customFormat="1" hidden="1" x14ac:dyDescent="0.2">
      <c r="A51" s="4" t="s">
        <v>22</v>
      </c>
      <c r="B51" s="4" t="s">
        <v>256</v>
      </c>
      <c r="C51" s="4" t="s">
        <v>257</v>
      </c>
      <c r="D51" s="4" t="s">
        <v>275</v>
      </c>
      <c r="E51" s="4" t="s">
        <v>67</v>
      </c>
      <c r="F51" s="4" t="s">
        <v>259</v>
      </c>
      <c r="H51" s="4" t="s">
        <v>68</v>
      </c>
      <c r="I51" s="4" t="s">
        <v>261</v>
      </c>
      <c r="J51" s="4">
        <v>6.9598508259723344E-6</v>
      </c>
      <c r="K51" s="4">
        <v>8.062128612669241E-6</v>
      </c>
      <c r="L51" s="4">
        <v>1.0443811251250006E-6</v>
      </c>
    </row>
    <row r="52" spans="1:12" s="4" customFormat="1" hidden="1" x14ac:dyDescent="0.2">
      <c r="A52" s="4" t="s">
        <v>22</v>
      </c>
      <c r="B52" s="4" t="s">
        <v>256</v>
      </c>
      <c r="C52" s="4" t="s">
        <v>257</v>
      </c>
      <c r="D52" s="4" t="s">
        <v>275</v>
      </c>
      <c r="E52" s="4" t="s">
        <v>67</v>
      </c>
      <c r="F52" s="4" t="s">
        <v>259</v>
      </c>
      <c r="H52" s="4" t="s">
        <v>68</v>
      </c>
      <c r="I52" s="4" t="s">
        <v>263</v>
      </c>
      <c r="J52" s="4">
        <v>6.1644393030040664E-6</v>
      </c>
      <c r="K52" s="4">
        <v>7.1407424855070406E-6</v>
      </c>
      <c r="L52" s="4">
        <v>9.2502328225357191E-7</v>
      </c>
    </row>
    <row r="53" spans="1:12" s="4" customFormat="1" hidden="1" x14ac:dyDescent="0.2">
      <c r="A53" s="4" t="s">
        <v>22</v>
      </c>
      <c r="B53" s="4" t="s">
        <v>256</v>
      </c>
      <c r="C53" s="4" t="s">
        <v>257</v>
      </c>
      <c r="D53" s="4" t="s">
        <v>275</v>
      </c>
      <c r="E53" s="4" t="s">
        <v>54</v>
      </c>
      <c r="F53" s="4" t="s">
        <v>264</v>
      </c>
      <c r="H53" s="4" t="s">
        <v>57</v>
      </c>
      <c r="I53" s="18" t="s">
        <v>58</v>
      </c>
      <c r="J53" s="4">
        <v>2.8311313006351177E-3</v>
      </c>
      <c r="K53" s="4">
        <v>3.2795163626061015E-3</v>
      </c>
      <c r="L53" s="4">
        <v>4.2483383150971926E-4</v>
      </c>
    </row>
    <row r="54" spans="1:12" s="4" customFormat="1" hidden="1" x14ac:dyDescent="0.2">
      <c r="A54" s="4" t="s">
        <v>22</v>
      </c>
      <c r="B54" s="4" t="s">
        <v>256</v>
      </c>
      <c r="C54" s="4" t="s">
        <v>257</v>
      </c>
      <c r="D54" s="4" t="s">
        <v>275</v>
      </c>
      <c r="E54" s="4" t="s">
        <v>265</v>
      </c>
      <c r="F54" s="4" t="s">
        <v>266</v>
      </c>
      <c r="H54" s="4" t="s">
        <v>267</v>
      </c>
      <c r="I54" s="4" t="s">
        <v>268</v>
      </c>
      <c r="J54" s="4">
        <v>2.1221579432793354E-5</v>
      </c>
      <c r="K54" s="4">
        <v>2.4582581872687467E-5</v>
      </c>
      <c r="L54" s="4">
        <v>3.1844672478097157E-6</v>
      </c>
    </row>
    <row r="55" spans="1:12" s="4" customFormat="1" hidden="1" x14ac:dyDescent="0.2">
      <c r="A55" s="4" t="s">
        <v>22</v>
      </c>
      <c r="B55" s="4" t="s">
        <v>256</v>
      </c>
      <c r="C55" s="4" t="s">
        <v>257</v>
      </c>
      <c r="D55" s="4" t="s">
        <v>275</v>
      </c>
      <c r="E55" s="4" t="s">
        <v>265</v>
      </c>
      <c r="F55" s="4" t="s">
        <v>266</v>
      </c>
      <c r="H55" s="4" t="s">
        <v>249</v>
      </c>
      <c r="I55" s="4" t="s">
        <v>269</v>
      </c>
      <c r="J55" s="4">
        <v>8.5060782324229113E-6</v>
      </c>
      <c r="K55" s="4">
        <v>9.8532423199801982E-6</v>
      </c>
      <c r="L55" s="4">
        <v>1.2764048794879195E-6</v>
      </c>
    </row>
    <row r="56" spans="1:12" s="4" customFormat="1" hidden="1" x14ac:dyDescent="0.2">
      <c r="A56" s="4" t="s">
        <v>22</v>
      </c>
      <c r="B56" s="4" t="s">
        <v>256</v>
      </c>
      <c r="C56" s="4" t="s">
        <v>257</v>
      </c>
      <c r="D56" s="4" t="s">
        <v>275</v>
      </c>
      <c r="E56" s="4" t="s">
        <v>265</v>
      </c>
      <c r="F56" s="4" t="s">
        <v>270</v>
      </c>
      <c r="H56" s="4" t="s">
        <v>271</v>
      </c>
      <c r="I56" s="4" t="s">
        <v>272</v>
      </c>
      <c r="J56" s="4">
        <v>5.3053948581983379E-7</v>
      </c>
      <c r="K56" s="4">
        <v>6.1456454681718662E-7</v>
      </c>
      <c r="L56" s="4">
        <v>7.96116811952429E-8</v>
      </c>
    </row>
    <row r="57" spans="1:12" s="4" customFormat="1" hidden="1" x14ac:dyDescent="0.2">
      <c r="A57" s="4" t="s">
        <v>22</v>
      </c>
      <c r="B57" s="4" t="s">
        <v>256</v>
      </c>
      <c r="C57" s="4" t="s">
        <v>257</v>
      </c>
      <c r="D57" s="4" t="s">
        <v>276</v>
      </c>
      <c r="E57" s="4" t="s">
        <v>54</v>
      </c>
      <c r="F57" s="4" t="s">
        <v>259</v>
      </c>
      <c r="H57" s="4" t="s">
        <v>57</v>
      </c>
      <c r="I57" s="4" t="s">
        <v>58</v>
      </c>
      <c r="J57" s="4">
        <v>3.3029865174076371E-3</v>
      </c>
      <c r="K57" s="4">
        <v>3.8261024230404534E-3</v>
      </c>
      <c r="L57" s="4">
        <v>4.9563947009467247E-4</v>
      </c>
    </row>
    <row r="58" spans="1:12" s="4" customFormat="1" hidden="1" x14ac:dyDescent="0.2">
      <c r="A58" s="4" t="s">
        <v>22</v>
      </c>
      <c r="B58" s="4" t="s">
        <v>256</v>
      </c>
      <c r="C58" s="4" t="s">
        <v>257</v>
      </c>
      <c r="D58" s="4" t="s">
        <v>276</v>
      </c>
      <c r="E58" s="4" t="s">
        <v>64</v>
      </c>
      <c r="F58" s="4" t="s">
        <v>259</v>
      </c>
      <c r="H58" s="4" t="s">
        <v>65</v>
      </c>
      <c r="I58" s="4" t="s">
        <v>260</v>
      </c>
      <c r="J58" s="4">
        <v>3.0623343634278259E-6</v>
      </c>
      <c r="K58" s="4">
        <v>3.5473365895744662E-6</v>
      </c>
      <c r="L58" s="4">
        <v>4.5952769505500027E-7</v>
      </c>
    </row>
    <row r="59" spans="1:12" s="4" customFormat="1" hidden="1" x14ac:dyDescent="0.2">
      <c r="A59" s="4" t="s">
        <v>22</v>
      </c>
      <c r="B59" s="4" t="s">
        <v>256</v>
      </c>
      <c r="C59" s="4" t="s">
        <v>257</v>
      </c>
      <c r="D59" s="4" t="s">
        <v>276</v>
      </c>
      <c r="E59" s="4" t="s">
        <v>67</v>
      </c>
      <c r="F59" s="4" t="s">
        <v>259</v>
      </c>
      <c r="H59" s="4" t="s">
        <v>68</v>
      </c>
      <c r="I59" s="4" t="s">
        <v>261</v>
      </c>
      <c r="J59" s="4">
        <v>1.4128497176723839E-6</v>
      </c>
      <c r="K59" s="4">
        <v>1.6366121083718566E-6</v>
      </c>
      <c r="L59" s="4">
        <v>2.1200936840037515E-7</v>
      </c>
    </row>
    <row r="60" spans="1:12" s="4" customFormat="1" hidden="1" x14ac:dyDescent="0.2">
      <c r="A60" s="4" t="s">
        <v>22</v>
      </c>
      <c r="B60" s="4" t="s">
        <v>256</v>
      </c>
      <c r="C60" s="4" t="s">
        <v>257</v>
      </c>
      <c r="D60" s="4" t="s">
        <v>276</v>
      </c>
      <c r="E60" s="4" t="s">
        <v>74</v>
      </c>
      <c r="F60" s="4" t="s">
        <v>259</v>
      </c>
      <c r="H60" s="4" t="s">
        <v>68</v>
      </c>
      <c r="I60" s="4" t="s">
        <v>262</v>
      </c>
      <c r="J60" s="4">
        <v>9.4653971233223747E-7</v>
      </c>
      <c r="K60" s="4">
        <v>1.0964494913230171E-6</v>
      </c>
      <c r="L60" s="4">
        <v>1.420358330170001E-7</v>
      </c>
    </row>
    <row r="61" spans="1:12" s="4" customFormat="1" hidden="1" x14ac:dyDescent="0.2">
      <c r="A61" s="4" t="s">
        <v>22</v>
      </c>
      <c r="B61" s="4" t="s">
        <v>256</v>
      </c>
      <c r="C61" s="4" t="s">
        <v>257</v>
      </c>
      <c r="D61" s="4" t="s">
        <v>276</v>
      </c>
      <c r="E61" s="4" t="s">
        <v>67</v>
      </c>
      <c r="F61" s="4" t="s">
        <v>259</v>
      </c>
      <c r="H61" s="4" t="s">
        <v>68</v>
      </c>
      <c r="I61" s="4" t="s">
        <v>78</v>
      </c>
      <c r="J61" s="4">
        <v>6.9598508259723327E-6</v>
      </c>
      <c r="K61" s="4">
        <v>8.062128612669241E-6</v>
      </c>
      <c r="L61" s="4">
        <v>1.0443811251250006E-6</v>
      </c>
    </row>
    <row r="62" spans="1:12" s="4" customFormat="1" hidden="1" x14ac:dyDescent="0.2">
      <c r="A62" s="4" t="s">
        <v>22</v>
      </c>
      <c r="B62" s="4" t="s">
        <v>256</v>
      </c>
      <c r="C62" s="4" t="s">
        <v>257</v>
      </c>
      <c r="D62" s="4" t="s">
        <v>276</v>
      </c>
      <c r="E62" s="4" t="s">
        <v>67</v>
      </c>
      <c r="F62" s="4" t="s">
        <v>259</v>
      </c>
      <c r="H62" s="4" t="s">
        <v>68</v>
      </c>
      <c r="I62" s="4" t="s">
        <v>261</v>
      </c>
      <c r="J62" s="4">
        <v>2.4359477890903164E-6</v>
      </c>
      <c r="K62" s="4">
        <v>2.8217450144342349E-6</v>
      </c>
      <c r="L62" s="4">
        <v>3.6553339379375028E-7</v>
      </c>
    </row>
    <row r="63" spans="1:12" s="4" customFormat="1" hidden="1" x14ac:dyDescent="0.2">
      <c r="A63" s="4" t="s">
        <v>22</v>
      </c>
      <c r="B63" s="4" t="s">
        <v>256</v>
      </c>
      <c r="C63" s="4" t="s">
        <v>257</v>
      </c>
      <c r="D63" s="4" t="s">
        <v>276</v>
      </c>
      <c r="E63" s="4" t="s">
        <v>67</v>
      </c>
      <c r="F63" s="4" t="s">
        <v>259</v>
      </c>
      <c r="H63" s="4" t="s">
        <v>68</v>
      </c>
      <c r="I63" s="4" t="s">
        <v>263</v>
      </c>
      <c r="J63" s="4">
        <v>2.1575537560514236E-6</v>
      </c>
      <c r="K63" s="4">
        <v>2.4992598699274655E-6</v>
      </c>
      <c r="L63" s="4">
        <v>3.2375814878875024E-7</v>
      </c>
    </row>
    <row r="64" spans="1:12" s="4" customFormat="1" hidden="1" x14ac:dyDescent="0.2">
      <c r="A64" s="4" t="s">
        <v>22</v>
      </c>
      <c r="B64" s="4" t="s">
        <v>256</v>
      </c>
      <c r="C64" s="4" t="s">
        <v>257</v>
      </c>
      <c r="D64" s="4" t="s">
        <v>276</v>
      </c>
      <c r="E64" s="4" t="s">
        <v>54</v>
      </c>
      <c r="F64" s="4" t="s">
        <v>264</v>
      </c>
      <c r="H64" s="4" t="s">
        <v>57</v>
      </c>
      <c r="I64" s="18" t="s">
        <v>58</v>
      </c>
      <c r="J64" s="4">
        <v>9.9089595522229112E-4</v>
      </c>
      <c r="K64" s="4">
        <v>1.147830726912136E-3</v>
      </c>
      <c r="L64" s="4">
        <v>1.4869184102840174E-4</v>
      </c>
    </row>
    <row r="65" spans="1:12" s="4" customFormat="1" hidden="1" x14ac:dyDescent="0.2">
      <c r="A65" s="4" t="s">
        <v>22</v>
      </c>
      <c r="B65" s="4" t="s">
        <v>256</v>
      </c>
      <c r="C65" s="4" t="s">
        <v>257</v>
      </c>
      <c r="D65" s="4" t="s">
        <v>276</v>
      </c>
      <c r="E65" s="4" t="s">
        <v>265</v>
      </c>
      <c r="F65" s="4" t="s">
        <v>266</v>
      </c>
      <c r="H65" s="4" t="s">
        <v>267</v>
      </c>
      <c r="I65" s="4" t="s">
        <v>268</v>
      </c>
      <c r="J65" s="4">
        <v>7.4275528014776741E-6</v>
      </c>
      <c r="K65" s="4">
        <v>8.6039036554406157E-6</v>
      </c>
      <c r="L65" s="4">
        <v>1.1145635367334005E-6</v>
      </c>
    </row>
    <row r="66" spans="1:12" s="4" customFormat="1" hidden="1" x14ac:dyDescent="0.2">
      <c r="A66" s="4" t="s">
        <v>22</v>
      </c>
      <c r="B66" s="4" t="s">
        <v>256</v>
      </c>
      <c r="C66" s="4" t="s">
        <v>257</v>
      </c>
      <c r="D66" s="4" t="s">
        <v>276</v>
      </c>
      <c r="E66" s="4" t="s">
        <v>265</v>
      </c>
      <c r="F66" s="4" t="s">
        <v>266</v>
      </c>
      <c r="H66" s="4" t="s">
        <v>249</v>
      </c>
      <c r="I66" s="4" t="s">
        <v>269</v>
      </c>
      <c r="J66" s="4">
        <v>2.9771273813480191E-6</v>
      </c>
      <c r="K66" s="4">
        <v>3.4486348119930708E-6</v>
      </c>
      <c r="L66" s="4">
        <v>4.4674170782077179E-7</v>
      </c>
    </row>
    <row r="67" spans="1:12" s="4" customFormat="1" hidden="1" x14ac:dyDescent="0.2">
      <c r="A67" s="4" t="s">
        <v>22</v>
      </c>
      <c r="B67" s="4" t="s">
        <v>256</v>
      </c>
      <c r="C67" s="4" t="s">
        <v>257</v>
      </c>
      <c r="D67" s="4" t="s">
        <v>276</v>
      </c>
      <c r="E67" s="4" t="s">
        <v>265</v>
      </c>
      <c r="F67" s="4" t="s">
        <v>270</v>
      </c>
      <c r="H67" s="4" t="s">
        <v>271</v>
      </c>
      <c r="I67" s="4" t="s">
        <v>272</v>
      </c>
      <c r="J67" s="4">
        <v>1.8568882003694186E-7</v>
      </c>
      <c r="K67" s="4">
        <v>2.1509759138601537E-7</v>
      </c>
      <c r="L67" s="4">
        <v>2.7864088418335013E-8</v>
      </c>
    </row>
    <row r="68" spans="1:12" s="4" customFormat="1" hidden="1" x14ac:dyDescent="0.2">
      <c r="A68" s="4" t="s">
        <v>22</v>
      </c>
      <c r="B68" s="4" t="s">
        <v>256</v>
      </c>
      <c r="C68" s="4" t="s">
        <v>257</v>
      </c>
      <c r="D68" s="4" t="s">
        <v>277</v>
      </c>
      <c r="E68" s="4" t="s">
        <v>54</v>
      </c>
      <c r="F68" s="4" t="s">
        <v>259</v>
      </c>
      <c r="H68" s="4" t="s">
        <v>57</v>
      </c>
      <c r="I68" s="4" t="s">
        <v>58</v>
      </c>
      <c r="J68" s="4">
        <v>1.8874208670900783E-2</v>
      </c>
      <c r="K68" s="4">
        <v>2.1863442417374011E-2</v>
      </c>
      <c r="L68" s="4">
        <v>2.8322255433981284E-3</v>
      </c>
    </row>
    <row r="69" spans="1:12" s="4" customFormat="1" hidden="1" x14ac:dyDescent="0.2">
      <c r="A69" s="4" t="s">
        <v>22</v>
      </c>
      <c r="B69" s="4" t="s">
        <v>256</v>
      </c>
      <c r="C69" s="4" t="s">
        <v>257</v>
      </c>
      <c r="D69" s="4" t="s">
        <v>277</v>
      </c>
      <c r="E69" s="4" t="s">
        <v>64</v>
      </c>
      <c r="F69" s="4" t="s">
        <v>259</v>
      </c>
      <c r="H69" s="4" t="s">
        <v>65</v>
      </c>
      <c r="I69" s="4" t="s">
        <v>260</v>
      </c>
      <c r="J69" s="4">
        <v>1.7499053505301867E-5</v>
      </c>
      <c r="K69" s="4">
        <v>2.0270494797568373E-5</v>
      </c>
      <c r="L69" s="4">
        <v>2.6258725431714295E-6</v>
      </c>
    </row>
    <row r="70" spans="1:12" s="4" customFormat="1" hidden="1" x14ac:dyDescent="0.2">
      <c r="A70" s="4" t="s">
        <v>22</v>
      </c>
      <c r="B70" s="4" t="s">
        <v>256</v>
      </c>
      <c r="C70" s="4" t="s">
        <v>257</v>
      </c>
      <c r="D70" s="4" t="s">
        <v>277</v>
      </c>
      <c r="E70" s="4" t="s">
        <v>67</v>
      </c>
      <c r="F70" s="4" t="s">
        <v>259</v>
      </c>
      <c r="H70" s="4" t="s">
        <v>68</v>
      </c>
      <c r="I70" s="4" t="s">
        <v>261</v>
      </c>
      <c r="J70" s="4">
        <v>8.0734269581279073E-6</v>
      </c>
      <c r="K70" s="4">
        <v>9.3520691906963204E-6</v>
      </c>
      <c r="L70" s="4">
        <v>1.2114821051450008E-6</v>
      </c>
    </row>
    <row r="71" spans="1:12" s="4" customFormat="1" hidden="1" x14ac:dyDescent="0.2">
      <c r="A71" s="4" t="s">
        <v>22</v>
      </c>
      <c r="B71" s="4" t="s">
        <v>256</v>
      </c>
      <c r="C71" s="4" t="s">
        <v>257</v>
      </c>
      <c r="D71" s="4" t="s">
        <v>277</v>
      </c>
      <c r="E71" s="4" t="s">
        <v>74</v>
      </c>
      <c r="F71" s="4" t="s">
        <v>259</v>
      </c>
      <c r="H71" s="4" t="s">
        <v>68</v>
      </c>
      <c r="I71" s="4" t="s">
        <v>262</v>
      </c>
      <c r="J71" s="4">
        <v>5.4087983561842129E-6</v>
      </c>
      <c r="K71" s="4">
        <v>6.2654256647029528E-6</v>
      </c>
      <c r="L71" s="4">
        <v>8.116333315257149E-7</v>
      </c>
    </row>
    <row r="72" spans="1:12" s="4" customFormat="1" hidden="1" x14ac:dyDescent="0.2">
      <c r="A72" s="4" t="s">
        <v>22</v>
      </c>
      <c r="B72" s="4" t="s">
        <v>256</v>
      </c>
      <c r="C72" s="4" t="s">
        <v>257</v>
      </c>
      <c r="D72" s="4" t="s">
        <v>277</v>
      </c>
      <c r="E72" s="4" t="s">
        <v>67</v>
      </c>
      <c r="F72" s="4" t="s">
        <v>259</v>
      </c>
      <c r="H72" s="4" t="s">
        <v>68</v>
      </c>
      <c r="I72" s="4" t="s">
        <v>78</v>
      </c>
      <c r="J72" s="4">
        <v>3.9770576148413335E-5</v>
      </c>
      <c r="K72" s="4">
        <v>4.6069306358109944E-5</v>
      </c>
      <c r="L72" s="4">
        <v>5.9678921435714313E-6</v>
      </c>
    </row>
    <row r="73" spans="1:12" s="4" customFormat="1" hidden="1" x14ac:dyDescent="0.2">
      <c r="A73" s="4" t="s">
        <v>22</v>
      </c>
      <c r="B73" s="4" t="s">
        <v>256</v>
      </c>
      <c r="C73" s="4" t="s">
        <v>257</v>
      </c>
      <c r="D73" s="4" t="s">
        <v>277</v>
      </c>
      <c r="E73" s="4" t="s">
        <v>67</v>
      </c>
      <c r="F73" s="4" t="s">
        <v>259</v>
      </c>
      <c r="H73" s="4" t="s">
        <v>68</v>
      </c>
      <c r="I73" s="4" t="s">
        <v>261</v>
      </c>
      <c r="J73" s="4">
        <v>1.3919701651944669E-5</v>
      </c>
      <c r="K73" s="4">
        <v>1.6124257225338482E-5</v>
      </c>
      <c r="L73" s="4">
        <v>2.0887622502500012E-6</v>
      </c>
    </row>
    <row r="74" spans="1:12" s="4" customFormat="1" hidden="1" x14ac:dyDescent="0.2">
      <c r="A74" s="4" t="s">
        <v>22</v>
      </c>
      <c r="B74" s="4" t="s">
        <v>256</v>
      </c>
      <c r="C74" s="4" t="s">
        <v>257</v>
      </c>
      <c r="D74" s="4" t="s">
        <v>277</v>
      </c>
      <c r="E74" s="4" t="s">
        <v>67</v>
      </c>
      <c r="F74" s="4" t="s">
        <v>259</v>
      </c>
      <c r="H74" s="4" t="s">
        <v>68</v>
      </c>
      <c r="I74" s="4" t="s">
        <v>263</v>
      </c>
      <c r="J74" s="4">
        <v>1.2328878606008133E-5</v>
      </c>
      <c r="K74" s="4">
        <v>1.4281484971014081E-5</v>
      </c>
      <c r="L74" s="4">
        <v>1.8500465645071438E-6</v>
      </c>
    </row>
    <row r="75" spans="1:12" s="4" customFormat="1" hidden="1" x14ac:dyDescent="0.2">
      <c r="A75" s="4" t="s">
        <v>22</v>
      </c>
      <c r="B75" s="4" t="s">
        <v>256</v>
      </c>
      <c r="C75" s="4" t="s">
        <v>257</v>
      </c>
      <c r="D75" s="4" t="s">
        <v>277</v>
      </c>
      <c r="E75" s="4" t="s">
        <v>54</v>
      </c>
      <c r="F75" s="4" t="s">
        <v>264</v>
      </c>
      <c r="H75" s="4" t="s">
        <v>57</v>
      </c>
      <c r="I75" s="18" t="s">
        <v>58</v>
      </c>
      <c r="J75" s="4">
        <v>5.6622626012702354E-3</v>
      </c>
      <c r="K75" s="4">
        <v>6.559032725212203E-3</v>
      </c>
      <c r="L75" s="4">
        <v>8.4966766301943853E-4</v>
      </c>
    </row>
    <row r="76" spans="1:12" s="4" customFormat="1" hidden="1" x14ac:dyDescent="0.2">
      <c r="A76" s="4" t="s">
        <v>22</v>
      </c>
      <c r="B76" s="4" t="s">
        <v>256</v>
      </c>
      <c r="C76" s="4" t="s">
        <v>257</v>
      </c>
      <c r="D76" s="4" t="s">
        <v>277</v>
      </c>
      <c r="E76" s="4" t="s">
        <v>265</v>
      </c>
      <c r="F76" s="4" t="s">
        <v>266</v>
      </c>
      <c r="H76" s="4" t="s">
        <v>267</v>
      </c>
      <c r="I76" s="4" t="s">
        <v>268</v>
      </c>
      <c r="J76" s="4">
        <v>4.2443158865586708E-5</v>
      </c>
      <c r="K76" s="4">
        <v>4.9165163745374933E-5</v>
      </c>
      <c r="L76" s="4">
        <v>6.3689344956194314E-6</v>
      </c>
    </row>
    <row r="77" spans="1:12" s="4" customFormat="1" hidden="1" x14ac:dyDescent="0.2">
      <c r="A77" s="4" t="s">
        <v>22</v>
      </c>
      <c r="B77" s="4" t="s">
        <v>256</v>
      </c>
      <c r="C77" s="4" t="s">
        <v>257</v>
      </c>
      <c r="D77" s="4" t="s">
        <v>277</v>
      </c>
      <c r="E77" s="4" t="s">
        <v>265</v>
      </c>
      <c r="F77" s="4" t="s">
        <v>266</v>
      </c>
      <c r="H77" s="4" t="s">
        <v>249</v>
      </c>
      <c r="I77" s="4" t="s">
        <v>269</v>
      </c>
      <c r="J77" s="4">
        <v>1.7012156464845823E-5</v>
      </c>
      <c r="K77" s="4">
        <v>1.9706484639960396E-5</v>
      </c>
      <c r="L77" s="4">
        <v>2.5528097589758391E-6</v>
      </c>
    </row>
    <row r="78" spans="1:12" s="4" customFormat="1" hidden="1" x14ac:dyDescent="0.2">
      <c r="A78" s="4" t="s">
        <v>22</v>
      </c>
      <c r="B78" s="4" t="s">
        <v>256</v>
      </c>
      <c r="C78" s="4" t="s">
        <v>257</v>
      </c>
      <c r="D78" s="4" t="s">
        <v>277</v>
      </c>
      <c r="E78" s="4" t="s">
        <v>265</v>
      </c>
      <c r="F78" s="4" t="s">
        <v>270</v>
      </c>
      <c r="H78" s="4" t="s">
        <v>271</v>
      </c>
      <c r="I78" s="4" t="s">
        <v>272</v>
      </c>
      <c r="J78" s="4">
        <v>1.0610789716396676E-6</v>
      </c>
      <c r="K78" s="4">
        <v>1.2291290936343732E-6</v>
      </c>
      <c r="L78" s="4">
        <v>1.592233623904858E-7</v>
      </c>
    </row>
    <row r="79" spans="1:12" s="4" customFormat="1" hidden="1" x14ac:dyDescent="0.2">
      <c r="A79" s="4" t="s">
        <v>22</v>
      </c>
      <c r="B79" s="4" t="s">
        <v>256</v>
      </c>
      <c r="C79" s="4" t="s">
        <v>257</v>
      </c>
      <c r="D79" s="4" t="s">
        <v>246</v>
      </c>
      <c r="E79" s="4" t="s">
        <v>54</v>
      </c>
      <c r="F79" s="4" t="s">
        <v>259</v>
      </c>
      <c r="H79" s="4" t="s">
        <v>57</v>
      </c>
      <c r="I79" s="4" t="s">
        <v>58</v>
      </c>
      <c r="J79" s="4">
        <v>7.2193848166195479E-2</v>
      </c>
      <c r="K79" s="4">
        <v>8.3627667246455609E-2</v>
      </c>
      <c r="L79" s="4">
        <v>1.083326270349784E-2</v>
      </c>
    </row>
    <row r="80" spans="1:12" s="4" customFormat="1" hidden="1" x14ac:dyDescent="0.2">
      <c r="A80" s="4" t="s">
        <v>22</v>
      </c>
      <c r="B80" s="4" t="s">
        <v>256</v>
      </c>
      <c r="C80" s="4" t="s">
        <v>257</v>
      </c>
      <c r="D80" s="4" t="s">
        <v>246</v>
      </c>
      <c r="E80" s="4" t="s">
        <v>64</v>
      </c>
      <c r="F80" s="4" t="s">
        <v>259</v>
      </c>
      <c r="H80" s="4" t="s">
        <v>65</v>
      </c>
      <c r="I80" s="4" t="s">
        <v>260</v>
      </c>
      <c r="J80" s="4">
        <v>6.6933879657779619E-5</v>
      </c>
      <c r="K80" s="4">
        <v>7.7534642600699018E-5</v>
      </c>
      <c r="L80" s="4">
        <v>1.0043962477630719E-5</v>
      </c>
    </row>
    <row r="81" spans="1:12" s="4" customFormat="1" hidden="1" x14ac:dyDescent="0.2">
      <c r="A81" s="4" t="s">
        <v>22</v>
      </c>
      <c r="B81" s="4" t="s">
        <v>256</v>
      </c>
      <c r="C81" s="4" t="s">
        <v>257</v>
      </c>
      <c r="D81" s="4" t="s">
        <v>246</v>
      </c>
      <c r="E81" s="4" t="s">
        <v>67</v>
      </c>
      <c r="F81" s="4" t="s">
        <v>259</v>
      </c>
      <c r="H81" s="4" t="s">
        <v>68</v>
      </c>
      <c r="I81" s="4" t="s">
        <v>261</v>
      </c>
      <c r="J81" s="4">
        <v>3.0880858114839232E-5</v>
      </c>
      <c r="K81" s="4">
        <v>3.5771664654413416E-5</v>
      </c>
      <c r="L81" s="4">
        <v>4.6339190521796285E-6</v>
      </c>
    </row>
    <row r="82" spans="1:12" s="4" customFormat="1" hidden="1" x14ac:dyDescent="0.2">
      <c r="A82" s="4" t="s">
        <v>22</v>
      </c>
      <c r="B82" s="4" t="s">
        <v>256</v>
      </c>
      <c r="C82" s="4" t="s">
        <v>257</v>
      </c>
      <c r="D82" s="4" t="s">
        <v>246</v>
      </c>
      <c r="E82" s="4" t="s">
        <v>74</v>
      </c>
      <c r="F82" s="4" t="s">
        <v>259</v>
      </c>
      <c r="H82" s="4" t="s">
        <v>68</v>
      </c>
      <c r="I82" s="4" t="s">
        <v>262</v>
      </c>
      <c r="J82" s="4">
        <v>2.0688653712404611E-5</v>
      </c>
      <c r="K82" s="4">
        <v>2.3965253167488792E-5</v>
      </c>
      <c r="L82" s="4">
        <v>3.1044974930858593E-6</v>
      </c>
    </row>
    <row r="83" spans="1:12" s="4" customFormat="1" hidden="1" x14ac:dyDescent="0.2">
      <c r="A83" s="4" t="s">
        <v>22</v>
      </c>
      <c r="B83" s="4" t="s">
        <v>256</v>
      </c>
      <c r="C83" s="4" t="s">
        <v>257</v>
      </c>
      <c r="D83" s="4" t="s">
        <v>246</v>
      </c>
      <c r="E83" s="4" t="s">
        <v>67</v>
      </c>
      <c r="F83" s="4" t="s">
        <v>259</v>
      </c>
      <c r="H83" s="4" t="s">
        <v>68</v>
      </c>
      <c r="I83" s="4" t="s">
        <v>78</v>
      </c>
      <c r="J83" s="4">
        <v>1.5212245376768096E-4</v>
      </c>
      <c r="K83" s="4">
        <v>1.7621509681977054E-4</v>
      </c>
      <c r="L83" s="4">
        <v>2.282718744916073E-5</v>
      </c>
    </row>
    <row r="84" spans="1:12" s="4" customFormat="1" hidden="1" x14ac:dyDescent="0.2">
      <c r="A84" s="4" t="s">
        <v>22</v>
      </c>
      <c r="B84" s="4" t="s">
        <v>256</v>
      </c>
      <c r="C84" s="4" t="s">
        <v>257</v>
      </c>
      <c r="D84" s="4" t="s">
        <v>246</v>
      </c>
      <c r="E84" s="4" t="s">
        <v>67</v>
      </c>
      <c r="F84" s="4" t="s">
        <v>259</v>
      </c>
      <c r="H84" s="4" t="s">
        <v>68</v>
      </c>
      <c r="I84" s="4" t="s">
        <v>261</v>
      </c>
      <c r="J84" s="4">
        <v>5.3242858818688328E-5</v>
      </c>
      <c r="K84" s="4">
        <v>6.167528388691969E-5</v>
      </c>
      <c r="L84" s="4">
        <v>7.9895156072062558E-6</v>
      </c>
    </row>
    <row r="85" spans="1:12" s="4" customFormat="1" hidden="1" x14ac:dyDescent="0.2">
      <c r="A85" s="4" t="s">
        <v>22</v>
      </c>
      <c r="B85" s="4" t="s">
        <v>256</v>
      </c>
      <c r="C85" s="4" t="s">
        <v>257</v>
      </c>
      <c r="D85" s="4" t="s">
        <v>246</v>
      </c>
      <c r="E85" s="4" t="s">
        <v>67</v>
      </c>
      <c r="F85" s="4" t="s">
        <v>259</v>
      </c>
      <c r="H85" s="4" t="s">
        <v>68</v>
      </c>
      <c r="I85" s="4" t="s">
        <v>263</v>
      </c>
      <c r="J85" s="4">
        <v>4.7157960667981094E-5</v>
      </c>
      <c r="K85" s="4">
        <v>5.4626680014128857E-5</v>
      </c>
      <c r="L85" s="4">
        <v>7.0764281092398254E-6</v>
      </c>
    </row>
    <row r="86" spans="1:12" s="4" customFormat="1" hidden="1" x14ac:dyDescent="0.2">
      <c r="A86" s="4" t="s">
        <v>22</v>
      </c>
      <c r="B86" s="4" t="s">
        <v>256</v>
      </c>
      <c r="C86" s="4" t="s">
        <v>257</v>
      </c>
      <c r="D86" s="4" t="s">
        <v>246</v>
      </c>
      <c r="E86" s="4" t="s">
        <v>54</v>
      </c>
      <c r="F86" s="4" t="s">
        <v>264</v>
      </c>
      <c r="H86" s="4" t="s">
        <v>57</v>
      </c>
      <c r="I86" s="18" t="s">
        <v>58</v>
      </c>
      <c r="J86" s="4">
        <v>2.1658154449858642E-2</v>
      </c>
      <c r="K86" s="4">
        <v>2.5088300173936678E-2</v>
      </c>
      <c r="L86" s="4">
        <v>3.249978811049352E-3</v>
      </c>
    </row>
    <row r="87" spans="1:12" s="4" customFormat="1" hidden="1" x14ac:dyDescent="0.2">
      <c r="A87" s="4" t="s">
        <v>22</v>
      </c>
      <c r="B87" s="4" t="s">
        <v>256</v>
      </c>
      <c r="C87" s="4" t="s">
        <v>257</v>
      </c>
      <c r="D87" s="4" t="s">
        <v>246</v>
      </c>
      <c r="E87" s="4" t="s">
        <v>265</v>
      </c>
      <c r="F87" s="4" t="s">
        <v>266</v>
      </c>
      <c r="H87" s="4" t="s">
        <v>267</v>
      </c>
      <c r="I87" s="4" t="s">
        <v>268</v>
      </c>
      <c r="J87" s="4">
        <v>1.6234508266086908E-4</v>
      </c>
      <c r="K87" s="4">
        <v>1.880567513260591E-4</v>
      </c>
      <c r="L87" s="4">
        <v>2.4361174445744324E-5</v>
      </c>
    </row>
    <row r="88" spans="1:12" s="4" customFormat="1" hidden="1" x14ac:dyDescent="0.2">
      <c r="A88" s="4" t="s">
        <v>22</v>
      </c>
      <c r="B88" s="4" t="s">
        <v>256</v>
      </c>
      <c r="C88" s="4" t="s">
        <v>257</v>
      </c>
      <c r="D88" s="4" t="s">
        <v>246</v>
      </c>
      <c r="E88" s="4" t="s">
        <v>265</v>
      </c>
      <c r="F88" s="4" t="s">
        <v>266</v>
      </c>
      <c r="H88" s="4" t="s">
        <v>249</v>
      </c>
      <c r="I88" s="4" t="s">
        <v>269</v>
      </c>
      <c r="J88" s="4">
        <v>6.5071498478035244E-5</v>
      </c>
      <c r="K88" s="4">
        <v>7.5377303747848509E-5</v>
      </c>
      <c r="L88" s="4">
        <v>9.7644973280825856E-6</v>
      </c>
    </row>
    <row r="89" spans="1:12" s="4" customFormat="1" hidden="1" x14ac:dyDescent="0.2">
      <c r="A89" s="4" t="s">
        <v>22</v>
      </c>
      <c r="B89" s="4" t="s">
        <v>256</v>
      </c>
      <c r="C89" s="4" t="s">
        <v>257</v>
      </c>
      <c r="D89" s="4" t="s">
        <v>246</v>
      </c>
      <c r="E89" s="4" t="s">
        <v>265</v>
      </c>
      <c r="F89" s="4" t="s">
        <v>270</v>
      </c>
      <c r="H89" s="4" t="s">
        <v>271</v>
      </c>
      <c r="I89" s="4" t="s">
        <v>272</v>
      </c>
      <c r="J89" s="4">
        <v>4.0586270665217275E-6</v>
      </c>
      <c r="K89" s="4">
        <v>4.7014187831514771E-6</v>
      </c>
      <c r="L89" s="4">
        <v>6.0902936114360809E-7</v>
      </c>
    </row>
    <row r="90" spans="1:12" s="4" customFormat="1" hidden="1" x14ac:dyDescent="0.2">
      <c r="A90" s="4" t="s">
        <v>22</v>
      </c>
      <c r="B90" s="4" t="s">
        <v>278</v>
      </c>
      <c r="C90" s="4" t="s">
        <v>279</v>
      </c>
      <c r="D90" s="4" t="s">
        <v>280</v>
      </c>
      <c r="E90" s="4" t="s">
        <v>54</v>
      </c>
      <c r="F90" s="4" t="s">
        <v>60</v>
      </c>
      <c r="G90" s="4" t="s">
        <v>281</v>
      </c>
      <c r="H90" s="4" t="s">
        <v>61</v>
      </c>
      <c r="I90" s="4" t="s">
        <v>63</v>
      </c>
      <c r="J90" s="4">
        <v>3.5446361435212778E-2</v>
      </c>
      <c r="K90" s="4">
        <v>2.9077994135187798E-2</v>
      </c>
      <c r="L90" s="4">
        <v>8.470754685039826E-2</v>
      </c>
    </row>
    <row r="91" spans="1:12" s="4" customFormat="1" hidden="1" x14ac:dyDescent="0.2">
      <c r="A91" s="4" t="s">
        <v>22</v>
      </c>
      <c r="B91" s="4" t="s">
        <v>278</v>
      </c>
      <c r="C91" s="4" t="s">
        <v>279</v>
      </c>
      <c r="D91" s="4" t="s">
        <v>280</v>
      </c>
      <c r="E91" s="4" t="s">
        <v>120</v>
      </c>
      <c r="F91" s="4" t="s">
        <v>60</v>
      </c>
      <c r="G91" s="4" t="s">
        <v>281</v>
      </c>
      <c r="H91" s="4" t="s">
        <v>68</v>
      </c>
      <c r="I91" s="4" t="s">
        <v>282</v>
      </c>
      <c r="J91" s="4">
        <v>1.2706157252930116E-4</v>
      </c>
      <c r="K91" s="4">
        <v>1.0423342513075011E-4</v>
      </c>
      <c r="L91" s="4">
        <v>3.03643975632966E-4</v>
      </c>
    </row>
    <row r="92" spans="1:12" s="4" customFormat="1" hidden="1" x14ac:dyDescent="0.2">
      <c r="A92" s="4" t="s">
        <v>22</v>
      </c>
      <c r="B92" s="4" t="s">
        <v>278</v>
      </c>
      <c r="C92" s="4" t="s">
        <v>279</v>
      </c>
      <c r="D92" s="4" t="s">
        <v>280</v>
      </c>
      <c r="E92" s="4" t="s">
        <v>54</v>
      </c>
      <c r="F92" s="4" t="s">
        <v>283</v>
      </c>
      <c r="H92" s="4" t="s">
        <v>61</v>
      </c>
      <c r="I92" s="18" t="s">
        <v>63</v>
      </c>
      <c r="J92" s="4">
        <v>1.0633908430563834E-2</v>
      </c>
      <c r="K92" s="4">
        <v>8.7233982405563407E-3</v>
      </c>
      <c r="L92" s="4">
        <v>2.5412264055119475E-2</v>
      </c>
    </row>
    <row r="93" spans="1:12" s="4" customFormat="1" hidden="1" x14ac:dyDescent="0.2">
      <c r="A93" s="4" t="s">
        <v>22</v>
      </c>
      <c r="B93" s="4" t="s">
        <v>278</v>
      </c>
      <c r="C93" s="4" t="s">
        <v>279</v>
      </c>
      <c r="D93" s="4" t="s">
        <v>280</v>
      </c>
      <c r="E93" s="4" t="s">
        <v>265</v>
      </c>
      <c r="F93" s="4" t="s">
        <v>266</v>
      </c>
      <c r="H93" s="4" t="s">
        <v>267</v>
      </c>
      <c r="I93" s="4" t="s">
        <v>268</v>
      </c>
      <c r="J93" s="4">
        <v>4.9139866619955037E-4</v>
      </c>
      <c r="K93" s="4">
        <v>4.0311295589270018E-4</v>
      </c>
      <c r="L93" s="4">
        <v>1.1743144812028791E-3</v>
      </c>
    </row>
    <row r="94" spans="1:12" s="4" customFormat="1" hidden="1" x14ac:dyDescent="0.2">
      <c r="A94" s="4" t="s">
        <v>22</v>
      </c>
      <c r="B94" s="4" t="s">
        <v>278</v>
      </c>
      <c r="C94" s="4" t="s">
        <v>279</v>
      </c>
      <c r="D94" s="4" t="s">
        <v>280</v>
      </c>
      <c r="E94" s="4" t="s">
        <v>265</v>
      </c>
      <c r="F94" s="4" t="s">
        <v>266</v>
      </c>
      <c r="H94" s="4" t="s">
        <v>249</v>
      </c>
      <c r="I94" s="4" t="s">
        <v>269</v>
      </c>
      <c r="J94" s="4">
        <v>1.5297028349928455E-3</v>
      </c>
      <c r="K94" s="4">
        <v>1.2548732299590699E-3</v>
      </c>
      <c r="L94" s="4">
        <v>3.6555902867260134E-3</v>
      </c>
    </row>
    <row r="95" spans="1:12" s="4" customFormat="1" hidden="1" x14ac:dyDescent="0.2">
      <c r="A95" s="4" t="s">
        <v>22</v>
      </c>
      <c r="B95" s="4" t="s">
        <v>278</v>
      </c>
      <c r="C95" s="4" t="s">
        <v>279</v>
      </c>
      <c r="D95" s="4" t="s">
        <v>280</v>
      </c>
      <c r="E95" s="4" t="s">
        <v>265</v>
      </c>
      <c r="F95" s="4" t="s">
        <v>284</v>
      </c>
      <c r="H95" s="4" t="s">
        <v>271</v>
      </c>
      <c r="I95" s="4" t="s">
        <v>272</v>
      </c>
      <c r="J95" s="4">
        <v>1.2284966654988759E-5</v>
      </c>
      <c r="K95" s="4">
        <v>1.0077823897317504E-5</v>
      </c>
      <c r="L95" s="4">
        <v>2.9357862030071972E-5</v>
      </c>
    </row>
    <row r="96" spans="1:12" s="4" customFormat="1" ht="15.75" hidden="1" customHeight="1" x14ac:dyDescent="0.2">
      <c r="A96" s="4" t="s">
        <v>22</v>
      </c>
      <c r="B96" s="4" t="s">
        <v>278</v>
      </c>
      <c r="C96" s="4" t="s">
        <v>279</v>
      </c>
      <c r="D96" s="4" t="s">
        <v>273</v>
      </c>
      <c r="E96" s="4" t="s">
        <v>54</v>
      </c>
      <c r="F96" s="4" t="s">
        <v>60</v>
      </c>
      <c r="G96" s="36" t="s">
        <v>285</v>
      </c>
      <c r="H96" s="4" t="s">
        <v>57</v>
      </c>
      <c r="I96" s="4" t="s">
        <v>58</v>
      </c>
      <c r="J96" s="4">
        <v>0.35986349381291444</v>
      </c>
      <c r="K96" s="4">
        <v>0.29520966719492292</v>
      </c>
      <c r="L96" s="4">
        <v>0.85997977021199068</v>
      </c>
    </row>
    <row r="97" spans="1:12" s="4" customFormat="1" ht="112" hidden="1" x14ac:dyDescent="0.2">
      <c r="A97" s="4" t="s">
        <v>22</v>
      </c>
      <c r="B97" s="4" t="s">
        <v>278</v>
      </c>
      <c r="C97" s="4" t="s">
        <v>279</v>
      </c>
      <c r="D97" s="4" t="s">
        <v>273</v>
      </c>
      <c r="E97" s="4" t="s">
        <v>54</v>
      </c>
      <c r="F97" s="4" t="s">
        <v>60</v>
      </c>
      <c r="G97" s="36" t="s">
        <v>285</v>
      </c>
      <c r="H97" s="4" t="s">
        <v>61</v>
      </c>
      <c r="I97" s="4" t="s">
        <v>63</v>
      </c>
      <c r="J97" s="4">
        <v>0.68184661985604844</v>
      </c>
      <c r="K97" s="4">
        <v>0.55934463257985401</v>
      </c>
      <c r="L97" s="4">
        <v>1.6294353540858773</v>
      </c>
    </row>
    <row r="98" spans="1:12" s="4" customFormat="1" hidden="1" x14ac:dyDescent="0.2">
      <c r="A98" s="4" t="s">
        <v>22</v>
      </c>
      <c r="B98" s="4" t="s">
        <v>278</v>
      </c>
      <c r="C98" s="4" t="s">
        <v>279</v>
      </c>
      <c r="D98" s="4" t="s">
        <v>273</v>
      </c>
      <c r="E98" s="4" t="s">
        <v>54</v>
      </c>
      <c r="F98" s="4" t="s">
        <v>283</v>
      </c>
      <c r="H98" s="4" t="s">
        <v>57</v>
      </c>
      <c r="I98" s="18" t="s">
        <v>58</v>
      </c>
      <c r="J98" s="4">
        <v>0.10795904814387433</v>
      </c>
      <c r="K98" s="4">
        <v>8.8562900158476884E-2</v>
      </c>
      <c r="L98" s="4">
        <v>0.25799393106359719</v>
      </c>
    </row>
    <row r="99" spans="1:12" s="4" customFormat="1" hidden="1" x14ac:dyDescent="0.2">
      <c r="A99" s="4" t="s">
        <v>22</v>
      </c>
      <c r="B99" s="4" t="s">
        <v>278</v>
      </c>
      <c r="C99" s="4" t="s">
        <v>279</v>
      </c>
      <c r="D99" s="4" t="s">
        <v>273</v>
      </c>
      <c r="E99" s="4" t="s">
        <v>54</v>
      </c>
      <c r="F99" s="4" t="s">
        <v>283</v>
      </c>
      <c r="H99" s="4" t="s">
        <v>61</v>
      </c>
      <c r="I99" s="18" t="s">
        <v>63</v>
      </c>
      <c r="J99" s="4">
        <v>0.20455398595681454</v>
      </c>
      <c r="K99" s="4">
        <v>0.16780338977395617</v>
      </c>
      <c r="L99" s="4">
        <v>0.48883060622576302</v>
      </c>
    </row>
    <row r="100" spans="1:12" s="4" customFormat="1" hidden="1" x14ac:dyDescent="0.2">
      <c r="A100" s="4" t="s">
        <v>22</v>
      </c>
      <c r="B100" s="4" t="s">
        <v>278</v>
      </c>
      <c r="C100" s="4" t="s">
        <v>279</v>
      </c>
      <c r="D100" s="4" t="s">
        <v>273</v>
      </c>
      <c r="E100" s="4" t="s">
        <v>265</v>
      </c>
      <c r="F100" s="4" t="s">
        <v>266</v>
      </c>
      <c r="H100" s="4" t="s">
        <v>267</v>
      </c>
      <c r="I100" s="4" t="s">
        <v>268</v>
      </c>
      <c r="J100" s="4">
        <v>4.5808816837874045E-3</v>
      </c>
      <c r="K100" s="4">
        <v>3.7578709165571587E-3</v>
      </c>
      <c r="L100" s="4">
        <v>1.0947110906003307E-2</v>
      </c>
    </row>
    <row r="101" spans="1:12" s="4" customFormat="1" hidden="1" x14ac:dyDescent="0.2">
      <c r="A101" s="4" t="s">
        <v>22</v>
      </c>
      <c r="B101" s="4" t="s">
        <v>278</v>
      </c>
      <c r="C101" s="4" t="s">
        <v>279</v>
      </c>
      <c r="D101" s="4" t="s">
        <v>273</v>
      </c>
      <c r="E101" s="4" t="s">
        <v>265</v>
      </c>
      <c r="F101" s="4" t="s">
        <v>266</v>
      </c>
      <c r="H101" s="4" t="s">
        <v>249</v>
      </c>
      <c r="I101" s="4" t="s">
        <v>269</v>
      </c>
      <c r="J101" s="4">
        <v>3.2633660479847365E-2</v>
      </c>
      <c r="K101" s="4">
        <v>2.6770628905793497E-2</v>
      </c>
      <c r="L101" s="4">
        <v>7.7985926116821633E-2</v>
      </c>
    </row>
    <row r="102" spans="1:12" s="4" customFormat="1" hidden="1" x14ac:dyDescent="0.2">
      <c r="A102" s="4" t="s">
        <v>22</v>
      </c>
      <c r="B102" s="4" t="s">
        <v>278</v>
      </c>
      <c r="C102" s="4" t="s">
        <v>279</v>
      </c>
      <c r="D102" s="4" t="s">
        <v>273</v>
      </c>
      <c r="E102" s="4" t="s">
        <v>265</v>
      </c>
      <c r="F102" s="4" t="s">
        <v>284</v>
      </c>
      <c r="H102" s="4" t="s">
        <v>271</v>
      </c>
      <c r="I102" s="4" t="s">
        <v>272</v>
      </c>
      <c r="J102" s="4">
        <v>1.145220420946851E-4</v>
      </c>
      <c r="K102" s="4">
        <v>9.3946772913928956E-5</v>
      </c>
      <c r="L102" s="4">
        <v>2.7367777265008264E-4</v>
      </c>
    </row>
    <row r="103" spans="1:12" s="4" customFormat="1" hidden="1" x14ac:dyDescent="0.2">
      <c r="A103" s="4" t="s">
        <v>22</v>
      </c>
      <c r="B103" s="4" t="s">
        <v>278</v>
      </c>
      <c r="C103" s="4" t="s">
        <v>279</v>
      </c>
      <c r="D103" s="4" t="s">
        <v>168</v>
      </c>
      <c r="E103" s="4" t="s">
        <v>54</v>
      </c>
      <c r="F103" s="4" t="s">
        <v>60</v>
      </c>
      <c r="G103" s="4" t="s">
        <v>285</v>
      </c>
      <c r="H103" s="4" t="s">
        <v>57</v>
      </c>
      <c r="I103" s="4" t="s">
        <v>58</v>
      </c>
      <c r="J103" s="4">
        <v>5.6228670908267881E-3</v>
      </c>
      <c r="K103" s="4">
        <v>4.6126510499206706E-3</v>
      </c>
      <c r="L103" s="4">
        <v>1.3437183909562354E-2</v>
      </c>
    </row>
    <row r="104" spans="1:12" s="4" customFormat="1" hidden="1" x14ac:dyDescent="0.2">
      <c r="A104" s="4" t="s">
        <v>22</v>
      </c>
      <c r="B104" s="4" t="s">
        <v>278</v>
      </c>
      <c r="C104" s="4" t="s">
        <v>279</v>
      </c>
      <c r="D104" s="4" t="s">
        <v>168</v>
      </c>
      <c r="E104" s="4" t="s">
        <v>54</v>
      </c>
      <c r="F104" s="4" t="s">
        <v>60</v>
      </c>
      <c r="G104" s="4" t="s">
        <v>285</v>
      </c>
      <c r="H104" s="4" t="s">
        <v>61</v>
      </c>
      <c r="I104" s="4" t="s">
        <v>63</v>
      </c>
      <c r="J104" s="4">
        <v>1.0653853435250757E-2</v>
      </c>
      <c r="K104" s="4">
        <v>8.7397598840602189E-3</v>
      </c>
      <c r="L104" s="4">
        <v>2.5459927407591832E-2</v>
      </c>
    </row>
    <row r="105" spans="1:12" s="4" customFormat="1" hidden="1" x14ac:dyDescent="0.2">
      <c r="A105" s="4" t="s">
        <v>22</v>
      </c>
      <c r="B105" s="4" t="s">
        <v>278</v>
      </c>
      <c r="C105" s="4" t="s">
        <v>279</v>
      </c>
      <c r="D105" s="4" t="s">
        <v>168</v>
      </c>
      <c r="E105" s="4" t="s">
        <v>54</v>
      </c>
      <c r="F105" s="4" t="s">
        <v>283</v>
      </c>
      <c r="H105" s="4" t="s">
        <v>57</v>
      </c>
      <c r="I105" s="18" t="s">
        <v>58</v>
      </c>
      <c r="J105" s="4">
        <v>1.6868601272480364E-3</v>
      </c>
      <c r="K105" s="4">
        <v>1.3837953149762013E-3</v>
      </c>
      <c r="L105" s="4">
        <v>4.0311551728687061E-3</v>
      </c>
    </row>
    <row r="106" spans="1:12" s="4" customFormat="1" hidden="1" x14ac:dyDescent="0.2">
      <c r="A106" s="4" t="s">
        <v>22</v>
      </c>
      <c r="B106" s="4" t="s">
        <v>278</v>
      </c>
      <c r="C106" s="4" t="s">
        <v>279</v>
      </c>
      <c r="D106" s="4" t="s">
        <v>168</v>
      </c>
      <c r="E106" s="4" t="s">
        <v>54</v>
      </c>
      <c r="F106" s="4" t="s">
        <v>283</v>
      </c>
      <c r="H106" s="4" t="s">
        <v>61</v>
      </c>
      <c r="I106" s="18" t="s">
        <v>63</v>
      </c>
      <c r="J106" s="4">
        <v>3.1961560305752272E-3</v>
      </c>
      <c r="K106" s="4">
        <v>2.6219279652180652E-3</v>
      </c>
      <c r="L106" s="4">
        <v>7.6379782222775472E-3</v>
      </c>
    </row>
    <row r="107" spans="1:12" s="4" customFormat="1" hidden="1" x14ac:dyDescent="0.2">
      <c r="A107" s="4" t="s">
        <v>22</v>
      </c>
      <c r="B107" s="4" t="s">
        <v>278</v>
      </c>
      <c r="C107" s="4" t="s">
        <v>279</v>
      </c>
      <c r="D107" s="4" t="s">
        <v>168</v>
      </c>
      <c r="E107" s="4" t="s">
        <v>265</v>
      </c>
      <c r="F107" s="4" t="s">
        <v>266</v>
      </c>
      <c r="H107" s="4" t="s">
        <v>267</v>
      </c>
      <c r="I107" s="4" t="s">
        <v>268</v>
      </c>
      <c r="J107" s="4">
        <v>1.0048208020326939E-4</v>
      </c>
      <c r="K107" s="4">
        <v>8.2429259888423261E-5</v>
      </c>
      <c r="L107" s="4">
        <v>2.4012593033000042E-4</v>
      </c>
    </row>
    <row r="108" spans="1:12" s="4" customFormat="1" hidden="1" x14ac:dyDescent="0.2">
      <c r="A108" s="4" t="s">
        <v>22</v>
      </c>
      <c r="B108" s="4" t="s">
        <v>278</v>
      </c>
      <c r="C108" s="4" t="s">
        <v>279</v>
      </c>
      <c r="D108" s="4" t="s">
        <v>168</v>
      </c>
      <c r="E108" s="4" t="s">
        <v>265</v>
      </c>
      <c r="F108" s="4" t="s">
        <v>266</v>
      </c>
      <c r="H108" s="4" t="s">
        <v>249</v>
      </c>
      <c r="I108" s="4" t="s">
        <v>269</v>
      </c>
      <c r="J108" s="4">
        <v>5.0990094499761508E-4</v>
      </c>
      <c r="K108" s="4">
        <v>4.1829107665302339E-4</v>
      </c>
      <c r="L108" s="4">
        <v>1.218530095575338E-3</v>
      </c>
    </row>
    <row r="109" spans="1:12" s="4" customFormat="1" hidden="1" x14ac:dyDescent="0.2">
      <c r="A109" s="4" t="s">
        <v>22</v>
      </c>
      <c r="B109" s="4" t="s">
        <v>278</v>
      </c>
      <c r="C109" s="4" t="s">
        <v>279</v>
      </c>
      <c r="D109" s="4" t="s">
        <v>168</v>
      </c>
      <c r="E109" s="4" t="s">
        <v>265</v>
      </c>
      <c r="F109" s="4" t="s">
        <v>284</v>
      </c>
      <c r="H109" s="4" t="s">
        <v>271</v>
      </c>
      <c r="I109" s="4" t="s">
        <v>272</v>
      </c>
      <c r="J109" s="4">
        <v>2.5120520050817352E-6</v>
      </c>
      <c r="K109" s="4">
        <v>2.0607314972105811E-6</v>
      </c>
      <c r="L109" s="4">
        <v>6.0031482582500108E-6</v>
      </c>
    </row>
    <row r="110" spans="1:12" s="4" customFormat="1" hidden="1" x14ac:dyDescent="0.2">
      <c r="A110" s="4" t="s">
        <v>22</v>
      </c>
      <c r="B110" s="4" t="s">
        <v>278</v>
      </c>
      <c r="C110" s="4" t="s">
        <v>279</v>
      </c>
      <c r="D110" s="4" t="s">
        <v>274</v>
      </c>
      <c r="E110" s="4" t="s">
        <v>54</v>
      </c>
      <c r="F110" s="4" t="s">
        <v>60</v>
      </c>
      <c r="G110" s="4" t="s">
        <v>286</v>
      </c>
      <c r="H110" s="4" t="s">
        <v>57</v>
      </c>
      <c r="I110" s="4" t="s">
        <v>287</v>
      </c>
      <c r="J110" s="4">
        <v>1.8789148306609903E-3</v>
      </c>
      <c r="K110" s="4">
        <v>1.5413450694040096E-3</v>
      </c>
      <c r="L110" s="4">
        <v>4.4901157580595702E-3</v>
      </c>
    </row>
    <row r="111" spans="1:12" s="4" customFormat="1" hidden="1" x14ac:dyDescent="0.2">
      <c r="A111" s="4" t="s">
        <v>22</v>
      </c>
      <c r="B111" s="4" t="s">
        <v>278</v>
      </c>
      <c r="C111" s="4" t="s">
        <v>279</v>
      </c>
      <c r="D111" s="4" t="s">
        <v>274</v>
      </c>
      <c r="E111" s="4" t="s">
        <v>54</v>
      </c>
      <c r="F111" s="4" t="s">
        <v>60</v>
      </c>
      <c r="G111" s="4" t="s">
        <v>286</v>
      </c>
      <c r="H111" s="4" t="s">
        <v>61</v>
      </c>
      <c r="I111" s="4" t="s">
        <v>63</v>
      </c>
      <c r="J111" s="4">
        <v>6.6071730308957896E-2</v>
      </c>
      <c r="K111" s="4">
        <v>5.4201145297723415E-2</v>
      </c>
      <c r="L111" s="4">
        <v>0.15789418050319368</v>
      </c>
    </row>
    <row r="112" spans="1:12" s="4" customFormat="1" hidden="1" x14ac:dyDescent="0.2">
      <c r="A112" s="4" t="s">
        <v>22</v>
      </c>
      <c r="B112" s="4" t="s">
        <v>278</v>
      </c>
      <c r="C112" s="4" t="s">
        <v>279</v>
      </c>
      <c r="D112" s="4" t="s">
        <v>274</v>
      </c>
      <c r="E112" s="4" t="s">
        <v>64</v>
      </c>
      <c r="F112" s="4" t="s">
        <v>60</v>
      </c>
      <c r="G112" s="4" t="s">
        <v>286</v>
      </c>
      <c r="H112" s="4" t="s">
        <v>65</v>
      </c>
      <c r="I112" s="4" t="s">
        <v>260</v>
      </c>
      <c r="J112" s="4">
        <v>2.9496308173641915E-6</v>
      </c>
      <c r="K112" s="4">
        <v>2.4196939865055096E-6</v>
      </c>
      <c r="L112" s="4">
        <v>7.0488473438925742E-6</v>
      </c>
    </row>
    <row r="113" spans="1:12" s="4" customFormat="1" hidden="1" x14ac:dyDescent="0.2">
      <c r="A113" s="4" t="s">
        <v>22</v>
      </c>
      <c r="B113" s="4" t="s">
        <v>278</v>
      </c>
      <c r="C113" s="4" t="s">
        <v>279</v>
      </c>
      <c r="D113" s="4" t="s">
        <v>274</v>
      </c>
      <c r="E113" s="4" t="s">
        <v>67</v>
      </c>
      <c r="F113" s="4" t="s">
        <v>60</v>
      </c>
      <c r="G113" s="4" t="s">
        <v>286</v>
      </c>
      <c r="H113" s="4" t="s">
        <v>68</v>
      </c>
      <c r="I113" s="4" t="s">
        <v>288</v>
      </c>
      <c r="J113" s="4">
        <v>5.0999116832226877E-6</v>
      </c>
      <c r="K113" s="4">
        <v>4.1836509026680255E-6</v>
      </c>
      <c r="L113" s="4">
        <v>1.2187457057590262E-5</v>
      </c>
    </row>
    <row r="114" spans="1:12" s="4" customFormat="1" hidden="1" x14ac:dyDescent="0.2">
      <c r="A114" s="4" t="s">
        <v>22</v>
      </c>
      <c r="B114" s="4" t="s">
        <v>278</v>
      </c>
      <c r="C114" s="4" t="s">
        <v>279</v>
      </c>
      <c r="D114" s="4" t="s">
        <v>274</v>
      </c>
      <c r="E114" s="4" t="s">
        <v>74</v>
      </c>
      <c r="F114" s="4" t="s">
        <v>60</v>
      </c>
      <c r="G114" s="4" t="s">
        <v>286</v>
      </c>
      <c r="H114" s="4" t="s">
        <v>68</v>
      </c>
      <c r="I114" s="4" t="s">
        <v>289</v>
      </c>
      <c r="J114" s="4">
        <v>5.0999116832226877E-6</v>
      </c>
      <c r="K114" s="4">
        <v>4.1836509026680255E-6</v>
      </c>
      <c r="L114" s="4">
        <v>1.2187457057590262E-5</v>
      </c>
    </row>
    <row r="115" spans="1:12" s="4" customFormat="1" hidden="1" x14ac:dyDescent="0.2">
      <c r="A115" s="4" t="s">
        <v>22</v>
      </c>
      <c r="B115" s="4" t="s">
        <v>278</v>
      </c>
      <c r="C115" s="4" t="s">
        <v>279</v>
      </c>
      <c r="D115" s="4" t="s">
        <v>274</v>
      </c>
      <c r="E115" s="4" t="s">
        <v>120</v>
      </c>
      <c r="F115" s="4" t="s">
        <v>60</v>
      </c>
      <c r="G115" s="4" t="s">
        <v>286</v>
      </c>
      <c r="H115" s="4" t="s">
        <v>65</v>
      </c>
      <c r="I115" s="4" t="s">
        <v>290</v>
      </c>
      <c r="J115" s="4">
        <v>2.9496308173641915E-6</v>
      </c>
      <c r="K115" s="4">
        <v>2.4196939865055096E-6</v>
      </c>
      <c r="L115" s="4">
        <v>7.0488473438925742E-6</v>
      </c>
    </row>
    <row r="116" spans="1:12" s="4" customFormat="1" hidden="1" x14ac:dyDescent="0.2">
      <c r="A116" s="4" t="s">
        <v>22</v>
      </c>
      <c r="B116" s="4" t="s">
        <v>278</v>
      </c>
      <c r="C116" s="4" t="s">
        <v>279</v>
      </c>
      <c r="D116" s="4" t="s">
        <v>274</v>
      </c>
      <c r="E116" s="4" t="s">
        <v>54</v>
      </c>
      <c r="F116" s="4" t="s">
        <v>283</v>
      </c>
      <c r="H116" s="4" t="s">
        <v>57</v>
      </c>
      <c r="I116" s="18" t="s">
        <v>287</v>
      </c>
      <c r="J116" s="4">
        <v>5.6367444919829706E-4</v>
      </c>
      <c r="K116" s="4">
        <v>4.6240352082120291E-4</v>
      </c>
      <c r="L116" s="4">
        <v>1.3470347274178712E-3</v>
      </c>
    </row>
    <row r="117" spans="1:12" s="4" customFormat="1" hidden="1" x14ac:dyDescent="0.2">
      <c r="A117" s="4" t="s">
        <v>22</v>
      </c>
      <c r="B117" s="4" t="s">
        <v>278</v>
      </c>
      <c r="C117" s="4" t="s">
        <v>279</v>
      </c>
      <c r="D117" s="4" t="s">
        <v>274</v>
      </c>
      <c r="E117" s="4" t="s">
        <v>54</v>
      </c>
      <c r="F117" s="4" t="s">
        <v>283</v>
      </c>
      <c r="H117" s="4" t="s">
        <v>61</v>
      </c>
      <c r="I117" s="18" t="s">
        <v>63</v>
      </c>
      <c r="J117" s="4">
        <v>1.9821519092687367E-2</v>
      </c>
      <c r="K117" s="4">
        <v>1.6260343589317026E-2</v>
      </c>
      <c r="L117" s="4">
        <v>4.7368254150958106E-2</v>
      </c>
    </row>
    <row r="118" spans="1:12" s="4" customFormat="1" hidden="1" x14ac:dyDescent="0.2">
      <c r="A118" s="4" t="s">
        <v>22</v>
      </c>
      <c r="B118" s="4" t="s">
        <v>278</v>
      </c>
      <c r="C118" s="4" t="s">
        <v>279</v>
      </c>
      <c r="D118" s="4" t="s">
        <v>274</v>
      </c>
      <c r="E118" s="4" t="s">
        <v>265</v>
      </c>
      <c r="F118" s="4" t="s">
        <v>266</v>
      </c>
      <c r="H118" s="4" t="s">
        <v>267</v>
      </c>
      <c r="I118" s="4" t="s">
        <v>268</v>
      </c>
      <c r="J118" s="4">
        <v>1.1768791585451417E-3</v>
      </c>
      <c r="K118" s="4">
        <v>9.6543859184386146E-4</v>
      </c>
      <c r="L118" s="4">
        <v>2.8124338415363064E-3</v>
      </c>
    </row>
    <row r="119" spans="1:12" s="4" customFormat="1" hidden="1" x14ac:dyDescent="0.2">
      <c r="A119" s="4" t="s">
        <v>22</v>
      </c>
      <c r="B119" s="4" t="s">
        <v>278</v>
      </c>
      <c r="C119" s="4" t="s">
        <v>279</v>
      </c>
      <c r="D119" s="4" t="s">
        <v>274</v>
      </c>
      <c r="E119" s="4" t="s">
        <v>265</v>
      </c>
      <c r="F119" s="4" t="s">
        <v>266</v>
      </c>
      <c r="H119" s="4" t="s">
        <v>249</v>
      </c>
      <c r="I119" s="4" t="s">
        <v>269</v>
      </c>
      <c r="J119" s="4">
        <v>4.5891085049785361E-3</v>
      </c>
      <c r="K119" s="4">
        <v>3.7646196898772103E-3</v>
      </c>
      <c r="L119" s="4">
        <v>1.0966770860178041E-2</v>
      </c>
    </row>
    <row r="120" spans="1:12" s="4" customFormat="1" hidden="1" x14ac:dyDescent="0.2">
      <c r="A120" s="4" t="s">
        <v>22</v>
      </c>
      <c r="B120" s="4" t="s">
        <v>278</v>
      </c>
      <c r="C120" s="4" t="s">
        <v>279</v>
      </c>
      <c r="D120" s="4" t="s">
        <v>274</v>
      </c>
      <c r="E120" s="4" t="s">
        <v>265</v>
      </c>
      <c r="F120" s="4" t="s">
        <v>284</v>
      </c>
      <c r="H120" s="4" t="s">
        <v>271</v>
      </c>
      <c r="I120" s="4" t="s">
        <v>272</v>
      </c>
      <c r="J120" s="4">
        <v>2.9421978963628541E-5</v>
      </c>
      <c r="K120" s="4">
        <v>2.4135964796096535E-5</v>
      </c>
      <c r="L120" s="4">
        <v>7.0310846038407649E-5</v>
      </c>
    </row>
    <row r="121" spans="1:12" s="4" customFormat="1" hidden="1" x14ac:dyDescent="0.2">
      <c r="A121" s="4" t="s">
        <v>22</v>
      </c>
      <c r="B121" s="4" t="s">
        <v>278</v>
      </c>
      <c r="C121" s="4" t="s">
        <v>279</v>
      </c>
      <c r="D121" s="4" t="s">
        <v>291</v>
      </c>
      <c r="E121" s="4" t="s">
        <v>54</v>
      </c>
      <c r="F121" s="4" t="s">
        <v>60</v>
      </c>
      <c r="G121" s="4" t="s">
        <v>285</v>
      </c>
      <c r="H121" s="4" t="s">
        <v>57</v>
      </c>
      <c r="I121" s="4" t="s">
        <v>58</v>
      </c>
      <c r="J121" s="4">
        <v>2.2491468363307152E-2</v>
      </c>
      <c r="K121" s="4">
        <v>1.8450604199682683E-2</v>
      </c>
      <c r="L121" s="4">
        <v>5.3748735638249417E-2</v>
      </c>
    </row>
    <row r="122" spans="1:12" s="4" customFormat="1" hidden="1" x14ac:dyDescent="0.2">
      <c r="A122" s="4" t="s">
        <v>22</v>
      </c>
      <c r="B122" s="4" t="s">
        <v>278</v>
      </c>
      <c r="C122" s="4" t="s">
        <v>279</v>
      </c>
      <c r="D122" s="4" t="s">
        <v>291</v>
      </c>
      <c r="E122" s="4" t="s">
        <v>54</v>
      </c>
      <c r="F122" s="4" t="s">
        <v>60</v>
      </c>
      <c r="G122" s="4" t="s">
        <v>285</v>
      </c>
      <c r="H122" s="4" t="s">
        <v>61</v>
      </c>
      <c r="I122" s="4" t="s">
        <v>63</v>
      </c>
      <c r="J122" s="4">
        <v>4.2615413741003028E-2</v>
      </c>
      <c r="K122" s="4">
        <v>3.4959039536240875E-2</v>
      </c>
      <c r="L122" s="4">
        <v>0.10183970963036733</v>
      </c>
    </row>
    <row r="123" spans="1:12" s="4" customFormat="1" hidden="1" x14ac:dyDescent="0.2">
      <c r="A123" s="4" t="s">
        <v>22</v>
      </c>
      <c r="B123" s="4" t="s">
        <v>278</v>
      </c>
      <c r="C123" s="4" t="s">
        <v>279</v>
      </c>
      <c r="D123" s="4" t="s">
        <v>291</v>
      </c>
      <c r="E123" s="4" t="s">
        <v>54</v>
      </c>
      <c r="F123" s="4" t="s">
        <v>283</v>
      </c>
      <c r="H123" s="4" t="s">
        <v>57</v>
      </c>
      <c r="I123" s="18" t="s">
        <v>58</v>
      </c>
      <c r="J123" s="4">
        <v>6.7474405089921457E-3</v>
      </c>
      <c r="K123" s="4">
        <v>5.5351812599048053E-3</v>
      </c>
      <c r="L123" s="4">
        <v>1.6124620691474825E-2</v>
      </c>
    </row>
    <row r="124" spans="1:12" s="4" customFormat="1" hidden="1" x14ac:dyDescent="0.2">
      <c r="A124" s="4" t="s">
        <v>22</v>
      </c>
      <c r="B124" s="4" t="s">
        <v>278</v>
      </c>
      <c r="C124" s="4" t="s">
        <v>279</v>
      </c>
      <c r="D124" s="4" t="s">
        <v>291</v>
      </c>
      <c r="E124" s="4" t="s">
        <v>54</v>
      </c>
      <c r="F124" s="4" t="s">
        <v>283</v>
      </c>
      <c r="H124" s="4" t="s">
        <v>61</v>
      </c>
      <c r="I124" s="18" t="s">
        <v>63</v>
      </c>
      <c r="J124" s="4">
        <v>1.2784624122300909E-2</v>
      </c>
      <c r="K124" s="4">
        <v>1.0487711860872261E-2</v>
      </c>
      <c r="L124" s="4">
        <v>3.0551912889110189E-2</v>
      </c>
    </row>
    <row r="125" spans="1:12" s="4" customFormat="1" hidden="1" x14ac:dyDescent="0.2">
      <c r="A125" s="4" t="s">
        <v>22</v>
      </c>
      <c r="B125" s="4" t="s">
        <v>278</v>
      </c>
      <c r="C125" s="4" t="s">
        <v>279</v>
      </c>
      <c r="D125" s="4" t="s">
        <v>291</v>
      </c>
      <c r="E125" s="4" t="s">
        <v>265</v>
      </c>
      <c r="F125" s="4" t="s">
        <v>266</v>
      </c>
      <c r="H125" s="4" t="s">
        <v>267</v>
      </c>
      <c r="I125" s="4" t="s">
        <v>268</v>
      </c>
      <c r="J125" s="4">
        <v>1.1782556253972414E-3</v>
      </c>
      <c r="K125" s="4">
        <v>9.6656775978753854E-4</v>
      </c>
      <c r="L125" s="4">
        <v>2.8157232378421973E-3</v>
      </c>
    </row>
    <row r="126" spans="1:12" s="4" customFormat="1" hidden="1" x14ac:dyDescent="0.2">
      <c r="A126" s="4" t="s">
        <v>22</v>
      </c>
      <c r="B126" s="4" t="s">
        <v>278</v>
      </c>
      <c r="C126" s="4" t="s">
        <v>279</v>
      </c>
      <c r="D126" s="4" t="s">
        <v>291</v>
      </c>
      <c r="E126" s="4" t="s">
        <v>265</v>
      </c>
      <c r="F126" s="4" t="s">
        <v>266</v>
      </c>
      <c r="H126" s="4" t="s">
        <v>249</v>
      </c>
      <c r="I126" s="4" t="s">
        <v>269</v>
      </c>
      <c r="J126" s="4">
        <v>2.0396037799904603E-3</v>
      </c>
      <c r="K126" s="4">
        <v>1.6731643066120936E-3</v>
      </c>
      <c r="L126" s="4">
        <v>4.874120382301352E-3</v>
      </c>
    </row>
    <row r="127" spans="1:12" s="4" customFormat="1" hidden="1" x14ac:dyDescent="0.2">
      <c r="A127" s="4" t="s">
        <v>22</v>
      </c>
      <c r="B127" s="4" t="s">
        <v>278</v>
      </c>
      <c r="C127" s="4" t="s">
        <v>279</v>
      </c>
      <c r="D127" s="4" t="s">
        <v>291</v>
      </c>
      <c r="E127" s="4" t="s">
        <v>265</v>
      </c>
      <c r="F127" s="4" t="s">
        <v>284</v>
      </c>
      <c r="H127" s="4" t="s">
        <v>271</v>
      </c>
      <c r="I127" s="4" t="s">
        <v>272</v>
      </c>
      <c r="J127" s="4">
        <v>2.9456390634931033E-5</v>
      </c>
      <c r="K127" s="4">
        <v>2.4164193994688455E-5</v>
      </c>
      <c r="L127" s="4">
        <v>7.0393080946054928E-5</v>
      </c>
    </row>
    <row r="128" spans="1:12" s="4" customFormat="1" hidden="1" x14ac:dyDescent="0.2">
      <c r="A128" s="4" t="s">
        <v>22</v>
      </c>
      <c r="B128" s="4" t="s">
        <v>278</v>
      </c>
      <c r="C128" s="4" t="s">
        <v>279</v>
      </c>
      <c r="D128" s="4" t="s">
        <v>246</v>
      </c>
      <c r="E128" s="4" t="s">
        <v>54</v>
      </c>
      <c r="F128" s="4" t="s">
        <v>60</v>
      </c>
      <c r="G128" s="4" t="s">
        <v>285</v>
      </c>
      <c r="H128" s="4" t="s">
        <v>57</v>
      </c>
      <c r="I128" s="4" t="s">
        <v>58</v>
      </c>
      <c r="J128" s="4">
        <v>0.10683447472570898</v>
      </c>
      <c r="K128" s="4">
        <v>8.7640369948492752E-2</v>
      </c>
      <c r="L128" s="4">
        <v>0.25530649428168467</v>
      </c>
    </row>
    <row r="129" spans="1:12" s="4" customFormat="1" hidden="1" x14ac:dyDescent="0.2">
      <c r="A129" s="4" t="s">
        <v>22</v>
      </c>
      <c r="B129" s="4" t="s">
        <v>278</v>
      </c>
      <c r="C129" s="4" t="s">
        <v>279</v>
      </c>
      <c r="D129" s="4" t="s">
        <v>246</v>
      </c>
      <c r="E129" s="4" t="s">
        <v>54</v>
      </c>
      <c r="F129" s="4" t="s">
        <v>60</v>
      </c>
      <c r="G129" s="4" t="s">
        <v>285</v>
      </c>
      <c r="H129" s="4" t="s">
        <v>61</v>
      </c>
      <c r="I129" s="4" t="s">
        <v>63</v>
      </c>
      <c r="J129" s="4">
        <v>0.20242321526976439</v>
      </c>
      <c r="K129" s="4">
        <v>0.16605543779714418</v>
      </c>
      <c r="L129" s="4">
        <v>0.48373862074424467</v>
      </c>
    </row>
    <row r="130" spans="1:12" s="4" customFormat="1" hidden="1" x14ac:dyDescent="0.2">
      <c r="A130" s="4" t="s">
        <v>22</v>
      </c>
      <c r="B130" s="4" t="s">
        <v>278</v>
      </c>
      <c r="C130" s="4" t="s">
        <v>279</v>
      </c>
      <c r="D130" s="4" t="s">
        <v>246</v>
      </c>
      <c r="E130" s="4" t="s">
        <v>54</v>
      </c>
      <c r="F130" s="4" t="s">
        <v>283</v>
      </c>
      <c r="H130" s="4" t="s">
        <v>57</v>
      </c>
      <c r="I130" s="18" t="s">
        <v>58</v>
      </c>
      <c r="J130" s="4">
        <v>3.2050342417712686E-2</v>
      </c>
      <c r="K130" s="4">
        <v>2.6292110984547822E-2</v>
      </c>
      <c r="L130" s="4">
        <v>7.6591948284505398E-2</v>
      </c>
    </row>
    <row r="131" spans="1:12" s="4" customFormat="1" hidden="1" x14ac:dyDescent="0.2">
      <c r="A131" s="4" t="s">
        <v>22</v>
      </c>
      <c r="B131" s="4" t="s">
        <v>278</v>
      </c>
      <c r="C131" s="4" t="s">
        <v>279</v>
      </c>
      <c r="D131" s="4" t="s">
        <v>246</v>
      </c>
      <c r="E131" s="4" t="s">
        <v>54</v>
      </c>
      <c r="F131" s="4" t="s">
        <v>283</v>
      </c>
      <c r="H131" s="4" t="s">
        <v>61</v>
      </c>
      <c r="I131" s="18" t="s">
        <v>63</v>
      </c>
      <c r="J131" s="4">
        <v>6.0726964580929313E-2</v>
      </c>
      <c r="K131" s="4">
        <v>4.9816631339143248E-2</v>
      </c>
      <c r="L131" s="4">
        <v>0.1451215862232734</v>
      </c>
    </row>
    <row r="132" spans="1:12" s="4" customFormat="1" hidden="1" x14ac:dyDescent="0.2">
      <c r="A132" s="4" t="s">
        <v>22</v>
      </c>
      <c r="B132" s="4" t="s">
        <v>278</v>
      </c>
      <c r="C132" s="4" t="s">
        <v>279</v>
      </c>
      <c r="D132" s="4" t="s">
        <v>246</v>
      </c>
      <c r="E132" s="4" t="s">
        <v>265</v>
      </c>
      <c r="F132" s="4" t="s">
        <v>266</v>
      </c>
      <c r="H132" s="4" t="s">
        <v>267</v>
      </c>
      <c r="I132" s="4" t="s">
        <v>268</v>
      </c>
      <c r="J132" s="4">
        <v>3.7798743285450969E-3</v>
      </c>
      <c r="K132" s="4">
        <v>3.1007742150931847E-3</v>
      </c>
      <c r="L132" s="4">
        <v>9.032912513716497E-3</v>
      </c>
    </row>
    <row r="133" spans="1:12" s="4" customFormat="1" hidden="1" x14ac:dyDescent="0.2">
      <c r="A133" s="4" t="s">
        <v>22</v>
      </c>
      <c r="B133" s="4" t="s">
        <v>278</v>
      </c>
      <c r="C133" s="4" t="s">
        <v>279</v>
      </c>
      <c r="D133" s="4" t="s">
        <v>246</v>
      </c>
      <c r="E133" s="4" t="s">
        <v>265</v>
      </c>
      <c r="F133" s="4" t="s">
        <v>266</v>
      </c>
      <c r="H133" s="4" t="s">
        <v>249</v>
      </c>
      <c r="I133" s="4" t="s">
        <v>269</v>
      </c>
      <c r="J133" s="4">
        <v>9.6881179549546878E-3</v>
      </c>
      <c r="K133" s="4">
        <v>7.9475304564074426E-3</v>
      </c>
      <c r="L133" s="4">
        <v>2.3152071815931416E-2</v>
      </c>
    </row>
    <row r="134" spans="1:12" s="4" customFormat="1" hidden="1" x14ac:dyDescent="0.2">
      <c r="A134" s="4" t="s">
        <v>22</v>
      </c>
      <c r="B134" s="4" t="s">
        <v>278</v>
      </c>
      <c r="C134" s="4" t="s">
        <v>279</v>
      </c>
      <c r="D134" s="4" t="s">
        <v>246</v>
      </c>
      <c r="E134" s="4" t="s">
        <v>265</v>
      </c>
      <c r="F134" s="4" t="s">
        <v>284</v>
      </c>
      <c r="H134" s="4" t="s">
        <v>271</v>
      </c>
      <c r="I134" s="4" t="s">
        <v>272</v>
      </c>
      <c r="J134" s="4">
        <v>9.4496858213627427E-5</v>
      </c>
      <c r="K134" s="4">
        <v>7.7519355377329616E-5</v>
      </c>
      <c r="L134" s="4">
        <v>2.258228128429124E-4</v>
      </c>
    </row>
    <row r="135" spans="1:12" s="4" customFormat="1" x14ac:dyDescent="0.2">
      <c r="A135" s="4" t="s">
        <v>22</v>
      </c>
      <c r="B135" s="4" t="s">
        <v>278</v>
      </c>
      <c r="C135" s="4" t="s">
        <v>292</v>
      </c>
      <c r="D135" s="4" t="s">
        <v>280</v>
      </c>
      <c r="E135" s="4" t="s">
        <v>54</v>
      </c>
      <c r="F135" s="4" t="s">
        <v>60</v>
      </c>
      <c r="G135" s="4" t="s">
        <v>293</v>
      </c>
      <c r="H135" s="4" t="s">
        <v>57</v>
      </c>
      <c r="I135" s="4" t="s">
        <v>58</v>
      </c>
      <c r="J135" s="4">
        <v>1.7960359576313159E-2</v>
      </c>
      <c r="K135" s="4">
        <v>2.3552846218435085E-2</v>
      </c>
      <c r="L135" s="4">
        <v>1.5488644235160673E-2</v>
      </c>
    </row>
    <row r="136" spans="1:12" s="4" customFormat="1" x14ac:dyDescent="0.2">
      <c r="A136" s="4" t="s">
        <v>22</v>
      </c>
      <c r="B136" s="4" t="s">
        <v>278</v>
      </c>
      <c r="C136" s="4" t="s">
        <v>292</v>
      </c>
      <c r="D136" s="4" t="s">
        <v>280</v>
      </c>
      <c r="E136" s="4" t="s">
        <v>54</v>
      </c>
      <c r="F136" s="4" t="s">
        <v>60</v>
      </c>
      <c r="G136" s="4" t="s">
        <v>293</v>
      </c>
      <c r="H136" s="4" t="s">
        <v>61</v>
      </c>
      <c r="I136" s="4" t="s">
        <v>63</v>
      </c>
      <c r="J136" s="4">
        <v>9.780393828685386E-3</v>
      </c>
      <c r="K136" s="4">
        <v>1.2825807346672571E-2</v>
      </c>
      <c r="L136" s="4">
        <v>8.4344102270676943E-3</v>
      </c>
    </row>
    <row r="137" spans="1:12" s="4" customFormat="1" x14ac:dyDescent="0.2">
      <c r="A137" s="4" t="s">
        <v>22</v>
      </c>
      <c r="B137" s="4" t="s">
        <v>278</v>
      </c>
      <c r="C137" s="4" t="s">
        <v>292</v>
      </c>
      <c r="D137" s="4" t="s">
        <v>280</v>
      </c>
      <c r="E137" s="4" t="s">
        <v>64</v>
      </c>
      <c r="F137" s="4" t="s">
        <v>60</v>
      </c>
      <c r="G137" s="4" t="s">
        <v>293</v>
      </c>
      <c r="H137" s="4" t="s">
        <v>65</v>
      </c>
      <c r="I137" s="4" t="s">
        <v>260</v>
      </c>
      <c r="J137" s="4">
        <v>2.6086977721239015E-4</v>
      </c>
      <c r="K137" s="4">
        <v>3.4209926141033929E-4</v>
      </c>
      <c r="L137" s="4">
        <v>2.2496872369287831E-4</v>
      </c>
    </row>
    <row r="138" spans="1:12" s="4" customFormat="1" x14ac:dyDescent="0.2">
      <c r="A138" s="4" t="s">
        <v>22</v>
      </c>
      <c r="B138" s="4" t="s">
        <v>278</v>
      </c>
      <c r="C138" s="4" t="s">
        <v>292</v>
      </c>
      <c r="D138" s="4" t="s">
        <v>280</v>
      </c>
      <c r="E138" s="4" t="s">
        <v>67</v>
      </c>
      <c r="F138" s="4" t="s">
        <v>60</v>
      </c>
      <c r="G138" s="4" t="s">
        <v>293</v>
      </c>
      <c r="H138" s="4" t="s">
        <v>68</v>
      </c>
      <c r="I138" s="4" t="s">
        <v>288</v>
      </c>
      <c r="J138" s="4">
        <v>1.4048202044839007E-4</v>
      </c>
      <c r="K138" s="4">
        <v>1.8422523279766054E-4</v>
      </c>
      <c r="L138" s="4">
        <v>1.2114880144333594E-4</v>
      </c>
    </row>
    <row r="139" spans="1:12" s="4" customFormat="1" x14ac:dyDescent="0.2">
      <c r="A139" s="4" t="s">
        <v>22</v>
      </c>
      <c r="B139" s="4" t="s">
        <v>278</v>
      </c>
      <c r="C139" s="4" t="s">
        <v>292</v>
      </c>
      <c r="D139" s="4" t="s">
        <v>280</v>
      </c>
      <c r="E139" s="4" t="s">
        <v>74</v>
      </c>
      <c r="F139" s="4" t="s">
        <v>60</v>
      </c>
      <c r="G139" s="4" t="s">
        <v>293</v>
      </c>
      <c r="H139" s="4" t="s">
        <v>68</v>
      </c>
      <c r="I139" s="4" t="s">
        <v>289</v>
      </c>
      <c r="J139" s="4">
        <v>1.4048202044839007E-4</v>
      </c>
      <c r="K139" s="4">
        <v>1.8422523279766054E-4</v>
      </c>
      <c r="L139" s="4">
        <v>1.2114880144333594E-4</v>
      </c>
    </row>
    <row r="140" spans="1:12" s="4" customFormat="1" x14ac:dyDescent="0.2">
      <c r="A140" s="4" t="s">
        <v>22</v>
      </c>
      <c r="B140" s="4" t="s">
        <v>278</v>
      </c>
      <c r="C140" s="4" t="s">
        <v>292</v>
      </c>
      <c r="D140" s="4" t="s">
        <v>280</v>
      </c>
      <c r="E140" s="4" t="s">
        <v>74</v>
      </c>
      <c r="F140" s="4" t="s">
        <v>60</v>
      </c>
      <c r="G140" s="4" t="s">
        <v>293</v>
      </c>
      <c r="H140" s="4" t="s">
        <v>68</v>
      </c>
      <c r="I140" s="4" t="s">
        <v>294</v>
      </c>
      <c r="J140" s="4">
        <v>4.4456335584933556E-5</v>
      </c>
      <c r="K140" s="4">
        <v>5.8299124303057131E-5</v>
      </c>
      <c r="L140" s="4">
        <v>3.8338228304853143E-5</v>
      </c>
    </row>
    <row r="141" spans="1:12" s="4" customFormat="1" x14ac:dyDescent="0.2">
      <c r="A141" s="4" t="s">
        <v>22</v>
      </c>
      <c r="B141" s="4" t="s">
        <v>278</v>
      </c>
      <c r="C141" s="4" t="s">
        <v>292</v>
      </c>
      <c r="D141" s="4" t="s">
        <v>280</v>
      </c>
      <c r="E141" s="4" t="s">
        <v>74</v>
      </c>
      <c r="F141" s="4" t="s">
        <v>60</v>
      </c>
      <c r="G141" s="4" t="s">
        <v>293</v>
      </c>
      <c r="H141" s="4" t="s">
        <v>68</v>
      </c>
      <c r="I141" s="4" t="s">
        <v>295</v>
      </c>
      <c r="J141" s="4">
        <v>1.6004280810576083E-4</v>
      </c>
      <c r="K141" s="4">
        <v>2.0987684749100569E-4</v>
      </c>
      <c r="L141" s="4">
        <v>1.3801762189747134E-4</v>
      </c>
    </row>
    <row r="142" spans="1:12" s="4" customFormat="1" x14ac:dyDescent="0.2">
      <c r="A142" s="4" t="s">
        <v>22</v>
      </c>
      <c r="B142" s="4" t="s">
        <v>278</v>
      </c>
      <c r="C142" s="4" t="s">
        <v>292</v>
      </c>
      <c r="D142" s="4" t="s">
        <v>280</v>
      </c>
      <c r="E142" s="4" t="s">
        <v>74</v>
      </c>
      <c r="F142" s="4" t="s">
        <v>60</v>
      </c>
      <c r="G142" s="4" t="s">
        <v>293</v>
      </c>
      <c r="H142" s="4" t="s">
        <v>68</v>
      </c>
      <c r="I142" s="19" t="s">
        <v>296</v>
      </c>
      <c r="J142" s="4">
        <v>1.3541399819170765E-4</v>
      </c>
      <c r="K142" s="4">
        <v>1.7757913262711204E-4</v>
      </c>
      <c r="L142" s="4">
        <v>1.1677824341658271E-4</v>
      </c>
    </row>
    <row r="143" spans="1:12" s="4" customFormat="1" x14ac:dyDescent="0.2">
      <c r="A143" s="4" t="s">
        <v>22</v>
      </c>
      <c r="B143" s="4" t="s">
        <v>278</v>
      </c>
      <c r="C143" s="4" t="s">
        <v>292</v>
      </c>
      <c r="D143" s="4" t="s">
        <v>280</v>
      </c>
      <c r="E143" s="4" t="s">
        <v>74</v>
      </c>
      <c r="F143" s="4" t="s">
        <v>60</v>
      </c>
      <c r="G143" s="4" t="s">
        <v>293</v>
      </c>
      <c r="H143" s="4" t="s">
        <v>65</v>
      </c>
      <c r="I143" s="19" t="s">
        <v>297</v>
      </c>
      <c r="J143" s="4">
        <v>2.0396566766367518E-4</v>
      </c>
      <c r="K143" s="4">
        <v>2.6747638230242615E-4</v>
      </c>
      <c r="L143" s="4">
        <v>1.7589579146266623E-4</v>
      </c>
    </row>
    <row r="144" spans="1:12" s="4" customFormat="1" x14ac:dyDescent="0.2">
      <c r="A144" s="4" t="s">
        <v>22</v>
      </c>
      <c r="B144" s="4" t="s">
        <v>278</v>
      </c>
      <c r="C144" s="4" t="s">
        <v>292</v>
      </c>
      <c r="D144" s="4" t="s">
        <v>280</v>
      </c>
      <c r="E144" s="4" t="s">
        <v>120</v>
      </c>
      <c r="F144" s="4" t="s">
        <v>60</v>
      </c>
      <c r="G144" s="4" t="s">
        <v>293</v>
      </c>
      <c r="H144" s="4" t="s">
        <v>68</v>
      </c>
      <c r="I144" s="4" t="s">
        <v>298</v>
      </c>
      <c r="J144" s="4">
        <v>6.0762919477487207E-6</v>
      </c>
      <c r="K144" s="4">
        <v>7.9683243097418497E-6</v>
      </c>
      <c r="L144" s="4">
        <v>5.2400690447073292E-6</v>
      </c>
    </row>
    <row r="145" spans="1:12" s="4" customFormat="1" x14ac:dyDescent="0.2">
      <c r="A145" s="4" t="s">
        <v>22</v>
      </c>
      <c r="B145" s="4" t="s">
        <v>278</v>
      </c>
      <c r="C145" s="4" t="s">
        <v>292</v>
      </c>
      <c r="D145" s="4" t="s">
        <v>280</v>
      </c>
      <c r="E145" s="4" t="s">
        <v>120</v>
      </c>
      <c r="F145" s="4" t="s">
        <v>60</v>
      </c>
      <c r="G145" s="4" t="s">
        <v>293</v>
      </c>
      <c r="H145" s="4" t="s">
        <v>68</v>
      </c>
      <c r="I145" s="4" t="s">
        <v>299</v>
      </c>
      <c r="J145" s="4">
        <v>3.2406890387993175E-5</v>
      </c>
      <c r="K145" s="4">
        <v>4.2497729651956534E-5</v>
      </c>
      <c r="L145" s="4">
        <v>2.7947034905105751E-5</v>
      </c>
    </row>
    <row r="146" spans="1:12" s="4" customFormat="1" x14ac:dyDescent="0.2">
      <c r="A146" s="4" t="s">
        <v>22</v>
      </c>
      <c r="B146" s="4" t="s">
        <v>278</v>
      </c>
      <c r="C146" s="4" t="s">
        <v>292</v>
      </c>
      <c r="D146" s="4" t="s">
        <v>280</v>
      </c>
      <c r="E146" s="4" t="s">
        <v>120</v>
      </c>
      <c r="F146" s="4" t="s">
        <v>60</v>
      </c>
      <c r="G146" s="4" t="s">
        <v>293</v>
      </c>
      <c r="H146" s="4" t="s">
        <v>68</v>
      </c>
      <c r="I146" s="4" t="s">
        <v>300</v>
      </c>
      <c r="J146" s="4">
        <v>1.2002551995553061E-5</v>
      </c>
      <c r="K146" s="4">
        <v>1.5739899871095058E-5</v>
      </c>
      <c r="L146" s="4">
        <v>1.0350753668557717E-5</v>
      </c>
    </row>
    <row r="147" spans="1:12" s="4" customFormat="1" x14ac:dyDescent="0.2">
      <c r="A147" s="4" t="s">
        <v>22</v>
      </c>
      <c r="B147" s="4" t="s">
        <v>278</v>
      </c>
      <c r="C147" s="4" t="s">
        <v>292</v>
      </c>
      <c r="D147" s="4" t="s">
        <v>280</v>
      </c>
      <c r="E147" s="4" t="s">
        <v>120</v>
      </c>
      <c r="F147" s="4" t="s">
        <v>60</v>
      </c>
      <c r="G147" s="4" t="s">
        <v>293</v>
      </c>
      <c r="H147" s="4" t="s">
        <v>68</v>
      </c>
      <c r="I147" s="4" t="s">
        <v>301</v>
      </c>
      <c r="J147" s="4">
        <v>2.0254306492495734E-6</v>
      </c>
      <c r="K147" s="4">
        <v>2.6561081032472834E-6</v>
      </c>
      <c r="L147" s="4">
        <v>1.7466896815691095E-6</v>
      </c>
    </row>
    <row r="148" spans="1:12" s="4" customFormat="1" x14ac:dyDescent="0.2">
      <c r="A148" s="4" t="s">
        <v>22</v>
      </c>
      <c r="B148" s="4" t="s">
        <v>278</v>
      </c>
      <c r="C148" s="4" t="s">
        <v>292</v>
      </c>
      <c r="D148" s="4" t="s">
        <v>280</v>
      </c>
      <c r="E148" s="4" t="s">
        <v>120</v>
      </c>
      <c r="F148" s="4" t="s">
        <v>60</v>
      </c>
      <c r="G148" s="4" t="s">
        <v>293</v>
      </c>
      <c r="H148" s="4" t="s">
        <v>68</v>
      </c>
      <c r="I148" s="4" t="s">
        <v>302</v>
      </c>
      <c r="J148" s="4">
        <v>5.3383167770388219E-5</v>
      </c>
      <c r="K148" s="4">
        <v>7.0005588463111008E-5</v>
      </c>
      <c r="L148" s="4">
        <v>4.6036544548467649E-5</v>
      </c>
    </row>
    <row r="149" spans="1:12" s="4" customFormat="1" x14ac:dyDescent="0.2">
      <c r="A149" s="4" t="s">
        <v>22</v>
      </c>
      <c r="B149" s="4" t="s">
        <v>278</v>
      </c>
      <c r="C149" s="4" t="s">
        <v>292</v>
      </c>
      <c r="D149" s="4" t="s">
        <v>280</v>
      </c>
      <c r="E149" s="4" t="s">
        <v>120</v>
      </c>
      <c r="F149" s="4" t="s">
        <v>60</v>
      </c>
      <c r="G149" s="4" t="s">
        <v>293</v>
      </c>
      <c r="H149" s="4" t="s">
        <v>68</v>
      </c>
      <c r="I149" s="4" t="s">
        <v>303</v>
      </c>
      <c r="J149" s="4">
        <v>4.0508612984991458E-7</v>
      </c>
      <c r="K149" s="4">
        <v>5.3122162064945665E-7</v>
      </c>
      <c r="L149" s="4">
        <v>3.4933793631382185E-7</v>
      </c>
    </row>
    <row r="150" spans="1:12" s="4" customFormat="1" x14ac:dyDescent="0.2">
      <c r="A150" s="4" t="s">
        <v>22</v>
      </c>
      <c r="B150" s="4" t="s">
        <v>278</v>
      </c>
      <c r="C150" s="4" t="s">
        <v>292</v>
      </c>
      <c r="D150" s="4" t="s">
        <v>280</v>
      </c>
      <c r="E150" s="4" t="s">
        <v>120</v>
      </c>
      <c r="F150" s="4" t="s">
        <v>60</v>
      </c>
      <c r="G150" s="4" t="s">
        <v>293</v>
      </c>
      <c r="H150" s="4" t="s">
        <v>68</v>
      </c>
      <c r="I150" s="4" t="s">
        <v>304</v>
      </c>
      <c r="J150" s="4">
        <v>1.2002551995553061E-5</v>
      </c>
      <c r="K150" s="4">
        <v>1.5739899871095058E-5</v>
      </c>
      <c r="L150" s="4">
        <v>1.0350753668557717E-5</v>
      </c>
    </row>
    <row r="151" spans="1:12" s="4" customFormat="1" x14ac:dyDescent="0.2">
      <c r="A151" s="4" t="s">
        <v>22</v>
      </c>
      <c r="B151" s="4" t="s">
        <v>278</v>
      </c>
      <c r="C151" s="4" t="s">
        <v>292</v>
      </c>
      <c r="D151" s="4" t="s">
        <v>280</v>
      </c>
      <c r="E151" s="4" t="s">
        <v>120</v>
      </c>
      <c r="F151" s="4" t="s">
        <v>60</v>
      </c>
      <c r="G151" s="4" t="s">
        <v>293</v>
      </c>
      <c r="H151" s="4" t="s">
        <v>65</v>
      </c>
      <c r="I151" s="4" t="s">
        <v>305</v>
      </c>
      <c r="J151" s="4">
        <v>5.5194554145046324E-5</v>
      </c>
      <c r="K151" s="4">
        <v>7.2381003306183368E-5</v>
      </c>
      <c r="L151" s="4">
        <v>4.7598646855511572E-5</v>
      </c>
    </row>
    <row r="152" spans="1:12" s="4" customFormat="1" x14ac:dyDescent="0.2">
      <c r="A152" s="4" t="s">
        <v>22</v>
      </c>
      <c r="B152" s="4" t="s">
        <v>278</v>
      </c>
      <c r="C152" s="4" t="s">
        <v>292</v>
      </c>
      <c r="D152" s="4" t="s">
        <v>280</v>
      </c>
      <c r="E152" s="4" t="s">
        <v>120</v>
      </c>
      <c r="F152" s="4" t="s">
        <v>60</v>
      </c>
      <c r="G152" s="4" t="s">
        <v>293</v>
      </c>
      <c r="H152" s="4" t="s">
        <v>65</v>
      </c>
      <c r="I152" s="4" t="s">
        <v>306</v>
      </c>
      <c r="J152" s="4">
        <v>1.7070480663416393E-6</v>
      </c>
      <c r="K152" s="4">
        <v>2.2385877311190735E-6</v>
      </c>
      <c r="L152" s="4">
        <v>1.4721230986240691E-6</v>
      </c>
    </row>
    <row r="153" spans="1:12" s="4" customFormat="1" x14ac:dyDescent="0.2">
      <c r="A153" s="4" t="s">
        <v>22</v>
      </c>
      <c r="B153" s="4" t="s">
        <v>278</v>
      </c>
      <c r="C153" s="4" t="s">
        <v>292</v>
      </c>
      <c r="D153" s="4" t="s">
        <v>280</v>
      </c>
      <c r="E153" s="4" t="s">
        <v>54</v>
      </c>
      <c r="F153" s="4" t="s">
        <v>283</v>
      </c>
      <c r="H153" s="4" t="s">
        <v>57</v>
      </c>
      <c r="I153" s="24" t="s">
        <v>58</v>
      </c>
      <c r="J153" s="4">
        <v>5.3881078728939477E-3</v>
      </c>
      <c r="K153" s="4">
        <v>7.0658538655305244E-3</v>
      </c>
      <c r="L153" s="4">
        <v>4.646593270548202E-3</v>
      </c>
    </row>
    <row r="154" spans="1:12" s="4" customFormat="1" x14ac:dyDescent="0.2">
      <c r="A154" s="4" t="s">
        <v>22</v>
      </c>
      <c r="B154" s="4" t="s">
        <v>278</v>
      </c>
      <c r="C154" s="4" t="s">
        <v>292</v>
      </c>
      <c r="D154" s="4" t="s">
        <v>280</v>
      </c>
      <c r="E154" s="4" t="s">
        <v>54</v>
      </c>
      <c r="F154" s="4" t="s">
        <v>283</v>
      </c>
      <c r="H154" s="4" t="s">
        <v>61</v>
      </c>
      <c r="I154" s="24" t="s">
        <v>63</v>
      </c>
      <c r="J154" s="4">
        <v>2.9341181486056155E-3</v>
      </c>
      <c r="K154" s="4">
        <v>3.8477422040017711E-3</v>
      </c>
      <c r="L154" s="4">
        <v>2.5303230681203081E-3</v>
      </c>
    </row>
    <row r="155" spans="1:12" s="4" customFormat="1" x14ac:dyDescent="0.2">
      <c r="A155" s="4" t="s">
        <v>22</v>
      </c>
      <c r="B155" s="4" t="s">
        <v>278</v>
      </c>
      <c r="C155" s="4" t="s">
        <v>292</v>
      </c>
      <c r="D155" s="4" t="s">
        <v>280</v>
      </c>
      <c r="E155" s="4" t="s">
        <v>265</v>
      </c>
      <c r="F155" s="4" t="s">
        <v>266</v>
      </c>
      <c r="H155" s="4" t="s">
        <v>267</v>
      </c>
      <c r="I155" s="4" t="s">
        <v>268</v>
      </c>
      <c r="J155" s="4">
        <v>2.1664001097226509E-3</v>
      </c>
      <c r="K155" s="4">
        <v>2.8409725548697896E-3</v>
      </c>
      <c r="L155" s="4">
        <v>1.8682588412517269E-3</v>
      </c>
    </row>
    <row r="156" spans="1:12" s="4" customFormat="1" x14ac:dyDescent="0.2">
      <c r="A156" s="4" t="s">
        <v>22</v>
      </c>
      <c r="B156" s="4" t="s">
        <v>278</v>
      </c>
      <c r="C156" s="4" t="s">
        <v>292</v>
      </c>
      <c r="D156" s="4" t="s">
        <v>280</v>
      </c>
      <c r="E156" s="4" t="s">
        <v>265</v>
      </c>
      <c r="F156" s="4" t="s">
        <v>266</v>
      </c>
      <c r="H156" s="4" t="s">
        <v>249</v>
      </c>
      <c r="I156" s="4" t="s">
        <v>269</v>
      </c>
      <c r="J156" s="4">
        <v>1.8432057817299233E-3</v>
      </c>
      <c r="K156" s="4">
        <v>2.4171421591842601E-3</v>
      </c>
      <c r="L156" s="4">
        <v>1.5895427084353718E-3</v>
      </c>
    </row>
    <row r="157" spans="1:12" s="4" customFormat="1" x14ac:dyDescent="0.2">
      <c r="A157" s="4" t="s">
        <v>22</v>
      </c>
      <c r="B157" s="4" t="s">
        <v>278</v>
      </c>
      <c r="C157" s="4" t="s">
        <v>292</v>
      </c>
      <c r="D157" s="4" t="s">
        <v>280</v>
      </c>
      <c r="E157" s="4" t="s">
        <v>265</v>
      </c>
      <c r="F157" s="4" t="s">
        <v>307</v>
      </c>
      <c r="H157" s="4" t="s">
        <v>271</v>
      </c>
      <c r="I157" s="4" t="s">
        <v>272</v>
      </c>
      <c r="J157" s="4">
        <v>5.4160002743066275E-5</v>
      </c>
      <c r="K157" s="4">
        <v>7.1024313871744733E-5</v>
      </c>
      <c r="L157" s="4">
        <v>4.670647103129317E-5</v>
      </c>
    </row>
    <row r="158" spans="1:12" s="4" customFormat="1" x14ac:dyDescent="0.2">
      <c r="A158" s="4" t="s">
        <v>22</v>
      </c>
      <c r="B158" s="4" t="s">
        <v>278</v>
      </c>
      <c r="C158" s="4" t="s">
        <v>292</v>
      </c>
      <c r="D158" s="4" t="s">
        <v>273</v>
      </c>
      <c r="E158" s="4" t="s">
        <v>54</v>
      </c>
      <c r="F158" s="4" t="s">
        <v>60</v>
      </c>
      <c r="G158" s="4" t="s">
        <v>293</v>
      </c>
      <c r="H158" s="4" t="s">
        <v>57</v>
      </c>
      <c r="I158" s="4" t="s">
        <v>58</v>
      </c>
      <c r="J158" s="4">
        <v>0.3831543376280141</v>
      </c>
      <c r="K158" s="4">
        <v>0.50246071932661496</v>
      </c>
      <c r="L158" s="4">
        <v>0.3304244103500944</v>
      </c>
    </row>
    <row r="159" spans="1:12" s="4" customFormat="1" x14ac:dyDescent="0.2">
      <c r="A159" s="4" t="s">
        <v>22</v>
      </c>
      <c r="B159" s="4" t="s">
        <v>278</v>
      </c>
      <c r="C159" s="4" t="s">
        <v>292</v>
      </c>
      <c r="D159" s="4" t="s">
        <v>273</v>
      </c>
      <c r="E159" s="4" t="s">
        <v>54</v>
      </c>
      <c r="F159" s="4" t="s">
        <v>60</v>
      </c>
      <c r="G159" s="4" t="s">
        <v>293</v>
      </c>
      <c r="H159" s="4" t="s">
        <v>61</v>
      </c>
      <c r="I159" s="4" t="s">
        <v>63</v>
      </c>
      <c r="J159" s="4">
        <v>0.20864840167862156</v>
      </c>
      <c r="K159" s="4">
        <v>0.27361722339568145</v>
      </c>
      <c r="L159" s="4">
        <v>0.17993408484411078</v>
      </c>
    </row>
    <row r="160" spans="1:12" s="4" customFormat="1" x14ac:dyDescent="0.2">
      <c r="A160" s="4" t="s">
        <v>22</v>
      </c>
      <c r="B160" s="4" t="s">
        <v>278</v>
      </c>
      <c r="C160" s="4" t="s">
        <v>292</v>
      </c>
      <c r="D160" s="4" t="s">
        <v>273</v>
      </c>
      <c r="E160" s="4" t="s">
        <v>64</v>
      </c>
      <c r="F160" s="4" t="s">
        <v>60</v>
      </c>
      <c r="G160" s="4" t="s">
        <v>293</v>
      </c>
      <c r="H160" s="4" t="s">
        <v>65</v>
      </c>
      <c r="I160" s="4" t="s">
        <v>260</v>
      </c>
      <c r="J160" s="4">
        <v>5.5652219138643232E-3</v>
      </c>
      <c r="K160" s="4">
        <v>7.2981175767539031E-3</v>
      </c>
      <c r="L160" s="4">
        <v>4.7993327721147366E-3</v>
      </c>
    </row>
    <row r="161" spans="1:12" s="4" customFormat="1" x14ac:dyDescent="0.2">
      <c r="A161" s="4" t="s">
        <v>22</v>
      </c>
      <c r="B161" s="4" t="s">
        <v>278</v>
      </c>
      <c r="C161" s="4" t="s">
        <v>292</v>
      </c>
      <c r="D161" s="4" t="s">
        <v>273</v>
      </c>
      <c r="E161" s="4" t="s">
        <v>67</v>
      </c>
      <c r="F161" s="4" t="s">
        <v>60</v>
      </c>
      <c r="G161" s="4" t="s">
        <v>293</v>
      </c>
      <c r="H161" s="4" t="s">
        <v>68</v>
      </c>
      <c r="I161" s="4" t="s">
        <v>288</v>
      </c>
      <c r="J161" s="4">
        <v>2.9969497695656547E-3</v>
      </c>
      <c r="K161" s="4">
        <v>3.9301382996834245E-3</v>
      </c>
      <c r="L161" s="4">
        <v>2.5845077641245004E-3</v>
      </c>
    </row>
    <row r="162" spans="1:12" s="4" customFormat="1" x14ac:dyDescent="0.2">
      <c r="A162" s="4" t="s">
        <v>22</v>
      </c>
      <c r="B162" s="4" t="s">
        <v>278</v>
      </c>
      <c r="C162" s="4" t="s">
        <v>292</v>
      </c>
      <c r="D162" s="4" t="s">
        <v>273</v>
      </c>
      <c r="E162" s="4" t="s">
        <v>74</v>
      </c>
      <c r="F162" s="4" t="s">
        <v>60</v>
      </c>
      <c r="G162" s="4" t="s">
        <v>293</v>
      </c>
      <c r="H162" s="4" t="s">
        <v>68</v>
      </c>
      <c r="I162" s="4" t="s">
        <v>289</v>
      </c>
      <c r="J162" s="4">
        <v>2.9969497695656547E-3</v>
      </c>
      <c r="K162" s="4">
        <v>3.9301382996834245E-3</v>
      </c>
      <c r="L162" s="4">
        <v>2.5845077641245004E-3</v>
      </c>
    </row>
    <row r="163" spans="1:12" s="4" customFormat="1" x14ac:dyDescent="0.2">
      <c r="A163" s="4" t="s">
        <v>22</v>
      </c>
      <c r="B163" s="4" t="s">
        <v>278</v>
      </c>
      <c r="C163" s="4" t="s">
        <v>292</v>
      </c>
      <c r="D163" s="4" t="s">
        <v>273</v>
      </c>
      <c r="E163" s="4" t="s">
        <v>74</v>
      </c>
      <c r="F163" s="4" t="s">
        <v>60</v>
      </c>
      <c r="G163" s="4" t="s">
        <v>293</v>
      </c>
      <c r="H163" s="4" t="s">
        <v>68</v>
      </c>
      <c r="I163" s="4" t="s">
        <v>294</v>
      </c>
      <c r="J163" s="4">
        <v>9.484018258119159E-4</v>
      </c>
      <c r="K163" s="4">
        <v>1.2437146517985519E-3</v>
      </c>
      <c r="L163" s="4">
        <v>8.1788220383686723E-4</v>
      </c>
    </row>
    <row r="164" spans="1:12" s="4" customFormat="1" x14ac:dyDescent="0.2">
      <c r="A164" s="4" t="s">
        <v>22</v>
      </c>
      <c r="B164" s="4" t="s">
        <v>278</v>
      </c>
      <c r="C164" s="4" t="s">
        <v>292</v>
      </c>
      <c r="D164" s="4" t="s">
        <v>273</v>
      </c>
      <c r="E164" s="4" t="s">
        <v>74</v>
      </c>
      <c r="F164" s="4" t="s">
        <v>60</v>
      </c>
      <c r="G164" s="4" t="s">
        <v>293</v>
      </c>
      <c r="H164" s="4" t="s">
        <v>68</v>
      </c>
      <c r="I164" s="4" t="s">
        <v>295</v>
      </c>
      <c r="J164" s="4">
        <v>3.4142465729228976E-3</v>
      </c>
      <c r="K164" s="4">
        <v>4.4773727464747868E-3</v>
      </c>
      <c r="L164" s="4">
        <v>2.9443759338127215E-3</v>
      </c>
    </row>
    <row r="165" spans="1:12" s="4" customFormat="1" x14ac:dyDescent="0.2">
      <c r="A165" s="4" t="s">
        <v>22</v>
      </c>
      <c r="B165" s="4" t="s">
        <v>278</v>
      </c>
      <c r="C165" s="4" t="s">
        <v>292</v>
      </c>
      <c r="D165" s="4" t="s">
        <v>273</v>
      </c>
      <c r="E165" s="4" t="s">
        <v>74</v>
      </c>
      <c r="F165" s="4" t="s">
        <v>60</v>
      </c>
      <c r="G165" s="4" t="s">
        <v>293</v>
      </c>
      <c r="H165" s="4" t="s">
        <v>68</v>
      </c>
      <c r="I165" s="19" t="s">
        <v>296</v>
      </c>
      <c r="J165" s="4">
        <v>2.8888319614230966E-3</v>
      </c>
      <c r="K165" s="4">
        <v>3.7883548293783896E-3</v>
      </c>
      <c r="L165" s="4">
        <v>2.4912691928870977E-3</v>
      </c>
    </row>
    <row r="166" spans="1:12" s="4" customFormat="1" x14ac:dyDescent="0.2">
      <c r="A166" s="4" t="s">
        <v>22</v>
      </c>
      <c r="B166" s="4" t="s">
        <v>278</v>
      </c>
      <c r="C166" s="4" t="s">
        <v>292</v>
      </c>
      <c r="D166" s="4" t="s">
        <v>273</v>
      </c>
      <c r="E166" s="4" t="s">
        <v>74</v>
      </c>
      <c r="F166" s="4" t="s">
        <v>60</v>
      </c>
      <c r="G166" s="4" t="s">
        <v>293</v>
      </c>
      <c r="H166" s="4" t="s">
        <v>65</v>
      </c>
      <c r="I166" s="19" t="s">
        <v>297</v>
      </c>
      <c r="J166" s="4">
        <v>4.3512675768250702E-3</v>
      </c>
      <c r="K166" s="4">
        <v>5.7061628224517559E-3</v>
      </c>
      <c r="L166" s="4">
        <v>3.7524435512035466E-3</v>
      </c>
    </row>
    <row r="167" spans="1:12" s="4" customFormat="1" x14ac:dyDescent="0.2">
      <c r="A167" s="4" t="s">
        <v>22</v>
      </c>
      <c r="B167" s="4" t="s">
        <v>278</v>
      </c>
      <c r="C167" s="4" t="s">
        <v>292</v>
      </c>
      <c r="D167" s="4" t="s">
        <v>273</v>
      </c>
      <c r="E167" s="4" t="s">
        <v>120</v>
      </c>
      <c r="F167" s="4" t="s">
        <v>60</v>
      </c>
      <c r="G167" s="4" t="s">
        <v>293</v>
      </c>
      <c r="H167" s="4" t="s">
        <v>68</v>
      </c>
      <c r="I167" s="4" t="s">
        <v>298</v>
      </c>
      <c r="J167" s="4">
        <v>1.296275615519727E-4</v>
      </c>
      <c r="K167" s="4">
        <v>1.6999091860782611E-4</v>
      </c>
      <c r="L167" s="4">
        <v>1.1178813962042302E-4</v>
      </c>
    </row>
    <row r="168" spans="1:12" s="4" customFormat="1" x14ac:dyDescent="0.2">
      <c r="A168" s="4" t="s">
        <v>22</v>
      </c>
      <c r="B168" s="4" t="s">
        <v>278</v>
      </c>
      <c r="C168" s="4" t="s">
        <v>292</v>
      </c>
      <c r="D168" s="4" t="s">
        <v>273</v>
      </c>
      <c r="E168" s="4" t="s">
        <v>120</v>
      </c>
      <c r="F168" s="4" t="s">
        <v>60</v>
      </c>
      <c r="G168" s="4" t="s">
        <v>293</v>
      </c>
      <c r="H168" s="4" t="s">
        <v>68</v>
      </c>
      <c r="I168" s="4" t="s">
        <v>299</v>
      </c>
      <c r="J168" s="4">
        <v>6.9134699494385432E-4</v>
      </c>
      <c r="K168" s="4">
        <v>9.0661823257507236E-4</v>
      </c>
      <c r="L168" s="4">
        <v>5.962034113089227E-4</v>
      </c>
    </row>
    <row r="169" spans="1:12" s="4" customFormat="1" x14ac:dyDescent="0.2">
      <c r="A169" s="4" t="s">
        <v>22</v>
      </c>
      <c r="B169" s="4" t="s">
        <v>278</v>
      </c>
      <c r="C169" s="4" t="s">
        <v>292</v>
      </c>
      <c r="D169" s="4" t="s">
        <v>273</v>
      </c>
      <c r="E169" s="4" t="s">
        <v>120</v>
      </c>
      <c r="F169" s="4" t="s">
        <v>60</v>
      </c>
      <c r="G169" s="4" t="s">
        <v>293</v>
      </c>
      <c r="H169" s="4" t="s">
        <v>68</v>
      </c>
      <c r="I169" s="4" t="s">
        <v>300</v>
      </c>
      <c r="J169" s="4">
        <v>2.5605444257179862E-4</v>
      </c>
      <c r="K169" s="4">
        <v>3.3578453058336115E-4</v>
      </c>
      <c r="L169" s="4">
        <v>2.2081607826256462E-4</v>
      </c>
    </row>
    <row r="170" spans="1:12" s="4" customFormat="1" x14ac:dyDescent="0.2">
      <c r="A170" s="4" t="s">
        <v>22</v>
      </c>
      <c r="B170" s="4" t="s">
        <v>278</v>
      </c>
      <c r="C170" s="4" t="s">
        <v>292</v>
      </c>
      <c r="D170" s="4" t="s">
        <v>273</v>
      </c>
      <c r="E170" s="4" t="s">
        <v>120</v>
      </c>
      <c r="F170" s="4" t="s">
        <v>60</v>
      </c>
      <c r="G170" s="4" t="s">
        <v>293</v>
      </c>
      <c r="H170" s="4" t="s">
        <v>68</v>
      </c>
      <c r="I170" s="4" t="s">
        <v>301</v>
      </c>
      <c r="J170" s="4">
        <v>4.3209187183990895E-5</v>
      </c>
      <c r="K170" s="4">
        <v>5.6663639535942022E-5</v>
      </c>
      <c r="L170" s="4">
        <v>3.7262713206807668E-5</v>
      </c>
    </row>
    <row r="171" spans="1:12" s="4" customFormat="1" x14ac:dyDescent="0.2">
      <c r="A171" s="4" t="s">
        <v>22</v>
      </c>
      <c r="B171" s="4" t="s">
        <v>278</v>
      </c>
      <c r="C171" s="4" t="s">
        <v>292</v>
      </c>
      <c r="D171" s="4" t="s">
        <v>273</v>
      </c>
      <c r="E171" s="4" t="s">
        <v>120</v>
      </c>
      <c r="F171" s="4" t="s">
        <v>60</v>
      </c>
      <c r="G171" s="4" t="s">
        <v>293</v>
      </c>
      <c r="H171" s="4" t="s">
        <v>68</v>
      </c>
      <c r="I171" s="4" t="s">
        <v>302</v>
      </c>
      <c r="J171" s="4">
        <v>1.1388409124349487E-3</v>
      </c>
      <c r="K171" s="4">
        <v>1.4934525538797011E-3</v>
      </c>
      <c r="L171" s="4">
        <v>9.8211295036731007E-4</v>
      </c>
    </row>
    <row r="172" spans="1:12" s="4" customFormat="1" x14ac:dyDescent="0.2">
      <c r="A172" s="4" t="s">
        <v>22</v>
      </c>
      <c r="B172" s="4" t="s">
        <v>278</v>
      </c>
      <c r="C172" s="4" t="s">
        <v>292</v>
      </c>
      <c r="D172" s="4" t="s">
        <v>273</v>
      </c>
      <c r="E172" s="4" t="s">
        <v>120</v>
      </c>
      <c r="F172" s="4" t="s">
        <v>60</v>
      </c>
      <c r="G172" s="4" t="s">
        <v>293</v>
      </c>
      <c r="H172" s="4" t="s">
        <v>68</v>
      </c>
      <c r="I172" s="4" t="s">
        <v>303</v>
      </c>
      <c r="J172" s="4">
        <v>8.6418374367981793E-6</v>
      </c>
      <c r="K172" s="4">
        <v>1.1332727907188405E-5</v>
      </c>
      <c r="L172" s="4">
        <v>7.4525426413615334E-6</v>
      </c>
    </row>
    <row r="173" spans="1:12" s="4" customFormat="1" x14ac:dyDescent="0.2">
      <c r="A173" s="4" t="s">
        <v>22</v>
      </c>
      <c r="B173" s="4" t="s">
        <v>278</v>
      </c>
      <c r="C173" s="4" t="s">
        <v>292</v>
      </c>
      <c r="D173" s="4" t="s">
        <v>273</v>
      </c>
      <c r="E173" s="4" t="s">
        <v>120</v>
      </c>
      <c r="F173" s="4" t="s">
        <v>60</v>
      </c>
      <c r="G173" s="4" t="s">
        <v>293</v>
      </c>
      <c r="H173" s="4" t="s">
        <v>68</v>
      </c>
      <c r="I173" s="4" t="s">
        <v>304</v>
      </c>
      <c r="J173" s="4">
        <v>2.5605444257179862E-4</v>
      </c>
      <c r="K173" s="4">
        <v>3.3578453058336115E-4</v>
      </c>
      <c r="L173" s="4">
        <v>2.2081607826256462E-4</v>
      </c>
    </row>
    <row r="174" spans="1:12" s="4" customFormat="1" x14ac:dyDescent="0.2">
      <c r="A174" s="4" t="s">
        <v>22</v>
      </c>
      <c r="B174" s="4" t="s">
        <v>278</v>
      </c>
      <c r="C174" s="4" t="s">
        <v>292</v>
      </c>
      <c r="D174" s="4" t="s">
        <v>273</v>
      </c>
      <c r="E174" s="4" t="s">
        <v>120</v>
      </c>
      <c r="F174" s="4" t="s">
        <v>60</v>
      </c>
      <c r="G174" s="4" t="s">
        <v>293</v>
      </c>
      <c r="H174" s="4" t="s">
        <v>65</v>
      </c>
      <c r="I174" s="4" t="s">
        <v>305</v>
      </c>
      <c r="J174" s="4">
        <v>1.1774838217609885E-3</v>
      </c>
      <c r="K174" s="4">
        <v>1.5441280705319116E-3</v>
      </c>
      <c r="L174" s="4">
        <v>1.0154377995842468E-3</v>
      </c>
    </row>
    <row r="175" spans="1:12" s="4" customFormat="1" x14ac:dyDescent="0.2">
      <c r="A175" s="4" t="s">
        <v>22</v>
      </c>
      <c r="B175" s="4" t="s">
        <v>278</v>
      </c>
      <c r="C175" s="4" t="s">
        <v>292</v>
      </c>
      <c r="D175" s="4" t="s">
        <v>273</v>
      </c>
      <c r="E175" s="4" t="s">
        <v>120</v>
      </c>
      <c r="F175" s="4" t="s">
        <v>60</v>
      </c>
      <c r="G175" s="4" t="s">
        <v>293</v>
      </c>
      <c r="H175" s="4" t="s">
        <v>65</v>
      </c>
      <c r="I175" s="4" t="s">
        <v>306</v>
      </c>
      <c r="J175" s="4">
        <v>3.6417025415288303E-5</v>
      </c>
      <c r="K175" s="4">
        <v>4.7756538263873558E-5</v>
      </c>
      <c r="L175" s="4">
        <v>3.1405292770646812E-5</v>
      </c>
    </row>
    <row r="176" spans="1:12" s="4" customFormat="1" x14ac:dyDescent="0.2">
      <c r="A176" s="4" t="s">
        <v>22</v>
      </c>
      <c r="B176" s="4" t="s">
        <v>278</v>
      </c>
      <c r="C176" s="4" t="s">
        <v>292</v>
      </c>
      <c r="D176" s="4" t="s">
        <v>273</v>
      </c>
      <c r="E176" s="4" t="s">
        <v>54</v>
      </c>
      <c r="F176" s="4" t="s">
        <v>283</v>
      </c>
      <c r="H176" s="4" t="s">
        <v>57</v>
      </c>
      <c r="I176" s="24" t="s">
        <v>58</v>
      </c>
      <c r="J176" s="4">
        <v>0.11494630128840423</v>
      </c>
      <c r="K176" s="4">
        <v>0.15073821579798449</v>
      </c>
      <c r="L176" s="4">
        <v>9.9127323105028309E-2</v>
      </c>
    </row>
    <row r="177" spans="1:12" s="4" customFormat="1" x14ac:dyDescent="0.2">
      <c r="A177" s="4" t="s">
        <v>22</v>
      </c>
      <c r="B177" s="4" t="s">
        <v>278</v>
      </c>
      <c r="C177" s="4" t="s">
        <v>292</v>
      </c>
      <c r="D177" s="4" t="s">
        <v>273</v>
      </c>
      <c r="E177" s="4" t="s">
        <v>54</v>
      </c>
      <c r="F177" s="4" t="s">
        <v>283</v>
      </c>
      <c r="H177" s="4" t="s">
        <v>61</v>
      </c>
      <c r="I177" s="24" t="s">
        <v>63</v>
      </c>
      <c r="J177" s="4">
        <v>6.2594520503586465E-2</v>
      </c>
      <c r="K177" s="4">
        <v>8.2085167018704427E-2</v>
      </c>
      <c r="L177" s="4">
        <v>5.3980225453233242E-2</v>
      </c>
    </row>
    <row r="178" spans="1:12" s="4" customFormat="1" x14ac:dyDescent="0.2">
      <c r="A178" s="4" t="s">
        <v>22</v>
      </c>
      <c r="B178" s="4" t="s">
        <v>278</v>
      </c>
      <c r="C178" s="4" t="s">
        <v>292</v>
      </c>
      <c r="D178" s="4" t="s">
        <v>273</v>
      </c>
      <c r="E178" s="4" t="s">
        <v>265</v>
      </c>
      <c r="F178" s="4" t="s">
        <v>266</v>
      </c>
      <c r="H178" s="4" t="s">
        <v>267</v>
      </c>
      <c r="I178" s="4" t="s">
        <v>268</v>
      </c>
      <c r="J178" s="4">
        <v>4.6216535674083223E-2</v>
      </c>
      <c r="K178" s="4">
        <v>6.0607414503888846E-2</v>
      </c>
      <c r="L178" s="4">
        <v>3.9856188613370182E-2</v>
      </c>
    </row>
    <row r="179" spans="1:12" s="4" customFormat="1" x14ac:dyDescent="0.2">
      <c r="A179" s="4" t="s">
        <v>22</v>
      </c>
      <c r="B179" s="4" t="s">
        <v>278</v>
      </c>
      <c r="C179" s="4" t="s">
        <v>292</v>
      </c>
      <c r="D179" s="4" t="s">
        <v>273</v>
      </c>
      <c r="E179" s="4" t="s">
        <v>265</v>
      </c>
      <c r="F179" s="4" t="s">
        <v>266</v>
      </c>
      <c r="H179" s="4" t="s">
        <v>249</v>
      </c>
      <c r="I179" s="4" t="s">
        <v>269</v>
      </c>
      <c r="J179" s="4">
        <v>3.9321723343571702E-2</v>
      </c>
      <c r="K179" s="4">
        <v>5.1565699395930878E-2</v>
      </c>
      <c r="L179" s="4">
        <v>3.3910244446621267E-2</v>
      </c>
    </row>
    <row r="180" spans="1:12" s="4" customFormat="1" x14ac:dyDescent="0.2">
      <c r="A180" s="4" t="s">
        <v>22</v>
      </c>
      <c r="B180" s="4" t="s">
        <v>278</v>
      </c>
      <c r="C180" s="4" t="s">
        <v>292</v>
      </c>
      <c r="D180" s="4" t="s">
        <v>273</v>
      </c>
      <c r="E180" s="4" t="s">
        <v>265</v>
      </c>
      <c r="F180" s="4" t="s">
        <v>307</v>
      </c>
      <c r="H180" s="4" t="s">
        <v>271</v>
      </c>
      <c r="I180" s="4" t="s">
        <v>272</v>
      </c>
      <c r="J180" s="4">
        <v>1.1554133918520806E-3</v>
      </c>
      <c r="K180" s="4">
        <v>1.5151853625972208E-3</v>
      </c>
      <c r="L180" s="4">
        <v>9.964047153342545E-4</v>
      </c>
    </row>
    <row r="181" spans="1:12" s="4" customFormat="1" x14ac:dyDescent="0.2">
      <c r="A181" s="4" t="s">
        <v>22</v>
      </c>
      <c r="B181" s="4" t="s">
        <v>278</v>
      </c>
      <c r="C181" s="4" t="s">
        <v>292</v>
      </c>
      <c r="D181" s="4" t="s">
        <v>168</v>
      </c>
      <c r="E181" s="4" t="s">
        <v>54</v>
      </c>
      <c r="F181" s="4" t="s">
        <v>60</v>
      </c>
      <c r="G181" s="4" t="s">
        <v>293</v>
      </c>
      <c r="H181" s="4" t="s">
        <v>57</v>
      </c>
      <c r="I181" s="4" t="s">
        <v>58</v>
      </c>
      <c r="J181" s="4">
        <v>5.9867865254377203E-3</v>
      </c>
      <c r="K181" s="4">
        <v>7.8509487394783587E-3</v>
      </c>
      <c r="L181" s="4">
        <v>5.162881411720225E-3</v>
      </c>
    </row>
    <row r="182" spans="1:12" s="4" customFormat="1" x14ac:dyDescent="0.2">
      <c r="A182" s="4" t="s">
        <v>22</v>
      </c>
      <c r="B182" s="4" t="s">
        <v>278</v>
      </c>
      <c r="C182" s="4" t="s">
        <v>292</v>
      </c>
      <c r="D182" s="4" t="s">
        <v>168</v>
      </c>
      <c r="E182" s="4" t="s">
        <v>54</v>
      </c>
      <c r="F182" s="4" t="s">
        <v>60</v>
      </c>
      <c r="G182" s="4" t="s">
        <v>293</v>
      </c>
      <c r="H182" s="4" t="s">
        <v>61</v>
      </c>
      <c r="I182" s="4" t="s">
        <v>63</v>
      </c>
      <c r="J182" s="4">
        <v>3.2601312762284619E-3</v>
      </c>
      <c r="K182" s="4">
        <v>4.2752691155575227E-3</v>
      </c>
      <c r="L182" s="4">
        <v>2.8114700756892309E-3</v>
      </c>
    </row>
    <row r="183" spans="1:12" s="4" customFormat="1" x14ac:dyDescent="0.2">
      <c r="A183" s="4" t="s">
        <v>22</v>
      </c>
      <c r="B183" s="4" t="s">
        <v>278</v>
      </c>
      <c r="C183" s="4" t="s">
        <v>292</v>
      </c>
      <c r="D183" s="4" t="s">
        <v>168</v>
      </c>
      <c r="E183" s="4" t="s">
        <v>64</v>
      </c>
      <c r="F183" s="4" t="s">
        <v>60</v>
      </c>
      <c r="G183" s="4" t="s">
        <v>293</v>
      </c>
      <c r="H183" s="4" t="s">
        <v>65</v>
      </c>
      <c r="I183" s="4" t="s">
        <v>260</v>
      </c>
      <c r="J183" s="4">
        <v>8.6956592404130049E-5</v>
      </c>
      <c r="K183" s="4">
        <v>1.1403308713677974E-4</v>
      </c>
      <c r="L183" s="4">
        <v>7.498957456429276E-5</v>
      </c>
    </row>
    <row r="184" spans="1:12" s="4" customFormat="1" x14ac:dyDescent="0.2">
      <c r="A184" s="4" t="s">
        <v>22</v>
      </c>
      <c r="B184" s="4" t="s">
        <v>278</v>
      </c>
      <c r="C184" s="4" t="s">
        <v>292</v>
      </c>
      <c r="D184" s="4" t="s">
        <v>168</v>
      </c>
      <c r="E184" s="4" t="s">
        <v>67</v>
      </c>
      <c r="F184" s="4" t="s">
        <v>60</v>
      </c>
      <c r="G184" s="4" t="s">
        <v>293</v>
      </c>
      <c r="H184" s="4" t="s">
        <v>68</v>
      </c>
      <c r="I184" s="4" t="s">
        <v>288</v>
      </c>
      <c r="J184" s="4">
        <v>4.6827340149463355E-5</v>
      </c>
      <c r="K184" s="4">
        <v>6.1408410932553507E-5</v>
      </c>
      <c r="L184" s="4">
        <v>4.0382933814445319E-5</v>
      </c>
    </row>
    <row r="185" spans="1:12" s="4" customFormat="1" x14ac:dyDescent="0.2">
      <c r="A185" s="4" t="s">
        <v>22</v>
      </c>
      <c r="B185" s="4" t="s">
        <v>278</v>
      </c>
      <c r="C185" s="4" t="s">
        <v>292</v>
      </c>
      <c r="D185" s="4" t="s">
        <v>168</v>
      </c>
      <c r="E185" s="4" t="s">
        <v>74</v>
      </c>
      <c r="F185" s="4" t="s">
        <v>60</v>
      </c>
      <c r="G185" s="4" t="s">
        <v>293</v>
      </c>
      <c r="H185" s="4" t="s">
        <v>68</v>
      </c>
      <c r="I185" s="4" t="s">
        <v>289</v>
      </c>
      <c r="J185" s="4">
        <v>4.6827340149463355E-5</v>
      </c>
      <c r="K185" s="4">
        <v>6.1408410932553507E-5</v>
      </c>
      <c r="L185" s="4">
        <v>4.0382933814445319E-5</v>
      </c>
    </row>
    <row r="186" spans="1:12" s="4" customFormat="1" x14ac:dyDescent="0.2">
      <c r="A186" s="4" t="s">
        <v>22</v>
      </c>
      <c r="B186" s="4" t="s">
        <v>278</v>
      </c>
      <c r="C186" s="4" t="s">
        <v>292</v>
      </c>
      <c r="D186" s="4" t="s">
        <v>168</v>
      </c>
      <c r="E186" s="4" t="s">
        <v>74</v>
      </c>
      <c r="F186" s="4" t="s">
        <v>60</v>
      </c>
      <c r="G186" s="4" t="s">
        <v>293</v>
      </c>
      <c r="H186" s="4" t="s">
        <v>68</v>
      </c>
      <c r="I186" s="4" t="s">
        <v>294</v>
      </c>
      <c r="J186" s="4">
        <v>1.4818778528311186E-5</v>
      </c>
      <c r="K186" s="4">
        <v>1.9433041434352374E-5</v>
      </c>
      <c r="L186" s="4">
        <v>1.277940943495105E-5</v>
      </c>
    </row>
    <row r="187" spans="1:12" s="4" customFormat="1" x14ac:dyDescent="0.2">
      <c r="A187" s="4" t="s">
        <v>22</v>
      </c>
      <c r="B187" s="4" t="s">
        <v>278</v>
      </c>
      <c r="C187" s="4" t="s">
        <v>292</v>
      </c>
      <c r="D187" s="4" t="s">
        <v>168</v>
      </c>
      <c r="E187" s="4" t="s">
        <v>74</v>
      </c>
      <c r="F187" s="4" t="s">
        <v>60</v>
      </c>
      <c r="G187" s="4" t="s">
        <v>293</v>
      </c>
      <c r="H187" s="4" t="s">
        <v>68</v>
      </c>
      <c r="I187" s="4" t="s">
        <v>295</v>
      </c>
      <c r="J187" s="4">
        <v>5.3347602701920275E-5</v>
      </c>
      <c r="K187" s="4">
        <v>6.9958949163668544E-5</v>
      </c>
      <c r="L187" s="4">
        <v>4.6005873965823774E-5</v>
      </c>
    </row>
    <row r="188" spans="1:12" s="4" customFormat="1" x14ac:dyDescent="0.2">
      <c r="A188" s="4" t="s">
        <v>22</v>
      </c>
      <c r="B188" s="4" t="s">
        <v>278</v>
      </c>
      <c r="C188" s="4" t="s">
        <v>292</v>
      </c>
      <c r="D188" s="4" t="s">
        <v>168</v>
      </c>
      <c r="E188" s="4" t="s">
        <v>74</v>
      </c>
      <c r="F188" s="4" t="s">
        <v>60</v>
      </c>
      <c r="G188" s="4" t="s">
        <v>293</v>
      </c>
      <c r="H188" s="4" t="s">
        <v>68</v>
      </c>
      <c r="I188" s="19" t="s">
        <v>296</v>
      </c>
      <c r="J188" s="4">
        <v>4.5137999397235885E-5</v>
      </c>
      <c r="K188" s="4">
        <v>5.9193044209037338E-5</v>
      </c>
      <c r="L188" s="4">
        <v>3.8926081138860902E-5</v>
      </c>
    </row>
    <row r="189" spans="1:12" s="4" customFormat="1" x14ac:dyDescent="0.2">
      <c r="A189" s="4" t="s">
        <v>22</v>
      </c>
      <c r="B189" s="4" t="s">
        <v>278</v>
      </c>
      <c r="C189" s="4" t="s">
        <v>292</v>
      </c>
      <c r="D189" s="4" t="s">
        <v>168</v>
      </c>
      <c r="E189" s="4" t="s">
        <v>74</v>
      </c>
      <c r="F189" s="4" t="s">
        <v>60</v>
      </c>
      <c r="G189" s="4" t="s">
        <v>293</v>
      </c>
      <c r="H189" s="4" t="s">
        <v>65</v>
      </c>
      <c r="I189" s="19" t="s">
        <v>297</v>
      </c>
      <c r="J189" s="4">
        <v>6.7988555887891721E-5</v>
      </c>
      <c r="K189" s="4">
        <v>8.9158794100808685E-5</v>
      </c>
      <c r="L189" s="4">
        <v>5.8631930487555416E-5</v>
      </c>
    </row>
    <row r="190" spans="1:12" s="4" customFormat="1" x14ac:dyDescent="0.2">
      <c r="A190" s="4" t="s">
        <v>22</v>
      </c>
      <c r="B190" s="4" t="s">
        <v>278</v>
      </c>
      <c r="C190" s="4" t="s">
        <v>292</v>
      </c>
      <c r="D190" s="4" t="s">
        <v>168</v>
      </c>
      <c r="E190" s="4" t="s">
        <v>120</v>
      </c>
      <c r="F190" s="4" t="s">
        <v>60</v>
      </c>
      <c r="G190" s="4" t="s">
        <v>293</v>
      </c>
      <c r="H190" s="4" t="s">
        <v>68</v>
      </c>
      <c r="I190" s="4" t="s">
        <v>298</v>
      </c>
      <c r="J190" s="4">
        <v>2.0254306492495734E-6</v>
      </c>
      <c r="K190" s="4">
        <v>2.6561081032472829E-6</v>
      </c>
      <c r="L190" s="4">
        <v>1.7466896815691097E-6</v>
      </c>
    </row>
    <row r="191" spans="1:12" s="4" customFormat="1" x14ac:dyDescent="0.2">
      <c r="A191" s="4" t="s">
        <v>22</v>
      </c>
      <c r="B191" s="4" t="s">
        <v>278</v>
      </c>
      <c r="C191" s="4" t="s">
        <v>292</v>
      </c>
      <c r="D191" s="4" t="s">
        <v>168</v>
      </c>
      <c r="E191" s="4" t="s">
        <v>120</v>
      </c>
      <c r="F191" s="4" t="s">
        <v>60</v>
      </c>
      <c r="G191" s="4" t="s">
        <v>293</v>
      </c>
      <c r="H191" s="4" t="s">
        <v>68</v>
      </c>
      <c r="I191" s="4" t="s">
        <v>299</v>
      </c>
      <c r="J191" s="4">
        <v>1.0802296795997724E-5</v>
      </c>
      <c r="K191" s="4">
        <v>1.4165909883985506E-5</v>
      </c>
      <c r="L191" s="4">
        <v>9.3156783017019171E-6</v>
      </c>
    </row>
    <row r="192" spans="1:12" s="4" customFormat="1" x14ac:dyDescent="0.2">
      <c r="A192" s="4" t="s">
        <v>22</v>
      </c>
      <c r="B192" s="4" t="s">
        <v>278</v>
      </c>
      <c r="C192" s="4" t="s">
        <v>292</v>
      </c>
      <c r="D192" s="4" t="s">
        <v>168</v>
      </c>
      <c r="E192" s="4" t="s">
        <v>120</v>
      </c>
      <c r="F192" s="4" t="s">
        <v>60</v>
      </c>
      <c r="G192" s="4" t="s">
        <v>293</v>
      </c>
      <c r="H192" s="4" t="s">
        <v>68</v>
      </c>
      <c r="I192" s="4" t="s">
        <v>300</v>
      </c>
      <c r="J192" s="4">
        <v>4.0008506651843535E-6</v>
      </c>
      <c r="K192" s="4">
        <v>5.246633290365018E-6</v>
      </c>
      <c r="L192" s="4">
        <v>3.4502512228525722E-6</v>
      </c>
    </row>
    <row r="193" spans="1:12" s="4" customFormat="1" x14ac:dyDescent="0.2">
      <c r="A193" s="4" t="s">
        <v>22</v>
      </c>
      <c r="B193" s="4" t="s">
        <v>278</v>
      </c>
      <c r="C193" s="4" t="s">
        <v>292</v>
      </c>
      <c r="D193" s="4" t="s">
        <v>168</v>
      </c>
      <c r="E193" s="4" t="s">
        <v>120</v>
      </c>
      <c r="F193" s="4" t="s">
        <v>60</v>
      </c>
      <c r="G193" s="4" t="s">
        <v>293</v>
      </c>
      <c r="H193" s="4" t="s">
        <v>68</v>
      </c>
      <c r="I193" s="4" t="s">
        <v>301</v>
      </c>
      <c r="J193" s="4">
        <v>6.7514354974985773E-7</v>
      </c>
      <c r="K193" s="4">
        <v>8.853693677490941E-7</v>
      </c>
      <c r="L193" s="4">
        <v>5.8222989385636982E-7</v>
      </c>
    </row>
    <row r="194" spans="1:12" s="4" customFormat="1" x14ac:dyDescent="0.2">
      <c r="A194" s="4" t="s">
        <v>22</v>
      </c>
      <c r="B194" s="4" t="s">
        <v>278</v>
      </c>
      <c r="C194" s="4" t="s">
        <v>292</v>
      </c>
      <c r="D194" s="4" t="s">
        <v>168</v>
      </c>
      <c r="E194" s="4" t="s">
        <v>120</v>
      </c>
      <c r="F194" s="4" t="s">
        <v>60</v>
      </c>
      <c r="G194" s="4" t="s">
        <v>293</v>
      </c>
      <c r="H194" s="4" t="s">
        <v>68</v>
      </c>
      <c r="I194" s="4" t="s">
        <v>302</v>
      </c>
      <c r="J194" s="4">
        <v>1.7794389256796073E-5</v>
      </c>
      <c r="K194" s="4">
        <v>2.333519615437033E-5</v>
      </c>
      <c r="L194" s="4">
        <v>1.534551484948922E-5</v>
      </c>
    </row>
    <row r="195" spans="1:12" s="4" customFormat="1" x14ac:dyDescent="0.2">
      <c r="A195" s="4" t="s">
        <v>22</v>
      </c>
      <c r="B195" s="4" t="s">
        <v>278</v>
      </c>
      <c r="C195" s="4" t="s">
        <v>292</v>
      </c>
      <c r="D195" s="4" t="s">
        <v>168</v>
      </c>
      <c r="E195" s="4" t="s">
        <v>120</v>
      </c>
      <c r="F195" s="4" t="s">
        <v>60</v>
      </c>
      <c r="G195" s="4" t="s">
        <v>293</v>
      </c>
      <c r="H195" s="4" t="s">
        <v>68</v>
      </c>
      <c r="I195" s="4" t="s">
        <v>303</v>
      </c>
      <c r="J195" s="4">
        <v>1.3502870994997155E-7</v>
      </c>
      <c r="K195" s="4">
        <v>1.7707387354981883E-7</v>
      </c>
      <c r="L195" s="4">
        <v>1.1644597877127396E-7</v>
      </c>
    </row>
    <row r="196" spans="1:12" s="4" customFormat="1" x14ac:dyDescent="0.2">
      <c r="A196" s="4" t="s">
        <v>22</v>
      </c>
      <c r="B196" s="4" t="s">
        <v>278</v>
      </c>
      <c r="C196" s="4" t="s">
        <v>292</v>
      </c>
      <c r="D196" s="4" t="s">
        <v>168</v>
      </c>
      <c r="E196" s="4" t="s">
        <v>120</v>
      </c>
      <c r="F196" s="4" t="s">
        <v>60</v>
      </c>
      <c r="G196" s="4" t="s">
        <v>293</v>
      </c>
      <c r="H196" s="4" t="s">
        <v>68</v>
      </c>
      <c r="I196" s="4" t="s">
        <v>304</v>
      </c>
      <c r="J196" s="4">
        <v>4.0008506651843535E-6</v>
      </c>
      <c r="K196" s="4">
        <v>5.246633290365018E-6</v>
      </c>
      <c r="L196" s="4">
        <v>3.4502512228525722E-6</v>
      </c>
    </row>
    <row r="197" spans="1:12" s="4" customFormat="1" x14ac:dyDescent="0.2">
      <c r="A197" s="4" t="s">
        <v>22</v>
      </c>
      <c r="B197" s="4" t="s">
        <v>278</v>
      </c>
      <c r="C197" s="4" t="s">
        <v>292</v>
      </c>
      <c r="D197" s="4" t="s">
        <v>168</v>
      </c>
      <c r="E197" s="4" t="s">
        <v>120</v>
      </c>
      <c r="F197" s="4" t="s">
        <v>60</v>
      </c>
      <c r="G197" s="4" t="s">
        <v>293</v>
      </c>
      <c r="H197" s="4" t="s">
        <v>65</v>
      </c>
      <c r="I197" s="4" t="s">
        <v>305</v>
      </c>
      <c r="J197" s="4">
        <v>1.8398184715015445E-5</v>
      </c>
      <c r="K197" s="4">
        <v>2.4127001102061118E-5</v>
      </c>
      <c r="L197" s="4">
        <v>1.5866215618503856E-5</v>
      </c>
    </row>
    <row r="198" spans="1:12" s="4" customFormat="1" x14ac:dyDescent="0.2">
      <c r="A198" s="4" t="s">
        <v>22</v>
      </c>
      <c r="B198" s="4" t="s">
        <v>278</v>
      </c>
      <c r="C198" s="4" t="s">
        <v>292</v>
      </c>
      <c r="D198" s="4" t="s">
        <v>168</v>
      </c>
      <c r="E198" s="4" t="s">
        <v>120</v>
      </c>
      <c r="F198" s="4" t="s">
        <v>60</v>
      </c>
      <c r="G198" s="4" t="s">
        <v>293</v>
      </c>
      <c r="H198" s="4" t="s">
        <v>65</v>
      </c>
      <c r="I198" s="4" t="s">
        <v>306</v>
      </c>
      <c r="J198" s="4">
        <v>5.6901602211387973E-7</v>
      </c>
      <c r="K198" s="4">
        <v>7.4619591037302435E-7</v>
      </c>
      <c r="L198" s="4">
        <v>4.9070769954135643E-7</v>
      </c>
    </row>
    <row r="199" spans="1:12" s="4" customFormat="1" x14ac:dyDescent="0.2">
      <c r="A199" s="4" t="s">
        <v>22</v>
      </c>
      <c r="B199" s="4" t="s">
        <v>278</v>
      </c>
      <c r="C199" s="4" t="s">
        <v>292</v>
      </c>
      <c r="D199" s="4" t="s">
        <v>168</v>
      </c>
      <c r="E199" s="4" t="s">
        <v>54</v>
      </c>
      <c r="F199" s="4" t="s">
        <v>283</v>
      </c>
      <c r="H199" s="4" t="s">
        <v>57</v>
      </c>
      <c r="I199" s="24" t="s">
        <v>58</v>
      </c>
      <c r="J199" s="4">
        <v>1.7960359576313161E-3</v>
      </c>
      <c r="K199" s="4">
        <v>2.3552846218435077E-3</v>
      </c>
      <c r="L199" s="4">
        <v>1.5488644235160673E-3</v>
      </c>
    </row>
    <row r="200" spans="1:12" s="4" customFormat="1" x14ac:dyDescent="0.2">
      <c r="A200" s="4" t="s">
        <v>22</v>
      </c>
      <c r="B200" s="4" t="s">
        <v>278</v>
      </c>
      <c r="C200" s="4" t="s">
        <v>292</v>
      </c>
      <c r="D200" s="4" t="s">
        <v>168</v>
      </c>
      <c r="E200" s="4" t="s">
        <v>54</v>
      </c>
      <c r="F200" s="4" t="s">
        <v>283</v>
      </c>
      <c r="H200" s="4" t="s">
        <v>61</v>
      </c>
      <c r="I200" s="24" t="s">
        <v>63</v>
      </c>
      <c r="J200" s="4">
        <v>9.7803938286853851E-4</v>
      </c>
      <c r="K200" s="4">
        <v>1.2825807346672567E-3</v>
      </c>
      <c r="L200" s="4">
        <v>8.4344102270676941E-4</v>
      </c>
    </row>
    <row r="201" spans="1:12" s="4" customFormat="1" x14ac:dyDescent="0.2">
      <c r="A201" s="4" t="s">
        <v>22</v>
      </c>
      <c r="B201" s="4" t="s">
        <v>278</v>
      </c>
      <c r="C201" s="4" t="s">
        <v>292</v>
      </c>
      <c r="D201" s="4" t="s">
        <v>168</v>
      </c>
      <c r="E201" s="4" t="s">
        <v>265</v>
      </c>
      <c r="F201" s="4" t="s">
        <v>266</v>
      </c>
      <c r="H201" s="4" t="s">
        <v>267</v>
      </c>
      <c r="I201" s="4" t="s">
        <v>268</v>
      </c>
      <c r="J201" s="4">
        <v>7.2213336990755036E-4</v>
      </c>
      <c r="K201" s="4">
        <v>9.4699085162326321E-4</v>
      </c>
      <c r="L201" s="4">
        <v>6.2275294708390909E-4</v>
      </c>
    </row>
    <row r="202" spans="1:12" s="4" customFormat="1" x14ac:dyDescent="0.2">
      <c r="A202" s="4" t="s">
        <v>22</v>
      </c>
      <c r="B202" s="4" t="s">
        <v>278</v>
      </c>
      <c r="C202" s="4" t="s">
        <v>292</v>
      </c>
      <c r="D202" s="4" t="s">
        <v>168</v>
      </c>
      <c r="E202" s="4" t="s">
        <v>265</v>
      </c>
      <c r="F202" s="4" t="s">
        <v>266</v>
      </c>
      <c r="H202" s="4" t="s">
        <v>249</v>
      </c>
      <c r="I202" s="4" t="s">
        <v>269</v>
      </c>
      <c r="J202" s="4">
        <v>6.1440192724330784E-4</v>
      </c>
      <c r="K202" s="4">
        <v>8.0571405306141997E-4</v>
      </c>
      <c r="L202" s="4">
        <v>5.2984756947845729E-4</v>
      </c>
    </row>
    <row r="203" spans="1:12" s="4" customFormat="1" x14ac:dyDescent="0.2">
      <c r="A203" s="4" t="s">
        <v>22</v>
      </c>
      <c r="B203" s="4" t="s">
        <v>278</v>
      </c>
      <c r="C203" s="4" t="s">
        <v>292</v>
      </c>
      <c r="D203" s="4" t="s">
        <v>168</v>
      </c>
      <c r="E203" s="4" t="s">
        <v>265</v>
      </c>
      <c r="F203" s="4" t="s">
        <v>307</v>
      </c>
      <c r="H203" s="4" t="s">
        <v>271</v>
      </c>
      <c r="I203" s="4" t="s">
        <v>272</v>
      </c>
      <c r="J203" s="4">
        <v>1.805333424768876E-5</v>
      </c>
      <c r="K203" s="4">
        <v>2.3674771290581574E-5</v>
      </c>
      <c r="L203" s="4">
        <v>1.5568823677097727E-5</v>
      </c>
    </row>
    <row r="204" spans="1:12" s="4" customFormat="1" x14ac:dyDescent="0.2">
      <c r="A204" s="4" t="s">
        <v>22</v>
      </c>
      <c r="B204" s="4" t="s">
        <v>278</v>
      </c>
      <c r="C204" s="4" t="s">
        <v>292</v>
      </c>
      <c r="D204" s="4" t="s">
        <v>274</v>
      </c>
      <c r="E204" s="4" t="s">
        <v>54</v>
      </c>
      <c r="F204" s="4" t="s">
        <v>60</v>
      </c>
      <c r="G204" s="4" t="s">
        <v>293</v>
      </c>
      <c r="H204" s="4" t="s">
        <v>57</v>
      </c>
      <c r="I204" s="4" t="s">
        <v>58</v>
      </c>
      <c r="J204" s="4">
        <v>5.388107872893947E-2</v>
      </c>
      <c r="K204" s="4">
        <v>7.0658538655305234E-2</v>
      </c>
      <c r="L204" s="4">
        <v>4.6465932705482015E-2</v>
      </c>
    </row>
    <row r="205" spans="1:12" s="4" customFormat="1" x14ac:dyDescent="0.2">
      <c r="A205" s="4" t="s">
        <v>22</v>
      </c>
      <c r="B205" s="4" t="s">
        <v>278</v>
      </c>
      <c r="C205" s="4" t="s">
        <v>292</v>
      </c>
      <c r="D205" s="4" t="s">
        <v>274</v>
      </c>
      <c r="E205" s="4" t="s">
        <v>54</v>
      </c>
      <c r="F205" s="4" t="s">
        <v>60</v>
      </c>
      <c r="G205" s="4" t="s">
        <v>293</v>
      </c>
      <c r="H205" s="4" t="s">
        <v>61</v>
      </c>
      <c r="I205" s="4" t="s">
        <v>63</v>
      </c>
      <c r="J205" s="4">
        <v>2.9341181486056155E-2</v>
      </c>
      <c r="K205" s="4">
        <v>3.8477422040017709E-2</v>
      </c>
      <c r="L205" s="4">
        <v>2.5303230681203083E-2</v>
      </c>
    </row>
    <row r="206" spans="1:12" s="4" customFormat="1" x14ac:dyDescent="0.2">
      <c r="A206" s="4" t="s">
        <v>22</v>
      </c>
      <c r="B206" s="4" t="s">
        <v>278</v>
      </c>
      <c r="C206" s="4" t="s">
        <v>292</v>
      </c>
      <c r="D206" s="4" t="s">
        <v>274</v>
      </c>
      <c r="E206" s="4" t="s">
        <v>64</v>
      </c>
      <c r="F206" s="4" t="s">
        <v>60</v>
      </c>
      <c r="G206" s="4" t="s">
        <v>293</v>
      </c>
      <c r="H206" s="4" t="s">
        <v>65</v>
      </c>
      <c r="I206" s="4" t="s">
        <v>260</v>
      </c>
      <c r="J206" s="4">
        <v>7.826093316371705E-4</v>
      </c>
      <c r="K206" s="4">
        <v>1.0262977842310178E-3</v>
      </c>
      <c r="L206" s="4">
        <v>6.7490617107863484E-4</v>
      </c>
    </row>
    <row r="207" spans="1:12" s="4" customFormat="1" x14ac:dyDescent="0.2">
      <c r="A207" s="4" t="s">
        <v>22</v>
      </c>
      <c r="B207" s="4" t="s">
        <v>278</v>
      </c>
      <c r="C207" s="4" t="s">
        <v>292</v>
      </c>
      <c r="D207" s="4" t="s">
        <v>274</v>
      </c>
      <c r="E207" s="4" t="s">
        <v>67</v>
      </c>
      <c r="F207" s="4" t="s">
        <v>60</v>
      </c>
      <c r="G207" s="4" t="s">
        <v>293</v>
      </c>
      <c r="H207" s="4" t="s">
        <v>68</v>
      </c>
      <c r="I207" s="4" t="s">
        <v>288</v>
      </c>
      <c r="J207" s="4">
        <v>4.2144606134517012E-4</v>
      </c>
      <c r="K207" s="4">
        <v>5.5267569839298155E-4</v>
      </c>
      <c r="L207" s="4">
        <v>3.6344640433000781E-4</v>
      </c>
    </row>
    <row r="208" spans="1:12" s="4" customFormat="1" x14ac:dyDescent="0.2">
      <c r="A208" s="4" t="s">
        <v>22</v>
      </c>
      <c r="B208" s="4" t="s">
        <v>278</v>
      </c>
      <c r="C208" s="4" t="s">
        <v>292</v>
      </c>
      <c r="D208" s="4" t="s">
        <v>274</v>
      </c>
      <c r="E208" s="4" t="s">
        <v>74</v>
      </c>
      <c r="F208" s="4" t="s">
        <v>60</v>
      </c>
      <c r="G208" s="4" t="s">
        <v>293</v>
      </c>
      <c r="H208" s="4" t="s">
        <v>68</v>
      </c>
      <c r="I208" s="4" t="s">
        <v>289</v>
      </c>
      <c r="J208" s="4">
        <v>4.2144606134517012E-4</v>
      </c>
      <c r="K208" s="4">
        <v>5.5267569839298155E-4</v>
      </c>
      <c r="L208" s="4">
        <v>3.6344640433000781E-4</v>
      </c>
    </row>
    <row r="209" spans="1:12" s="4" customFormat="1" x14ac:dyDescent="0.2">
      <c r="A209" s="4" t="s">
        <v>22</v>
      </c>
      <c r="B209" s="4" t="s">
        <v>278</v>
      </c>
      <c r="C209" s="4" t="s">
        <v>292</v>
      </c>
      <c r="D209" s="4" t="s">
        <v>274</v>
      </c>
      <c r="E209" s="4" t="s">
        <v>74</v>
      </c>
      <c r="F209" s="4" t="s">
        <v>60</v>
      </c>
      <c r="G209" s="4" t="s">
        <v>293</v>
      </c>
      <c r="H209" s="4" t="s">
        <v>68</v>
      </c>
      <c r="I209" s="4" t="s">
        <v>294</v>
      </c>
      <c r="J209" s="4">
        <v>1.3336900675480067E-4</v>
      </c>
      <c r="K209" s="4">
        <v>1.748973729091714E-4</v>
      </c>
      <c r="L209" s="4">
        <v>1.1501468491455944E-4</v>
      </c>
    </row>
    <row r="210" spans="1:12" s="4" customFormat="1" x14ac:dyDescent="0.2">
      <c r="A210" s="4" t="s">
        <v>22</v>
      </c>
      <c r="B210" s="4" t="s">
        <v>278</v>
      </c>
      <c r="C210" s="4" t="s">
        <v>292</v>
      </c>
      <c r="D210" s="4" t="s">
        <v>274</v>
      </c>
      <c r="E210" s="4" t="s">
        <v>74</v>
      </c>
      <c r="F210" s="4" t="s">
        <v>60</v>
      </c>
      <c r="G210" s="4" t="s">
        <v>293</v>
      </c>
      <c r="H210" s="4" t="s">
        <v>68</v>
      </c>
      <c r="I210" s="4" t="s">
        <v>295</v>
      </c>
      <c r="J210" s="4">
        <v>4.8012842431728245E-4</v>
      </c>
      <c r="K210" s="4">
        <v>6.2963054247301697E-4</v>
      </c>
      <c r="L210" s="4">
        <v>4.1405286569241401E-4</v>
      </c>
    </row>
    <row r="211" spans="1:12" s="4" customFormat="1" x14ac:dyDescent="0.2">
      <c r="A211" s="4" t="s">
        <v>22</v>
      </c>
      <c r="B211" s="4" t="s">
        <v>278</v>
      </c>
      <c r="C211" s="4" t="s">
        <v>292</v>
      </c>
      <c r="D211" s="4" t="s">
        <v>274</v>
      </c>
      <c r="E211" s="4" t="s">
        <v>74</v>
      </c>
      <c r="F211" s="4" t="s">
        <v>60</v>
      </c>
      <c r="G211" s="4" t="s">
        <v>293</v>
      </c>
      <c r="H211" s="4" t="s">
        <v>68</v>
      </c>
      <c r="I211" s="19" t="s">
        <v>296</v>
      </c>
      <c r="J211" s="4">
        <v>4.0624199457512289E-4</v>
      </c>
      <c r="K211" s="4">
        <v>5.3273739788133609E-4</v>
      </c>
      <c r="L211" s="4">
        <v>3.5033473024974809E-4</v>
      </c>
    </row>
    <row r="212" spans="1:12" s="4" customFormat="1" x14ac:dyDescent="0.2">
      <c r="A212" s="4" t="s">
        <v>22</v>
      </c>
      <c r="B212" s="4" t="s">
        <v>278</v>
      </c>
      <c r="C212" s="4" t="s">
        <v>292</v>
      </c>
      <c r="D212" s="4" t="s">
        <v>274</v>
      </c>
      <c r="E212" s="4" t="s">
        <v>74</v>
      </c>
      <c r="F212" s="4" t="s">
        <v>60</v>
      </c>
      <c r="G212" s="4" t="s">
        <v>293</v>
      </c>
      <c r="H212" s="4" t="s">
        <v>65</v>
      </c>
      <c r="I212" s="19" t="s">
        <v>297</v>
      </c>
      <c r="J212" s="4">
        <v>6.1189700299102553E-4</v>
      </c>
      <c r="K212" s="4">
        <v>8.0242914690727835E-4</v>
      </c>
      <c r="L212" s="4">
        <v>5.2768737438799868E-4</v>
      </c>
    </row>
    <row r="213" spans="1:12" s="4" customFormat="1" x14ac:dyDescent="0.2">
      <c r="A213" s="4" t="s">
        <v>22</v>
      </c>
      <c r="B213" s="4" t="s">
        <v>278</v>
      </c>
      <c r="C213" s="4" t="s">
        <v>292</v>
      </c>
      <c r="D213" s="4" t="s">
        <v>274</v>
      </c>
      <c r="E213" s="4" t="s">
        <v>120</v>
      </c>
      <c r="F213" s="4" t="s">
        <v>60</v>
      </c>
      <c r="G213" s="4" t="s">
        <v>293</v>
      </c>
      <c r="H213" s="4" t="s">
        <v>68</v>
      </c>
      <c r="I213" s="4" t="s">
        <v>298</v>
      </c>
      <c r="J213" s="4">
        <v>1.822887584324616E-5</v>
      </c>
      <c r="K213" s="4">
        <v>2.3904972929225547E-5</v>
      </c>
      <c r="L213" s="4">
        <v>1.5720207134121987E-5</v>
      </c>
    </row>
    <row r="214" spans="1:12" s="4" customFormat="1" x14ac:dyDescent="0.2">
      <c r="A214" s="4" t="s">
        <v>22</v>
      </c>
      <c r="B214" s="4" t="s">
        <v>278</v>
      </c>
      <c r="C214" s="4" t="s">
        <v>292</v>
      </c>
      <c r="D214" s="4" t="s">
        <v>274</v>
      </c>
      <c r="E214" s="4" t="s">
        <v>120</v>
      </c>
      <c r="F214" s="4" t="s">
        <v>60</v>
      </c>
      <c r="G214" s="4" t="s">
        <v>293</v>
      </c>
      <c r="H214" s="4" t="s">
        <v>68</v>
      </c>
      <c r="I214" s="4" t="s">
        <v>299</v>
      </c>
      <c r="J214" s="4">
        <v>9.7220671163979503E-5</v>
      </c>
      <c r="K214" s="4">
        <v>1.2749318895586957E-4</v>
      </c>
      <c r="L214" s="4">
        <v>8.3841104715317254E-5</v>
      </c>
    </row>
    <row r="215" spans="1:12" s="4" customFormat="1" x14ac:dyDescent="0.2">
      <c r="A215" s="4" t="s">
        <v>22</v>
      </c>
      <c r="B215" s="4" t="s">
        <v>278</v>
      </c>
      <c r="C215" s="4" t="s">
        <v>292</v>
      </c>
      <c r="D215" s="4" t="s">
        <v>274</v>
      </c>
      <c r="E215" s="4" t="s">
        <v>120</v>
      </c>
      <c r="F215" s="4" t="s">
        <v>60</v>
      </c>
      <c r="G215" s="4" t="s">
        <v>293</v>
      </c>
      <c r="H215" s="4" t="s">
        <v>68</v>
      </c>
      <c r="I215" s="4" t="s">
        <v>300</v>
      </c>
      <c r="J215" s="4">
        <v>3.6007655986659181E-5</v>
      </c>
      <c r="K215" s="4">
        <v>4.7219699613285168E-5</v>
      </c>
      <c r="L215" s="4">
        <v>3.105226100567315E-5</v>
      </c>
    </row>
    <row r="216" spans="1:12" s="4" customFormat="1" x14ac:dyDescent="0.2">
      <c r="A216" s="4" t="s">
        <v>22</v>
      </c>
      <c r="B216" s="4" t="s">
        <v>278</v>
      </c>
      <c r="C216" s="4" t="s">
        <v>292</v>
      </c>
      <c r="D216" s="4" t="s">
        <v>274</v>
      </c>
      <c r="E216" s="4" t="s">
        <v>120</v>
      </c>
      <c r="F216" s="4" t="s">
        <v>60</v>
      </c>
      <c r="G216" s="4" t="s">
        <v>293</v>
      </c>
      <c r="H216" s="4" t="s">
        <v>68</v>
      </c>
      <c r="I216" s="4" t="s">
        <v>301</v>
      </c>
      <c r="J216" s="4">
        <v>6.076291947748719E-6</v>
      </c>
      <c r="K216" s="4">
        <v>7.968324309741848E-6</v>
      </c>
      <c r="L216" s="4">
        <v>5.2400690447073284E-6</v>
      </c>
    </row>
    <row r="217" spans="1:12" s="4" customFormat="1" x14ac:dyDescent="0.2">
      <c r="A217" s="4" t="s">
        <v>22</v>
      </c>
      <c r="B217" s="4" t="s">
        <v>278</v>
      </c>
      <c r="C217" s="4" t="s">
        <v>292</v>
      </c>
      <c r="D217" s="4" t="s">
        <v>274</v>
      </c>
      <c r="E217" s="4" t="s">
        <v>120</v>
      </c>
      <c r="F217" s="4" t="s">
        <v>60</v>
      </c>
      <c r="G217" s="4" t="s">
        <v>293</v>
      </c>
      <c r="H217" s="4" t="s">
        <v>68</v>
      </c>
      <c r="I217" s="4" t="s">
        <v>302</v>
      </c>
      <c r="J217" s="4">
        <v>1.6014950331116464E-4</v>
      </c>
      <c r="K217" s="4">
        <v>2.1001676538933298E-4</v>
      </c>
      <c r="L217" s="4">
        <v>1.3810963364540297E-4</v>
      </c>
    </row>
    <row r="218" spans="1:12" s="4" customFormat="1" x14ac:dyDescent="0.2">
      <c r="A218" s="4" t="s">
        <v>22</v>
      </c>
      <c r="B218" s="4" t="s">
        <v>278</v>
      </c>
      <c r="C218" s="4" t="s">
        <v>292</v>
      </c>
      <c r="D218" s="4" t="s">
        <v>274</v>
      </c>
      <c r="E218" s="4" t="s">
        <v>120</v>
      </c>
      <c r="F218" s="4" t="s">
        <v>60</v>
      </c>
      <c r="G218" s="4" t="s">
        <v>293</v>
      </c>
      <c r="H218" s="4" t="s">
        <v>68</v>
      </c>
      <c r="I218" s="4" t="s">
        <v>303</v>
      </c>
      <c r="J218" s="4">
        <v>1.2152583895497436E-6</v>
      </c>
      <c r="K218" s="4">
        <v>1.5936648619483698E-6</v>
      </c>
      <c r="L218" s="4">
        <v>1.0480138089414655E-6</v>
      </c>
    </row>
    <row r="219" spans="1:12" s="4" customFormat="1" x14ac:dyDescent="0.2">
      <c r="A219" s="4" t="s">
        <v>22</v>
      </c>
      <c r="B219" s="4" t="s">
        <v>278</v>
      </c>
      <c r="C219" s="4" t="s">
        <v>292</v>
      </c>
      <c r="D219" s="4" t="s">
        <v>274</v>
      </c>
      <c r="E219" s="4" t="s">
        <v>120</v>
      </c>
      <c r="F219" s="4" t="s">
        <v>60</v>
      </c>
      <c r="G219" s="4" t="s">
        <v>293</v>
      </c>
      <c r="H219" s="4" t="s">
        <v>68</v>
      </c>
      <c r="I219" s="4" t="s">
        <v>304</v>
      </c>
      <c r="J219" s="4">
        <v>3.6007655986659181E-5</v>
      </c>
      <c r="K219" s="4">
        <v>4.7219699613285168E-5</v>
      </c>
      <c r="L219" s="4">
        <v>3.105226100567315E-5</v>
      </c>
    </row>
    <row r="220" spans="1:12" s="4" customFormat="1" x14ac:dyDescent="0.2">
      <c r="A220" s="4" t="s">
        <v>22</v>
      </c>
      <c r="B220" s="4" t="s">
        <v>278</v>
      </c>
      <c r="C220" s="4" t="s">
        <v>292</v>
      </c>
      <c r="D220" s="4" t="s">
        <v>274</v>
      </c>
      <c r="E220" s="4" t="s">
        <v>120</v>
      </c>
      <c r="F220" s="4" t="s">
        <v>60</v>
      </c>
      <c r="G220" s="4" t="s">
        <v>293</v>
      </c>
      <c r="H220" s="4" t="s">
        <v>65</v>
      </c>
      <c r="I220" s="4" t="s">
        <v>305</v>
      </c>
      <c r="J220" s="4">
        <v>1.6558366243513896E-4</v>
      </c>
      <c r="K220" s="4">
        <v>2.171430099185501E-4</v>
      </c>
      <c r="L220" s="4">
        <v>1.4279594056653471E-4</v>
      </c>
    </row>
    <row r="221" spans="1:12" s="4" customFormat="1" x14ac:dyDescent="0.2">
      <c r="A221" s="4" t="s">
        <v>22</v>
      </c>
      <c r="B221" s="4" t="s">
        <v>278</v>
      </c>
      <c r="C221" s="4" t="s">
        <v>292</v>
      </c>
      <c r="D221" s="4" t="s">
        <v>274</v>
      </c>
      <c r="E221" s="4" t="s">
        <v>120</v>
      </c>
      <c r="F221" s="4" t="s">
        <v>60</v>
      </c>
      <c r="G221" s="4" t="s">
        <v>293</v>
      </c>
      <c r="H221" s="4" t="s">
        <v>65</v>
      </c>
      <c r="I221" s="4" t="s">
        <v>306</v>
      </c>
      <c r="J221" s="4">
        <v>5.1211441990249171E-6</v>
      </c>
      <c r="K221" s="4">
        <v>6.7157631933572191E-6</v>
      </c>
      <c r="L221" s="4">
        <v>4.4163692958722075E-6</v>
      </c>
    </row>
    <row r="222" spans="1:12" s="4" customFormat="1" x14ac:dyDescent="0.2">
      <c r="A222" s="4" t="s">
        <v>22</v>
      </c>
      <c r="B222" s="4" t="s">
        <v>278</v>
      </c>
      <c r="C222" s="4" t="s">
        <v>292</v>
      </c>
      <c r="D222" s="4" t="s">
        <v>274</v>
      </c>
      <c r="E222" s="4" t="s">
        <v>54</v>
      </c>
      <c r="F222" s="4" t="s">
        <v>283</v>
      </c>
      <c r="H222" s="4" t="s">
        <v>57</v>
      </c>
      <c r="I222" s="24" t="s">
        <v>58</v>
      </c>
      <c r="J222" s="4">
        <v>1.616432361868184E-2</v>
      </c>
      <c r="K222" s="4">
        <v>2.1197561596591571E-2</v>
      </c>
      <c r="L222" s="4">
        <v>1.3939779811644605E-2</v>
      </c>
    </row>
    <row r="223" spans="1:12" s="4" customFormat="1" x14ac:dyDescent="0.2">
      <c r="A223" s="4" t="s">
        <v>22</v>
      </c>
      <c r="B223" s="4" t="s">
        <v>278</v>
      </c>
      <c r="C223" s="4" t="s">
        <v>292</v>
      </c>
      <c r="D223" s="4" t="s">
        <v>274</v>
      </c>
      <c r="E223" s="4" t="s">
        <v>54</v>
      </c>
      <c r="F223" s="4" t="s">
        <v>283</v>
      </c>
      <c r="H223" s="4" t="s">
        <v>61</v>
      </c>
      <c r="I223" s="24" t="s">
        <v>63</v>
      </c>
      <c r="J223" s="4">
        <v>8.8023544458168453E-3</v>
      </c>
      <c r="K223" s="4">
        <v>1.1543226612005311E-2</v>
      </c>
      <c r="L223" s="4">
        <v>7.5909692043609235E-3</v>
      </c>
    </row>
    <row r="224" spans="1:12" s="4" customFormat="1" x14ac:dyDescent="0.2">
      <c r="A224" s="4" t="s">
        <v>22</v>
      </c>
      <c r="B224" s="4" t="s">
        <v>278</v>
      </c>
      <c r="C224" s="4" t="s">
        <v>292</v>
      </c>
      <c r="D224" s="4" t="s">
        <v>274</v>
      </c>
      <c r="E224" s="4" t="s">
        <v>265</v>
      </c>
      <c r="F224" s="4" t="s">
        <v>266</v>
      </c>
      <c r="H224" s="4" t="s">
        <v>267</v>
      </c>
      <c r="I224" s="4" t="s">
        <v>268</v>
      </c>
      <c r="J224" s="4">
        <v>6.4992003291679526E-3</v>
      </c>
      <c r="K224" s="4">
        <v>8.5229176646093689E-3</v>
      </c>
      <c r="L224" s="4">
        <v>5.6047765237551821E-3</v>
      </c>
    </row>
    <row r="225" spans="1:12" s="4" customFormat="1" x14ac:dyDescent="0.2">
      <c r="A225" s="4" t="s">
        <v>22</v>
      </c>
      <c r="B225" s="4" t="s">
        <v>278</v>
      </c>
      <c r="C225" s="4" t="s">
        <v>292</v>
      </c>
      <c r="D225" s="4" t="s">
        <v>274</v>
      </c>
      <c r="E225" s="4" t="s">
        <v>265</v>
      </c>
      <c r="F225" s="4" t="s">
        <v>266</v>
      </c>
      <c r="H225" s="4" t="s">
        <v>249</v>
      </c>
      <c r="I225" s="4" t="s">
        <v>269</v>
      </c>
      <c r="J225" s="4">
        <v>5.5296173451897706E-3</v>
      </c>
      <c r="K225" s="4">
        <v>7.2514264775527778E-3</v>
      </c>
      <c r="L225" s="4">
        <v>4.7686281253061149E-3</v>
      </c>
    </row>
    <row r="226" spans="1:12" s="4" customFormat="1" x14ac:dyDescent="0.2">
      <c r="A226" s="4" t="s">
        <v>22</v>
      </c>
      <c r="B226" s="4" t="s">
        <v>278</v>
      </c>
      <c r="C226" s="4" t="s">
        <v>292</v>
      </c>
      <c r="D226" s="4" t="s">
        <v>274</v>
      </c>
      <c r="E226" s="4" t="s">
        <v>265</v>
      </c>
      <c r="F226" s="4" t="s">
        <v>307</v>
      </c>
      <c r="H226" s="4" t="s">
        <v>271</v>
      </c>
      <c r="I226" s="4" t="s">
        <v>272</v>
      </c>
      <c r="J226" s="4">
        <v>1.6248000822919882E-4</v>
      </c>
      <c r="K226" s="4">
        <v>2.1307294161523419E-4</v>
      </c>
      <c r="L226" s="4">
        <v>1.4011941309387954E-4</v>
      </c>
    </row>
    <row r="227" spans="1:12" s="4" customFormat="1" x14ac:dyDescent="0.2">
      <c r="A227" s="4" t="s">
        <v>22</v>
      </c>
      <c r="B227" s="4" t="s">
        <v>278</v>
      </c>
      <c r="C227" s="4" t="s">
        <v>292</v>
      </c>
      <c r="D227" s="4" t="s">
        <v>291</v>
      </c>
      <c r="E227" s="4" t="s">
        <v>54</v>
      </c>
      <c r="F227" s="4" t="s">
        <v>60</v>
      </c>
      <c r="G227" s="4" t="s">
        <v>293</v>
      </c>
      <c r="H227" s="4" t="s">
        <v>57</v>
      </c>
      <c r="I227" s="4" t="s">
        <v>58</v>
      </c>
      <c r="J227" s="4">
        <v>2.3947146101750881E-2</v>
      </c>
      <c r="K227" s="4">
        <v>3.1403794957913435E-2</v>
      </c>
      <c r="L227" s="4">
        <v>2.06515256468809E-2</v>
      </c>
    </row>
    <row r="228" spans="1:12" s="4" customFormat="1" x14ac:dyDescent="0.2">
      <c r="A228" s="4" t="s">
        <v>22</v>
      </c>
      <c r="B228" s="4" t="s">
        <v>278</v>
      </c>
      <c r="C228" s="4" t="s">
        <v>292</v>
      </c>
      <c r="D228" s="4" t="s">
        <v>291</v>
      </c>
      <c r="E228" s="4" t="s">
        <v>54</v>
      </c>
      <c r="F228" s="4" t="s">
        <v>60</v>
      </c>
      <c r="G228" s="4" t="s">
        <v>293</v>
      </c>
      <c r="H228" s="4" t="s">
        <v>61</v>
      </c>
      <c r="I228" s="4" t="s">
        <v>63</v>
      </c>
      <c r="J228" s="4">
        <v>1.3040525104913847E-2</v>
      </c>
      <c r="K228" s="4">
        <v>1.7101076462230091E-2</v>
      </c>
      <c r="L228" s="4">
        <v>1.1245880302756923E-2</v>
      </c>
    </row>
    <row r="229" spans="1:12" s="4" customFormat="1" x14ac:dyDescent="0.2">
      <c r="A229" s="4" t="s">
        <v>22</v>
      </c>
      <c r="B229" s="4" t="s">
        <v>278</v>
      </c>
      <c r="C229" s="4" t="s">
        <v>292</v>
      </c>
      <c r="D229" s="4" t="s">
        <v>291</v>
      </c>
      <c r="E229" s="4" t="s">
        <v>64</v>
      </c>
      <c r="F229" s="4" t="s">
        <v>60</v>
      </c>
      <c r="G229" s="4" t="s">
        <v>293</v>
      </c>
      <c r="H229" s="4" t="s">
        <v>65</v>
      </c>
      <c r="I229" s="4" t="s">
        <v>260</v>
      </c>
      <c r="J229" s="4">
        <v>3.478263696165202E-4</v>
      </c>
      <c r="K229" s="4">
        <v>4.5613234854711894E-4</v>
      </c>
      <c r="L229" s="4">
        <v>2.9995829825717104E-4</v>
      </c>
    </row>
    <row r="230" spans="1:12" s="4" customFormat="1" x14ac:dyDescent="0.2">
      <c r="A230" s="4" t="s">
        <v>22</v>
      </c>
      <c r="B230" s="4" t="s">
        <v>278</v>
      </c>
      <c r="C230" s="4" t="s">
        <v>292</v>
      </c>
      <c r="D230" s="4" t="s">
        <v>291</v>
      </c>
      <c r="E230" s="4" t="s">
        <v>67</v>
      </c>
      <c r="F230" s="4" t="s">
        <v>60</v>
      </c>
      <c r="G230" s="4" t="s">
        <v>293</v>
      </c>
      <c r="H230" s="4" t="s">
        <v>68</v>
      </c>
      <c r="I230" s="4" t="s">
        <v>288</v>
      </c>
      <c r="J230" s="4">
        <v>1.8730936059785342E-4</v>
      </c>
      <c r="K230" s="4">
        <v>2.4563364373021403E-4</v>
      </c>
      <c r="L230" s="4">
        <v>1.6153173525778128E-4</v>
      </c>
    </row>
    <row r="231" spans="1:12" s="4" customFormat="1" x14ac:dyDescent="0.2">
      <c r="A231" s="4" t="s">
        <v>22</v>
      </c>
      <c r="B231" s="4" t="s">
        <v>278</v>
      </c>
      <c r="C231" s="4" t="s">
        <v>292</v>
      </c>
      <c r="D231" s="4" t="s">
        <v>291</v>
      </c>
      <c r="E231" s="4" t="s">
        <v>74</v>
      </c>
      <c r="F231" s="4" t="s">
        <v>60</v>
      </c>
      <c r="G231" s="4" t="s">
        <v>293</v>
      </c>
      <c r="H231" s="4" t="s">
        <v>68</v>
      </c>
      <c r="I231" s="4" t="s">
        <v>289</v>
      </c>
      <c r="J231" s="4">
        <v>1.8730936059785342E-4</v>
      </c>
      <c r="K231" s="4">
        <v>2.4563364373021403E-4</v>
      </c>
      <c r="L231" s="4">
        <v>1.6153173525778128E-4</v>
      </c>
    </row>
    <row r="232" spans="1:12" s="4" customFormat="1" x14ac:dyDescent="0.2">
      <c r="A232" s="4" t="s">
        <v>22</v>
      </c>
      <c r="B232" s="4" t="s">
        <v>278</v>
      </c>
      <c r="C232" s="4" t="s">
        <v>292</v>
      </c>
      <c r="D232" s="4" t="s">
        <v>291</v>
      </c>
      <c r="E232" s="4" t="s">
        <v>74</v>
      </c>
      <c r="F232" s="4" t="s">
        <v>60</v>
      </c>
      <c r="G232" s="4" t="s">
        <v>293</v>
      </c>
      <c r="H232" s="4" t="s">
        <v>68</v>
      </c>
      <c r="I232" s="4" t="s">
        <v>294</v>
      </c>
      <c r="J232" s="4">
        <v>5.9275114113244743E-5</v>
      </c>
      <c r="K232" s="4">
        <v>7.7732165737409494E-5</v>
      </c>
      <c r="L232" s="4">
        <v>5.1117637739804202E-5</v>
      </c>
    </row>
    <row r="233" spans="1:12" s="4" customFormat="1" x14ac:dyDescent="0.2">
      <c r="A233" s="4" t="s">
        <v>22</v>
      </c>
      <c r="B233" s="4" t="s">
        <v>278</v>
      </c>
      <c r="C233" s="4" t="s">
        <v>292</v>
      </c>
      <c r="D233" s="4" t="s">
        <v>291</v>
      </c>
      <c r="E233" s="4" t="s">
        <v>74</v>
      </c>
      <c r="F233" s="4" t="s">
        <v>60</v>
      </c>
      <c r="G233" s="4" t="s">
        <v>293</v>
      </c>
      <c r="H233" s="4" t="s">
        <v>68</v>
      </c>
      <c r="I233" s="4" t="s">
        <v>295</v>
      </c>
      <c r="J233" s="4">
        <v>2.133904108076811E-4</v>
      </c>
      <c r="K233" s="4">
        <v>2.7983579665467417E-4</v>
      </c>
      <c r="L233" s="4">
        <v>1.840234958632951E-4</v>
      </c>
    </row>
    <row r="234" spans="1:12" s="4" customFormat="1" x14ac:dyDescent="0.2">
      <c r="A234" s="4" t="s">
        <v>22</v>
      </c>
      <c r="B234" s="4" t="s">
        <v>278</v>
      </c>
      <c r="C234" s="4" t="s">
        <v>292</v>
      </c>
      <c r="D234" s="4" t="s">
        <v>291</v>
      </c>
      <c r="E234" s="4" t="s">
        <v>74</v>
      </c>
      <c r="F234" s="4" t="s">
        <v>60</v>
      </c>
      <c r="G234" s="4" t="s">
        <v>293</v>
      </c>
      <c r="H234" s="4" t="s">
        <v>68</v>
      </c>
      <c r="I234" s="19" t="s">
        <v>296</v>
      </c>
      <c r="J234" s="4">
        <v>1.8055199758894354E-4</v>
      </c>
      <c r="K234" s="4">
        <v>2.3677217683614935E-4</v>
      </c>
      <c r="L234" s="4">
        <v>1.5570432455544361E-4</v>
      </c>
    </row>
    <row r="235" spans="1:12" s="4" customFormat="1" x14ac:dyDescent="0.2">
      <c r="A235" s="4" t="s">
        <v>22</v>
      </c>
      <c r="B235" s="4" t="s">
        <v>278</v>
      </c>
      <c r="C235" s="4" t="s">
        <v>292</v>
      </c>
      <c r="D235" s="4" t="s">
        <v>291</v>
      </c>
      <c r="E235" s="4" t="s">
        <v>74</v>
      </c>
      <c r="F235" s="4" t="s">
        <v>60</v>
      </c>
      <c r="G235" s="4" t="s">
        <v>293</v>
      </c>
      <c r="H235" s="4" t="s">
        <v>65</v>
      </c>
      <c r="I235" s="19" t="s">
        <v>297</v>
      </c>
      <c r="J235" s="4">
        <v>2.7195422355156688E-4</v>
      </c>
      <c r="K235" s="4">
        <v>3.5663517640323474E-4</v>
      </c>
      <c r="L235" s="4">
        <v>2.3452772195022166E-4</v>
      </c>
    </row>
    <row r="236" spans="1:12" s="4" customFormat="1" x14ac:dyDescent="0.2">
      <c r="A236" s="4" t="s">
        <v>22</v>
      </c>
      <c r="B236" s="4" t="s">
        <v>278</v>
      </c>
      <c r="C236" s="4" t="s">
        <v>292</v>
      </c>
      <c r="D236" s="4" t="s">
        <v>291</v>
      </c>
      <c r="E236" s="4" t="s">
        <v>120</v>
      </c>
      <c r="F236" s="4" t="s">
        <v>60</v>
      </c>
      <c r="G236" s="4" t="s">
        <v>293</v>
      </c>
      <c r="H236" s="4" t="s">
        <v>68</v>
      </c>
      <c r="I236" s="4" t="s">
        <v>298</v>
      </c>
      <c r="J236" s="4">
        <v>8.1017225969982936E-6</v>
      </c>
      <c r="K236" s="4">
        <v>1.0624432412989132E-5</v>
      </c>
      <c r="L236" s="4">
        <v>6.9867587262764387E-6</v>
      </c>
    </row>
    <row r="237" spans="1:12" s="4" customFormat="1" x14ac:dyDescent="0.2">
      <c r="A237" s="4" t="s">
        <v>22</v>
      </c>
      <c r="B237" s="4" t="s">
        <v>278</v>
      </c>
      <c r="C237" s="4" t="s">
        <v>292</v>
      </c>
      <c r="D237" s="4" t="s">
        <v>291</v>
      </c>
      <c r="E237" s="4" t="s">
        <v>120</v>
      </c>
      <c r="F237" s="4" t="s">
        <v>60</v>
      </c>
      <c r="G237" s="4" t="s">
        <v>293</v>
      </c>
      <c r="H237" s="4" t="s">
        <v>68</v>
      </c>
      <c r="I237" s="4" t="s">
        <v>299</v>
      </c>
      <c r="J237" s="4">
        <v>4.3209187183990895E-5</v>
      </c>
      <c r="K237" s="4">
        <v>5.6663639535942022E-5</v>
      </c>
      <c r="L237" s="4">
        <v>3.7262713206807668E-5</v>
      </c>
    </row>
    <row r="238" spans="1:12" s="4" customFormat="1" x14ac:dyDescent="0.2">
      <c r="A238" s="4" t="s">
        <v>22</v>
      </c>
      <c r="B238" s="4" t="s">
        <v>278</v>
      </c>
      <c r="C238" s="4" t="s">
        <v>292</v>
      </c>
      <c r="D238" s="4" t="s">
        <v>291</v>
      </c>
      <c r="E238" s="4" t="s">
        <v>120</v>
      </c>
      <c r="F238" s="4" t="s">
        <v>60</v>
      </c>
      <c r="G238" s="4" t="s">
        <v>293</v>
      </c>
      <c r="H238" s="4" t="s">
        <v>68</v>
      </c>
      <c r="I238" s="4" t="s">
        <v>300</v>
      </c>
      <c r="J238" s="4">
        <v>1.6003402660737414E-5</v>
      </c>
      <c r="K238" s="4">
        <v>2.0986533161460072E-5</v>
      </c>
      <c r="L238" s="4">
        <v>1.3801004891410289E-5</v>
      </c>
    </row>
    <row r="239" spans="1:12" s="4" customFormat="1" x14ac:dyDescent="0.2">
      <c r="A239" s="4" t="s">
        <v>22</v>
      </c>
      <c r="B239" s="4" t="s">
        <v>278</v>
      </c>
      <c r="C239" s="4" t="s">
        <v>292</v>
      </c>
      <c r="D239" s="4" t="s">
        <v>291</v>
      </c>
      <c r="E239" s="4" t="s">
        <v>120</v>
      </c>
      <c r="F239" s="4" t="s">
        <v>60</v>
      </c>
      <c r="G239" s="4" t="s">
        <v>293</v>
      </c>
      <c r="H239" s="4" t="s">
        <v>68</v>
      </c>
      <c r="I239" s="4" t="s">
        <v>301</v>
      </c>
      <c r="J239" s="4">
        <v>2.7005741989994309E-6</v>
      </c>
      <c r="K239" s="4">
        <v>3.5414774709963764E-6</v>
      </c>
      <c r="L239" s="4">
        <v>2.3289195754254793E-6</v>
      </c>
    </row>
    <row r="240" spans="1:12" s="4" customFormat="1" x14ac:dyDescent="0.2">
      <c r="A240" s="4" t="s">
        <v>22</v>
      </c>
      <c r="B240" s="4" t="s">
        <v>278</v>
      </c>
      <c r="C240" s="4" t="s">
        <v>292</v>
      </c>
      <c r="D240" s="4" t="s">
        <v>291</v>
      </c>
      <c r="E240" s="4" t="s">
        <v>120</v>
      </c>
      <c r="F240" s="4" t="s">
        <v>60</v>
      </c>
      <c r="G240" s="4" t="s">
        <v>293</v>
      </c>
      <c r="H240" s="4" t="s">
        <v>68</v>
      </c>
      <c r="I240" s="4" t="s">
        <v>302</v>
      </c>
      <c r="J240" s="4">
        <v>7.1177557027184293E-5</v>
      </c>
      <c r="K240" s="4">
        <v>9.3340784617481322E-5</v>
      </c>
      <c r="L240" s="4">
        <v>6.1382059397956879E-5</v>
      </c>
    </row>
    <row r="241" spans="1:12" s="4" customFormat="1" x14ac:dyDescent="0.2">
      <c r="A241" s="4" t="s">
        <v>22</v>
      </c>
      <c r="B241" s="4" t="s">
        <v>278</v>
      </c>
      <c r="C241" s="4" t="s">
        <v>292</v>
      </c>
      <c r="D241" s="4" t="s">
        <v>291</v>
      </c>
      <c r="E241" s="4" t="s">
        <v>120</v>
      </c>
      <c r="F241" s="4" t="s">
        <v>60</v>
      </c>
      <c r="G241" s="4" t="s">
        <v>293</v>
      </c>
      <c r="H241" s="4" t="s">
        <v>68</v>
      </c>
      <c r="I241" s="4" t="s">
        <v>303</v>
      </c>
      <c r="J241" s="4">
        <v>5.4011483979988621E-7</v>
      </c>
      <c r="K241" s="4">
        <v>7.0829549419927532E-7</v>
      </c>
      <c r="L241" s="4">
        <v>4.6578391508509583E-7</v>
      </c>
    </row>
    <row r="242" spans="1:12" s="4" customFormat="1" x14ac:dyDescent="0.2">
      <c r="A242" s="4" t="s">
        <v>22</v>
      </c>
      <c r="B242" s="4" t="s">
        <v>278</v>
      </c>
      <c r="C242" s="4" t="s">
        <v>292</v>
      </c>
      <c r="D242" s="4" t="s">
        <v>291</v>
      </c>
      <c r="E242" s="4" t="s">
        <v>120</v>
      </c>
      <c r="F242" s="4" t="s">
        <v>60</v>
      </c>
      <c r="G242" s="4" t="s">
        <v>293</v>
      </c>
      <c r="H242" s="4" t="s">
        <v>68</v>
      </c>
      <c r="I242" s="4" t="s">
        <v>304</v>
      </c>
      <c r="J242" s="4">
        <v>1.6003402660737414E-5</v>
      </c>
      <c r="K242" s="4">
        <v>2.0986533161460072E-5</v>
      </c>
      <c r="L242" s="4">
        <v>1.3801004891410289E-5</v>
      </c>
    </row>
    <row r="243" spans="1:12" s="4" customFormat="1" x14ac:dyDescent="0.2">
      <c r="A243" s="4" t="s">
        <v>22</v>
      </c>
      <c r="B243" s="4" t="s">
        <v>278</v>
      </c>
      <c r="C243" s="4" t="s">
        <v>292</v>
      </c>
      <c r="D243" s="4" t="s">
        <v>291</v>
      </c>
      <c r="E243" s="4" t="s">
        <v>120</v>
      </c>
      <c r="F243" s="4" t="s">
        <v>60</v>
      </c>
      <c r="G243" s="4" t="s">
        <v>293</v>
      </c>
      <c r="H243" s="4" t="s">
        <v>65</v>
      </c>
      <c r="I243" s="4" t="s">
        <v>305</v>
      </c>
      <c r="J243" s="4">
        <v>7.3592738860061779E-5</v>
      </c>
      <c r="K243" s="4">
        <v>9.6508004408244472E-5</v>
      </c>
      <c r="L243" s="4">
        <v>6.3464862474015425E-5</v>
      </c>
    </row>
    <row r="244" spans="1:12" s="4" customFormat="1" x14ac:dyDescent="0.2">
      <c r="A244" s="4" t="s">
        <v>22</v>
      </c>
      <c r="B244" s="4" t="s">
        <v>278</v>
      </c>
      <c r="C244" s="4" t="s">
        <v>292</v>
      </c>
      <c r="D244" s="4" t="s">
        <v>291</v>
      </c>
      <c r="E244" s="4" t="s">
        <v>120</v>
      </c>
      <c r="F244" s="4" t="s">
        <v>60</v>
      </c>
      <c r="G244" s="4" t="s">
        <v>293</v>
      </c>
      <c r="H244" s="4" t="s">
        <v>65</v>
      </c>
      <c r="I244" s="4" t="s">
        <v>306</v>
      </c>
      <c r="J244" s="4">
        <v>2.2760640884555189E-6</v>
      </c>
      <c r="K244" s="4">
        <v>2.9847836414920974E-6</v>
      </c>
      <c r="L244" s="4">
        <v>1.9628307981654257E-6</v>
      </c>
    </row>
    <row r="245" spans="1:12" s="4" customFormat="1" x14ac:dyDescent="0.2">
      <c r="A245" s="4" t="s">
        <v>22</v>
      </c>
      <c r="B245" s="4" t="s">
        <v>278</v>
      </c>
      <c r="C245" s="4" t="s">
        <v>292</v>
      </c>
      <c r="D245" s="4" t="s">
        <v>291</v>
      </c>
      <c r="E245" s="4" t="s">
        <v>54</v>
      </c>
      <c r="F245" s="4" t="s">
        <v>283</v>
      </c>
      <c r="H245" s="4" t="s">
        <v>57</v>
      </c>
      <c r="I245" s="24" t="s">
        <v>58</v>
      </c>
      <c r="J245" s="4">
        <v>7.1841438305252645E-3</v>
      </c>
      <c r="K245" s="4">
        <v>9.4211384873740308E-3</v>
      </c>
      <c r="L245" s="4">
        <v>6.1954576940642693E-3</v>
      </c>
    </row>
    <row r="246" spans="1:12" s="4" customFormat="1" x14ac:dyDescent="0.2">
      <c r="A246" s="4" t="s">
        <v>22</v>
      </c>
      <c r="B246" s="4" t="s">
        <v>278</v>
      </c>
      <c r="C246" s="4" t="s">
        <v>292</v>
      </c>
      <c r="D246" s="4" t="s">
        <v>291</v>
      </c>
      <c r="E246" s="4" t="s">
        <v>54</v>
      </c>
      <c r="F246" s="4" t="s">
        <v>283</v>
      </c>
      <c r="H246" s="4" t="s">
        <v>61</v>
      </c>
      <c r="I246" s="24" t="s">
        <v>63</v>
      </c>
      <c r="J246" s="4">
        <v>3.9121575314741541E-3</v>
      </c>
      <c r="K246" s="4">
        <v>5.1303229386690267E-3</v>
      </c>
      <c r="L246" s="4">
        <v>3.3737640908270776E-3</v>
      </c>
    </row>
    <row r="247" spans="1:12" s="4" customFormat="1" x14ac:dyDescent="0.2">
      <c r="A247" s="4" t="s">
        <v>22</v>
      </c>
      <c r="B247" s="4" t="s">
        <v>278</v>
      </c>
      <c r="C247" s="4" t="s">
        <v>292</v>
      </c>
      <c r="D247" s="4" t="s">
        <v>291</v>
      </c>
      <c r="E247" s="4" t="s">
        <v>265</v>
      </c>
      <c r="F247" s="4" t="s">
        <v>266</v>
      </c>
      <c r="H247" s="4" t="s">
        <v>267</v>
      </c>
      <c r="I247" s="4" t="s">
        <v>268</v>
      </c>
      <c r="J247" s="4">
        <v>2.8885334796302014E-3</v>
      </c>
      <c r="K247" s="4">
        <v>3.7879634064930529E-3</v>
      </c>
      <c r="L247" s="4">
        <v>2.4910117883356364E-3</v>
      </c>
    </row>
    <row r="248" spans="1:12" s="4" customFormat="1" x14ac:dyDescent="0.2">
      <c r="A248" s="4" t="s">
        <v>22</v>
      </c>
      <c r="B248" s="4" t="s">
        <v>278</v>
      </c>
      <c r="C248" s="4" t="s">
        <v>292</v>
      </c>
      <c r="D248" s="4" t="s">
        <v>291</v>
      </c>
      <c r="E248" s="4" t="s">
        <v>265</v>
      </c>
      <c r="F248" s="4" t="s">
        <v>266</v>
      </c>
      <c r="H248" s="4" t="s">
        <v>249</v>
      </c>
      <c r="I248" s="4" t="s">
        <v>269</v>
      </c>
      <c r="J248" s="4">
        <v>2.4576077089732314E-3</v>
      </c>
      <c r="K248" s="4">
        <v>3.2228562122456799E-3</v>
      </c>
      <c r="L248" s="4">
        <v>2.1193902779138292E-3</v>
      </c>
    </row>
    <row r="249" spans="1:12" s="4" customFormat="1" x14ac:dyDescent="0.2">
      <c r="A249" s="4" t="s">
        <v>22</v>
      </c>
      <c r="B249" s="4" t="s">
        <v>278</v>
      </c>
      <c r="C249" s="4" t="s">
        <v>292</v>
      </c>
      <c r="D249" s="4" t="s">
        <v>291</v>
      </c>
      <c r="E249" s="4" t="s">
        <v>265</v>
      </c>
      <c r="F249" s="4" t="s">
        <v>307</v>
      </c>
      <c r="H249" s="4" t="s">
        <v>271</v>
      </c>
      <c r="I249" s="4" t="s">
        <v>272</v>
      </c>
      <c r="J249" s="4">
        <v>7.2213336990755038E-5</v>
      </c>
      <c r="K249" s="4">
        <v>9.4699085162326297E-5</v>
      </c>
      <c r="L249" s="4">
        <v>6.2275294708390906E-5</v>
      </c>
    </row>
    <row r="250" spans="1:12" s="4" customFormat="1" x14ac:dyDescent="0.2">
      <c r="A250" s="4" t="s">
        <v>22</v>
      </c>
      <c r="B250" s="4" t="s">
        <v>278</v>
      </c>
      <c r="C250" s="4" t="s">
        <v>292</v>
      </c>
      <c r="D250" s="4" t="s">
        <v>246</v>
      </c>
      <c r="E250" s="4" t="s">
        <v>54</v>
      </c>
      <c r="F250" s="4" t="s">
        <v>60</v>
      </c>
      <c r="G250" s="4" t="s">
        <v>293</v>
      </c>
      <c r="H250" s="4" t="s">
        <v>57</v>
      </c>
      <c r="I250" s="4" t="s">
        <v>58</v>
      </c>
      <c r="J250" s="4">
        <v>0.1137489439833167</v>
      </c>
      <c r="K250" s="4">
        <v>0.14916802605008886</v>
      </c>
      <c r="L250" s="4">
        <v>9.8094746822684251E-2</v>
      </c>
    </row>
    <row r="251" spans="1:12" s="4" customFormat="1" x14ac:dyDescent="0.2">
      <c r="A251" s="4" t="s">
        <v>22</v>
      </c>
      <c r="B251" s="4" t="s">
        <v>278</v>
      </c>
      <c r="C251" s="4" t="s">
        <v>292</v>
      </c>
      <c r="D251" s="4" t="s">
        <v>246</v>
      </c>
      <c r="E251" s="4" t="s">
        <v>54</v>
      </c>
      <c r="F251" s="4" t="s">
        <v>60</v>
      </c>
      <c r="G251" s="4" t="s">
        <v>293</v>
      </c>
      <c r="H251" s="4" t="s">
        <v>61</v>
      </c>
      <c r="I251" s="4" t="s">
        <v>63</v>
      </c>
      <c r="J251" s="4">
        <v>6.1942494248340772E-2</v>
      </c>
      <c r="K251" s="4">
        <v>8.1230113195592937E-2</v>
      </c>
      <c r="L251" s="4">
        <v>5.3417931438095388E-2</v>
      </c>
    </row>
    <row r="252" spans="1:12" s="4" customFormat="1" x14ac:dyDescent="0.2">
      <c r="A252" s="4" t="s">
        <v>22</v>
      </c>
      <c r="B252" s="4" t="s">
        <v>278</v>
      </c>
      <c r="C252" s="4" t="s">
        <v>292</v>
      </c>
      <c r="D252" s="4" t="s">
        <v>246</v>
      </c>
      <c r="E252" s="4" t="s">
        <v>64</v>
      </c>
      <c r="F252" s="4" t="s">
        <v>60</v>
      </c>
      <c r="G252" s="4" t="s">
        <v>293</v>
      </c>
      <c r="H252" s="4" t="s">
        <v>65</v>
      </c>
      <c r="I252" s="4" t="s">
        <v>260</v>
      </c>
      <c r="J252" s="4">
        <v>1.6521752556784713E-3</v>
      </c>
      <c r="K252" s="4">
        <v>2.1666286555988156E-3</v>
      </c>
      <c r="L252" s="4">
        <v>1.4248019167215624E-3</v>
      </c>
    </row>
    <row r="253" spans="1:12" s="4" customFormat="1" x14ac:dyDescent="0.2">
      <c r="A253" s="4" t="s">
        <v>22</v>
      </c>
      <c r="B253" s="4" t="s">
        <v>278</v>
      </c>
      <c r="C253" s="4" t="s">
        <v>292</v>
      </c>
      <c r="D253" s="4" t="s">
        <v>246</v>
      </c>
      <c r="E253" s="4" t="s">
        <v>67</v>
      </c>
      <c r="F253" s="4" t="s">
        <v>60</v>
      </c>
      <c r="G253" s="4" t="s">
        <v>293</v>
      </c>
      <c r="H253" s="4" t="s">
        <v>68</v>
      </c>
      <c r="I253" s="4" t="s">
        <v>288</v>
      </c>
      <c r="J253" s="4">
        <v>8.8971946283980378E-4</v>
      </c>
      <c r="K253" s="4">
        <v>1.1667598077185167E-3</v>
      </c>
      <c r="L253" s="4">
        <v>7.6727574247446092E-4</v>
      </c>
    </row>
    <row r="254" spans="1:12" s="4" customFormat="1" x14ac:dyDescent="0.2">
      <c r="A254" s="4" t="s">
        <v>22</v>
      </c>
      <c r="B254" s="4" t="s">
        <v>278</v>
      </c>
      <c r="C254" s="4" t="s">
        <v>292</v>
      </c>
      <c r="D254" s="4" t="s">
        <v>246</v>
      </c>
      <c r="E254" s="4" t="s">
        <v>74</v>
      </c>
      <c r="F254" s="4" t="s">
        <v>60</v>
      </c>
      <c r="G254" s="4" t="s">
        <v>293</v>
      </c>
      <c r="H254" s="4" t="s">
        <v>68</v>
      </c>
      <c r="I254" s="4" t="s">
        <v>289</v>
      </c>
      <c r="J254" s="4">
        <v>8.8971946283980378E-4</v>
      </c>
      <c r="K254" s="4">
        <v>1.1667598077185167E-3</v>
      </c>
      <c r="L254" s="4">
        <v>7.6727574247446092E-4</v>
      </c>
    </row>
    <row r="255" spans="1:12" s="4" customFormat="1" x14ac:dyDescent="0.2">
      <c r="A255" s="4" t="s">
        <v>22</v>
      </c>
      <c r="B255" s="4" t="s">
        <v>278</v>
      </c>
      <c r="C255" s="4" t="s">
        <v>292</v>
      </c>
      <c r="D255" s="4" t="s">
        <v>246</v>
      </c>
      <c r="E255" s="4" t="s">
        <v>74</v>
      </c>
      <c r="F255" s="4" t="s">
        <v>60</v>
      </c>
      <c r="G255" s="4" t="s">
        <v>293</v>
      </c>
      <c r="H255" s="4" t="s">
        <v>68</v>
      </c>
      <c r="I255" s="4" t="s">
        <v>294</v>
      </c>
      <c r="J255" s="4">
        <v>2.8155679203791255E-4</v>
      </c>
      <c r="K255" s="4">
        <v>3.6922778725269513E-4</v>
      </c>
      <c r="L255" s="4">
        <v>2.428087792640699E-4</v>
      </c>
    </row>
    <row r="256" spans="1:12" s="4" customFormat="1" x14ac:dyDescent="0.2">
      <c r="A256" s="4" t="s">
        <v>22</v>
      </c>
      <c r="B256" s="4" t="s">
        <v>278</v>
      </c>
      <c r="C256" s="4" t="s">
        <v>292</v>
      </c>
      <c r="D256" s="4" t="s">
        <v>246</v>
      </c>
      <c r="E256" s="4" t="s">
        <v>74</v>
      </c>
      <c r="F256" s="4" t="s">
        <v>60</v>
      </c>
      <c r="G256" s="4" t="s">
        <v>293</v>
      </c>
      <c r="H256" s="4" t="s">
        <v>68</v>
      </c>
      <c r="I256" s="4" t="s">
        <v>295</v>
      </c>
      <c r="J256" s="4">
        <v>1.0136044513364853E-3</v>
      </c>
      <c r="K256" s="4">
        <v>1.3292200341097028E-3</v>
      </c>
      <c r="L256" s="4">
        <v>8.7411160535065156E-4</v>
      </c>
    </row>
    <row r="257" spans="1:12" s="4" customFormat="1" x14ac:dyDescent="0.2">
      <c r="A257" s="4" t="s">
        <v>22</v>
      </c>
      <c r="B257" s="4" t="s">
        <v>278</v>
      </c>
      <c r="C257" s="4" t="s">
        <v>292</v>
      </c>
      <c r="D257" s="4" t="s">
        <v>246</v>
      </c>
      <c r="E257" s="4" t="s">
        <v>74</v>
      </c>
      <c r="F257" s="4" t="s">
        <v>60</v>
      </c>
      <c r="G257" s="4" t="s">
        <v>293</v>
      </c>
      <c r="H257" s="4" t="s">
        <v>68</v>
      </c>
      <c r="I257" s="19" t="s">
        <v>296</v>
      </c>
      <c r="J257" s="4">
        <v>8.5762198854748175E-4</v>
      </c>
      <c r="K257" s="4">
        <v>1.1246678399717096E-3</v>
      </c>
      <c r="L257" s="4">
        <v>7.3959554163835711E-4</v>
      </c>
    </row>
    <row r="258" spans="1:12" s="4" customFormat="1" x14ac:dyDescent="0.2">
      <c r="A258" s="4" t="s">
        <v>22</v>
      </c>
      <c r="B258" s="4" t="s">
        <v>278</v>
      </c>
      <c r="C258" s="4" t="s">
        <v>292</v>
      </c>
      <c r="D258" s="4" t="s">
        <v>246</v>
      </c>
      <c r="E258" s="4" t="s">
        <v>74</v>
      </c>
      <c r="F258" s="4" t="s">
        <v>60</v>
      </c>
      <c r="G258" s="4" t="s">
        <v>293</v>
      </c>
      <c r="H258" s="4" t="s">
        <v>65</v>
      </c>
      <c r="I258" s="19" t="s">
        <v>297</v>
      </c>
      <c r="J258" s="4">
        <v>1.2917825618699429E-3</v>
      </c>
      <c r="K258" s="4">
        <v>1.6940170879153654E-3</v>
      </c>
      <c r="L258" s="4">
        <v>1.1140066792635526E-3</v>
      </c>
    </row>
    <row r="259" spans="1:12" s="4" customFormat="1" x14ac:dyDescent="0.2">
      <c r="A259" s="4" t="s">
        <v>22</v>
      </c>
      <c r="B259" s="4" t="s">
        <v>278</v>
      </c>
      <c r="C259" s="4" t="s">
        <v>292</v>
      </c>
      <c r="D259" s="4" t="s">
        <v>246</v>
      </c>
      <c r="E259" s="4" t="s">
        <v>120</v>
      </c>
      <c r="F259" s="4" t="s">
        <v>60</v>
      </c>
      <c r="G259" s="4" t="s">
        <v>293</v>
      </c>
      <c r="H259" s="4" t="s">
        <v>68</v>
      </c>
      <c r="I259" s="4" t="s">
        <v>298</v>
      </c>
      <c r="J259" s="4">
        <v>3.8483182335741894E-5</v>
      </c>
      <c r="K259" s="4">
        <v>5.0466053961698392E-5</v>
      </c>
      <c r="L259" s="4">
        <v>3.3187103949813078E-5</v>
      </c>
    </row>
    <row r="260" spans="1:12" s="4" customFormat="1" x14ac:dyDescent="0.2">
      <c r="A260" s="4" t="s">
        <v>22</v>
      </c>
      <c r="B260" s="4" t="s">
        <v>278</v>
      </c>
      <c r="C260" s="4" t="s">
        <v>292</v>
      </c>
      <c r="D260" s="4" t="s">
        <v>246</v>
      </c>
      <c r="E260" s="4" t="s">
        <v>120</v>
      </c>
      <c r="F260" s="4" t="s">
        <v>60</v>
      </c>
      <c r="G260" s="4" t="s">
        <v>293</v>
      </c>
      <c r="H260" s="4" t="s">
        <v>68</v>
      </c>
      <c r="I260" s="4" t="s">
        <v>299</v>
      </c>
      <c r="J260" s="4">
        <v>2.0524363912395677E-4</v>
      </c>
      <c r="K260" s="4">
        <v>2.6915228779572468E-4</v>
      </c>
      <c r="L260" s="4">
        <v>1.7699788773233643E-4</v>
      </c>
    </row>
    <row r="261" spans="1:12" s="4" customFormat="1" x14ac:dyDescent="0.2">
      <c r="A261" s="4" t="s">
        <v>22</v>
      </c>
      <c r="B261" s="4" t="s">
        <v>278</v>
      </c>
      <c r="C261" s="4" t="s">
        <v>292</v>
      </c>
      <c r="D261" s="4" t="s">
        <v>246</v>
      </c>
      <c r="E261" s="4" t="s">
        <v>120</v>
      </c>
      <c r="F261" s="4" t="s">
        <v>60</v>
      </c>
      <c r="G261" s="4" t="s">
        <v>293</v>
      </c>
      <c r="H261" s="4" t="s">
        <v>68</v>
      </c>
      <c r="I261" s="4" t="s">
        <v>300</v>
      </c>
      <c r="J261" s="4">
        <v>7.6016162638502734E-5</v>
      </c>
      <c r="K261" s="4">
        <v>9.9686032516935346E-5</v>
      </c>
      <c r="L261" s="4">
        <v>6.5554773234198868E-5</v>
      </c>
    </row>
    <row r="262" spans="1:12" s="4" customFormat="1" x14ac:dyDescent="0.2">
      <c r="A262" s="4" t="s">
        <v>22</v>
      </c>
      <c r="B262" s="4" t="s">
        <v>278</v>
      </c>
      <c r="C262" s="4" t="s">
        <v>292</v>
      </c>
      <c r="D262" s="4" t="s">
        <v>246</v>
      </c>
      <c r="E262" s="4" t="s">
        <v>120</v>
      </c>
      <c r="F262" s="4" t="s">
        <v>60</v>
      </c>
      <c r="G262" s="4" t="s">
        <v>293</v>
      </c>
      <c r="H262" s="4" t="s">
        <v>68</v>
      </c>
      <c r="I262" s="4" t="s">
        <v>301</v>
      </c>
      <c r="J262" s="4">
        <v>1.2827727445247298E-5</v>
      </c>
      <c r="K262" s="4">
        <v>1.6822017987232793E-5</v>
      </c>
      <c r="L262" s="4">
        <v>1.1062367983271027E-5</v>
      </c>
    </row>
    <row r="263" spans="1:12" s="4" customFormat="1" x14ac:dyDescent="0.2">
      <c r="A263" s="4" t="s">
        <v>22</v>
      </c>
      <c r="B263" s="4" t="s">
        <v>278</v>
      </c>
      <c r="C263" s="4" t="s">
        <v>292</v>
      </c>
      <c r="D263" s="4" t="s">
        <v>246</v>
      </c>
      <c r="E263" s="4" t="s">
        <v>120</v>
      </c>
      <c r="F263" s="4" t="s">
        <v>60</v>
      </c>
      <c r="G263" s="4" t="s">
        <v>293</v>
      </c>
      <c r="H263" s="4" t="s">
        <v>68</v>
      </c>
      <c r="I263" s="4" t="s">
        <v>302</v>
      </c>
      <c r="J263" s="4">
        <v>3.3809339587912546E-4</v>
      </c>
      <c r="K263" s="4">
        <v>4.4336872693303631E-4</v>
      </c>
      <c r="L263" s="4">
        <v>2.9156478214029509E-4</v>
      </c>
    </row>
    <row r="264" spans="1:12" s="4" customFormat="1" x14ac:dyDescent="0.2">
      <c r="A264" s="4" t="s">
        <v>22</v>
      </c>
      <c r="B264" s="4" t="s">
        <v>278</v>
      </c>
      <c r="C264" s="4" t="s">
        <v>292</v>
      </c>
      <c r="D264" s="4" t="s">
        <v>246</v>
      </c>
      <c r="E264" s="4" t="s">
        <v>120</v>
      </c>
      <c r="F264" s="4" t="s">
        <v>60</v>
      </c>
      <c r="G264" s="4" t="s">
        <v>293</v>
      </c>
      <c r="H264" s="4" t="s">
        <v>68</v>
      </c>
      <c r="I264" s="4" t="s">
        <v>303</v>
      </c>
      <c r="J264" s="4">
        <v>2.5655454890494595E-6</v>
      </c>
      <c r="K264" s="4">
        <v>3.364403597446558E-6</v>
      </c>
      <c r="L264" s="4">
        <v>2.212473596654205E-6</v>
      </c>
    </row>
    <row r="265" spans="1:12" s="4" customFormat="1" x14ac:dyDescent="0.2">
      <c r="A265" s="4" t="s">
        <v>22</v>
      </c>
      <c r="B265" s="4" t="s">
        <v>278</v>
      </c>
      <c r="C265" s="4" t="s">
        <v>292</v>
      </c>
      <c r="D265" s="4" t="s">
        <v>246</v>
      </c>
      <c r="E265" s="4" t="s">
        <v>120</v>
      </c>
      <c r="F265" s="4" t="s">
        <v>60</v>
      </c>
      <c r="G265" s="4" t="s">
        <v>293</v>
      </c>
      <c r="H265" s="4" t="s">
        <v>68</v>
      </c>
      <c r="I265" s="4" t="s">
        <v>304</v>
      </c>
      <c r="J265" s="4">
        <v>7.6016162638502734E-5</v>
      </c>
      <c r="K265" s="4">
        <v>9.9686032516935346E-5</v>
      </c>
      <c r="L265" s="4">
        <v>6.5554773234198868E-5</v>
      </c>
    </row>
    <row r="266" spans="1:12" s="4" customFormat="1" x14ac:dyDescent="0.2">
      <c r="A266" s="4" t="s">
        <v>22</v>
      </c>
      <c r="B266" s="4" t="s">
        <v>278</v>
      </c>
      <c r="C266" s="4" t="s">
        <v>292</v>
      </c>
      <c r="D266" s="4" t="s">
        <v>246</v>
      </c>
      <c r="E266" s="4" t="s">
        <v>120</v>
      </c>
      <c r="F266" s="4" t="s">
        <v>60</v>
      </c>
      <c r="G266" s="4" t="s">
        <v>293</v>
      </c>
      <c r="H266" s="4" t="s">
        <v>65</v>
      </c>
      <c r="I266" s="4" t="s">
        <v>305</v>
      </c>
      <c r="J266" s="4">
        <v>3.4956550958529343E-4</v>
      </c>
      <c r="K266" s="4">
        <v>4.5841302093916134E-4</v>
      </c>
      <c r="L266" s="4">
        <v>3.0145809675157328E-4</v>
      </c>
    </row>
    <row r="267" spans="1:12" s="4" customFormat="1" x14ac:dyDescent="0.2">
      <c r="A267" s="4" t="s">
        <v>22</v>
      </c>
      <c r="B267" s="4" t="s">
        <v>278</v>
      </c>
      <c r="C267" s="4" t="s">
        <v>292</v>
      </c>
      <c r="D267" s="4" t="s">
        <v>246</v>
      </c>
      <c r="E267" s="4" t="s">
        <v>120</v>
      </c>
      <c r="F267" s="4" t="s">
        <v>60</v>
      </c>
      <c r="G267" s="4" t="s">
        <v>293</v>
      </c>
      <c r="H267" s="4" t="s">
        <v>65</v>
      </c>
      <c r="I267" s="4" t="s">
        <v>306</v>
      </c>
      <c r="J267" s="4">
        <v>1.0811304420163718E-5</v>
      </c>
      <c r="K267" s="4">
        <v>1.4177722297087462E-5</v>
      </c>
      <c r="L267" s="4">
        <v>9.3234462912857693E-6</v>
      </c>
    </row>
    <row r="268" spans="1:12" s="4" customFormat="1" x14ac:dyDescent="0.2">
      <c r="A268" s="4" t="s">
        <v>22</v>
      </c>
      <c r="B268" s="4" t="s">
        <v>278</v>
      </c>
      <c r="C268" s="4" t="s">
        <v>292</v>
      </c>
      <c r="D268" s="4" t="s">
        <v>246</v>
      </c>
      <c r="E268" s="4" t="s">
        <v>54</v>
      </c>
      <c r="F268" s="4" t="s">
        <v>283</v>
      </c>
      <c r="H268" s="4" t="s">
        <v>57</v>
      </c>
      <c r="I268" s="24" t="s">
        <v>58</v>
      </c>
      <c r="J268" s="4">
        <v>3.4124683194995009E-2</v>
      </c>
      <c r="K268" s="4">
        <v>4.4750407815026656E-2</v>
      </c>
      <c r="L268" s="4">
        <v>2.9428424046805273E-2</v>
      </c>
    </row>
    <row r="269" spans="1:12" s="4" customFormat="1" x14ac:dyDescent="0.2">
      <c r="A269" s="4" t="s">
        <v>22</v>
      </c>
      <c r="B269" s="4" t="s">
        <v>278</v>
      </c>
      <c r="C269" s="4" t="s">
        <v>292</v>
      </c>
      <c r="D269" s="4" t="s">
        <v>246</v>
      </c>
      <c r="E269" s="4" t="s">
        <v>54</v>
      </c>
      <c r="F269" s="4" t="s">
        <v>283</v>
      </c>
      <c r="H269" s="4" t="s">
        <v>61</v>
      </c>
      <c r="I269" s="24" t="s">
        <v>63</v>
      </c>
      <c r="J269" s="4">
        <v>1.8582748274502233E-2</v>
      </c>
      <c r="K269" s="4">
        <v>2.4369033958677885E-2</v>
      </c>
      <c r="L269" s="4">
        <v>1.6025379431428614E-2</v>
      </c>
    </row>
    <row r="270" spans="1:12" s="4" customFormat="1" x14ac:dyDescent="0.2">
      <c r="A270" s="4" t="s">
        <v>22</v>
      </c>
      <c r="B270" s="4" t="s">
        <v>278</v>
      </c>
      <c r="C270" s="4" t="s">
        <v>292</v>
      </c>
      <c r="D270" s="4" t="s">
        <v>246</v>
      </c>
      <c r="E270" s="4" t="s">
        <v>265</v>
      </c>
      <c r="F270" s="4" t="s">
        <v>266</v>
      </c>
      <c r="H270" s="4" t="s">
        <v>267</v>
      </c>
      <c r="I270" s="4" t="s">
        <v>268</v>
      </c>
      <c r="J270" s="4">
        <v>1.3720534028243456E-2</v>
      </c>
      <c r="K270" s="4">
        <v>1.7992826180842001E-2</v>
      </c>
      <c r="L270" s="4">
        <v>1.1832305994594273E-2</v>
      </c>
    </row>
    <row r="271" spans="1:12" s="4" customFormat="1" x14ac:dyDescent="0.2">
      <c r="A271" s="4" t="s">
        <v>22</v>
      </c>
      <c r="B271" s="4" t="s">
        <v>278</v>
      </c>
      <c r="C271" s="4" t="s">
        <v>292</v>
      </c>
      <c r="D271" s="4" t="s">
        <v>246</v>
      </c>
      <c r="E271" s="4" t="s">
        <v>265</v>
      </c>
      <c r="F271" s="4" t="s">
        <v>266</v>
      </c>
      <c r="H271" s="4" t="s">
        <v>249</v>
      </c>
      <c r="I271" s="4" t="s">
        <v>269</v>
      </c>
      <c r="J271" s="4">
        <v>1.1673636617622852E-2</v>
      </c>
      <c r="K271" s="4">
        <v>1.530856700816698E-2</v>
      </c>
      <c r="L271" s="4">
        <v>1.0067103820090687E-2</v>
      </c>
    </row>
    <row r="272" spans="1:12" s="4" customFormat="1" x14ac:dyDescent="0.2">
      <c r="A272" s="4" t="s">
        <v>22</v>
      </c>
      <c r="B272" s="4" t="s">
        <v>278</v>
      </c>
      <c r="C272" s="4" t="s">
        <v>292</v>
      </c>
      <c r="D272" s="4" t="s">
        <v>246</v>
      </c>
      <c r="E272" s="4" t="s">
        <v>265</v>
      </c>
      <c r="F272" s="4" t="s">
        <v>307</v>
      </c>
      <c r="H272" s="4" t="s">
        <v>271</v>
      </c>
      <c r="I272" s="4" t="s">
        <v>272</v>
      </c>
      <c r="J272" s="4">
        <v>3.4301335070608644E-4</v>
      </c>
      <c r="K272" s="4">
        <v>4.4982065452104996E-4</v>
      </c>
      <c r="L272" s="4">
        <v>2.9580764986485673E-4</v>
      </c>
    </row>
    <row r="273" spans="1:12" s="4" customFormat="1" hidden="1" x14ac:dyDescent="0.2">
      <c r="A273" s="4" t="s">
        <v>22</v>
      </c>
      <c r="B273" s="4" t="s">
        <v>308</v>
      </c>
      <c r="C273" s="4" t="s">
        <v>309</v>
      </c>
      <c r="D273" s="4" t="s">
        <v>280</v>
      </c>
      <c r="E273" s="4" t="s">
        <v>54</v>
      </c>
      <c r="F273" s="4" t="s">
        <v>60</v>
      </c>
      <c r="G273" s="4" t="s">
        <v>310</v>
      </c>
      <c r="H273" s="4" t="s">
        <v>57</v>
      </c>
      <c r="I273" s="4" t="s">
        <v>311</v>
      </c>
      <c r="J273" s="4">
        <v>0</v>
      </c>
      <c r="K273" s="4">
        <v>0.14144031486115632</v>
      </c>
      <c r="L273" s="4">
        <v>0.21319855194591872</v>
      </c>
    </row>
    <row r="274" spans="1:12" s="4" customFormat="1" hidden="1" x14ac:dyDescent="0.2">
      <c r="A274" s="4" t="s">
        <v>22</v>
      </c>
      <c r="B274" s="4" t="s">
        <v>308</v>
      </c>
      <c r="C274" s="4" t="s">
        <v>309</v>
      </c>
      <c r="D274" s="4" t="s">
        <v>280</v>
      </c>
      <c r="E274" s="4" t="s">
        <v>54</v>
      </c>
      <c r="F274" s="4" t="s">
        <v>60</v>
      </c>
      <c r="G274" s="4" t="s">
        <v>310</v>
      </c>
      <c r="H274" s="4" t="s">
        <v>61</v>
      </c>
      <c r="I274" s="4" t="s">
        <v>63</v>
      </c>
      <c r="J274" s="4">
        <v>0</v>
      </c>
      <c r="K274" s="4">
        <v>0.1272962833750407</v>
      </c>
      <c r="L274" s="4">
        <v>0.19187869675132685</v>
      </c>
    </row>
    <row r="275" spans="1:12" s="4" customFormat="1" hidden="1" x14ac:dyDescent="0.2">
      <c r="A275" s="4" t="s">
        <v>22</v>
      </c>
      <c r="B275" s="4" t="s">
        <v>308</v>
      </c>
      <c r="C275" s="4" t="s">
        <v>309</v>
      </c>
      <c r="D275" s="4" t="s">
        <v>280</v>
      </c>
      <c r="E275" s="4" t="s">
        <v>64</v>
      </c>
      <c r="F275" s="4" t="s">
        <v>60</v>
      </c>
      <c r="G275" s="4" t="s">
        <v>310</v>
      </c>
      <c r="H275" s="4" t="s">
        <v>65</v>
      </c>
      <c r="I275" s="4" t="s">
        <v>260</v>
      </c>
      <c r="J275" s="4">
        <v>0</v>
      </c>
      <c r="K275" s="4">
        <v>3.1824070843760172E-5</v>
      </c>
      <c r="L275" s="4">
        <v>4.7969674187831709E-5</v>
      </c>
    </row>
    <row r="276" spans="1:12" s="4" customFormat="1" hidden="1" x14ac:dyDescent="0.2">
      <c r="A276" s="4" t="s">
        <v>22</v>
      </c>
      <c r="B276" s="4" t="s">
        <v>308</v>
      </c>
      <c r="C276" s="4" t="s">
        <v>309</v>
      </c>
      <c r="D276" s="4" t="s">
        <v>280</v>
      </c>
      <c r="E276" s="4" t="s">
        <v>67</v>
      </c>
      <c r="F276" s="4" t="s">
        <v>60</v>
      </c>
      <c r="G276" s="4" t="s">
        <v>310</v>
      </c>
      <c r="H276" s="4" t="s">
        <v>68</v>
      </c>
      <c r="I276" s="4" t="s">
        <v>312</v>
      </c>
      <c r="J276" s="4">
        <v>0</v>
      </c>
      <c r="K276" s="4">
        <v>2.7704621673428991E-3</v>
      </c>
      <c r="L276" s="4">
        <v>4.1760266362406828E-3</v>
      </c>
    </row>
    <row r="277" spans="1:12" s="4" customFormat="1" hidden="1" x14ac:dyDescent="0.2">
      <c r="A277" s="4" t="s">
        <v>22</v>
      </c>
      <c r="B277" s="4" t="s">
        <v>308</v>
      </c>
      <c r="C277" s="4" t="s">
        <v>309</v>
      </c>
      <c r="D277" s="4" t="s">
        <v>280</v>
      </c>
      <c r="E277" s="4" t="s">
        <v>54</v>
      </c>
      <c r="F277" s="4" t="s">
        <v>60</v>
      </c>
      <c r="G277" s="4" t="s">
        <v>310</v>
      </c>
      <c r="H277" s="4" t="s">
        <v>65</v>
      </c>
      <c r="I277" s="4" t="s">
        <v>313</v>
      </c>
      <c r="J277" s="4">
        <v>0</v>
      </c>
      <c r="K277" s="4">
        <v>7.7792173173635965E-4</v>
      </c>
      <c r="L277" s="4">
        <v>1.172592035702553E-3</v>
      </c>
    </row>
    <row r="278" spans="1:12" s="4" customFormat="1" hidden="1" x14ac:dyDescent="0.2">
      <c r="A278" s="4" t="s">
        <v>22</v>
      </c>
      <c r="B278" s="4" t="s">
        <v>308</v>
      </c>
      <c r="C278" s="4" t="s">
        <v>309</v>
      </c>
      <c r="D278" s="4" t="s">
        <v>280</v>
      </c>
      <c r="E278" s="4" t="s">
        <v>54</v>
      </c>
      <c r="F278" s="4" t="s">
        <v>283</v>
      </c>
      <c r="H278" s="4" t="s">
        <v>57</v>
      </c>
      <c r="I278" s="24" t="s">
        <v>311</v>
      </c>
      <c r="J278" s="4">
        <v>0</v>
      </c>
      <c r="K278" s="4">
        <v>4.2432094458346892E-2</v>
      </c>
      <c r="L278" s="4">
        <v>6.3959565583775607E-2</v>
      </c>
    </row>
    <row r="279" spans="1:12" s="4" customFormat="1" hidden="1" x14ac:dyDescent="0.2">
      <c r="A279" s="4" t="s">
        <v>22</v>
      </c>
      <c r="B279" s="4" t="s">
        <v>308</v>
      </c>
      <c r="C279" s="4" t="s">
        <v>309</v>
      </c>
      <c r="D279" s="4" t="s">
        <v>280</v>
      </c>
      <c r="E279" s="4" t="s">
        <v>54</v>
      </c>
      <c r="F279" s="4" t="s">
        <v>283</v>
      </c>
      <c r="H279" s="4" t="s">
        <v>61</v>
      </c>
      <c r="I279" s="24" t="s">
        <v>63</v>
      </c>
      <c r="J279" s="4">
        <v>0</v>
      </c>
      <c r="K279" s="4">
        <v>3.8188885012512205E-2</v>
      </c>
      <c r="L279" s="4">
        <v>5.7563609025398046E-2</v>
      </c>
    </row>
    <row r="280" spans="1:12" s="4" customFormat="1" hidden="1" x14ac:dyDescent="0.2">
      <c r="A280" s="4" t="s">
        <v>22</v>
      </c>
      <c r="B280" s="4" t="s">
        <v>308</v>
      </c>
      <c r="C280" s="4" t="s">
        <v>309</v>
      </c>
      <c r="D280" s="4" t="s">
        <v>280</v>
      </c>
      <c r="E280" s="4" t="s">
        <v>265</v>
      </c>
      <c r="F280" s="4" t="s">
        <v>266</v>
      </c>
      <c r="H280" s="4" t="s">
        <v>267</v>
      </c>
      <c r="I280" s="4" t="s">
        <v>268</v>
      </c>
      <c r="J280" s="4">
        <v>0</v>
      </c>
      <c r="K280" s="4">
        <v>1.4908168780386713E-3</v>
      </c>
      <c r="L280" s="4">
        <v>2.2471669405316644E-3</v>
      </c>
    </row>
    <row r="281" spans="1:12" s="4" customFormat="1" hidden="1" x14ac:dyDescent="0.2">
      <c r="A281" s="4" t="s">
        <v>22</v>
      </c>
      <c r="B281" s="4" t="s">
        <v>308</v>
      </c>
      <c r="C281" s="4" t="s">
        <v>309</v>
      </c>
      <c r="D281" s="4" t="s">
        <v>280</v>
      </c>
      <c r="E281" s="4" t="s">
        <v>265</v>
      </c>
      <c r="F281" s="4" t="s">
        <v>314</v>
      </c>
      <c r="H281" s="4" t="s">
        <v>249</v>
      </c>
      <c r="I281" s="4" t="s">
        <v>269</v>
      </c>
      <c r="J281" s="4">
        <v>0</v>
      </c>
      <c r="K281" s="4">
        <v>2.4077292721050907E-4</v>
      </c>
      <c r="L281" s="4">
        <v>3.6292650705317426E-4</v>
      </c>
    </row>
    <row r="282" spans="1:12" s="4" customFormat="1" hidden="1" x14ac:dyDescent="0.2">
      <c r="A282" s="4" t="s">
        <v>22</v>
      </c>
      <c r="B282" s="4" t="s">
        <v>308</v>
      </c>
      <c r="C282" s="4" t="s">
        <v>309</v>
      </c>
      <c r="D282" s="4" t="s">
        <v>280</v>
      </c>
      <c r="E282" s="4" t="s">
        <v>265</v>
      </c>
      <c r="F282" s="4" t="s">
        <v>315</v>
      </c>
      <c r="H282" s="4" t="s">
        <v>271</v>
      </c>
      <c r="I282" s="4" t="s">
        <v>272</v>
      </c>
      <c r="J282" s="4">
        <v>0</v>
      </c>
      <c r="K282" s="4">
        <v>3.7270421950966775E-5</v>
      </c>
      <c r="L282" s="4">
        <v>5.6179173513291617E-5</v>
      </c>
    </row>
    <row r="283" spans="1:12" s="4" customFormat="1" hidden="1" x14ac:dyDescent="0.2">
      <c r="A283" s="4" t="s">
        <v>22</v>
      </c>
      <c r="B283" s="4" t="s">
        <v>308</v>
      </c>
      <c r="C283" s="4" t="s">
        <v>309</v>
      </c>
      <c r="D283" s="4" t="s">
        <v>258</v>
      </c>
      <c r="E283" s="4" t="s">
        <v>54</v>
      </c>
      <c r="F283" s="4" t="s">
        <v>60</v>
      </c>
      <c r="G283" s="4" t="s">
        <v>316</v>
      </c>
      <c r="H283" s="4" t="s">
        <v>57</v>
      </c>
      <c r="I283" s="4" t="s">
        <v>311</v>
      </c>
      <c r="J283" s="4">
        <v>0</v>
      </c>
      <c r="K283" s="4">
        <v>1.3666695395266226E-2</v>
      </c>
      <c r="L283" s="4">
        <v>2.0600347722761675E-2</v>
      </c>
    </row>
    <row r="284" spans="1:12" s="4" customFormat="1" hidden="1" x14ac:dyDescent="0.2">
      <c r="A284" s="4" t="s">
        <v>22</v>
      </c>
      <c r="B284" s="4" t="s">
        <v>308</v>
      </c>
      <c r="C284" s="4" t="s">
        <v>309</v>
      </c>
      <c r="D284" s="4" t="s">
        <v>258</v>
      </c>
      <c r="E284" s="4" t="s">
        <v>54</v>
      </c>
      <c r="F284" s="4" t="s">
        <v>60</v>
      </c>
      <c r="G284" s="4" t="s">
        <v>316</v>
      </c>
      <c r="H284" s="4" t="s">
        <v>61</v>
      </c>
      <c r="I284" s="4" t="s">
        <v>63</v>
      </c>
      <c r="J284" s="4">
        <v>0</v>
      </c>
      <c r="K284" s="4">
        <v>1.8360908161466363E-2</v>
      </c>
      <c r="L284" s="4">
        <v>2.7676119331884162E-2</v>
      </c>
    </row>
    <row r="285" spans="1:12" s="4" customFormat="1" hidden="1" x14ac:dyDescent="0.2">
      <c r="A285" s="4" t="s">
        <v>22</v>
      </c>
      <c r="B285" s="4" t="s">
        <v>308</v>
      </c>
      <c r="C285" s="4" t="s">
        <v>309</v>
      </c>
      <c r="D285" s="4" t="s">
        <v>258</v>
      </c>
      <c r="E285" s="4" t="s">
        <v>64</v>
      </c>
      <c r="F285" s="4" t="s">
        <v>60</v>
      </c>
      <c r="G285" s="4" t="s">
        <v>316</v>
      </c>
      <c r="H285" s="4" t="s">
        <v>65</v>
      </c>
      <c r="I285" s="4" t="s">
        <v>260</v>
      </c>
      <c r="J285" s="4">
        <v>0</v>
      </c>
      <c r="K285" s="4">
        <v>1.1197358259841538E-5</v>
      </c>
      <c r="L285" s="4">
        <v>1.6878218695718564E-5</v>
      </c>
    </row>
    <row r="286" spans="1:12" s="4" customFormat="1" hidden="1" x14ac:dyDescent="0.2">
      <c r="A286" s="4" t="s">
        <v>22</v>
      </c>
      <c r="B286" s="4" t="s">
        <v>308</v>
      </c>
      <c r="C286" s="4" t="s">
        <v>309</v>
      </c>
      <c r="D286" s="4" t="s">
        <v>258</v>
      </c>
      <c r="E286" s="4" t="s">
        <v>67</v>
      </c>
      <c r="F286" s="4" t="s">
        <v>60</v>
      </c>
      <c r="G286" s="4" t="s">
        <v>316</v>
      </c>
      <c r="H286" s="4" t="s">
        <v>68</v>
      </c>
      <c r="I286" s="4" t="s">
        <v>312</v>
      </c>
      <c r="J286" s="4">
        <v>0</v>
      </c>
      <c r="K286" s="4">
        <v>2.1805381874428256E-4</v>
      </c>
      <c r="L286" s="4">
        <v>3.2868110091662466E-4</v>
      </c>
    </row>
    <row r="287" spans="1:12" s="4" customFormat="1" hidden="1" x14ac:dyDescent="0.2">
      <c r="A287" s="4" t="s">
        <v>22</v>
      </c>
      <c r="B287" s="4" t="s">
        <v>308</v>
      </c>
      <c r="C287" s="4" t="s">
        <v>309</v>
      </c>
      <c r="D287" s="4" t="s">
        <v>258</v>
      </c>
      <c r="E287" s="4" t="s">
        <v>67</v>
      </c>
      <c r="F287" s="4" t="s">
        <v>60</v>
      </c>
      <c r="G287" s="4" t="s">
        <v>316</v>
      </c>
      <c r="H287" s="4" t="s">
        <v>68</v>
      </c>
      <c r="I287" s="4" t="s">
        <v>317</v>
      </c>
      <c r="J287" s="4">
        <v>0</v>
      </c>
      <c r="K287" s="4">
        <v>5.3040118072933602E-6</v>
      </c>
      <c r="L287" s="4">
        <v>7.9949456979719521E-6</v>
      </c>
    </row>
    <row r="288" spans="1:12" s="4" customFormat="1" hidden="1" x14ac:dyDescent="0.2">
      <c r="A288" s="4" t="s">
        <v>22</v>
      </c>
      <c r="B288" s="4" t="s">
        <v>308</v>
      </c>
      <c r="C288" s="4" t="s">
        <v>309</v>
      </c>
      <c r="D288" s="4" t="s">
        <v>258</v>
      </c>
      <c r="E288" s="4" t="s">
        <v>67</v>
      </c>
      <c r="F288" s="4" t="s">
        <v>60</v>
      </c>
      <c r="G288" s="4" t="s">
        <v>316</v>
      </c>
      <c r="H288" s="4" t="s">
        <v>68</v>
      </c>
      <c r="I288" s="4" t="s">
        <v>318</v>
      </c>
      <c r="J288" s="4">
        <v>0</v>
      </c>
      <c r="K288" s="4">
        <v>6.4826810978029962E-5</v>
      </c>
      <c r="L288" s="4">
        <v>9.7716002975212752E-5</v>
      </c>
    </row>
    <row r="289" spans="1:12" s="4" customFormat="1" hidden="1" x14ac:dyDescent="0.2">
      <c r="A289" s="4" t="s">
        <v>22</v>
      </c>
      <c r="B289" s="4" t="s">
        <v>308</v>
      </c>
      <c r="C289" s="4" t="s">
        <v>309</v>
      </c>
      <c r="D289" s="4" t="s">
        <v>258</v>
      </c>
      <c r="E289" s="4" t="s">
        <v>74</v>
      </c>
      <c r="F289" s="4" t="s">
        <v>60</v>
      </c>
      <c r="G289" s="4" t="s">
        <v>316</v>
      </c>
      <c r="H289" s="4" t="s">
        <v>68</v>
      </c>
      <c r="I289" s="4" t="s">
        <v>262</v>
      </c>
      <c r="J289" s="4">
        <v>0</v>
      </c>
      <c r="K289" s="4">
        <v>2.946673226274089E-6</v>
      </c>
      <c r="L289" s="4">
        <v>4.4416364988733062E-6</v>
      </c>
    </row>
    <row r="290" spans="1:12" s="4" customFormat="1" hidden="1" x14ac:dyDescent="0.2">
      <c r="A290" s="4" t="s">
        <v>22</v>
      </c>
      <c r="B290" s="4" t="s">
        <v>308</v>
      </c>
      <c r="C290" s="4" t="s">
        <v>309</v>
      </c>
      <c r="D290" s="4" t="s">
        <v>258</v>
      </c>
      <c r="E290" s="4" t="s">
        <v>74</v>
      </c>
      <c r="F290" s="4" t="s">
        <v>60</v>
      </c>
      <c r="G290" s="4" t="s">
        <v>316</v>
      </c>
      <c r="H290" s="4" t="s">
        <v>65</v>
      </c>
      <c r="I290" s="19" t="s">
        <v>297</v>
      </c>
      <c r="J290" s="4">
        <v>0</v>
      </c>
      <c r="K290" s="4">
        <v>4.9085682603273769E-6</v>
      </c>
      <c r="L290" s="4">
        <v>7.3988780798231545E-6</v>
      </c>
    </row>
    <row r="291" spans="1:12" s="4" customFormat="1" hidden="1" x14ac:dyDescent="0.2">
      <c r="A291" s="4" t="s">
        <v>22</v>
      </c>
      <c r="B291" s="4" t="s">
        <v>308</v>
      </c>
      <c r="C291" s="4" t="s">
        <v>309</v>
      </c>
      <c r="D291" s="4" t="s">
        <v>258</v>
      </c>
      <c r="E291" s="4" t="s">
        <v>120</v>
      </c>
      <c r="F291" s="4" t="s">
        <v>60</v>
      </c>
      <c r="G291" s="4" t="s">
        <v>316</v>
      </c>
      <c r="H291" s="4" t="s">
        <v>68</v>
      </c>
      <c r="I291" s="19" t="s">
        <v>319</v>
      </c>
      <c r="J291" s="4">
        <v>0</v>
      </c>
      <c r="K291" s="4">
        <v>3.1258309584315544E-8</v>
      </c>
      <c r="L291" s="4">
        <v>4.7116879980048039E-8</v>
      </c>
    </row>
    <row r="292" spans="1:12" s="4" customFormat="1" hidden="1" x14ac:dyDescent="0.2">
      <c r="A292" s="4" t="s">
        <v>22</v>
      </c>
      <c r="B292" s="4" t="s">
        <v>308</v>
      </c>
      <c r="C292" s="4" t="s">
        <v>309</v>
      </c>
      <c r="D292" s="4" t="s">
        <v>258</v>
      </c>
      <c r="E292" s="4" t="s">
        <v>120</v>
      </c>
      <c r="F292" s="4" t="s">
        <v>60</v>
      </c>
      <c r="G292" s="4" t="s">
        <v>316</v>
      </c>
      <c r="H292" s="4" t="s">
        <v>68</v>
      </c>
      <c r="I292" s="4" t="s">
        <v>320</v>
      </c>
      <c r="J292" s="4">
        <v>0</v>
      </c>
      <c r="K292" s="4">
        <v>1.5629154792157771E-9</v>
      </c>
      <c r="L292" s="4">
        <v>2.355843999002402E-9</v>
      </c>
    </row>
    <row r="293" spans="1:12" s="4" customFormat="1" hidden="1" x14ac:dyDescent="0.2">
      <c r="A293" s="4" t="s">
        <v>22</v>
      </c>
      <c r="B293" s="4" t="s">
        <v>308</v>
      </c>
      <c r="C293" s="4" t="s">
        <v>309</v>
      </c>
      <c r="D293" s="4" t="s">
        <v>258</v>
      </c>
      <c r="E293" s="4" t="s">
        <v>120</v>
      </c>
      <c r="F293" s="4" t="s">
        <v>60</v>
      </c>
      <c r="G293" s="4" t="s">
        <v>316</v>
      </c>
      <c r="H293" s="4" t="s">
        <v>68</v>
      </c>
      <c r="I293" s="4" t="s">
        <v>321</v>
      </c>
      <c r="J293" s="4">
        <v>0</v>
      </c>
      <c r="K293" s="4">
        <v>1.5629154792157769E-10</v>
      </c>
      <c r="L293" s="4">
        <v>2.3558439990024019E-10</v>
      </c>
    </row>
    <row r="294" spans="1:12" s="4" customFormat="1" hidden="1" x14ac:dyDescent="0.2">
      <c r="A294" s="4" t="s">
        <v>22</v>
      </c>
      <c r="B294" s="4" t="s">
        <v>308</v>
      </c>
      <c r="C294" s="4" t="s">
        <v>309</v>
      </c>
      <c r="D294" s="4" t="s">
        <v>258</v>
      </c>
      <c r="E294" s="4" t="s">
        <v>120</v>
      </c>
      <c r="F294" s="4" t="s">
        <v>60</v>
      </c>
      <c r="G294" s="4" t="s">
        <v>316</v>
      </c>
      <c r="H294" s="4" t="s">
        <v>68</v>
      </c>
      <c r="I294" s="4" t="s">
        <v>322</v>
      </c>
      <c r="J294" s="4">
        <v>0</v>
      </c>
      <c r="K294" s="4">
        <v>2.3658249999109404E-8</v>
      </c>
      <c r="L294" s="4">
        <v>3.5661011122154001E-8</v>
      </c>
    </row>
    <row r="295" spans="1:12" s="4" customFormat="1" hidden="1" x14ac:dyDescent="0.2">
      <c r="A295" s="4" t="s">
        <v>22</v>
      </c>
      <c r="B295" s="4" t="s">
        <v>308</v>
      </c>
      <c r="C295" s="4" t="s">
        <v>309</v>
      </c>
      <c r="D295" s="4" t="s">
        <v>258</v>
      </c>
      <c r="E295" s="4" t="s">
        <v>120</v>
      </c>
      <c r="F295" s="4" t="s">
        <v>60</v>
      </c>
      <c r="G295" s="4" t="s">
        <v>316</v>
      </c>
      <c r="H295" s="4" t="s">
        <v>68</v>
      </c>
      <c r="I295" s="4" t="s">
        <v>323</v>
      </c>
      <c r="J295" s="4">
        <v>0</v>
      </c>
      <c r="K295" s="4">
        <v>5.7245610101471983E-8</v>
      </c>
      <c r="L295" s="4">
        <v>8.628856059091151E-8</v>
      </c>
    </row>
    <row r="296" spans="1:12" s="4" customFormat="1" hidden="1" x14ac:dyDescent="0.2">
      <c r="A296" s="4" t="s">
        <v>22</v>
      </c>
      <c r="B296" s="4" t="s">
        <v>308</v>
      </c>
      <c r="C296" s="4" t="s">
        <v>309</v>
      </c>
      <c r="D296" s="4" t="s">
        <v>258</v>
      </c>
      <c r="E296" s="4" t="s">
        <v>120</v>
      </c>
      <c r="F296" s="4" t="s">
        <v>60</v>
      </c>
      <c r="G296" s="4" t="s">
        <v>316</v>
      </c>
      <c r="H296" s="4" t="s">
        <v>68</v>
      </c>
      <c r="I296" s="4" t="s">
        <v>324</v>
      </c>
      <c r="J296" s="4">
        <v>0</v>
      </c>
      <c r="K296" s="4">
        <v>7.8452227976321347E-10</v>
      </c>
      <c r="L296" s="4">
        <v>1.1825413014600291E-9</v>
      </c>
    </row>
    <row r="297" spans="1:12" s="4" customFormat="1" hidden="1" x14ac:dyDescent="0.2">
      <c r="A297" s="4" t="s">
        <v>22</v>
      </c>
      <c r="B297" s="4" t="s">
        <v>308</v>
      </c>
      <c r="C297" s="4" t="s">
        <v>309</v>
      </c>
      <c r="D297" s="4" t="s">
        <v>258</v>
      </c>
      <c r="E297" s="4" t="s">
        <v>120</v>
      </c>
      <c r="F297" s="4" t="s">
        <v>60</v>
      </c>
      <c r="G297" s="4" t="s">
        <v>316</v>
      </c>
      <c r="H297" s="4" t="s">
        <v>68</v>
      </c>
      <c r="I297" s="4" t="s">
        <v>325</v>
      </c>
      <c r="J297" s="4">
        <v>0</v>
      </c>
      <c r="K297" s="4">
        <v>2.5926009714049945E-11</v>
      </c>
      <c r="L297" s="4">
        <v>3.9079294571686902E-11</v>
      </c>
    </row>
    <row r="298" spans="1:12" s="4" customFormat="1" hidden="1" x14ac:dyDescent="0.2">
      <c r="A298" s="4" t="s">
        <v>22</v>
      </c>
      <c r="B298" s="4" t="s">
        <v>308</v>
      </c>
      <c r="C298" s="4" t="s">
        <v>309</v>
      </c>
      <c r="D298" s="4" t="s">
        <v>258</v>
      </c>
      <c r="E298" s="4" t="s">
        <v>120</v>
      </c>
      <c r="F298" s="4" t="s">
        <v>60</v>
      </c>
      <c r="G298" s="4" t="s">
        <v>316</v>
      </c>
      <c r="H298" s="4" t="s">
        <v>68</v>
      </c>
      <c r="I298" s="4" t="s">
        <v>326</v>
      </c>
      <c r="J298" s="4">
        <v>0</v>
      </c>
      <c r="K298" s="4">
        <v>7.8452227976321347E-10</v>
      </c>
      <c r="L298" s="4">
        <v>1.1825413014600291E-9</v>
      </c>
    </row>
    <row r="299" spans="1:12" s="4" customFormat="1" hidden="1" x14ac:dyDescent="0.2">
      <c r="A299" s="4" t="s">
        <v>22</v>
      </c>
      <c r="B299" s="4" t="s">
        <v>308</v>
      </c>
      <c r="C299" s="4" t="s">
        <v>309</v>
      </c>
      <c r="D299" s="4" t="s">
        <v>258</v>
      </c>
      <c r="E299" s="4" t="s">
        <v>120</v>
      </c>
      <c r="F299" s="4" t="s">
        <v>60</v>
      </c>
      <c r="G299" s="4" t="s">
        <v>316</v>
      </c>
      <c r="H299" s="4" t="s">
        <v>68</v>
      </c>
      <c r="I299" s="4" t="s">
        <v>327</v>
      </c>
      <c r="J299" s="4">
        <v>0</v>
      </c>
      <c r="K299" s="4">
        <v>1.75291696884593E-7</v>
      </c>
      <c r="L299" s="4">
        <v>2.6422407204497525E-7</v>
      </c>
    </row>
    <row r="300" spans="1:12" s="4" customFormat="1" hidden="1" x14ac:dyDescent="0.2">
      <c r="A300" s="4" t="s">
        <v>22</v>
      </c>
      <c r="B300" s="4" t="s">
        <v>308</v>
      </c>
      <c r="C300" s="4" t="s">
        <v>309</v>
      </c>
      <c r="D300" s="4" t="s">
        <v>258</v>
      </c>
      <c r="E300" s="4" t="s">
        <v>120</v>
      </c>
      <c r="F300" s="4" t="s">
        <v>60</v>
      </c>
      <c r="G300" s="4" t="s">
        <v>316</v>
      </c>
      <c r="H300" s="4" t="s">
        <v>68</v>
      </c>
      <c r="I300" s="4" t="s">
        <v>328</v>
      </c>
      <c r="J300" s="4">
        <v>0</v>
      </c>
      <c r="K300" s="4">
        <v>1.8693694947482822E-11</v>
      </c>
      <c r="L300" s="4">
        <v>2.8177741948852252E-11</v>
      </c>
    </row>
    <row r="301" spans="1:12" s="4" customFormat="1" hidden="1" x14ac:dyDescent="0.2">
      <c r="A301" s="4" t="s">
        <v>22</v>
      </c>
      <c r="B301" s="4" t="s">
        <v>308</v>
      </c>
      <c r="C301" s="4" t="s">
        <v>309</v>
      </c>
      <c r="D301" s="4" t="s">
        <v>258</v>
      </c>
      <c r="E301" s="4" t="s">
        <v>54</v>
      </c>
      <c r="F301" s="4" t="s">
        <v>283</v>
      </c>
      <c r="H301" s="4" t="s">
        <v>57</v>
      </c>
      <c r="I301" s="24" t="s">
        <v>311</v>
      </c>
      <c r="J301" s="4">
        <v>0</v>
      </c>
      <c r="K301" s="4">
        <v>4.1000086185798675E-3</v>
      </c>
      <c r="L301" s="4">
        <v>6.1801043168285014E-3</v>
      </c>
    </row>
    <row r="302" spans="1:12" s="4" customFormat="1" hidden="1" x14ac:dyDescent="0.2">
      <c r="A302" s="4" t="s">
        <v>22</v>
      </c>
      <c r="B302" s="4" t="s">
        <v>308</v>
      </c>
      <c r="C302" s="4" t="s">
        <v>309</v>
      </c>
      <c r="D302" s="4" t="s">
        <v>258</v>
      </c>
      <c r="E302" s="4" t="s">
        <v>54</v>
      </c>
      <c r="F302" s="4" t="s">
        <v>283</v>
      </c>
      <c r="H302" s="4" t="s">
        <v>61</v>
      </c>
      <c r="I302" s="24" t="s">
        <v>63</v>
      </c>
      <c r="J302" s="4">
        <v>0</v>
      </c>
      <c r="K302" s="4">
        <v>5.5082724484399083E-3</v>
      </c>
      <c r="L302" s="4">
        <v>8.3028357995652471E-3</v>
      </c>
    </row>
    <row r="303" spans="1:12" s="4" customFormat="1" hidden="1" x14ac:dyDescent="0.2">
      <c r="A303" s="4" t="s">
        <v>22</v>
      </c>
      <c r="B303" s="4" t="s">
        <v>308</v>
      </c>
      <c r="C303" s="4" t="s">
        <v>309</v>
      </c>
      <c r="D303" s="4" t="s">
        <v>258</v>
      </c>
      <c r="E303" s="4" t="s">
        <v>265</v>
      </c>
      <c r="F303" s="4" t="s">
        <v>266</v>
      </c>
      <c r="H303" s="4" t="s">
        <v>267</v>
      </c>
      <c r="I303" s="4" t="s">
        <v>268</v>
      </c>
      <c r="J303" s="4">
        <v>0</v>
      </c>
      <c r="K303" s="4">
        <v>8.690188836808332E-4</v>
      </c>
      <c r="L303" s="4">
        <v>1.3099063572948396E-3</v>
      </c>
    </row>
    <row r="304" spans="1:12" s="4" customFormat="1" hidden="1" x14ac:dyDescent="0.2">
      <c r="A304" s="4" t="s">
        <v>22</v>
      </c>
      <c r="B304" s="4" t="s">
        <v>308</v>
      </c>
      <c r="C304" s="4" t="s">
        <v>309</v>
      </c>
      <c r="D304" s="4" t="s">
        <v>258</v>
      </c>
      <c r="E304" s="4" t="s">
        <v>265</v>
      </c>
      <c r="F304" s="4" t="s">
        <v>314</v>
      </c>
      <c r="H304" s="4" t="s">
        <v>249</v>
      </c>
      <c r="I304" s="4" t="s">
        <v>269</v>
      </c>
      <c r="J304" s="4">
        <v>0</v>
      </c>
      <c r="K304" s="4">
        <v>8.025764240350302E-5</v>
      </c>
      <c r="L304" s="4">
        <v>1.2097550235105808E-4</v>
      </c>
    </row>
    <row r="305" spans="1:12" s="4" customFormat="1" hidden="1" x14ac:dyDescent="0.2">
      <c r="A305" s="4" t="s">
        <v>22</v>
      </c>
      <c r="B305" s="4" t="s">
        <v>308</v>
      </c>
      <c r="C305" s="4" t="s">
        <v>309</v>
      </c>
      <c r="D305" s="4" t="s">
        <v>258</v>
      </c>
      <c r="E305" s="4" t="s">
        <v>265</v>
      </c>
      <c r="F305" s="4" t="s">
        <v>315</v>
      </c>
      <c r="H305" s="4" t="s">
        <v>271</v>
      </c>
      <c r="I305" s="4" t="s">
        <v>272</v>
      </c>
      <c r="J305" s="4">
        <v>0</v>
      </c>
      <c r="K305" s="4">
        <v>2.1725472092020827E-5</v>
      </c>
      <c r="L305" s="4">
        <v>3.2747658932370992E-5</v>
      </c>
    </row>
    <row r="306" spans="1:12" s="4" customFormat="1" hidden="1" x14ac:dyDescent="0.2">
      <c r="A306" s="4" t="s">
        <v>22</v>
      </c>
      <c r="B306" s="4" t="s">
        <v>308</v>
      </c>
      <c r="C306" s="4" t="s">
        <v>309</v>
      </c>
      <c r="D306" s="4" t="s">
        <v>273</v>
      </c>
      <c r="E306" s="4" t="s">
        <v>54</v>
      </c>
      <c r="F306" s="4" t="s">
        <v>60</v>
      </c>
      <c r="G306" s="4" t="s">
        <v>316</v>
      </c>
      <c r="H306" s="4" t="s">
        <v>57</v>
      </c>
      <c r="I306" s="4" t="s">
        <v>311</v>
      </c>
      <c r="J306" s="4">
        <v>0</v>
      </c>
      <c r="K306" s="4">
        <v>0.82000172371597368</v>
      </c>
      <c r="L306" s="4">
        <v>1.2360208633657002</v>
      </c>
    </row>
    <row r="307" spans="1:12" s="4" customFormat="1" hidden="1" x14ac:dyDescent="0.2">
      <c r="A307" s="4" t="s">
        <v>22</v>
      </c>
      <c r="B307" s="4" t="s">
        <v>308</v>
      </c>
      <c r="C307" s="4" t="s">
        <v>309</v>
      </c>
      <c r="D307" s="4" t="s">
        <v>273</v>
      </c>
      <c r="E307" s="4" t="s">
        <v>54</v>
      </c>
      <c r="F307" s="4" t="s">
        <v>60</v>
      </c>
      <c r="G307" s="4" t="s">
        <v>316</v>
      </c>
      <c r="H307" s="4" t="s">
        <v>61</v>
      </c>
      <c r="I307" s="4" t="s">
        <v>63</v>
      </c>
      <c r="J307" s="4">
        <v>0</v>
      </c>
      <c r="K307" s="4">
        <v>1.1016544896879823</v>
      </c>
      <c r="L307" s="4">
        <v>1.6605671599130496</v>
      </c>
    </row>
    <row r="308" spans="1:12" s="4" customFormat="1" hidden="1" x14ac:dyDescent="0.2">
      <c r="A308" s="4" t="s">
        <v>22</v>
      </c>
      <c r="B308" s="4" t="s">
        <v>308</v>
      </c>
      <c r="C308" s="4" t="s">
        <v>309</v>
      </c>
      <c r="D308" s="4" t="s">
        <v>273</v>
      </c>
      <c r="E308" s="4" t="s">
        <v>64</v>
      </c>
      <c r="F308" s="4" t="s">
        <v>60</v>
      </c>
      <c r="G308" s="4" t="s">
        <v>316</v>
      </c>
      <c r="H308" s="4" t="s">
        <v>65</v>
      </c>
      <c r="I308" s="4" t="s">
        <v>260</v>
      </c>
      <c r="J308" s="4">
        <v>0</v>
      </c>
      <c r="K308" s="4">
        <v>6.7739272828710886E-4</v>
      </c>
      <c r="L308" s="4">
        <v>1.0210607132151439E-3</v>
      </c>
    </row>
    <row r="309" spans="1:12" s="4" customFormat="1" hidden="1" x14ac:dyDescent="0.2">
      <c r="A309" s="4" t="s">
        <v>22</v>
      </c>
      <c r="B309" s="4" t="s">
        <v>308</v>
      </c>
      <c r="C309" s="4" t="s">
        <v>309</v>
      </c>
      <c r="D309" s="4" t="s">
        <v>273</v>
      </c>
      <c r="E309" s="4" t="s">
        <v>67</v>
      </c>
      <c r="F309" s="4" t="s">
        <v>60</v>
      </c>
      <c r="G309" s="4" t="s">
        <v>316</v>
      </c>
      <c r="H309" s="4" t="s">
        <v>68</v>
      </c>
      <c r="I309" s="4" t="s">
        <v>312</v>
      </c>
      <c r="J309" s="4">
        <v>0</v>
      </c>
      <c r="K309" s="4">
        <v>1.3191332077170015E-2</v>
      </c>
      <c r="L309" s="4">
        <v>1.9883813888926485E-2</v>
      </c>
    </row>
    <row r="310" spans="1:12" s="4" customFormat="1" hidden="1" x14ac:dyDescent="0.2">
      <c r="A310" s="4" t="s">
        <v>22</v>
      </c>
      <c r="B310" s="4" t="s">
        <v>308</v>
      </c>
      <c r="C310" s="4" t="s">
        <v>309</v>
      </c>
      <c r="D310" s="4" t="s">
        <v>273</v>
      </c>
      <c r="E310" s="4" t="s">
        <v>67</v>
      </c>
      <c r="F310" s="4" t="s">
        <v>60</v>
      </c>
      <c r="G310" s="4" t="s">
        <v>316</v>
      </c>
      <c r="H310" s="4" t="s">
        <v>68</v>
      </c>
      <c r="I310" s="4" t="s">
        <v>317</v>
      </c>
      <c r="J310" s="4">
        <v>0</v>
      </c>
      <c r="K310" s="4">
        <v>3.2087023971494636E-4</v>
      </c>
      <c r="L310" s="4">
        <v>4.8366033783875243E-4</v>
      </c>
    </row>
    <row r="311" spans="1:12" s="4" customFormat="1" hidden="1" x14ac:dyDescent="0.2">
      <c r="A311" s="4" t="s">
        <v>22</v>
      </c>
      <c r="B311" s="4" t="s">
        <v>308</v>
      </c>
      <c r="C311" s="4" t="s">
        <v>309</v>
      </c>
      <c r="D311" s="4" t="s">
        <v>273</v>
      </c>
      <c r="E311" s="4" t="s">
        <v>67</v>
      </c>
      <c r="F311" s="4" t="s">
        <v>60</v>
      </c>
      <c r="G311" s="4" t="s">
        <v>316</v>
      </c>
      <c r="H311" s="4" t="s">
        <v>68</v>
      </c>
      <c r="I311" s="4" t="s">
        <v>318</v>
      </c>
      <c r="J311" s="4">
        <v>0</v>
      </c>
      <c r="K311" s="4">
        <v>3.9217473742937884E-3</v>
      </c>
      <c r="L311" s="4">
        <v>5.9114041291403064E-3</v>
      </c>
    </row>
    <row r="312" spans="1:12" s="4" customFormat="1" hidden="1" x14ac:dyDescent="0.2">
      <c r="A312" s="4" t="s">
        <v>22</v>
      </c>
      <c r="B312" s="4" t="s">
        <v>308</v>
      </c>
      <c r="C312" s="4" t="s">
        <v>309</v>
      </c>
      <c r="D312" s="4" t="s">
        <v>273</v>
      </c>
      <c r="E312" s="4" t="s">
        <v>74</v>
      </c>
      <c r="F312" s="4" t="s">
        <v>60</v>
      </c>
      <c r="G312" s="4" t="s">
        <v>316</v>
      </c>
      <c r="H312" s="4" t="s">
        <v>68</v>
      </c>
      <c r="I312" s="4" t="s">
        <v>262</v>
      </c>
      <c r="J312" s="4">
        <v>0</v>
      </c>
      <c r="K312" s="4">
        <v>1.7826124428608131E-4</v>
      </c>
      <c r="L312" s="4">
        <v>2.6870018768819574E-4</v>
      </c>
    </row>
    <row r="313" spans="1:12" s="4" customFormat="1" hidden="1" x14ac:dyDescent="0.2">
      <c r="A313" s="4" t="s">
        <v>22</v>
      </c>
      <c r="B313" s="4" t="s">
        <v>308</v>
      </c>
      <c r="C313" s="4" t="s">
        <v>309</v>
      </c>
      <c r="D313" s="4" t="s">
        <v>273</v>
      </c>
      <c r="E313" s="4" t="s">
        <v>74</v>
      </c>
      <c r="F313" s="4" t="s">
        <v>60</v>
      </c>
      <c r="G313" s="4" t="s">
        <v>316</v>
      </c>
      <c r="H313" s="4" t="s">
        <v>65</v>
      </c>
      <c r="I313" s="19" t="s">
        <v>297</v>
      </c>
      <c r="J313" s="4">
        <v>0</v>
      </c>
      <c r="K313" s="4">
        <v>2.9694758073175423E-4</v>
      </c>
      <c r="L313" s="4">
        <v>4.476007726509965E-4</v>
      </c>
    </row>
    <row r="314" spans="1:12" s="4" customFormat="1" hidden="1" x14ac:dyDescent="0.2">
      <c r="A314" s="4" t="s">
        <v>22</v>
      </c>
      <c r="B314" s="4" t="s">
        <v>308</v>
      </c>
      <c r="C314" s="4" t="s">
        <v>309</v>
      </c>
      <c r="D314" s="4" t="s">
        <v>273</v>
      </c>
      <c r="E314" s="4" t="s">
        <v>120</v>
      </c>
      <c r="F314" s="4" t="s">
        <v>60</v>
      </c>
      <c r="G314" s="4" t="s">
        <v>316</v>
      </c>
      <c r="H314" s="4" t="s">
        <v>68</v>
      </c>
      <c r="I314" s="19" t="s">
        <v>319</v>
      </c>
      <c r="J314" s="4">
        <v>0</v>
      </c>
      <c r="K314" s="4">
        <v>1.8909952793867505E-6</v>
      </c>
      <c r="L314" s="4">
        <v>2.8503715909963809E-6</v>
      </c>
    </row>
    <row r="315" spans="1:12" s="4" customFormat="1" hidden="1" x14ac:dyDescent="0.2">
      <c r="A315" s="4" t="s">
        <v>22</v>
      </c>
      <c r="B315" s="4" t="s">
        <v>308</v>
      </c>
      <c r="C315" s="4" t="s">
        <v>309</v>
      </c>
      <c r="D315" s="4" t="s">
        <v>273</v>
      </c>
      <c r="E315" s="4" t="s">
        <v>120</v>
      </c>
      <c r="F315" s="4" t="s">
        <v>60</v>
      </c>
      <c r="G315" s="4" t="s">
        <v>316</v>
      </c>
      <c r="H315" s="4" t="s">
        <v>68</v>
      </c>
      <c r="I315" s="4" t="s">
        <v>320</v>
      </c>
      <c r="J315" s="4">
        <v>0</v>
      </c>
      <c r="K315" s="4">
        <v>9.454976396933754E-8</v>
      </c>
      <c r="L315" s="4">
        <v>1.4251857954981905E-7</v>
      </c>
    </row>
    <row r="316" spans="1:12" s="4" customFormat="1" hidden="1" x14ac:dyDescent="0.2">
      <c r="A316" s="4" t="s">
        <v>22</v>
      </c>
      <c r="B316" s="4" t="s">
        <v>308</v>
      </c>
      <c r="C316" s="4" t="s">
        <v>309</v>
      </c>
      <c r="D316" s="4" t="s">
        <v>273</v>
      </c>
      <c r="E316" s="4" t="s">
        <v>120</v>
      </c>
      <c r="F316" s="4" t="s">
        <v>60</v>
      </c>
      <c r="G316" s="4" t="s">
        <v>316</v>
      </c>
      <c r="H316" s="4" t="s">
        <v>68</v>
      </c>
      <c r="I316" s="4" t="s">
        <v>321</v>
      </c>
      <c r="J316" s="4">
        <v>0</v>
      </c>
      <c r="K316" s="4">
        <v>9.4549763969337507E-9</v>
      </c>
      <c r="L316" s="4">
        <v>1.4251857954981901E-8</v>
      </c>
    </row>
    <row r="317" spans="1:12" s="4" customFormat="1" hidden="1" x14ac:dyDescent="0.2">
      <c r="A317" s="4" t="s">
        <v>22</v>
      </c>
      <c r="B317" s="4" t="s">
        <v>308</v>
      </c>
      <c r="C317" s="4" t="s">
        <v>309</v>
      </c>
      <c r="D317" s="4" t="s">
        <v>273</v>
      </c>
      <c r="E317" s="4" t="s">
        <v>120</v>
      </c>
      <c r="F317" s="4" t="s">
        <v>60</v>
      </c>
      <c r="G317" s="4" t="s">
        <v>316</v>
      </c>
      <c r="H317" s="4" t="s">
        <v>68</v>
      </c>
      <c r="I317" s="4" t="s">
        <v>322</v>
      </c>
      <c r="J317" s="4">
        <v>0</v>
      </c>
      <c r="K317" s="4">
        <v>1.4312238781240894E-6</v>
      </c>
      <c r="L317" s="4">
        <v>2.157340066910986E-6</v>
      </c>
    </row>
    <row r="318" spans="1:12" s="4" customFormat="1" hidden="1" x14ac:dyDescent="0.2">
      <c r="A318" s="4" t="s">
        <v>22</v>
      </c>
      <c r="B318" s="4" t="s">
        <v>308</v>
      </c>
      <c r="C318" s="4" t="s">
        <v>309</v>
      </c>
      <c r="D318" s="4" t="s">
        <v>273</v>
      </c>
      <c r="E318" s="4" t="s">
        <v>120</v>
      </c>
      <c r="F318" s="4" t="s">
        <v>60</v>
      </c>
      <c r="G318" s="4" t="s">
        <v>316</v>
      </c>
      <c r="H318" s="4" t="s">
        <v>68</v>
      </c>
      <c r="I318" s="4" t="s">
        <v>323</v>
      </c>
      <c r="J318" s="4">
        <v>0</v>
      </c>
      <c r="K318" s="4">
        <v>3.4631168449945578E-6</v>
      </c>
      <c r="L318" s="4">
        <v>5.2200922862561152E-6</v>
      </c>
    </row>
    <row r="319" spans="1:12" s="4" customFormat="1" hidden="1" x14ac:dyDescent="0.2">
      <c r="A319" s="4" t="s">
        <v>22</v>
      </c>
      <c r="B319" s="4" t="s">
        <v>308</v>
      </c>
      <c r="C319" s="4" t="s">
        <v>309</v>
      </c>
      <c r="D319" s="4" t="s">
        <v>273</v>
      </c>
      <c r="E319" s="4" t="s">
        <v>120</v>
      </c>
      <c r="F319" s="4" t="s">
        <v>60</v>
      </c>
      <c r="G319" s="4" t="s">
        <v>316</v>
      </c>
      <c r="H319" s="4" t="s">
        <v>68</v>
      </c>
      <c r="I319" s="4" t="s">
        <v>324</v>
      </c>
      <c r="J319" s="4">
        <v>0</v>
      </c>
      <c r="K319" s="4">
        <v>4.746027367872627E-8</v>
      </c>
      <c r="L319" s="4">
        <v>7.1538737970105222E-8</v>
      </c>
    </row>
    <row r="320" spans="1:12" s="4" customFormat="1" hidden="1" x14ac:dyDescent="0.2">
      <c r="A320" s="4" t="s">
        <v>22</v>
      </c>
      <c r="B320" s="4" t="s">
        <v>308</v>
      </c>
      <c r="C320" s="4" t="s">
        <v>309</v>
      </c>
      <c r="D320" s="4" t="s">
        <v>273</v>
      </c>
      <c r="E320" s="4" t="s">
        <v>120</v>
      </c>
      <c r="F320" s="4" t="s">
        <v>60</v>
      </c>
      <c r="G320" s="4" t="s">
        <v>316</v>
      </c>
      <c r="H320" s="4" t="s">
        <v>68</v>
      </c>
      <c r="I320" s="4" t="s">
        <v>325</v>
      </c>
      <c r="J320" s="4">
        <v>0</v>
      </c>
      <c r="K320" s="4">
        <v>1.5684137317266579E-9</v>
      </c>
      <c r="L320" s="4">
        <v>2.3641317313558216E-9</v>
      </c>
    </row>
    <row r="321" spans="1:12" s="4" customFormat="1" hidden="1" x14ac:dyDescent="0.2">
      <c r="A321" s="4" t="s">
        <v>22</v>
      </c>
      <c r="B321" s="4" t="s">
        <v>308</v>
      </c>
      <c r="C321" s="4" t="s">
        <v>309</v>
      </c>
      <c r="D321" s="4" t="s">
        <v>273</v>
      </c>
      <c r="E321" s="4" t="s">
        <v>120</v>
      </c>
      <c r="F321" s="4" t="s">
        <v>60</v>
      </c>
      <c r="G321" s="4" t="s">
        <v>316</v>
      </c>
      <c r="H321" s="4" t="s">
        <v>68</v>
      </c>
      <c r="I321" s="4" t="s">
        <v>326</v>
      </c>
      <c r="J321" s="4">
        <v>0</v>
      </c>
      <c r="K321" s="4">
        <v>4.746027367872627E-8</v>
      </c>
      <c r="L321" s="4">
        <v>7.1538737970105222E-8</v>
      </c>
    </row>
    <row r="322" spans="1:12" s="4" customFormat="1" hidden="1" x14ac:dyDescent="0.2">
      <c r="A322" s="4" t="s">
        <v>22</v>
      </c>
      <c r="B322" s="4" t="s">
        <v>308</v>
      </c>
      <c r="C322" s="4" t="s">
        <v>309</v>
      </c>
      <c r="D322" s="4" t="s">
        <v>273</v>
      </c>
      <c r="E322" s="4" t="s">
        <v>120</v>
      </c>
      <c r="F322" s="4" t="s">
        <v>60</v>
      </c>
      <c r="G322" s="4" t="s">
        <v>316</v>
      </c>
      <c r="H322" s="4" t="s">
        <v>68</v>
      </c>
      <c r="I322" s="4" t="s">
        <v>327</v>
      </c>
      <c r="J322" s="4">
        <v>0</v>
      </c>
      <c r="K322" s="4">
        <v>1.0604404900090404E-5</v>
      </c>
      <c r="L322" s="4">
        <v>1.5984436765195389E-5</v>
      </c>
    </row>
    <row r="323" spans="1:12" s="4" customFormat="1" hidden="1" x14ac:dyDescent="0.2">
      <c r="A323" s="4" t="s">
        <v>22</v>
      </c>
      <c r="B323" s="4" t="s">
        <v>308</v>
      </c>
      <c r="C323" s="4" t="s">
        <v>309</v>
      </c>
      <c r="D323" s="4" t="s">
        <v>273</v>
      </c>
      <c r="E323" s="4" t="s">
        <v>120</v>
      </c>
      <c r="F323" s="4" t="s">
        <v>60</v>
      </c>
      <c r="G323" s="4" t="s">
        <v>316</v>
      </c>
      <c r="H323" s="4" t="s">
        <v>68</v>
      </c>
      <c r="I323" s="4" t="s">
        <v>328</v>
      </c>
      <c r="J323" s="4">
        <v>0</v>
      </c>
      <c r="K323" s="4">
        <v>1.1308893337508996E-9</v>
      </c>
      <c r="L323" s="4">
        <v>1.7046339906939139E-9</v>
      </c>
    </row>
    <row r="324" spans="1:12" s="4" customFormat="1" hidden="1" x14ac:dyDescent="0.2">
      <c r="A324" s="4" t="s">
        <v>22</v>
      </c>
      <c r="B324" s="4" t="s">
        <v>308</v>
      </c>
      <c r="C324" s="4" t="s">
        <v>309</v>
      </c>
      <c r="D324" s="4" t="s">
        <v>273</v>
      </c>
      <c r="E324" s="4" t="s">
        <v>54</v>
      </c>
      <c r="F324" s="4" t="s">
        <v>283</v>
      </c>
      <c r="H324" s="4" t="s">
        <v>57</v>
      </c>
      <c r="I324" s="24" t="s">
        <v>311</v>
      </c>
      <c r="J324" s="4">
        <v>0</v>
      </c>
      <c r="K324" s="4">
        <v>0.24600051711479209</v>
      </c>
      <c r="L324" s="4">
        <v>0.37080625900971004</v>
      </c>
    </row>
    <row r="325" spans="1:12" s="4" customFormat="1" hidden="1" x14ac:dyDescent="0.2">
      <c r="A325" s="4" t="s">
        <v>22</v>
      </c>
      <c r="B325" s="4" t="s">
        <v>308</v>
      </c>
      <c r="C325" s="4" t="s">
        <v>309</v>
      </c>
      <c r="D325" s="4" t="s">
        <v>273</v>
      </c>
      <c r="E325" s="4" t="s">
        <v>54</v>
      </c>
      <c r="F325" s="4" t="s">
        <v>283</v>
      </c>
      <c r="H325" s="4" t="s">
        <v>61</v>
      </c>
      <c r="I325" s="24" t="s">
        <v>63</v>
      </c>
      <c r="J325" s="4">
        <v>0</v>
      </c>
      <c r="K325" s="4">
        <v>0.33049634690639462</v>
      </c>
      <c r="L325" s="4">
        <v>0.49817014797391485</v>
      </c>
    </row>
    <row r="326" spans="1:12" s="4" customFormat="1" hidden="1" x14ac:dyDescent="0.2">
      <c r="A326" s="4" t="s">
        <v>22</v>
      </c>
      <c r="B326" s="4" t="s">
        <v>308</v>
      </c>
      <c r="C326" s="4" t="s">
        <v>309</v>
      </c>
      <c r="D326" s="4" t="s">
        <v>273</v>
      </c>
      <c r="E326" s="4" t="s">
        <v>265</v>
      </c>
      <c r="F326" s="4" t="s">
        <v>266</v>
      </c>
      <c r="H326" s="4" t="s">
        <v>267</v>
      </c>
      <c r="I326" s="4" t="s">
        <v>268</v>
      </c>
      <c r="J326" s="4">
        <v>0</v>
      </c>
      <c r="K326" s="4">
        <v>1.932817861979785E-2</v>
      </c>
      <c r="L326" s="4">
        <v>2.9134124153626605E-2</v>
      </c>
    </row>
    <row r="327" spans="1:12" s="4" customFormat="1" hidden="1" x14ac:dyDescent="0.2">
      <c r="A327" s="4" t="s">
        <v>22</v>
      </c>
      <c r="B327" s="4" t="s">
        <v>308</v>
      </c>
      <c r="C327" s="4" t="s">
        <v>309</v>
      </c>
      <c r="D327" s="4" t="s">
        <v>273</v>
      </c>
      <c r="E327" s="4" t="s">
        <v>265</v>
      </c>
      <c r="F327" s="4" t="s">
        <v>314</v>
      </c>
      <c r="H327" s="4" t="s">
        <v>249</v>
      </c>
      <c r="I327" s="4" t="s">
        <v>269</v>
      </c>
      <c r="J327" s="4">
        <v>0</v>
      </c>
      <c r="K327" s="4">
        <v>4.8154585442101829E-3</v>
      </c>
      <c r="L327" s="4">
        <v>7.2585301410634856E-3</v>
      </c>
    </row>
    <row r="328" spans="1:12" s="4" customFormat="1" hidden="1" x14ac:dyDescent="0.2">
      <c r="A328" s="4" t="s">
        <v>22</v>
      </c>
      <c r="B328" s="4" t="s">
        <v>308</v>
      </c>
      <c r="C328" s="4" t="s">
        <v>309</v>
      </c>
      <c r="D328" s="4" t="s">
        <v>273</v>
      </c>
      <c r="E328" s="4" t="s">
        <v>265</v>
      </c>
      <c r="F328" s="4" t="s">
        <v>315</v>
      </c>
      <c r="H328" s="4" t="s">
        <v>271</v>
      </c>
      <c r="I328" s="4" t="s">
        <v>272</v>
      </c>
      <c r="J328" s="4">
        <v>0</v>
      </c>
      <c r="K328" s="4">
        <v>4.8320446549494613E-4</v>
      </c>
      <c r="L328" s="4">
        <v>7.2835310384066507E-4</v>
      </c>
    </row>
    <row r="329" spans="1:12" s="4" customFormat="1" hidden="1" x14ac:dyDescent="0.2">
      <c r="A329" s="4" t="s">
        <v>22</v>
      </c>
      <c r="B329" s="4" t="s">
        <v>308</v>
      </c>
      <c r="C329" s="4" t="s">
        <v>309</v>
      </c>
      <c r="D329" s="4" t="s">
        <v>274</v>
      </c>
      <c r="E329" s="4" t="s">
        <v>54</v>
      </c>
      <c r="F329" s="4" t="s">
        <v>60</v>
      </c>
      <c r="G329" s="4" t="s">
        <v>316</v>
      </c>
      <c r="H329" s="4" t="s">
        <v>57</v>
      </c>
      <c r="I329" s="4" t="s">
        <v>311</v>
      </c>
      <c r="J329" s="4">
        <v>0</v>
      </c>
      <c r="K329" s="4">
        <v>0.16400034474319472</v>
      </c>
      <c r="L329" s="4">
        <v>0.24720417267314007</v>
      </c>
    </row>
    <row r="330" spans="1:12" s="4" customFormat="1" hidden="1" x14ac:dyDescent="0.2">
      <c r="A330" s="4" t="s">
        <v>22</v>
      </c>
      <c r="B330" s="4" t="s">
        <v>308</v>
      </c>
      <c r="C330" s="4" t="s">
        <v>309</v>
      </c>
      <c r="D330" s="4" t="s">
        <v>274</v>
      </c>
      <c r="E330" s="4" t="s">
        <v>54</v>
      </c>
      <c r="F330" s="4" t="s">
        <v>60</v>
      </c>
      <c r="G330" s="4" t="s">
        <v>316</v>
      </c>
      <c r="H330" s="4" t="s">
        <v>61</v>
      </c>
      <c r="I330" s="4" t="s">
        <v>63</v>
      </c>
      <c r="J330" s="4">
        <v>0</v>
      </c>
      <c r="K330" s="4">
        <v>0.22033089793759641</v>
      </c>
      <c r="L330" s="4">
        <v>0.3321134319826099</v>
      </c>
    </row>
    <row r="331" spans="1:12" s="4" customFormat="1" hidden="1" x14ac:dyDescent="0.2">
      <c r="A331" s="4" t="s">
        <v>22</v>
      </c>
      <c r="B331" s="4" t="s">
        <v>308</v>
      </c>
      <c r="C331" s="4" t="s">
        <v>309</v>
      </c>
      <c r="D331" s="4" t="s">
        <v>274</v>
      </c>
      <c r="E331" s="4" t="s">
        <v>64</v>
      </c>
      <c r="F331" s="4" t="s">
        <v>60</v>
      </c>
      <c r="G331" s="4" t="s">
        <v>316</v>
      </c>
      <c r="H331" s="4" t="s">
        <v>65</v>
      </c>
      <c r="I331" s="4" t="s">
        <v>260</v>
      </c>
      <c r="J331" s="4">
        <v>0</v>
      </c>
      <c r="K331" s="4">
        <v>1.3547854565742177E-4</v>
      </c>
      <c r="L331" s="4">
        <v>2.0421214264302877E-4</v>
      </c>
    </row>
    <row r="332" spans="1:12" s="4" customFormat="1" hidden="1" x14ac:dyDescent="0.2">
      <c r="A332" s="4" t="s">
        <v>22</v>
      </c>
      <c r="B332" s="4" t="s">
        <v>308</v>
      </c>
      <c r="C332" s="4" t="s">
        <v>309</v>
      </c>
      <c r="D332" s="4" t="s">
        <v>274</v>
      </c>
      <c r="E332" s="4" t="s">
        <v>67</v>
      </c>
      <c r="F332" s="4" t="s">
        <v>60</v>
      </c>
      <c r="G332" s="4" t="s">
        <v>316</v>
      </c>
      <c r="H332" s="4" t="s">
        <v>68</v>
      </c>
      <c r="I332" s="4" t="s">
        <v>312</v>
      </c>
      <c r="J332" s="4">
        <v>0</v>
      </c>
      <c r="K332" s="4">
        <v>2.638266415434003E-3</v>
      </c>
      <c r="L332" s="4">
        <v>3.9767627777852971E-3</v>
      </c>
    </row>
    <row r="333" spans="1:12" s="4" customFormat="1" hidden="1" x14ac:dyDescent="0.2">
      <c r="A333" s="4" t="s">
        <v>22</v>
      </c>
      <c r="B333" s="4" t="s">
        <v>308</v>
      </c>
      <c r="C333" s="4" t="s">
        <v>309</v>
      </c>
      <c r="D333" s="4" t="s">
        <v>274</v>
      </c>
      <c r="E333" s="4" t="s">
        <v>67</v>
      </c>
      <c r="F333" s="4" t="s">
        <v>60</v>
      </c>
      <c r="G333" s="4" t="s">
        <v>316</v>
      </c>
      <c r="H333" s="4" t="s">
        <v>68</v>
      </c>
      <c r="I333" s="4" t="s">
        <v>317</v>
      </c>
      <c r="J333" s="4">
        <v>0</v>
      </c>
      <c r="K333" s="4">
        <v>6.4174047942989259E-5</v>
      </c>
      <c r="L333" s="4">
        <v>9.6732067567750462E-5</v>
      </c>
    </row>
    <row r="334" spans="1:12" s="4" customFormat="1" hidden="1" x14ac:dyDescent="0.2">
      <c r="A334" s="4" t="s">
        <v>22</v>
      </c>
      <c r="B334" s="4" t="s">
        <v>308</v>
      </c>
      <c r="C334" s="4" t="s">
        <v>309</v>
      </c>
      <c r="D334" s="4" t="s">
        <v>274</v>
      </c>
      <c r="E334" s="4" t="s">
        <v>67</v>
      </c>
      <c r="F334" s="4" t="s">
        <v>60</v>
      </c>
      <c r="G334" s="4" t="s">
        <v>316</v>
      </c>
      <c r="H334" s="4" t="s">
        <v>68</v>
      </c>
      <c r="I334" s="4" t="s">
        <v>318</v>
      </c>
      <c r="J334" s="4">
        <v>0</v>
      </c>
      <c r="K334" s="4">
        <v>7.8434947485875751E-4</v>
      </c>
      <c r="L334" s="4">
        <v>1.1822808258280611E-3</v>
      </c>
    </row>
    <row r="335" spans="1:12" s="4" customFormat="1" hidden="1" x14ac:dyDescent="0.2">
      <c r="A335" s="4" t="s">
        <v>22</v>
      </c>
      <c r="B335" s="4" t="s">
        <v>308</v>
      </c>
      <c r="C335" s="4" t="s">
        <v>309</v>
      </c>
      <c r="D335" s="4" t="s">
        <v>274</v>
      </c>
      <c r="E335" s="4" t="s">
        <v>74</v>
      </c>
      <c r="F335" s="4" t="s">
        <v>60</v>
      </c>
      <c r="G335" s="4" t="s">
        <v>316</v>
      </c>
      <c r="H335" s="4" t="s">
        <v>68</v>
      </c>
      <c r="I335" s="4" t="s">
        <v>262</v>
      </c>
      <c r="J335" s="4">
        <v>0</v>
      </c>
      <c r="K335" s="4">
        <v>3.5652248857216257E-5</v>
      </c>
      <c r="L335" s="4">
        <v>5.3740037537639159E-5</v>
      </c>
    </row>
    <row r="336" spans="1:12" s="4" customFormat="1" hidden="1" x14ac:dyDescent="0.2">
      <c r="A336" s="4" t="s">
        <v>22</v>
      </c>
      <c r="B336" s="4" t="s">
        <v>308</v>
      </c>
      <c r="C336" s="4" t="s">
        <v>309</v>
      </c>
      <c r="D336" s="4" t="s">
        <v>274</v>
      </c>
      <c r="E336" s="4" t="s">
        <v>74</v>
      </c>
      <c r="F336" s="4" t="s">
        <v>60</v>
      </c>
      <c r="G336" s="4" t="s">
        <v>316</v>
      </c>
      <c r="H336" s="4" t="s">
        <v>65</v>
      </c>
      <c r="I336" s="19" t="s">
        <v>297</v>
      </c>
      <c r="J336" s="4">
        <v>0</v>
      </c>
      <c r="K336" s="4">
        <v>5.9389516146350835E-5</v>
      </c>
      <c r="L336" s="4">
        <v>8.9520154530199302E-5</v>
      </c>
    </row>
    <row r="337" spans="1:12" s="4" customFormat="1" hidden="1" x14ac:dyDescent="0.2">
      <c r="A337" s="4" t="s">
        <v>22</v>
      </c>
      <c r="B337" s="4" t="s">
        <v>308</v>
      </c>
      <c r="C337" s="4" t="s">
        <v>309</v>
      </c>
      <c r="D337" s="4" t="s">
        <v>274</v>
      </c>
      <c r="E337" s="4" t="s">
        <v>120</v>
      </c>
      <c r="F337" s="4" t="s">
        <v>60</v>
      </c>
      <c r="G337" s="4" t="s">
        <v>316</v>
      </c>
      <c r="H337" s="4" t="s">
        <v>68</v>
      </c>
      <c r="I337" s="19" t="s">
        <v>319</v>
      </c>
      <c r="J337" s="4">
        <v>0</v>
      </c>
      <c r="K337" s="4">
        <v>3.7819905587735011E-7</v>
      </c>
      <c r="L337" s="4">
        <v>5.7007431819927622E-7</v>
      </c>
    </row>
    <row r="338" spans="1:12" s="4" customFormat="1" hidden="1" x14ac:dyDescent="0.2">
      <c r="A338" s="4" t="s">
        <v>22</v>
      </c>
      <c r="B338" s="4" t="s">
        <v>308</v>
      </c>
      <c r="C338" s="4" t="s">
        <v>309</v>
      </c>
      <c r="D338" s="4" t="s">
        <v>274</v>
      </c>
      <c r="E338" s="4" t="s">
        <v>120</v>
      </c>
      <c r="F338" s="4" t="s">
        <v>60</v>
      </c>
      <c r="G338" s="4" t="s">
        <v>316</v>
      </c>
      <c r="H338" s="4" t="s">
        <v>68</v>
      </c>
      <c r="I338" s="4" t="s">
        <v>320</v>
      </c>
      <c r="J338" s="4">
        <v>0</v>
      </c>
      <c r="K338" s="4">
        <v>1.8909952793867508E-8</v>
      </c>
      <c r="L338" s="4">
        <v>2.8503715909963809E-8</v>
      </c>
    </row>
    <row r="339" spans="1:12" s="4" customFormat="1" hidden="1" x14ac:dyDescent="0.2">
      <c r="A339" s="4" t="s">
        <v>22</v>
      </c>
      <c r="B339" s="4" t="s">
        <v>308</v>
      </c>
      <c r="C339" s="4" t="s">
        <v>309</v>
      </c>
      <c r="D339" s="4" t="s">
        <v>274</v>
      </c>
      <c r="E339" s="4" t="s">
        <v>120</v>
      </c>
      <c r="F339" s="4" t="s">
        <v>60</v>
      </c>
      <c r="G339" s="4" t="s">
        <v>316</v>
      </c>
      <c r="H339" s="4" t="s">
        <v>68</v>
      </c>
      <c r="I339" s="4" t="s">
        <v>321</v>
      </c>
      <c r="J339" s="4">
        <v>0</v>
      </c>
      <c r="K339" s="4">
        <v>1.8909952793867501E-9</v>
      </c>
      <c r="L339" s="4">
        <v>2.8503715909963802E-9</v>
      </c>
    </row>
    <row r="340" spans="1:12" s="4" customFormat="1" hidden="1" x14ac:dyDescent="0.2">
      <c r="A340" s="4" t="s">
        <v>22</v>
      </c>
      <c r="B340" s="4" t="s">
        <v>308</v>
      </c>
      <c r="C340" s="4" t="s">
        <v>309</v>
      </c>
      <c r="D340" s="4" t="s">
        <v>274</v>
      </c>
      <c r="E340" s="4" t="s">
        <v>120</v>
      </c>
      <c r="F340" s="4" t="s">
        <v>60</v>
      </c>
      <c r="G340" s="4" t="s">
        <v>316</v>
      </c>
      <c r="H340" s="4" t="s">
        <v>68</v>
      </c>
      <c r="I340" s="4" t="s">
        <v>322</v>
      </c>
      <c r="J340" s="4">
        <v>0</v>
      </c>
      <c r="K340" s="4">
        <v>2.8624477562481789E-7</v>
      </c>
      <c r="L340" s="4">
        <v>4.3146801338219718E-7</v>
      </c>
    </row>
    <row r="341" spans="1:12" s="4" customFormat="1" hidden="1" x14ac:dyDescent="0.2">
      <c r="A341" s="4" t="s">
        <v>22</v>
      </c>
      <c r="B341" s="4" t="s">
        <v>308</v>
      </c>
      <c r="C341" s="4" t="s">
        <v>309</v>
      </c>
      <c r="D341" s="4" t="s">
        <v>274</v>
      </c>
      <c r="E341" s="4" t="s">
        <v>120</v>
      </c>
      <c r="F341" s="4" t="s">
        <v>60</v>
      </c>
      <c r="G341" s="4" t="s">
        <v>316</v>
      </c>
      <c r="H341" s="4" t="s">
        <v>68</v>
      </c>
      <c r="I341" s="4" t="s">
        <v>323</v>
      </c>
      <c r="J341" s="4">
        <v>0</v>
      </c>
      <c r="K341" s="4">
        <v>6.9262336899891157E-7</v>
      </c>
      <c r="L341" s="4">
        <v>1.0440184572512234E-6</v>
      </c>
    </row>
    <row r="342" spans="1:12" s="4" customFormat="1" hidden="1" x14ac:dyDescent="0.2">
      <c r="A342" s="4" t="s">
        <v>22</v>
      </c>
      <c r="B342" s="4" t="s">
        <v>308</v>
      </c>
      <c r="C342" s="4" t="s">
        <v>309</v>
      </c>
      <c r="D342" s="4" t="s">
        <v>274</v>
      </c>
      <c r="E342" s="4" t="s">
        <v>120</v>
      </c>
      <c r="F342" s="4" t="s">
        <v>60</v>
      </c>
      <c r="G342" s="4" t="s">
        <v>316</v>
      </c>
      <c r="H342" s="4" t="s">
        <v>68</v>
      </c>
      <c r="I342" s="4" t="s">
        <v>324</v>
      </c>
      <c r="J342" s="4">
        <v>0</v>
      </c>
      <c r="K342" s="4">
        <v>9.4920547357452544E-9</v>
      </c>
      <c r="L342" s="4">
        <v>1.4307747594021045E-8</v>
      </c>
    </row>
    <row r="343" spans="1:12" s="4" customFormat="1" hidden="1" x14ac:dyDescent="0.2">
      <c r="A343" s="4" t="s">
        <v>22</v>
      </c>
      <c r="B343" s="4" t="s">
        <v>308</v>
      </c>
      <c r="C343" s="4" t="s">
        <v>309</v>
      </c>
      <c r="D343" s="4" t="s">
        <v>274</v>
      </c>
      <c r="E343" s="4" t="s">
        <v>120</v>
      </c>
      <c r="F343" s="4" t="s">
        <v>60</v>
      </c>
      <c r="G343" s="4" t="s">
        <v>316</v>
      </c>
      <c r="H343" s="4" t="s">
        <v>68</v>
      </c>
      <c r="I343" s="4" t="s">
        <v>325</v>
      </c>
      <c r="J343" s="4">
        <v>0</v>
      </c>
      <c r="K343" s="4">
        <v>3.1368274634533148E-10</v>
      </c>
      <c r="L343" s="4">
        <v>4.7282634627116429E-10</v>
      </c>
    </row>
    <row r="344" spans="1:12" s="4" customFormat="1" hidden="1" x14ac:dyDescent="0.2">
      <c r="A344" s="4" t="s">
        <v>22</v>
      </c>
      <c r="B344" s="4" t="s">
        <v>308</v>
      </c>
      <c r="C344" s="4" t="s">
        <v>309</v>
      </c>
      <c r="D344" s="4" t="s">
        <v>274</v>
      </c>
      <c r="E344" s="4" t="s">
        <v>120</v>
      </c>
      <c r="F344" s="4" t="s">
        <v>60</v>
      </c>
      <c r="G344" s="4" t="s">
        <v>316</v>
      </c>
      <c r="H344" s="4" t="s">
        <v>68</v>
      </c>
      <c r="I344" s="4" t="s">
        <v>326</v>
      </c>
      <c r="J344" s="4">
        <v>0</v>
      </c>
      <c r="K344" s="4">
        <v>9.4920547357452544E-9</v>
      </c>
      <c r="L344" s="4">
        <v>1.4307747594021045E-8</v>
      </c>
    </row>
    <row r="345" spans="1:12" s="4" customFormat="1" hidden="1" x14ac:dyDescent="0.2">
      <c r="A345" s="4" t="s">
        <v>22</v>
      </c>
      <c r="B345" s="4" t="s">
        <v>308</v>
      </c>
      <c r="C345" s="4" t="s">
        <v>309</v>
      </c>
      <c r="D345" s="4" t="s">
        <v>274</v>
      </c>
      <c r="E345" s="4" t="s">
        <v>120</v>
      </c>
      <c r="F345" s="4" t="s">
        <v>60</v>
      </c>
      <c r="G345" s="4" t="s">
        <v>316</v>
      </c>
      <c r="H345" s="4" t="s">
        <v>68</v>
      </c>
      <c r="I345" s="4" t="s">
        <v>327</v>
      </c>
      <c r="J345" s="4">
        <v>0</v>
      </c>
      <c r="K345" s="4">
        <v>2.1208809800180803E-6</v>
      </c>
      <c r="L345" s="4">
        <v>3.1968873530390775E-6</v>
      </c>
    </row>
    <row r="346" spans="1:12" s="4" customFormat="1" hidden="1" x14ac:dyDescent="0.2">
      <c r="A346" s="4" t="s">
        <v>22</v>
      </c>
      <c r="B346" s="4" t="s">
        <v>308</v>
      </c>
      <c r="C346" s="4" t="s">
        <v>309</v>
      </c>
      <c r="D346" s="4" t="s">
        <v>274</v>
      </c>
      <c r="E346" s="4" t="s">
        <v>120</v>
      </c>
      <c r="F346" s="4" t="s">
        <v>60</v>
      </c>
      <c r="G346" s="4" t="s">
        <v>316</v>
      </c>
      <c r="H346" s="4" t="s">
        <v>68</v>
      </c>
      <c r="I346" s="4" t="s">
        <v>328</v>
      </c>
      <c r="J346" s="4">
        <v>0</v>
      </c>
      <c r="K346" s="4">
        <v>2.261778667501799E-10</v>
      </c>
      <c r="L346" s="4">
        <v>3.4092679813878271E-10</v>
      </c>
    </row>
    <row r="347" spans="1:12" s="4" customFormat="1" hidden="1" x14ac:dyDescent="0.2">
      <c r="A347" s="4" t="s">
        <v>22</v>
      </c>
      <c r="B347" s="4" t="s">
        <v>308</v>
      </c>
      <c r="C347" s="4" t="s">
        <v>309</v>
      </c>
      <c r="D347" s="4" t="s">
        <v>274</v>
      </c>
      <c r="E347" s="4" t="s">
        <v>54</v>
      </c>
      <c r="F347" s="4" t="s">
        <v>283</v>
      </c>
      <c r="H347" s="4" t="s">
        <v>57</v>
      </c>
      <c r="I347" s="24" t="s">
        <v>311</v>
      </c>
      <c r="J347" s="4">
        <v>0</v>
      </c>
      <c r="K347" s="4">
        <v>4.920010342295842E-2</v>
      </c>
      <c r="L347" s="4">
        <v>7.416125180194201E-2</v>
      </c>
    </row>
    <row r="348" spans="1:12" s="4" customFormat="1" hidden="1" x14ac:dyDescent="0.2">
      <c r="A348" s="4" t="s">
        <v>22</v>
      </c>
      <c r="B348" s="4" t="s">
        <v>308</v>
      </c>
      <c r="C348" s="4" t="s">
        <v>309</v>
      </c>
      <c r="D348" s="4" t="s">
        <v>274</v>
      </c>
      <c r="E348" s="4" t="s">
        <v>54</v>
      </c>
      <c r="F348" s="4" t="s">
        <v>283</v>
      </c>
      <c r="H348" s="4" t="s">
        <v>61</v>
      </c>
      <c r="I348" s="24" t="s">
        <v>63</v>
      </c>
      <c r="J348" s="4">
        <v>0</v>
      </c>
      <c r="K348" s="4">
        <v>6.6099269381278927E-2</v>
      </c>
      <c r="L348" s="4">
        <v>9.9634029594782958E-2</v>
      </c>
    </row>
    <row r="349" spans="1:12" s="4" customFormat="1" hidden="1" x14ac:dyDescent="0.2">
      <c r="A349" s="4" t="s">
        <v>22</v>
      </c>
      <c r="B349" s="4" t="s">
        <v>308</v>
      </c>
      <c r="C349" s="4" t="s">
        <v>309</v>
      </c>
      <c r="D349" s="4" t="s">
        <v>274</v>
      </c>
      <c r="E349" s="4" t="s">
        <v>265</v>
      </c>
      <c r="F349" s="4" t="s">
        <v>266</v>
      </c>
      <c r="H349" s="4" t="s">
        <v>267</v>
      </c>
      <c r="I349" s="4" t="s">
        <v>268</v>
      </c>
      <c r="J349" s="4">
        <v>0</v>
      </c>
      <c r="K349" s="4">
        <v>7.1619142482661794E-3</v>
      </c>
      <c r="L349" s="4">
        <v>1.0795435151498851E-2</v>
      </c>
    </row>
    <row r="350" spans="1:12" s="4" customFormat="1" hidden="1" x14ac:dyDescent="0.2">
      <c r="A350" s="4" t="s">
        <v>22</v>
      </c>
      <c r="B350" s="4" t="s">
        <v>308</v>
      </c>
      <c r="C350" s="4" t="s">
        <v>309</v>
      </c>
      <c r="D350" s="4" t="s">
        <v>274</v>
      </c>
      <c r="E350" s="4" t="s">
        <v>265</v>
      </c>
      <c r="F350" s="4" t="s">
        <v>314</v>
      </c>
      <c r="H350" s="4" t="s">
        <v>249</v>
      </c>
      <c r="I350" s="4" t="s">
        <v>269</v>
      </c>
      <c r="J350" s="4">
        <v>0</v>
      </c>
      <c r="K350" s="4">
        <v>9.630917088420363E-4</v>
      </c>
      <c r="L350" s="4">
        <v>1.451706028212697E-3</v>
      </c>
    </row>
    <row r="351" spans="1:12" s="4" customFormat="1" hidden="1" x14ac:dyDescent="0.2">
      <c r="A351" s="4" t="s">
        <v>22</v>
      </c>
      <c r="B351" s="4" t="s">
        <v>308</v>
      </c>
      <c r="C351" s="4" t="s">
        <v>309</v>
      </c>
      <c r="D351" s="4" t="s">
        <v>274</v>
      </c>
      <c r="E351" s="4" t="s">
        <v>265</v>
      </c>
      <c r="F351" s="4" t="s">
        <v>315</v>
      </c>
      <c r="H351" s="4" t="s">
        <v>271</v>
      </c>
      <c r="I351" s="4" t="s">
        <v>272</v>
      </c>
      <c r="J351" s="4">
        <v>0</v>
      </c>
      <c r="K351" s="4">
        <v>1.7904785620665443E-4</v>
      </c>
      <c r="L351" s="4">
        <v>2.6988587878747132E-4</v>
      </c>
    </row>
    <row r="352" spans="1:12" s="4" customFormat="1" hidden="1" x14ac:dyDescent="0.2">
      <c r="A352" s="4" t="s">
        <v>22</v>
      </c>
      <c r="B352" s="4" t="s">
        <v>308</v>
      </c>
      <c r="C352" s="4" t="s">
        <v>309</v>
      </c>
      <c r="D352" s="4" t="s">
        <v>291</v>
      </c>
      <c r="E352" s="4" t="s">
        <v>54</v>
      </c>
      <c r="F352" s="4" t="s">
        <v>60</v>
      </c>
      <c r="G352" s="4" t="s">
        <v>316</v>
      </c>
      <c r="H352" s="4" t="s">
        <v>57</v>
      </c>
      <c r="I352" s="4" t="s">
        <v>311</v>
      </c>
      <c r="J352" s="4">
        <v>0</v>
      </c>
      <c r="K352" s="4">
        <v>2.7333390790532451E-2</v>
      </c>
      <c r="L352" s="4">
        <v>4.120069544552335E-2</v>
      </c>
    </row>
    <row r="353" spans="1:12" s="4" customFormat="1" hidden="1" x14ac:dyDescent="0.2">
      <c r="A353" s="4" t="s">
        <v>22</v>
      </c>
      <c r="B353" s="4" t="s">
        <v>308</v>
      </c>
      <c r="C353" s="4" t="s">
        <v>309</v>
      </c>
      <c r="D353" s="4" t="s">
        <v>291</v>
      </c>
      <c r="E353" s="4" t="s">
        <v>54</v>
      </c>
      <c r="F353" s="4" t="s">
        <v>60</v>
      </c>
      <c r="G353" s="4" t="s">
        <v>316</v>
      </c>
      <c r="H353" s="4" t="s">
        <v>61</v>
      </c>
      <c r="I353" s="4" t="s">
        <v>63</v>
      </c>
      <c r="J353" s="4">
        <v>0</v>
      </c>
      <c r="K353" s="4">
        <v>3.6721816322932727E-2</v>
      </c>
      <c r="L353" s="4">
        <v>5.5352238663768323E-2</v>
      </c>
    </row>
    <row r="354" spans="1:12" s="4" customFormat="1" hidden="1" x14ac:dyDescent="0.2">
      <c r="A354" s="4" t="s">
        <v>22</v>
      </c>
      <c r="B354" s="4" t="s">
        <v>308</v>
      </c>
      <c r="C354" s="4" t="s">
        <v>309</v>
      </c>
      <c r="D354" s="4" t="s">
        <v>291</v>
      </c>
      <c r="E354" s="4" t="s">
        <v>64</v>
      </c>
      <c r="F354" s="4" t="s">
        <v>60</v>
      </c>
      <c r="G354" s="4" t="s">
        <v>316</v>
      </c>
      <c r="H354" s="4" t="s">
        <v>65</v>
      </c>
      <c r="I354" s="4" t="s">
        <v>260</v>
      </c>
      <c r="J354" s="4">
        <v>0</v>
      </c>
      <c r="K354" s="4">
        <v>2.2579757609570289E-5</v>
      </c>
      <c r="L354" s="4">
        <v>3.4035357107171466E-5</v>
      </c>
    </row>
    <row r="355" spans="1:12" s="4" customFormat="1" hidden="1" x14ac:dyDescent="0.2">
      <c r="A355" s="4" t="s">
        <v>22</v>
      </c>
      <c r="B355" s="4" t="s">
        <v>308</v>
      </c>
      <c r="C355" s="4" t="s">
        <v>309</v>
      </c>
      <c r="D355" s="4" t="s">
        <v>291</v>
      </c>
      <c r="E355" s="4" t="s">
        <v>67</v>
      </c>
      <c r="F355" s="4" t="s">
        <v>60</v>
      </c>
      <c r="G355" s="4" t="s">
        <v>316</v>
      </c>
      <c r="H355" s="4" t="s">
        <v>68</v>
      </c>
      <c r="I355" s="4" t="s">
        <v>312</v>
      </c>
      <c r="J355" s="4">
        <v>0</v>
      </c>
      <c r="K355" s="4">
        <v>4.397110692390004E-4</v>
      </c>
      <c r="L355" s="4">
        <v>6.6279379629754955E-4</v>
      </c>
    </row>
    <row r="356" spans="1:12" s="4" customFormat="1" hidden="1" x14ac:dyDescent="0.2">
      <c r="A356" s="4" t="s">
        <v>22</v>
      </c>
      <c r="B356" s="4" t="s">
        <v>308</v>
      </c>
      <c r="C356" s="4" t="s">
        <v>309</v>
      </c>
      <c r="D356" s="4" t="s">
        <v>291</v>
      </c>
      <c r="E356" s="4" t="s">
        <v>67</v>
      </c>
      <c r="F356" s="4" t="s">
        <v>60</v>
      </c>
      <c r="G356" s="4" t="s">
        <v>316</v>
      </c>
      <c r="H356" s="4" t="s">
        <v>68</v>
      </c>
      <c r="I356" s="4" t="s">
        <v>317</v>
      </c>
      <c r="J356" s="4">
        <v>0</v>
      </c>
      <c r="K356" s="4">
        <v>1.0695674657164876E-5</v>
      </c>
      <c r="L356" s="4">
        <v>1.6122011261291744E-5</v>
      </c>
    </row>
    <row r="357" spans="1:12" s="4" customFormat="1" hidden="1" x14ac:dyDescent="0.2">
      <c r="A357" s="4" t="s">
        <v>22</v>
      </c>
      <c r="B357" s="4" t="s">
        <v>308</v>
      </c>
      <c r="C357" s="4" t="s">
        <v>309</v>
      </c>
      <c r="D357" s="4" t="s">
        <v>291</v>
      </c>
      <c r="E357" s="4" t="s">
        <v>67</v>
      </c>
      <c r="F357" s="4" t="s">
        <v>60</v>
      </c>
      <c r="G357" s="4" t="s">
        <v>316</v>
      </c>
      <c r="H357" s="4" t="s">
        <v>68</v>
      </c>
      <c r="I357" s="4" t="s">
        <v>318</v>
      </c>
      <c r="J357" s="4">
        <v>0</v>
      </c>
      <c r="K357" s="4">
        <v>1.3072491247645958E-4</v>
      </c>
      <c r="L357" s="4">
        <v>1.9704680430467688E-4</v>
      </c>
    </row>
    <row r="358" spans="1:12" s="4" customFormat="1" hidden="1" x14ac:dyDescent="0.2">
      <c r="A358" s="4" t="s">
        <v>22</v>
      </c>
      <c r="B358" s="4" t="s">
        <v>308</v>
      </c>
      <c r="C358" s="4" t="s">
        <v>309</v>
      </c>
      <c r="D358" s="4" t="s">
        <v>291</v>
      </c>
      <c r="E358" s="4" t="s">
        <v>74</v>
      </c>
      <c r="F358" s="4" t="s">
        <v>60</v>
      </c>
      <c r="G358" s="4" t="s">
        <v>316</v>
      </c>
      <c r="H358" s="4" t="s">
        <v>68</v>
      </c>
      <c r="I358" s="4" t="s">
        <v>262</v>
      </c>
      <c r="J358" s="4">
        <v>0</v>
      </c>
      <c r="K358" s="4">
        <v>5.9420414762027078E-6</v>
      </c>
      <c r="L358" s="4">
        <v>8.9566729229398593E-6</v>
      </c>
    </row>
    <row r="359" spans="1:12" s="4" customFormat="1" hidden="1" x14ac:dyDescent="0.2">
      <c r="A359" s="4" t="s">
        <v>22</v>
      </c>
      <c r="B359" s="4" t="s">
        <v>308</v>
      </c>
      <c r="C359" s="4" t="s">
        <v>309</v>
      </c>
      <c r="D359" s="4" t="s">
        <v>291</v>
      </c>
      <c r="E359" s="4" t="s">
        <v>74</v>
      </c>
      <c r="F359" s="4" t="s">
        <v>60</v>
      </c>
      <c r="G359" s="4" t="s">
        <v>316</v>
      </c>
      <c r="H359" s="4" t="s">
        <v>65</v>
      </c>
      <c r="I359" s="19" t="s">
        <v>297</v>
      </c>
      <c r="J359" s="4">
        <v>0</v>
      </c>
      <c r="K359" s="4">
        <v>9.8982526910584692E-6</v>
      </c>
      <c r="L359" s="4">
        <v>1.4920025755033215E-5</v>
      </c>
    </row>
    <row r="360" spans="1:12" s="4" customFormat="1" hidden="1" x14ac:dyDescent="0.2">
      <c r="A360" s="4" t="s">
        <v>22</v>
      </c>
      <c r="B360" s="4" t="s">
        <v>308</v>
      </c>
      <c r="C360" s="4" t="s">
        <v>309</v>
      </c>
      <c r="D360" s="4" t="s">
        <v>291</v>
      </c>
      <c r="E360" s="4" t="s">
        <v>120</v>
      </c>
      <c r="F360" s="4" t="s">
        <v>60</v>
      </c>
      <c r="G360" s="4" t="s">
        <v>316</v>
      </c>
      <c r="H360" s="4" t="s">
        <v>68</v>
      </c>
      <c r="I360" s="19" t="s">
        <v>319</v>
      </c>
      <c r="J360" s="4">
        <v>0</v>
      </c>
      <c r="K360" s="4">
        <v>6.3033175979558338E-8</v>
      </c>
      <c r="L360" s="4">
        <v>9.5012386366546045E-8</v>
      </c>
    </row>
    <row r="361" spans="1:12" s="4" customFormat="1" hidden="1" x14ac:dyDescent="0.2">
      <c r="A361" s="4" t="s">
        <v>22</v>
      </c>
      <c r="B361" s="4" t="s">
        <v>308</v>
      </c>
      <c r="C361" s="4" t="s">
        <v>309</v>
      </c>
      <c r="D361" s="4" t="s">
        <v>291</v>
      </c>
      <c r="E361" s="4" t="s">
        <v>120</v>
      </c>
      <c r="F361" s="4" t="s">
        <v>60</v>
      </c>
      <c r="G361" s="4" t="s">
        <v>316</v>
      </c>
      <c r="H361" s="4" t="s">
        <v>68</v>
      </c>
      <c r="I361" s="4" t="s">
        <v>320</v>
      </c>
      <c r="J361" s="4">
        <v>0</v>
      </c>
      <c r="K361" s="4">
        <v>3.1516587989779165E-9</v>
      </c>
      <c r="L361" s="4">
        <v>4.7506193183273016E-9</v>
      </c>
    </row>
    <row r="362" spans="1:12" s="4" customFormat="1" hidden="1" x14ac:dyDescent="0.2">
      <c r="A362" s="4" t="s">
        <v>22</v>
      </c>
      <c r="B362" s="4" t="s">
        <v>308</v>
      </c>
      <c r="C362" s="4" t="s">
        <v>309</v>
      </c>
      <c r="D362" s="4" t="s">
        <v>291</v>
      </c>
      <c r="E362" s="4" t="s">
        <v>120</v>
      </c>
      <c r="F362" s="4" t="s">
        <v>60</v>
      </c>
      <c r="G362" s="4" t="s">
        <v>316</v>
      </c>
      <c r="H362" s="4" t="s">
        <v>68</v>
      </c>
      <c r="I362" s="4" t="s">
        <v>321</v>
      </c>
      <c r="J362" s="4">
        <v>0</v>
      </c>
      <c r="K362" s="4">
        <v>3.1516587989779156E-10</v>
      </c>
      <c r="L362" s="4">
        <v>4.7506193183273003E-10</v>
      </c>
    </row>
    <row r="363" spans="1:12" s="4" customFormat="1" hidden="1" x14ac:dyDescent="0.2">
      <c r="A363" s="4" t="s">
        <v>22</v>
      </c>
      <c r="B363" s="4" t="s">
        <v>308</v>
      </c>
      <c r="C363" s="4" t="s">
        <v>309</v>
      </c>
      <c r="D363" s="4" t="s">
        <v>291</v>
      </c>
      <c r="E363" s="4" t="s">
        <v>120</v>
      </c>
      <c r="F363" s="4" t="s">
        <v>60</v>
      </c>
      <c r="G363" s="4" t="s">
        <v>316</v>
      </c>
      <c r="H363" s="4" t="s">
        <v>68</v>
      </c>
      <c r="I363" s="4" t="s">
        <v>322</v>
      </c>
      <c r="J363" s="4">
        <v>0</v>
      </c>
      <c r="K363" s="4">
        <v>4.770746260413629E-8</v>
      </c>
      <c r="L363" s="4">
        <v>7.1911335563699525E-8</v>
      </c>
    </row>
    <row r="364" spans="1:12" s="4" customFormat="1" hidden="1" x14ac:dyDescent="0.2">
      <c r="A364" s="4" t="s">
        <v>22</v>
      </c>
      <c r="B364" s="4" t="s">
        <v>308</v>
      </c>
      <c r="C364" s="4" t="s">
        <v>309</v>
      </c>
      <c r="D364" s="4" t="s">
        <v>291</v>
      </c>
      <c r="E364" s="4" t="s">
        <v>120</v>
      </c>
      <c r="F364" s="4" t="s">
        <v>60</v>
      </c>
      <c r="G364" s="4" t="s">
        <v>316</v>
      </c>
      <c r="H364" s="4" t="s">
        <v>68</v>
      </c>
      <c r="I364" s="4" t="s">
        <v>323</v>
      </c>
      <c r="J364" s="4">
        <v>0</v>
      </c>
      <c r="K364" s="4">
        <v>1.1543722816648524E-7</v>
      </c>
      <c r="L364" s="4">
        <v>1.7400307620853719E-7</v>
      </c>
    </row>
    <row r="365" spans="1:12" s="4" customFormat="1" hidden="1" x14ac:dyDescent="0.2">
      <c r="A365" s="4" t="s">
        <v>22</v>
      </c>
      <c r="B365" s="4" t="s">
        <v>308</v>
      </c>
      <c r="C365" s="4" t="s">
        <v>309</v>
      </c>
      <c r="D365" s="4" t="s">
        <v>291</v>
      </c>
      <c r="E365" s="4" t="s">
        <v>120</v>
      </c>
      <c r="F365" s="4" t="s">
        <v>60</v>
      </c>
      <c r="G365" s="4" t="s">
        <v>316</v>
      </c>
      <c r="H365" s="4" t="s">
        <v>68</v>
      </c>
      <c r="I365" s="4" t="s">
        <v>324</v>
      </c>
      <c r="J365" s="4">
        <v>0</v>
      </c>
      <c r="K365" s="4">
        <v>1.5820091226242086E-9</v>
      </c>
      <c r="L365" s="4">
        <v>2.3846245990035077E-9</v>
      </c>
    </row>
    <row r="366" spans="1:12" s="4" customFormat="1" hidden="1" x14ac:dyDescent="0.2">
      <c r="A366" s="4" t="s">
        <v>22</v>
      </c>
      <c r="B366" s="4" t="s">
        <v>308</v>
      </c>
      <c r="C366" s="4" t="s">
        <v>309</v>
      </c>
      <c r="D366" s="4" t="s">
        <v>291</v>
      </c>
      <c r="E366" s="4" t="s">
        <v>120</v>
      </c>
      <c r="F366" s="4" t="s">
        <v>60</v>
      </c>
      <c r="G366" s="4" t="s">
        <v>316</v>
      </c>
      <c r="H366" s="4" t="s">
        <v>68</v>
      </c>
      <c r="I366" s="4" t="s">
        <v>325</v>
      </c>
      <c r="J366" s="4">
        <v>0</v>
      </c>
      <c r="K366" s="4">
        <v>5.2280457724221912E-11</v>
      </c>
      <c r="L366" s="4">
        <v>7.880439104519407E-11</v>
      </c>
    </row>
    <row r="367" spans="1:12" s="4" customFormat="1" hidden="1" x14ac:dyDescent="0.2">
      <c r="A367" s="4" t="s">
        <v>22</v>
      </c>
      <c r="B367" s="4" t="s">
        <v>308</v>
      </c>
      <c r="C367" s="4" t="s">
        <v>309</v>
      </c>
      <c r="D367" s="4" t="s">
        <v>291</v>
      </c>
      <c r="E367" s="4" t="s">
        <v>120</v>
      </c>
      <c r="F367" s="4" t="s">
        <v>60</v>
      </c>
      <c r="G367" s="4" t="s">
        <v>316</v>
      </c>
      <c r="H367" s="4" t="s">
        <v>68</v>
      </c>
      <c r="I367" s="4" t="s">
        <v>326</v>
      </c>
      <c r="J367" s="4">
        <v>0</v>
      </c>
      <c r="K367" s="4">
        <v>1.5820091226242086E-9</v>
      </c>
      <c r="L367" s="4">
        <v>2.3846245990035077E-9</v>
      </c>
    </row>
    <row r="368" spans="1:12" s="4" customFormat="1" hidden="1" x14ac:dyDescent="0.2">
      <c r="A368" s="4" t="s">
        <v>22</v>
      </c>
      <c r="B368" s="4" t="s">
        <v>308</v>
      </c>
      <c r="C368" s="4" t="s">
        <v>309</v>
      </c>
      <c r="D368" s="4" t="s">
        <v>291</v>
      </c>
      <c r="E368" s="4" t="s">
        <v>120</v>
      </c>
      <c r="F368" s="4" t="s">
        <v>60</v>
      </c>
      <c r="G368" s="4" t="s">
        <v>316</v>
      </c>
      <c r="H368" s="4" t="s">
        <v>68</v>
      </c>
      <c r="I368" s="4" t="s">
        <v>327</v>
      </c>
      <c r="J368" s="4">
        <v>0</v>
      </c>
      <c r="K368" s="4">
        <v>3.5348016333634669E-7</v>
      </c>
      <c r="L368" s="4">
        <v>5.3281455883984638E-7</v>
      </c>
    </row>
    <row r="369" spans="1:12" s="4" customFormat="1" hidden="1" x14ac:dyDescent="0.2">
      <c r="A369" s="4" t="s">
        <v>22</v>
      </c>
      <c r="B369" s="4" t="s">
        <v>308</v>
      </c>
      <c r="C369" s="4" t="s">
        <v>309</v>
      </c>
      <c r="D369" s="4" t="s">
        <v>291</v>
      </c>
      <c r="E369" s="4" t="s">
        <v>120</v>
      </c>
      <c r="F369" s="4" t="s">
        <v>60</v>
      </c>
      <c r="G369" s="4" t="s">
        <v>316</v>
      </c>
      <c r="H369" s="4" t="s">
        <v>68</v>
      </c>
      <c r="I369" s="4" t="s">
        <v>328</v>
      </c>
      <c r="J369" s="4">
        <v>0</v>
      </c>
      <c r="K369" s="4">
        <v>3.7696311125029978E-11</v>
      </c>
      <c r="L369" s="4">
        <v>5.6821133023130463E-11</v>
      </c>
    </row>
    <row r="370" spans="1:12" s="4" customFormat="1" hidden="1" x14ac:dyDescent="0.2">
      <c r="A370" s="4" t="s">
        <v>22</v>
      </c>
      <c r="B370" s="4" t="s">
        <v>308</v>
      </c>
      <c r="C370" s="4" t="s">
        <v>309</v>
      </c>
      <c r="D370" s="4" t="s">
        <v>291</v>
      </c>
      <c r="E370" s="4" t="s">
        <v>54</v>
      </c>
      <c r="F370" s="4" t="s">
        <v>283</v>
      </c>
      <c r="H370" s="4" t="s">
        <v>57</v>
      </c>
      <c r="I370" s="24" t="s">
        <v>311</v>
      </c>
      <c r="J370" s="4">
        <v>0</v>
      </c>
      <c r="K370" s="4">
        <v>8.200017237159735E-3</v>
      </c>
      <c r="L370" s="4">
        <v>1.2360208633657003E-2</v>
      </c>
    </row>
    <row r="371" spans="1:12" s="4" customFormat="1" hidden="1" x14ac:dyDescent="0.2">
      <c r="A371" s="4" t="s">
        <v>22</v>
      </c>
      <c r="B371" s="4" t="s">
        <v>308</v>
      </c>
      <c r="C371" s="4" t="s">
        <v>309</v>
      </c>
      <c r="D371" s="4" t="s">
        <v>291</v>
      </c>
      <c r="E371" s="4" t="s">
        <v>54</v>
      </c>
      <c r="F371" s="4" t="s">
        <v>283</v>
      </c>
      <c r="H371" s="4" t="s">
        <v>61</v>
      </c>
      <c r="I371" s="24" t="s">
        <v>63</v>
      </c>
      <c r="J371" s="4">
        <v>0</v>
      </c>
      <c r="K371" s="4">
        <v>1.1016544896879817E-2</v>
      </c>
      <c r="L371" s="4">
        <v>1.6605671599130494E-2</v>
      </c>
    </row>
    <row r="372" spans="1:12" s="4" customFormat="1" hidden="1" x14ac:dyDescent="0.2">
      <c r="A372" s="4" t="s">
        <v>22</v>
      </c>
      <c r="B372" s="4" t="s">
        <v>308</v>
      </c>
      <c r="C372" s="4" t="s">
        <v>309</v>
      </c>
      <c r="D372" s="4" t="s">
        <v>291</v>
      </c>
      <c r="E372" s="4" t="s">
        <v>265</v>
      </c>
      <c r="F372" s="4" t="s">
        <v>266</v>
      </c>
      <c r="H372" s="4" t="s">
        <v>267</v>
      </c>
      <c r="I372" s="4" t="s">
        <v>268</v>
      </c>
      <c r="J372" s="4">
        <v>0</v>
      </c>
      <c r="K372" s="4">
        <v>1.333494493924037E-3</v>
      </c>
      <c r="L372" s="4">
        <v>2.0100287206765645E-3</v>
      </c>
    </row>
    <row r="373" spans="1:12" s="4" customFormat="1" hidden="1" x14ac:dyDescent="0.2">
      <c r="A373" s="4" t="s">
        <v>22</v>
      </c>
      <c r="B373" s="4" t="s">
        <v>308</v>
      </c>
      <c r="C373" s="4" t="s">
        <v>309</v>
      </c>
      <c r="D373" s="4" t="s">
        <v>291</v>
      </c>
      <c r="E373" s="4" t="s">
        <v>265</v>
      </c>
      <c r="F373" s="4" t="s">
        <v>314</v>
      </c>
      <c r="H373" s="4" t="s">
        <v>249</v>
      </c>
      <c r="I373" s="4" t="s">
        <v>269</v>
      </c>
      <c r="J373" s="4">
        <v>0</v>
      </c>
      <c r="K373" s="4">
        <v>1.6051528480700604E-4</v>
      </c>
      <c r="L373" s="4">
        <v>2.4195100470211615E-4</v>
      </c>
    </row>
    <row r="374" spans="1:12" s="4" customFormat="1" hidden="1" x14ac:dyDescent="0.2">
      <c r="A374" s="4" t="s">
        <v>22</v>
      </c>
      <c r="B374" s="4" t="s">
        <v>308</v>
      </c>
      <c r="C374" s="4" t="s">
        <v>309</v>
      </c>
      <c r="D374" s="4" t="s">
        <v>291</v>
      </c>
      <c r="E374" s="4" t="s">
        <v>265</v>
      </c>
      <c r="F374" s="4" t="s">
        <v>315</v>
      </c>
      <c r="H374" s="4" t="s">
        <v>271</v>
      </c>
      <c r="I374" s="4" t="s">
        <v>272</v>
      </c>
      <c r="J374" s="4">
        <v>0</v>
      </c>
      <c r="K374" s="4">
        <v>3.3337362348100922E-5</v>
      </c>
      <c r="L374" s="4">
        <v>5.0250718016914109E-5</v>
      </c>
    </row>
    <row r="375" spans="1:12" s="4" customFormat="1" hidden="1" x14ac:dyDescent="0.2">
      <c r="A375" s="4" t="s">
        <v>22</v>
      </c>
      <c r="B375" s="4" t="s">
        <v>308</v>
      </c>
      <c r="C375" s="4" t="s">
        <v>309</v>
      </c>
      <c r="D375" s="4" t="s">
        <v>329</v>
      </c>
      <c r="E375" s="4" t="s">
        <v>54</v>
      </c>
      <c r="F375" s="4" t="s">
        <v>60</v>
      </c>
      <c r="G375" s="4" t="s">
        <v>316</v>
      </c>
      <c r="H375" s="4" t="s">
        <v>57</v>
      </c>
      <c r="I375" s="4" t="s">
        <v>311</v>
      </c>
      <c r="J375" s="4">
        <v>0</v>
      </c>
      <c r="K375" s="4">
        <v>6.8333476976331145E-2</v>
      </c>
      <c r="L375" s="4">
        <v>0.10300173861380835</v>
      </c>
    </row>
    <row r="376" spans="1:12" s="4" customFormat="1" hidden="1" x14ac:dyDescent="0.2">
      <c r="A376" s="4" t="s">
        <v>22</v>
      </c>
      <c r="B376" s="4" t="s">
        <v>308</v>
      </c>
      <c r="C376" s="4" t="s">
        <v>309</v>
      </c>
      <c r="D376" s="4" t="s">
        <v>329</v>
      </c>
      <c r="E376" s="4" t="s">
        <v>54</v>
      </c>
      <c r="F376" s="4" t="s">
        <v>60</v>
      </c>
      <c r="G376" s="4" t="s">
        <v>316</v>
      </c>
      <c r="H376" s="4" t="s">
        <v>61</v>
      </c>
      <c r="I376" s="4" t="s">
        <v>63</v>
      </c>
      <c r="J376" s="4">
        <v>0</v>
      </c>
      <c r="K376" s="4">
        <v>9.1804540807331844E-2</v>
      </c>
      <c r="L376" s="4">
        <v>0.13838059665942079</v>
      </c>
    </row>
    <row r="377" spans="1:12" s="4" customFormat="1" hidden="1" x14ac:dyDescent="0.2">
      <c r="A377" s="4" t="s">
        <v>22</v>
      </c>
      <c r="B377" s="4" t="s">
        <v>308</v>
      </c>
      <c r="C377" s="4" t="s">
        <v>309</v>
      </c>
      <c r="D377" s="4" t="s">
        <v>329</v>
      </c>
      <c r="E377" s="4" t="s">
        <v>64</v>
      </c>
      <c r="F377" s="4" t="s">
        <v>60</v>
      </c>
      <c r="G377" s="4" t="s">
        <v>316</v>
      </c>
      <c r="H377" s="4" t="s">
        <v>65</v>
      </c>
      <c r="I377" s="4" t="s">
        <v>260</v>
      </c>
      <c r="J377" s="4">
        <v>0</v>
      </c>
      <c r="K377" s="4">
        <v>5.6449394023925746E-5</v>
      </c>
      <c r="L377" s="4">
        <v>8.5088392767928664E-5</v>
      </c>
    </row>
    <row r="378" spans="1:12" s="4" customFormat="1" hidden="1" x14ac:dyDescent="0.2">
      <c r="A378" s="4" t="s">
        <v>22</v>
      </c>
      <c r="B378" s="4" t="s">
        <v>308</v>
      </c>
      <c r="C378" s="4" t="s">
        <v>309</v>
      </c>
      <c r="D378" s="4" t="s">
        <v>329</v>
      </c>
      <c r="E378" s="4" t="s">
        <v>67</v>
      </c>
      <c r="F378" s="4" t="s">
        <v>60</v>
      </c>
      <c r="G378" s="4" t="s">
        <v>316</v>
      </c>
      <c r="H378" s="4" t="s">
        <v>68</v>
      </c>
      <c r="I378" s="4" t="s">
        <v>312</v>
      </c>
      <c r="J378" s="4">
        <v>0</v>
      </c>
      <c r="K378" s="4">
        <v>1.0992776730975012E-3</v>
      </c>
      <c r="L378" s="4">
        <v>1.6569844907438737E-3</v>
      </c>
    </row>
    <row r="379" spans="1:12" s="4" customFormat="1" hidden="1" x14ac:dyDescent="0.2">
      <c r="A379" s="4" t="s">
        <v>22</v>
      </c>
      <c r="B379" s="4" t="s">
        <v>308</v>
      </c>
      <c r="C379" s="4" t="s">
        <v>309</v>
      </c>
      <c r="D379" s="4" t="s">
        <v>329</v>
      </c>
      <c r="E379" s="4" t="s">
        <v>67</v>
      </c>
      <c r="F379" s="4" t="s">
        <v>60</v>
      </c>
      <c r="G379" s="4" t="s">
        <v>316</v>
      </c>
      <c r="H379" s="4" t="s">
        <v>68</v>
      </c>
      <c r="I379" s="4" t="s">
        <v>317</v>
      </c>
      <c r="J379" s="4">
        <v>0</v>
      </c>
      <c r="K379" s="4">
        <v>2.6739186642912191E-5</v>
      </c>
      <c r="L379" s="4">
        <v>4.0305028153229362E-5</v>
      </c>
    </row>
    <row r="380" spans="1:12" s="4" customFormat="1" hidden="1" x14ac:dyDescent="0.2">
      <c r="A380" s="4" t="s">
        <v>22</v>
      </c>
      <c r="B380" s="4" t="s">
        <v>308</v>
      </c>
      <c r="C380" s="4" t="s">
        <v>309</v>
      </c>
      <c r="D380" s="4" t="s">
        <v>329</v>
      </c>
      <c r="E380" s="4" t="s">
        <v>67</v>
      </c>
      <c r="F380" s="4" t="s">
        <v>60</v>
      </c>
      <c r="G380" s="4" t="s">
        <v>316</v>
      </c>
      <c r="H380" s="4" t="s">
        <v>68</v>
      </c>
      <c r="I380" s="4" t="s">
        <v>318</v>
      </c>
      <c r="J380" s="4">
        <v>0</v>
      </c>
      <c r="K380" s="4">
        <v>3.2681228119114903E-4</v>
      </c>
      <c r="L380" s="4">
        <v>4.926170107616922E-4</v>
      </c>
    </row>
    <row r="381" spans="1:12" s="4" customFormat="1" hidden="1" x14ac:dyDescent="0.2">
      <c r="A381" s="4" t="s">
        <v>22</v>
      </c>
      <c r="B381" s="4" t="s">
        <v>308</v>
      </c>
      <c r="C381" s="4" t="s">
        <v>309</v>
      </c>
      <c r="D381" s="4" t="s">
        <v>329</v>
      </c>
      <c r="E381" s="4" t="s">
        <v>74</v>
      </c>
      <c r="F381" s="4" t="s">
        <v>60</v>
      </c>
      <c r="G381" s="4" t="s">
        <v>316</v>
      </c>
      <c r="H381" s="4" t="s">
        <v>68</v>
      </c>
      <c r="I381" s="4" t="s">
        <v>262</v>
      </c>
      <c r="J381" s="4">
        <v>0</v>
      </c>
      <c r="K381" s="4">
        <v>1.4855103690506772E-5</v>
      </c>
      <c r="L381" s="4">
        <v>2.2391682307349644E-5</v>
      </c>
    </row>
    <row r="382" spans="1:12" s="4" customFormat="1" hidden="1" x14ac:dyDescent="0.2">
      <c r="A382" s="4" t="s">
        <v>22</v>
      </c>
      <c r="B382" s="4" t="s">
        <v>308</v>
      </c>
      <c r="C382" s="4" t="s">
        <v>309</v>
      </c>
      <c r="D382" s="4" t="s">
        <v>329</v>
      </c>
      <c r="E382" s="4" t="s">
        <v>74</v>
      </c>
      <c r="F382" s="4" t="s">
        <v>60</v>
      </c>
      <c r="G382" s="4" t="s">
        <v>316</v>
      </c>
      <c r="H382" s="4" t="s">
        <v>65</v>
      </c>
      <c r="I382" s="19" t="s">
        <v>297</v>
      </c>
      <c r="J382" s="4">
        <v>0</v>
      </c>
      <c r="K382" s="4">
        <v>2.4745631727646185E-5</v>
      </c>
      <c r="L382" s="4">
        <v>3.7300064387583039E-5</v>
      </c>
    </row>
    <row r="383" spans="1:12" s="4" customFormat="1" hidden="1" x14ac:dyDescent="0.2">
      <c r="A383" s="4" t="s">
        <v>22</v>
      </c>
      <c r="B383" s="4" t="s">
        <v>308</v>
      </c>
      <c r="C383" s="4" t="s">
        <v>309</v>
      </c>
      <c r="D383" s="4" t="s">
        <v>329</v>
      </c>
      <c r="E383" s="4" t="s">
        <v>120</v>
      </c>
      <c r="F383" s="4" t="s">
        <v>60</v>
      </c>
      <c r="G383" s="4" t="s">
        <v>316</v>
      </c>
      <c r="H383" s="4" t="s">
        <v>68</v>
      </c>
      <c r="I383" s="19" t="s">
        <v>319</v>
      </c>
      <c r="J383" s="4">
        <v>0</v>
      </c>
      <c r="K383" s="4">
        <v>1.5758293994889586E-7</v>
      </c>
      <c r="L383" s="4">
        <v>2.3753096591636505E-7</v>
      </c>
    </row>
    <row r="384" spans="1:12" s="4" customFormat="1" hidden="1" x14ac:dyDescent="0.2">
      <c r="A384" s="4" t="s">
        <v>22</v>
      </c>
      <c r="B384" s="4" t="s">
        <v>308</v>
      </c>
      <c r="C384" s="4" t="s">
        <v>309</v>
      </c>
      <c r="D384" s="4" t="s">
        <v>329</v>
      </c>
      <c r="E384" s="4" t="s">
        <v>120</v>
      </c>
      <c r="F384" s="4" t="s">
        <v>60</v>
      </c>
      <c r="G384" s="4" t="s">
        <v>316</v>
      </c>
      <c r="H384" s="4" t="s">
        <v>68</v>
      </c>
      <c r="I384" s="4" t="s">
        <v>320</v>
      </c>
      <c r="J384" s="4">
        <v>0</v>
      </c>
      <c r="K384" s="4">
        <v>7.8791469974447939E-9</v>
      </c>
      <c r="L384" s="4">
        <v>1.1876548295818254E-8</v>
      </c>
    </row>
    <row r="385" spans="1:12" s="4" customFormat="1" hidden="1" x14ac:dyDescent="0.2">
      <c r="A385" s="4" t="s">
        <v>22</v>
      </c>
      <c r="B385" s="4" t="s">
        <v>308</v>
      </c>
      <c r="C385" s="4" t="s">
        <v>309</v>
      </c>
      <c r="D385" s="4" t="s">
        <v>329</v>
      </c>
      <c r="E385" s="4" t="s">
        <v>120</v>
      </c>
      <c r="F385" s="4" t="s">
        <v>60</v>
      </c>
      <c r="G385" s="4" t="s">
        <v>316</v>
      </c>
      <c r="H385" s="4" t="s">
        <v>68</v>
      </c>
      <c r="I385" s="4" t="s">
        <v>321</v>
      </c>
      <c r="J385" s="4">
        <v>0</v>
      </c>
      <c r="K385" s="4">
        <v>7.8791469974447912E-10</v>
      </c>
      <c r="L385" s="4">
        <v>1.187654829581825E-9</v>
      </c>
    </row>
    <row r="386" spans="1:12" s="4" customFormat="1" hidden="1" x14ac:dyDescent="0.2">
      <c r="A386" s="4" t="s">
        <v>22</v>
      </c>
      <c r="B386" s="4" t="s">
        <v>308</v>
      </c>
      <c r="C386" s="4" t="s">
        <v>309</v>
      </c>
      <c r="D386" s="4" t="s">
        <v>329</v>
      </c>
      <c r="E386" s="4" t="s">
        <v>120</v>
      </c>
      <c r="F386" s="4" t="s">
        <v>60</v>
      </c>
      <c r="G386" s="4" t="s">
        <v>316</v>
      </c>
      <c r="H386" s="4" t="s">
        <v>68</v>
      </c>
      <c r="I386" s="4" t="s">
        <v>322</v>
      </c>
      <c r="J386" s="4">
        <v>0</v>
      </c>
      <c r="K386" s="4">
        <v>1.1926865651034077E-7</v>
      </c>
      <c r="L386" s="4">
        <v>1.7977833890924881E-7</v>
      </c>
    </row>
    <row r="387" spans="1:12" s="4" customFormat="1" hidden="1" x14ac:dyDescent="0.2">
      <c r="A387" s="4" t="s">
        <v>22</v>
      </c>
      <c r="B387" s="4" t="s">
        <v>308</v>
      </c>
      <c r="C387" s="4" t="s">
        <v>309</v>
      </c>
      <c r="D387" s="4" t="s">
        <v>329</v>
      </c>
      <c r="E387" s="4" t="s">
        <v>120</v>
      </c>
      <c r="F387" s="4" t="s">
        <v>60</v>
      </c>
      <c r="G387" s="4" t="s">
        <v>316</v>
      </c>
      <c r="H387" s="4" t="s">
        <v>68</v>
      </c>
      <c r="I387" s="4" t="s">
        <v>323</v>
      </c>
      <c r="J387" s="4">
        <v>0</v>
      </c>
      <c r="K387" s="4">
        <v>2.8859307041621318E-7</v>
      </c>
      <c r="L387" s="4">
        <v>4.3500769052134297E-7</v>
      </c>
    </row>
    <row r="388" spans="1:12" s="4" customFormat="1" hidden="1" x14ac:dyDescent="0.2">
      <c r="A388" s="4" t="s">
        <v>22</v>
      </c>
      <c r="B388" s="4" t="s">
        <v>308</v>
      </c>
      <c r="C388" s="4" t="s">
        <v>309</v>
      </c>
      <c r="D388" s="4" t="s">
        <v>329</v>
      </c>
      <c r="E388" s="4" t="s">
        <v>120</v>
      </c>
      <c r="F388" s="4" t="s">
        <v>60</v>
      </c>
      <c r="G388" s="4" t="s">
        <v>316</v>
      </c>
      <c r="H388" s="4" t="s">
        <v>68</v>
      </c>
      <c r="I388" s="4" t="s">
        <v>324</v>
      </c>
      <c r="J388" s="4">
        <v>0</v>
      </c>
      <c r="K388" s="4">
        <v>3.9550228065605228E-9</v>
      </c>
      <c r="L388" s="4">
        <v>5.9615614975087685E-9</v>
      </c>
    </row>
    <row r="389" spans="1:12" s="4" customFormat="1" hidden="1" x14ac:dyDescent="0.2">
      <c r="A389" s="4" t="s">
        <v>22</v>
      </c>
      <c r="B389" s="4" t="s">
        <v>308</v>
      </c>
      <c r="C389" s="4" t="s">
        <v>309</v>
      </c>
      <c r="D389" s="4" t="s">
        <v>329</v>
      </c>
      <c r="E389" s="4" t="s">
        <v>120</v>
      </c>
      <c r="F389" s="4" t="s">
        <v>60</v>
      </c>
      <c r="G389" s="4" t="s">
        <v>316</v>
      </c>
      <c r="H389" s="4" t="s">
        <v>68</v>
      </c>
      <c r="I389" s="4" t="s">
        <v>325</v>
      </c>
      <c r="J389" s="4">
        <v>0</v>
      </c>
      <c r="K389" s="4">
        <v>1.3070114431055481E-10</v>
      </c>
      <c r="L389" s="4">
        <v>1.9701097761298513E-10</v>
      </c>
    </row>
    <row r="390" spans="1:12" s="4" customFormat="1" hidden="1" x14ac:dyDescent="0.2">
      <c r="A390" s="4" t="s">
        <v>22</v>
      </c>
      <c r="B390" s="4" t="s">
        <v>308</v>
      </c>
      <c r="C390" s="4" t="s">
        <v>309</v>
      </c>
      <c r="D390" s="4" t="s">
        <v>329</v>
      </c>
      <c r="E390" s="4" t="s">
        <v>120</v>
      </c>
      <c r="F390" s="4" t="s">
        <v>60</v>
      </c>
      <c r="G390" s="4" t="s">
        <v>316</v>
      </c>
      <c r="H390" s="4" t="s">
        <v>68</v>
      </c>
      <c r="I390" s="4" t="s">
        <v>326</v>
      </c>
      <c r="J390" s="4">
        <v>0</v>
      </c>
      <c r="K390" s="4">
        <v>3.9550228065605228E-9</v>
      </c>
      <c r="L390" s="4">
        <v>5.9615614975087685E-9</v>
      </c>
    </row>
    <row r="391" spans="1:12" s="4" customFormat="1" hidden="1" x14ac:dyDescent="0.2">
      <c r="A391" s="4" t="s">
        <v>22</v>
      </c>
      <c r="B391" s="4" t="s">
        <v>308</v>
      </c>
      <c r="C391" s="4" t="s">
        <v>309</v>
      </c>
      <c r="D391" s="4" t="s">
        <v>329</v>
      </c>
      <c r="E391" s="4" t="s">
        <v>120</v>
      </c>
      <c r="F391" s="4" t="s">
        <v>60</v>
      </c>
      <c r="G391" s="4" t="s">
        <v>316</v>
      </c>
      <c r="H391" s="4" t="s">
        <v>68</v>
      </c>
      <c r="I391" s="4" t="s">
        <v>327</v>
      </c>
      <c r="J391" s="4">
        <v>0</v>
      </c>
      <c r="K391" s="4">
        <v>8.8370040834086692E-7</v>
      </c>
      <c r="L391" s="4">
        <v>1.3320363970996154E-6</v>
      </c>
    </row>
    <row r="392" spans="1:12" s="4" customFormat="1" hidden="1" x14ac:dyDescent="0.2">
      <c r="A392" s="4" t="s">
        <v>22</v>
      </c>
      <c r="B392" s="4" t="s">
        <v>308</v>
      </c>
      <c r="C392" s="4" t="s">
        <v>309</v>
      </c>
      <c r="D392" s="4" t="s">
        <v>329</v>
      </c>
      <c r="E392" s="4" t="s">
        <v>120</v>
      </c>
      <c r="F392" s="4" t="s">
        <v>60</v>
      </c>
      <c r="G392" s="4" t="s">
        <v>316</v>
      </c>
      <c r="H392" s="4" t="s">
        <v>68</v>
      </c>
      <c r="I392" s="4" t="s">
        <v>328</v>
      </c>
      <c r="J392" s="4">
        <v>0</v>
      </c>
      <c r="K392" s="4">
        <v>9.424077781257496E-11</v>
      </c>
      <c r="L392" s="4">
        <v>1.4205283255782615E-10</v>
      </c>
    </row>
    <row r="393" spans="1:12" s="4" customFormat="1" hidden="1" x14ac:dyDescent="0.2">
      <c r="A393" s="4" t="s">
        <v>22</v>
      </c>
      <c r="B393" s="4" t="s">
        <v>308</v>
      </c>
      <c r="C393" s="4" t="s">
        <v>309</v>
      </c>
      <c r="D393" s="4" t="s">
        <v>329</v>
      </c>
      <c r="E393" s="4" t="s">
        <v>54</v>
      </c>
      <c r="F393" s="4" t="s">
        <v>283</v>
      </c>
      <c r="H393" s="4" t="s">
        <v>57</v>
      </c>
      <c r="I393" s="24" t="s">
        <v>311</v>
      </c>
      <c r="J393" s="4">
        <v>0</v>
      </c>
      <c r="K393" s="4">
        <v>2.050004309289934E-2</v>
      </c>
      <c r="L393" s="4">
        <v>3.0900521584142498E-2</v>
      </c>
    </row>
    <row r="394" spans="1:12" s="4" customFormat="1" hidden="1" x14ac:dyDescent="0.2">
      <c r="A394" s="4" t="s">
        <v>22</v>
      </c>
      <c r="B394" s="4" t="s">
        <v>308</v>
      </c>
      <c r="C394" s="4" t="s">
        <v>309</v>
      </c>
      <c r="D394" s="4" t="s">
        <v>329</v>
      </c>
      <c r="E394" s="4" t="s">
        <v>54</v>
      </c>
      <c r="F394" s="4" t="s">
        <v>283</v>
      </c>
      <c r="H394" s="4" t="s">
        <v>61</v>
      </c>
      <c r="I394" s="24" t="s">
        <v>63</v>
      </c>
      <c r="J394" s="4">
        <v>0</v>
      </c>
      <c r="K394" s="4">
        <v>2.7541362242199552E-2</v>
      </c>
      <c r="L394" s="4">
        <v>4.1514178997826237E-2</v>
      </c>
    </row>
    <row r="395" spans="1:12" s="4" customFormat="1" hidden="1" x14ac:dyDescent="0.2">
      <c r="A395" s="4" t="s">
        <v>22</v>
      </c>
      <c r="B395" s="4" t="s">
        <v>308</v>
      </c>
      <c r="C395" s="4" t="s">
        <v>309</v>
      </c>
      <c r="D395" s="4" t="s">
        <v>329</v>
      </c>
      <c r="E395" s="4" t="s">
        <v>265</v>
      </c>
      <c r="F395" s="4" t="s">
        <v>266</v>
      </c>
      <c r="H395" s="4" t="s">
        <v>267</v>
      </c>
      <c r="I395" s="4" t="s">
        <v>268</v>
      </c>
      <c r="J395" s="4">
        <v>0</v>
      </c>
      <c r="K395" s="4">
        <v>3.521024787327515E-3</v>
      </c>
      <c r="L395" s="4">
        <v>5.3073792062808146E-3</v>
      </c>
    </row>
    <row r="396" spans="1:12" s="4" customFormat="1" hidden="1" x14ac:dyDescent="0.2">
      <c r="A396" s="4" t="s">
        <v>22</v>
      </c>
      <c r="B396" s="4" t="s">
        <v>308</v>
      </c>
      <c r="C396" s="4" t="s">
        <v>309</v>
      </c>
      <c r="D396" s="4" t="s">
        <v>329</v>
      </c>
      <c r="E396" s="4" t="s">
        <v>265</v>
      </c>
      <c r="F396" s="4" t="s">
        <v>314</v>
      </c>
      <c r="H396" s="4" t="s">
        <v>249</v>
      </c>
      <c r="I396" s="4" t="s">
        <v>269</v>
      </c>
      <c r="J396" s="4">
        <v>0</v>
      </c>
      <c r="K396" s="4">
        <v>4.0128821201751511E-4</v>
      </c>
      <c r="L396" s="4">
        <v>6.0487751175529036E-4</v>
      </c>
    </row>
    <row r="397" spans="1:12" s="4" customFormat="1" hidden="1" x14ac:dyDescent="0.2">
      <c r="A397" s="4" t="s">
        <v>22</v>
      </c>
      <c r="B397" s="4" t="s">
        <v>308</v>
      </c>
      <c r="C397" s="4" t="s">
        <v>309</v>
      </c>
      <c r="D397" s="4" t="s">
        <v>329</v>
      </c>
      <c r="E397" s="4" t="s">
        <v>265</v>
      </c>
      <c r="F397" s="4" t="s">
        <v>315</v>
      </c>
      <c r="H397" s="4" t="s">
        <v>271</v>
      </c>
      <c r="I397" s="4" t="s">
        <v>272</v>
      </c>
      <c r="J397" s="4">
        <v>0</v>
      </c>
      <c r="K397" s="4">
        <v>8.8025619683187859E-5</v>
      </c>
      <c r="L397" s="4">
        <v>1.3268448015702036E-4</v>
      </c>
    </row>
    <row r="398" spans="1:12" s="4" customFormat="1" hidden="1" x14ac:dyDescent="0.2">
      <c r="A398" s="4" t="s">
        <v>22</v>
      </c>
      <c r="B398" s="4" t="s">
        <v>308</v>
      </c>
      <c r="C398" s="4" t="s">
        <v>309</v>
      </c>
      <c r="D398" s="4" t="s">
        <v>246</v>
      </c>
      <c r="E398" s="4" t="s">
        <v>54</v>
      </c>
      <c r="F398" s="4" t="s">
        <v>60</v>
      </c>
      <c r="G398" s="4" t="s">
        <v>316</v>
      </c>
      <c r="H398" s="4" t="s">
        <v>57</v>
      </c>
      <c r="I398" s="4" t="s">
        <v>311</v>
      </c>
      <c r="J398" s="4">
        <v>0</v>
      </c>
      <c r="K398" s="4">
        <v>0.23233382171952591</v>
      </c>
      <c r="L398" s="4">
        <v>0.3502059112869485</v>
      </c>
    </row>
    <row r="399" spans="1:12" s="4" customFormat="1" hidden="1" x14ac:dyDescent="0.2">
      <c r="A399" s="4" t="s">
        <v>22</v>
      </c>
      <c r="B399" s="4" t="s">
        <v>308</v>
      </c>
      <c r="C399" s="4" t="s">
        <v>309</v>
      </c>
      <c r="D399" s="4" t="s">
        <v>246</v>
      </c>
      <c r="E399" s="4" t="s">
        <v>54</v>
      </c>
      <c r="F399" s="4" t="s">
        <v>60</v>
      </c>
      <c r="G399" s="4" t="s">
        <v>316</v>
      </c>
      <c r="H399" s="4" t="s">
        <v>61</v>
      </c>
      <c r="I399" s="4" t="s">
        <v>63</v>
      </c>
      <c r="J399" s="4">
        <v>0</v>
      </c>
      <c r="K399" s="4">
        <v>0.31213543874492827</v>
      </c>
      <c r="L399" s="4">
        <v>0.47049402864203077</v>
      </c>
    </row>
    <row r="400" spans="1:12" s="4" customFormat="1" hidden="1" x14ac:dyDescent="0.2">
      <c r="A400" s="4" t="s">
        <v>22</v>
      </c>
      <c r="B400" s="4" t="s">
        <v>308</v>
      </c>
      <c r="C400" s="4" t="s">
        <v>309</v>
      </c>
      <c r="D400" s="4" t="s">
        <v>246</v>
      </c>
      <c r="E400" s="4" t="s">
        <v>64</v>
      </c>
      <c r="F400" s="4" t="s">
        <v>60</v>
      </c>
      <c r="G400" s="4" t="s">
        <v>316</v>
      </c>
      <c r="H400" s="4" t="s">
        <v>65</v>
      </c>
      <c r="I400" s="4" t="s">
        <v>260</v>
      </c>
      <c r="J400" s="4">
        <v>0</v>
      </c>
      <c r="K400" s="4">
        <v>1.9192793968134748E-4</v>
      </c>
      <c r="L400" s="4">
        <v>2.8930053541095747E-4</v>
      </c>
    </row>
    <row r="401" spans="1:12" s="4" customFormat="1" hidden="1" x14ac:dyDescent="0.2">
      <c r="A401" s="4" t="s">
        <v>22</v>
      </c>
      <c r="B401" s="4" t="s">
        <v>308</v>
      </c>
      <c r="C401" s="4" t="s">
        <v>309</v>
      </c>
      <c r="D401" s="4" t="s">
        <v>246</v>
      </c>
      <c r="E401" s="4" t="s">
        <v>67</v>
      </c>
      <c r="F401" s="4" t="s">
        <v>60</v>
      </c>
      <c r="G401" s="4" t="s">
        <v>316</v>
      </c>
      <c r="H401" s="4" t="s">
        <v>68</v>
      </c>
      <c r="I401" s="4" t="s">
        <v>312</v>
      </c>
      <c r="J401" s="4">
        <v>0</v>
      </c>
      <c r="K401" s="4">
        <v>3.7375440885315039E-3</v>
      </c>
      <c r="L401" s="4">
        <v>5.6337472685291717E-3</v>
      </c>
    </row>
    <row r="402" spans="1:12" s="4" customFormat="1" hidden="1" x14ac:dyDescent="0.2">
      <c r="A402" s="4" t="s">
        <v>22</v>
      </c>
      <c r="B402" s="4" t="s">
        <v>308</v>
      </c>
      <c r="C402" s="4" t="s">
        <v>309</v>
      </c>
      <c r="D402" s="4" t="s">
        <v>246</v>
      </c>
      <c r="E402" s="4" t="s">
        <v>67</v>
      </c>
      <c r="F402" s="4" t="s">
        <v>60</v>
      </c>
      <c r="G402" s="4" t="s">
        <v>316</v>
      </c>
      <c r="H402" s="4" t="s">
        <v>68</v>
      </c>
      <c r="I402" s="4" t="s">
        <v>317</v>
      </c>
      <c r="J402" s="4">
        <v>0</v>
      </c>
      <c r="K402" s="4">
        <v>9.0913234585901446E-5</v>
      </c>
      <c r="L402" s="4">
        <v>1.3703709572097984E-4</v>
      </c>
    </row>
    <row r="403" spans="1:12" s="4" customFormat="1" hidden="1" x14ac:dyDescent="0.2">
      <c r="A403" s="4" t="s">
        <v>22</v>
      </c>
      <c r="B403" s="4" t="s">
        <v>308</v>
      </c>
      <c r="C403" s="4" t="s">
        <v>309</v>
      </c>
      <c r="D403" s="4" t="s">
        <v>246</v>
      </c>
      <c r="E403" s="4" t="s">
        <v>67</v>
      </c>
      <c r="F403" s="4" t="s">
        <v>60</v>
      </c>
      <c r="G403" s="4" t="s">
        <v>316</v>
      </c>
      <c r="H403" s="4" t="s">
        <v>68</v>
      </c>
      <c r="I403" s="4" t="s">
        <v>318</v>
      </c>
      <c r="J403" s="4">
        <v>0</v>
      </c>
      <c r="K403" s="4">
        <v>1.1111617560499065E-3</v>
      </c>
      <c r="L403" s="4">
        <v>1.6748978365897535E-3</v>
      </c>
    </row>
    <row r="404" spans="1:12" s="4" customFormat="1" hidden="1" x14ac:dyDescent="0.2">
      <c r="A404" s="4" t="s">
        <v>22</v>
      </c>
      <c r="B404" s="4" t="s">
        <v>308</v>
      </c>
      <c r="C404" s="4" t="s">
        <v>309</v>
      </c>
      <c r="D404" s="4" t="s">
        <v>246</v>
      </c>
      <c r="E404" s="4" t="s">
        <v>74</v>
      </c>
      <c r="F404" s="4" t="s">
        <v>60</v>
      </c>
      <c r="G404" s="4" t="s">
        <v>316</v>
      </c>
      <c r="H404" s="4" t="s">
        <v>68</v>
      </c>
      <c r="I404" s="4" t="s">
        <v>262</v>
      </c>
      <c r="J404" s="4">
        <v>0</v>
      </c>
      <c r="K404" s="4">
        <v>5.0507352547723026E-5</v>
      </c>
      <c r="L404" s="4">
        <v>7.6131719844988799E-5</v>
      </c>
    </row>
    <row r="405" spans="1:12" s="4" customFormat="1" hidden="1" x14ac:dyDescent="0.2">
      <c r="A405" s="4" t="s">
        <v>22</v>
      </c>
      <c r="B405" s="4" t="s">
        <v>308</v>
      </c>
      <c r="C405" s="4" t="s">
        <v>309</v>
      </c>
      <c r="D405" s="4" t="s">
        <v>246</v>
      </c>
      <c r="E405" s="4" t="s">
        <v>74</v>
      </c>
      <c r="F405" s="4" t="s">
        <v>60</v>
      </c>
      <c r="G405" s="4" t="s">
        <v>316</v>
      </c>
      <c r="H405" s="4" t="s">
        <v>65</v>
      </c>
      <c r="I405" s="19" t="s">
        <v>297</v>
      </c>
      <c r="J405" s="4">
        <v>0</v>
      </c>
      <c r="K405" s="4">
        <v>8.4135147873997003E-5</v>
      </c>
      <c r="L405" s="4">
        <v>1.2682021891778235E-4</v>
      </c>
    </row>
    <row r="406" spans="1:12" s="4" customFormat="1" hidden="1" x14ac:dyDescent="0.2">
      <c r="A406" s="4" t="s">
        <v>22</v>
      </c>
      <c r="B406" s="4" t="s">
        <v>308</v>
      </c>
      <c r="C406" s="4" t="s">
        <v>309</v>
      </c>
      <c r="D406" s="4" t="s">
        <v>246</v>
      </c>
      <c r="E406" s="4" t="s">
        <v>120</v>
      </c>
      <c r="F406" s="4" t="s">
        <v>60</v>
      </c>
      <c r="G406" s="4" t="s">
        <v>316</v>
      </c>
      <c r="H406" s="4" t="s">
        <v>68</v>
      </c>
      <c r="I406" s="19" t="s">
        <v>319</v>
      </c>
      <c r="J406" s="4">
        <v>0</v>
      </c>
      <c r="K406" s="4">
        <v>5.3578199582624595E-7</v>
      </c>
      <c r="L406" s="4">
        <v>8.0760528411564139E-7</v>
      </c>
    </row>
    <row r="407" spans="1:12" s="4" customFormat="1" hidden="1" x14ac:dyDescent="0.2">
      <c r="A407" s="4" t="s">
        <v>22</v>
      </c>
      <c r="B407" s="4" t="s">
        <v>308</v>
      </c>
      <c r="C407" s="4" t="s">
        <v>309</v>
      </c>
      <c r="D407" s="4" t="s">
        <v>246</v>
      </c>
      <c r="E407" s="4" t="s">
        <v>120</v>
      </c>
      <c r="F407" s="4" t="s">
        <v>60</v>
      </c>
      <c r="G407" s="4" t="s">
        <v>316</v>
      </c>
      <c r="H407" s="4" t="s">
        <v>68</v>
      </c>
      <c r="I407" s="4" t="s">
        <v>320</v>
      </c>
      <c r="J407" s="4">
        <v>0</v>
      </c>
      <c r="K407" s="4">
        <v>2.6789099791312299E-8</v>
      </c>
      <c r="L407" s="4">
        <v>4.0380264205782068E-8</v>
      </c>
    </row>
    <row r="408" spans="1:12" s="4" customFormat="1" hidden="1" x14ac:dyDescent="0.2">
      <c r="A408" s="4" t="s">
        <v>22</v>
      </c>
      <c r="B408" s="4" t="s">
        <v>308</v>
      </c>
      <c r="C408" s="4" t="s">
        <v>309</v>
      </c>
      <c r="D408" s="4" t="s">
        <v>246</v>
      </c>
      <c r="E408" s="4" t="s">
        <v>120</v>
      </c>
      <c r="F408" s="4" t="s">
        <v>60</v>
      </c>
      <c r="G408" s="4" t="s">
        <v>316</v>
      </c>
      <c r="H408" s="4" t="s">
        <v>68</v>
      </c>
      <c r="I408" s="4" t="s">
        <v>321</v>
      </c>
      <c r="J408" s="4">
        <v>0</v>
      </c>
      <c r="K408" s="4">
        <v>2.6789099791312289E-9</v>
      </c>
      <c r="L408" s="4">
        <v>4.0380264205782052E-9</v>
      </c>
    </row>
    <row r="409" spans="1:12" s="4" customFormat="1" hidden="1" x14ac:dyDescent="0.2">
      <c r="A409" s="4" t="s">
        <v>22</v>
      </c>
      <c r="B409" s="4" t="s">
        <v>308</v>
      </c>
      <c r="C409" s="4" t="s">
        <v>309</v>
      </c>
      <c r="D409" s="4" t="s">
        <v>246</v>
      </c>
      <c r="E409" s="4" t="s">
        <v>120</v>
      </c>
      <c r="F409" s="4" t="s">
        <v>60</v>
      </c>
      <c r="G409" s="4" t="s">
        <v>316</v>
      </c>
      <c r="H409" s="4" t="s">
        <v>68</v>
      </c>
      <c r="I409" s="4" t="s">
        <v>322</v>
      </c>
      <c r="J409" s="4">
        <v>0</v>
      </c>
      <c r="K409" s="4">
        <v>4.055134321351586E-7</v>
      </c>
      <c r="L409" s="4">
        <v>6.1124635229144601E-7</v>
      </c>
    </row>
    <row r="410" spans="1:12" s="4" customFormat="1" hidden="1" x14ac:dyDescent="0.2">
      <c r="A410" s="4" t="s">
        <v>22</v>
      </c>
      <c r="B410" s="4" t="s">
        <v>308</v>
      </c>
      <c r="C410" s="4" t="s">
        <v>309</v>
      </c>
      <c r="D410" s="4" t="s">
        <v>246</v>
      </c>
      <c r="E410" s="4" t="s">
        <v>120</v>
      </c>
      <c r="F410" s="4" t="s">
        <v>60</v>
      </c>
      <c r="G410" s="4" t="s">
        <v>316</v>
      </c>
      <c r="H410" s="4" t="s">
        <v>68</v>
      </c>
      <c r="I410" s="4" t="s">
        <v>323</v>
      </c>
      <c r="J410" s="4">
        <v>0</v>
      </c>
      <c r="K410" s="4">
        <v>9.8121643941512454E-7</v>
      </c>
      <c r="L410" s="4">
        <v>1.4790261477725663E-6</v>
      </c>
    </row>
    <row r="411" spans="1:12" s="4" customFormat="1" hidden="1" x14ac:dyDescent="0.2">
      <c r="A411" s="4" t="s">
        <v>22</v>
      </c>
      <c r="B411" s="4" t="s">
        <v>308</v>
      </c>
      <c r="C411" s="4" t="s">
        <v>309</v>
      </c>
      <c r="D411" s="4" t="s">
        <v>246</v>
      </c>
      <c r="E411" s="4" t="s">
        <v>120</v>
      </c>
      <c r="F411" s="4" t="s">
        <v>60</v>
      </c>
      <c r="G411" s="4" t="s">
        <v>316</v>
      </c>
      <c r="H411" s="4" t="s">
        <v>68</v>
      </c>
      <c r="I411" s="4" t="s">
        <v>324</v>
      </c>
      <c r="J411" s="4">
        <v>0</v>
      </c>
      <c r="K411" s="4">
        <v>1.3447077542305778E-8</v>
      </c>
      <c r="L411" s="4">
        <v>2.0269309091529815E-8</v>
      </c>
    </row>
    <row r="412" spans="1:12" s="4" customFormat="1" hidden="1" x14ac:dyDescent="0.2">
      <c r="A412" s="4" t="s">
        <v>22</v>
      </c>
      <c r="B412" s="4" t="s">
        <v>308</v>
      </c>
      <c r="C412" s="4" t="s">
        <v>309</v>
      </c>
      <c r="D412" s="4" t="s">
        <v>246</v>
      </c>
      <c r="E412" s="4" t="s">
        <v>120</v>
      </c>
      <c r="F412" s="4" t="s">
        <v>60</v>
      </c>
      <c r="G412" s="4" t="s">
        <v>316</v>
      </c>
      <c r="H412" s="4" t="s">
        <v>68</v>
      </c>
      <c r="I412" s="4" t="s">
        <v>325</v>
      </c>
      <c r="J412" s="4">
        <v>0</v>
      </c>
      <c r="K412" s="4">
        <v>4.4438389065588627E-10</v>
      </c>
      <c r="L412" s="4">
        <v>6.6983732388414949E-10</v>
      </c>
    </row>
    <row r="413" spans="1:12" s="4" customFormat="1" hidden="1" x14ac:dyDescent="0.2">
      <c r="A413" s="4" t="s">
        <v>22</v>
      </c>
      <c r="B413" s="4" t="s">
        <v>308</v>
      </c>
      <c r="C413" s="4" t="s">
        <v>309</v>
      </c>
      <c r="D413" s="4" t="s">
        <v>246</v>
      </c>
      <c r="E413" s="4" t="s">
        <v>120</v>
      </c>
      <c r="F413" s="4" t="s">
        <v>60</v>
      </c>
      <c r="G413" s="4" t="s">
        <v>316</v>
      </c>
      <c r="H413" s="4" t="s">
        <v>68</v>
      </c>
      <c r="I413" s="4" t="s">
        <v>326</v>
      </c>
      <c r="J413" s="4">
        <v>0</v>
      </c>
      <c r="K413" s="4">
        <v>1.3447077542305778E-8</v>
      </c>
      <c r="L413" s="4">
        <v>2.0269309091529815E-8</v>
      </c>
    </row>
    <row r="414" spans="1:12" s="4" customFormat="1" hidden="1" x14ac:dyDescent="0.2">
      <c r="A414" s="4" t="s">
        <v>22</v>
      </c>
      <c r="B414" s="4" t="s">
        <v>308</v>
      </c>
      <c r="C414" s="4" t="s">
        <v>309</v>
      </c>
      <c r="D414" s="4" t="s">
        <v>246</v>
      </c>
      <c r="E414" s="4" t="s">
        <v>120</v>
      </c>
      <c r="F414" s="4" t="s">
        <v>60</v>
      </c>
      <c r="G414" s="4" t="s">
        <v>316</v>
      </c>
      <c r="H414" s="4" t="s">
        <v>68</v>
      </c>
      <c r="I414" s="4" t="s">
        <v>327</v>
      </c>
      <c r="J414" s="4">
        <v>0</v>
      </c>
      <c r="K414" s="4">
        <v>3.0045813883589474E-6</v>
      </c>
      <c r="L414" s="4">
        <v>4.5289237501386939E-6</v>
      </c>
    </row>
    <row r="415" spans="1:12" s="4" customFormat="1" hidden="1" x14ac:dyDescent="0.2">
      <c r="A415" s="4" t="s">
        <v>22</v>
      </c>
      <c r="B415" s="4" t="s">
        <v>308</v>
      </c>
      <c r="C415" s="4" t="s">
        <v>309</v>
      </c>
      <c r="D415" s="4" t="s">
        <v>246</v>
      </c>
      <c r="E415" s="4" t="s">
        <v>120</v>
      </c>
      <c r="F415" s="4" t="s">
        <v>60</v>
      </c>
      <c r="G415" s="4" t="s">
        <v>316</v>
      </c>
      <c r="H415" s="4" t="s">
        <v>68</v>
      </c>
      <c r="I415" s="4" t="s">
        <v>328</v>
      </c>
      <c r="J415" s="4">
        <v>0</v>
      </c>
      <c r="K415" s="4">
        <v>3.2041864456275489E-10</v>
      </c>
      <c r="L415" s="4">
        <v>4.8297963069660904E-10</v>
      </c>
    </row>
    <row r="416" spans="1:12" s="4" customFormat="1" hidden="1" x14ac:dyDescent="0.2">
      <c r="A416" s="4" t="s">
        <v>22</v>
      </c>
      <c r="B416" s="4" t="s">
        <v>308</v>
      </c>
      <c r="C416" s="4" t="s">
        <v>309</v>
      </c>
      <c r="D416" s="4" t="s">
        <v>246</v>
      </c>
      <c r="E416" s="4" t="s">
        <v>54</v>
      </c>
      <c r="F416" s="4" t="s">
        <v>283</v>
      </c>
      <c r="H416" s="4" t="s">
        <v>57</v>
      </c>
      <c r="I416" s="24" t="s">
        <v>311</v>
      </c>
      <c r="J416" s="4">
        <v>0</v>
      </c>
      <c r="K416" s="4">
        <v>6.9700146515857778E-2</v>
      </c>
      <c r="L416" s="4">
        <v>0.10506177338608454</v>
      </c>
    </row>
    <row r="417" spans="1:12" s="4" customFormat="1" hidden="1" x14ac:dyDescent="0.2">
      <c r="A417" s="4" t="s">
        <v>22</v>
      </c>
      <c r="B417" s="4" t="s">
        <v>308</v>
      </c>
      <c r="C417" s="4" t="s">
        <v>309</v>
      </c>
      <c r="D417" s="4" t="s">
        <v>246</v>
      </c>
      <c r="E417" s="4" t="s">
        <v>54</v>
      </c>
      <c r="F417" s="4" t="s">
        <v>283</v>
      </c>
      <c r="H417" s="4" t="s">
        <v>61</v>
      </c>
      <c r="I417" s="24" t="s">
        <v>63</v>
      </c>
      <c r="J417" s="4">
        <v>0</v>
      </c>
      <c r="K417" s="4">
        <v>9.3640631623478479E-2</v>
      </c>
      <c r="L417" s="4">
        <v>0.14114820859260921</v>
      </c>
    </row>
    <row r="418" spans="1:12" s="4" customFormat="1" hidden="1" x14ac:dyDescent="0.2">
      <c r="A418" s="4" t="s">
        <v>22</v>
      </c>
      <c r="B418" s="4" t="s">
        <v>308</v>
      </c>
      <c r="C418" s="4" t="s">
        <v>309</v>
      </c>
      <c r="D418" s="4" t="s">
        <v>246</v>
      </c>
      <c r="E418" s="4" t="s">
        <v>265</v>
      </c>
      <c r="F418" s="4" t="s">
        <v>266</v>
      </c>
      <c r="H418" s="4" t="s">
        <v>267</v>
      </c>
      <c r="I418" s="4" t="s">
        <v>268</v>
      </c>
      <c r="J418" s="4">
        <v>0</v>
      </c>
      <c r="K418" s="4">
        <v>6.5558734641268084E-3</v>
      </c>
      <c r="L418" s="4">
        <v>9.881926031234816E-3</v>
      </c>
    </row>
    <row r="419" spans="1:12" s="4" customFormat="1" hidden="1" x14ac:dyDescent="0.2">
      <c r="A419" s="4" t="s">
        <v>22</v>
      </c>
      <c r="B419" s="4" t="s">
        <v>308</v>
      </c>
      <c r="C419" s="4" t="s">
        <v>309</v>
      </c>
      <c r="D419" s="4" t="s">
        <v>246</v>
      </c>
      <c r="E419" s="4" t="s">
        <v>265</v>
      </c>
      <c r="F419" s="4" t="s">
        <v>314</v>
      </c>
      <c r="H419" s="4" t="s">
        <v>249</v>
      </c>
      <c r="I419" s="4" t="s">
        <v>269</v>
      </c>
      <c r="J419" s="4">
        <v>0</v>
      </c>
      <c r="K419" s="4">
        <v>1.3643799208595514E-3</v>
      </c>
      <c r="L419" s="4">
        <v>2.0565835399679873E-3</v>
      </c>
    </row>
    <row r="420" spans="1:12" s="4" customFormat="1" hidden="1" x14ac:dyDescent="0.2">
      <c r="A420" s="4" t="s">
        <v>22</v>
      </c>
      <c r="B420" s="4" t="s">
        <v>308</v>
      </c>
      <c r="C420" s="4" t="s">
        <v>309</v>
      </c>
      <c r="D420" s="4" t="s">
        <v>246</v>
      </c>
      <c r="E420" s="4" t="s">
        <v>265</v>
      </c>
      <c r="F420" s="4" t="s">
        <v>315</v>
      </c>
      <c r="H420" s="4" t="s">
        <v>271</v>
      </c>
      <c r="I420" s="4" t="s">
        <v>272</v>
      </c>
      <c r="J420" s="4">
        <v>0</v>
      </c>
      <c r="K420" s="4">
        <v>1.6389683660317017E-4</v>
      </c>
      <c r="L420" s="4">
        <v>2.4704815078087041E-4</v>
      </c>
    </row>
    <row r="421" spans="1:12" s="4" customFormat="1" hidden="1" x14ac:dyDescent="0.2">
      <c r="A421" s="4" t="s">
        <v>22</v>
      </c>
      <c r="B421" s="4" t="s">
        <v>308</v>
      </c>
      <c r="C421" s="4" t="s">
        <v>330</v>
      </c>
      <c r="D421" s="4" t="s">
        <v>280</v>
      </c>
      <c r="E421" s="4" t="s">
        <v>54</v>
      </c>
      <c r="F421" s="4" t="s">
        <v>60</v>
      </c>
      <c r="G421" s="4" t="s">
        <v>331</v>
      </c>
      <c r="H421" s="4" t="s">
        <v>61</v>
      </c>
      <c r="I421" s="4" t="s">
        <v>63</v>
      </c>
      <c r="J421" s="4">
        <v>8.9641636112474318E-3</v>
      </c>
      <c r="K421" s="4">
        <v>0</v>
      </c>
      <c r="L421" s="4">
        <v>0</v>
      </c>
    </row>
    <row r="422" spans="1:12" s="4" customFormat="1" hidden="1" x14ac:dyDescent="0.2">
      <c r="A422" s="4" t="s">
        <v>22</v>
      </c>
      <c r="B422" s="4" t="s">
        <v>308</v>
      </c>
      <c r="C422" s="4" t="s">
        <v>330</v>
      </c>
      <c r="D422" s="4" t="s">
        <v>280</v>
      </c>
      <c r="E422" s="4" t="s">
        <v>67</v>
      </c>
      <c r="F422" s="4" t="s">
        <v>60</v>
      </c>
      <c r="G422" s="4" t="s">
        <v>331</v>
      </c>
      <c r="H422" s="4" t="s">
        <v>68</v>
      </c>
      <c r="I422" s="4" t="s">
        <v>288</v>
      </c>
      <c r="J422" s="4">
        <v>2.0000744492005505E-5</v>
      </c>
      <c r="K422" s="4">
        <v>0</v>
      </c>
      <c r="L422" s="4">
        <v>0</v>
      </c>
    </row>
    <row r="423" spans="1:12" s="4" customFormat="1" hidden="1" x14ac:dyDescent="0.2">
      <c r="A423" s="4" t="s">
        <v>22</v>
      </c>
      <c r="B423" s="4" t="s">
        <v>308</v>
      </c>
      <c r="C423" s="4" t="s">
        <v>330</v>
      </c>
      <c r="D423" s="4" t="s">
        <v>280</v>
      </c>
      <c r="E423" s="4" t="s">
        <v>74</v>
      </c>
      <c r="F423" s="4" t="s">
        <v>60</v>
      </c>
      <c r="G423" s="4" t="s">
        <v>331</v>
      </c>
      <c r="H423" s="4" t="s">
        <v>68</v>
      </c>
      <c r="I423" s="4" t="s">
        <v>289</v>
      </c>
      <c r="J423" s="4">
        <v>2.0000744492005505E-5</v>
      </c>
      <c r="K423" s="4">
        <v>0</v>
      </c>
      <c r="L423" s="4">
        <v>0</v>
      </c>
    </row>
    <row r="424" spans="1:12" s="4" customFormat="1" hidden="1" x14ac:dyDescent="0.2">
      <c r="A424" s="4" t="s">
        <v>22</v>
      </c>
      <c r="B424" s="4" t="s">
        <v>308</v>
      </c>
      <c r="C424" s="4" t="s">
        <v>330</v>
      </c>
      <c r="D424" s="4" t="s">
        <v>280</v>
      </c>
      <c r="E424" s="4" t="s">
        <v>120</v>
      </c>
      <c r="F424" s="4" t="s">
        <v>60</v>
      </c>
      <c r="G424" s="4" t="s">
        <v>331</v>
      </c>
      <c r="H424" s="4" t="s">
        <v>68</v>
      </c>
      <c r="I424" s="19" t="s">
        <v>332</v>
      </c>
      <c r="J424" s="4">
        <v>1.8334015784338381E-3</v>
      </c>
      <c r="K424" s="4">
        <v>0</v>
      </c>
      <c r="L424" s="4">
        <v>0</v>
      </c>
    </row>
    <row r="425" spans="1:12" s="4" customFormat="1" hidden="1" x14ac:dyDescent="0.2">
      <c r="A425" s="4" t="s">
        <v>22</v>
      </c>
      <c r="B425" s="4" t="s">
        <v>308</v>
      </c>
      <c r="C425" s="4" t="s">
        <v>330</v>
      </c>
      <c r="D425" s="4" t="s">
        <v>280</v>
      </c>
      <c r="E425" s="4" t="s">
        <v>54</v>
      </c>
      <c r="F425" s="4" t="s">
        <v>283</v>
      </c>
      <c r="H425" s="4" t="s">
        <v>61</v>
      </c>
      <c r="I425" s="24" t="s">
        <v>63</v>
      </c>
      <c r="J425" s="4">
        <v>2.6892490833742297E-3</v>
      </c>
      <c r="K425" s="4">
        <v>0</v>
      </c>
      <c r="L425" s="4">
        <v>0</v>
      </c>
    </row>
    <row r="426" spans="1:12" s="4" customFormat="1" hidden="1" x14ac:dyDescent="0.2">
      <c r="A426" s="4" t="s">
        <v>22</v>
      </c>
      <c r="B426" s="4" t="s">
        <v>308</v>
      </c>
      <c r="C426" s="4" t="s">
        <v>330</v>
      </c>
      <c r="D426" s="4" t="s">
        <v>280</v>
      </c>
      <c r="E426" s="4" t="s">
        <v>265</v>
      </c>
      <c r="F426" s="4" t="s">
        <v>266</v>
      </c>
      <c r="H426" s="4" t="s">
        <v>267</v>
      </c>
      <c r="I426" s="4" t="s">
        <v>268</v>
      </c>
      <c r="J426" s="4">
        <v>2.8018133350151303E-5</v>
      </c>
      <c r="K426" s="4">
        <v>0</v>
      </c>
      <c r="L426" s="4">
        <v>0</v>
      </c>
    </row>
    <row r="427" spans="1:12" s="4" customFormat="1" hidden="1" x14ac:dyDescent="0.2">
      <c r="A427" s="4" t="s">
        <v>22</v>
      </c>
      <c r="B427" s="4" t="s">
        <v>308</v>
      </c>
      <c r="C427" s="4" t="s">
        <v>330</v>
      </c>
      <c r="D427" s="4" t="s">
        <v>280</v>
      </c>
      <c r="E427" s="4" t="s">
        <v>265</v>
      </c>
      <c r="F427" s="4" t="s">
        <v>333</v>
      </c>
      <c r="H427" s="4" t="s">
        <v>249</v>
      </c>
      <c r="I427" s="4" t="s">
        <v>269</v>
      </c>
      <c r="J427" s="4">
        <v>4.3565106175296749E-4</v>
      </c>
      <c r="K427" s="4">
        <v>0</v>
      </c>
      <c r="L427" s="4">
        <v>0</v>
      </c>
    </row>
    <row r="428" spans="1:12" s="4" customFormat="1" hidden="1" x14ac:dyDescent="0.2">
      <c r="A428" s="4" t="s">
        <v>22</v>
      </c>
      <c r="B428" s="4" t="s">
        <v>308</v>
      </c>
      <c r="C428" s="4" t="s">
        <v>330</v>
      </c>
      <c r="D428" s="4" t="s">
        <v>280</v>
      </c>
      <c r="E428" s="4" t="s">
        <v>265</v>
      </c>
      <c r="F428" s="4" t="s">
        <v>334</v>
      </c>
      <c r="H428" s="4" t="s">
        <v>271</v>
      </c>
      <c r="I428" s="4" t="s">
        <v>272</v>
      </c>
      <c r="J428" s="4">
        <v>7.0045333375378258E-7</v>
      </c>
      <c r="K428" s="4">
        <v>0</v>
      </c>
      <c r="L428" s="4">
        <v>0</v>
      </c>
    </row>
    <row r="429" spans="1:12" s="4" customFormat="1" hidden="1" x14ac:dyDescent="0.2">
      <c r="A429" s="4" t="s">
        <v>22</v>
      </c>
      <c r="B429" s="4" t="s">
        <v>308</v>
      </c>
      <c r="C429" s="4" t="s">
        <v>330</v>
      </c>
      <c r="D429" s="4" t="s">
        <v>258</v>
      </c>
      <c r="E429" s="4" t="s">
        <v>54</v>
      </c>
      <c r="F429" s="4" t="s">
        <v>60</v>
      </c>
      <c r="G429" s="4" t="s">
        <v>335</v>
      </c>
      <c r="H429" s="4" t="s">
        <v>57</v>
      </c>
      <c r="I429" s="4" t="s">
        <v>58</v>
      </c>
      <c r="J429" s="4">
        <v>7.9513127603283529E-4</v>
      </c>
      <c r="K429" s="4">
        <v>0</v>
      </c>
      <c r="L429" s="4">
        <v>0</v>
      </c>
    </row>
    <row r="430" spans="1:12" s="4" customFormat="1" hidden="1" x14ac:dyDescent="0.2">
      <c r="A430" s="4" t="s">
        <v>22</v>
      </c>
      <c r="B430" s="4" t="s">
        <v>308</v>
      </c>
      <c r="C430" s="4" t="s">
        <v>330</v>
      </c>
      <c r="D430" s="4" t="s">
        <v>258</v>
      </c>
      <c r="E430" s="4" t="s">
        <v>54</v>
      </c>
      <c r="F430" s="4" t="s">
        <v>60</v>
      </c>
      <c r="G430" s="4" t="s">
        <v>335</v>
      </c>
      <c r="H430" s="4" t="s">
        <v>61</v>
      </c>
      <c r="I430" s="4" t="s">
        <v>63</v>
      </c>
      <c r="J430" s="4">
        <v>1.5256223835824259E-3</v>
      </c>
      <c r="K430" s="4">
        <v>0</v>
      </c>
      <c r="L430" s="4">
        <v>0</v>
      </c>
    </row>
    <row r="431" spans="1:12" s="4" customFormat="1" hidden="1" x14ac:dyDescent="0.2">
      <c r="A431" s="4" t="s">
        <v>22</v>
      </c>
      <c r="B431" s="4" t="s">
        <v>308</v>
      </c>
      <c r="C431" s="4" t="s">
        <v>330</v>
      </c>
      <c r="D431" s="4" t="s">
        <v>258</v>
      </c>
      <c r="E431" s="4" t="s">
        <v>67</v>
      </c>
      <c r="F431" s="4" t="s">
        <v>60</v>
      </c>
      <c r="G431" s="4" t="s">
        <v>335</v>
      </c>
      <c r="H431" s="4" t="s">
        <v>68</v>
      </c>
      <c r="I431" s="4" t="s">
        <v>336</v>
      </c>
      <c r="J431" s="4">
        <v>1.0125052939410926E-5</v>
      </c>
      <c r="K431" s="4">
        <v>0</v>
      </c>
      <c r="L431" s="4">
        <v>0</v>
      </c>
    </row>
    <row r="432" spans="1:12" s="4" customFormat="1" hidden="1" x14ac:dyDescent="0.2">
      <c r="A432" s="4" t="s">
        <v>22</v>
      </c>
      <c r="B432" s="4" t="s">
        <v>308</v>
      </c>
      <c r="C432" s="4" t="s">
        <v>330</v>
      </c>
      <c r="D432" s="4" t="s">
        <v>258</v>
      </c>
      <c r="E432" s="4" t="s">
        <v>74</v>
      </c>
      <c r="F432" s="4" t="s">
        <v>60</v>
      </c>
      <c r="G432" s="4" t="s">
        <v>335</v>
      </c>
      <c r="H432" s="4" t="s">
        <v>68</v>
      </c>
      <c r="I432" s="4" t="s">
        <v>289</v>
      </c>
      <c r="J432" s="4">
        <v>5.0625264697054628E-6</v>
      </c>
      <c r="K432" s="4">
        <v>0</v>
      </c>
      <c r="L432" s="4">
        <v>0</v>
      </c>
    </row>
    <row r="433" spans="1:12" s="4" customFormat="1" hidden="1" x14ac:dyDescent="0.2">
      <c r="A433" s="4" t="s">
        <v>22</v>
      </c>
      <c r="B433" s="4" t="s">
        <v>308</v>
      </c>
      <c r="C433" s="4" t="s">
        <v>330</v>
      </c>
      <c r="D433" s="4" t="s">
        <v>258</v>
      </c>
      <c r="E433" s="4" t="s">
        <v>54</v>
      </c>
      <c r="F433" s="4" t="s">
        <v>283</v>
      </c>
      <c r="H433" s="4" t="s">
        <v>57</v>
      </c>
      <c r="I433" s="24" t="s">
        <v>58</v>
      </c>
      <c r="J433" s="4">
        <v>2.3853938280985062E-4</v>
      </c>
      <c r="K433" s="4">
        <v>0</v>
      </c>
      <c r="L433" s="4">
        <v>0</v>
      </c>
    </row>
    <row r="434" spans="1:12" s="4" customFormat="1" hidden="1" x14ac:dyDescent="0.2">
      <c r="A434" s="4" t="s">
        <v>22</v>
      </c>
      <c r="B434" s="4" t="s">
        <v>308</v>
      </c>
      <c r="C434" s="4" t="s">
        <v>330</v>
      </c>
      <c r="D434" s="4" t="s">
        <v>258</v>
      </c>
      <c r="E434" s="4" t="s">
        <v>54</v>
      </c>
      <c r="F434" s="4" t="s">
        <v>283</v>
      </c>
      <c r="H434" s="4" t="s">
        <v>61</v>
      </c>
      <c r="I434" s="24" t="s">
        <v>63</v>
      </c>
      <c r="J434" s="4">
        <v>4.5768671507472779E-4</v>
      </c>
      <c r="K434" s="4">
        <v>0</v>
      </c>
      <c r="L434" s="4">
        <v>0</v>
      </c>
    </row>
    <row r="435" spans="1:12" s="4" customFormat="1" hidden="1" x14ac:dyDescent="0.2">
      <c r="A435" s="4" t="s">
        <v>22</v>
      </c>
      <c r="B435" s="4" t="s">
        <v>308</v>
      </c>
      <c r="C435" s="4" t="s">
        <v>330</v>
      </c>
      <c r="D435" s="4" t="s">
        <v>258</v>
      </c>
      <c r="E435" s="4" t="s">
        <v>265</v>
      </c>
      <c r="F435" s="4" t="s">
        <v>266</v>
      </c>
      <c r="H435" s="4" t="s">
        <v>267</v>
      </c>
      <c r="I435" s="4" t="s">
        <v>268</v>
      </c>
      <c r="J435" s="4">
        <v>9.3393777833837655E-6</v>
      </c>
      <c r="K435" s="4">
        <v>0</v>
      </c>
      <c r="L435" s="4">
        <v>0</v>
      </c>
    </row>
    <row r="436" spans="1:12" s="4" customFormat="1" hidden="1" x14ac:dyDescent="0.2">
      <c r="A436" s="4" t="s">
        <v>22</v>
      </c>
      <c r="B436" s="4" t="s">
        <v>308</v>
      </c>
      <c r="C436" s="4" t="s">
        <v>330</v>
      </c>
      <c r="D436" s="4" t="s">
        <v>258</v>
      </c>
      <c r="E436" s="4" t="s">
        <v>265</v>
      </c>
      <c r="F436" s="4" t="s">
        <v>333</v>
      </c>
      <c r="H436" s="4" t="s">
        <v>249</v>
      </c>
      <c r="I436" s="4" t="s">
        <v>269</v>
      </c>
      <c r="J436" s="4">
        <v>1.4521702058432247E-4</v>
      </c>
      <c r="K436" s="4">
        <v>0</v>
      </c>
      <c r="L436" s="4">
        <v>0</v>
      </c>
    </row>
    <row r="437" spans="1:12" s="4" customFormat="1" hidden="1" x14ac:dyDescent="0.2">
      <c r="A437" s="4" t="s">
        <v>22</v>
      </c>
      <c r="B437" s="4" t="s">
        <v>308</v>
      </c>
      <c r="C437" s="4" t="s">
        <v>330</v>
      </c>
      <c r="D437" s="4" t="s">
        <v>258</v>
      </c>
      <c r="E437" s="4" t="s">
        <v>265</v>
      </c>
      <c r="F437" s="4" t="s">
        <v>334</v>
      </c>
      <c r="H437" s="4" t="s">
        <v>271</v>
      </c>
      <c r="I437" s="4" t="s">
        <v>272</v>
      </c>
      <c r="J437" s="4">
        <v>2.3348444458459413E-7</v>
      </c>
      <c r="K437" s="4">
        <v>0</v>
      </c>
      <c r="L437" s="4">
        <v>0</v>
      </c>
    </row>
    <row r="438" spans="1:12" s="4" customFormat="1" hidden="1" x14ac:dyDescent="0.2">
      <c r="A438" s="4" t="s">
        <v>22</v>
      </c>
      <c r="B438" s="4" t="s">
        <v>308</v>
      </c>
      <c r="C438" s="4" t="s">
        <v>330</v>
      </c>
      <c r="D438" s="4" t="s">
        <v>273</v>
      </c>
      <c r="E438" s="4" t="s">
        <v>54</v>
      </c>
      <c r="F438" s="4" t="s">
        <v>60</v>
      </c>
      <c r="G438" s="4" t="s">
        <v>335</v>
      </c>
      <c r="H438" s="4" t="s">
        <v>57</v>
      </c>
      <c r="I438" s="4" t="s">
        <v>58</v>
      </c>
      <c r="J438" s="4">
        <v>4.7707876561970113E-2</v>
      </c>
      <c r="K438" s="4">
        <v>0</v>
      </c>
      <c r="L438" s="4">
        <v>0</v>
      </c>
    </row>
    <row r="439" spans="1:12" s="4" customFormat="1" hidden="1" x14ac:dyDescent="0.2">
      <c r="A439" s="4" t="s">
        <v>22</v>
      </c>
      <c r="B439" s="4" t="s">
        <v>308</v>
      </c>
      <c r="C439" s="4" t="s">
        <v>330</v>
      </c>
      <c r="D439" s="4" t="s">
        <v>273</v>
      </c>
      <c r="E439" s="4" t="s">
        <v>54</v>
      </c>
      <c r="F439" s="4" t="s">
        <v>60</v>
      </c>
      <c r="G439" s="4" t="s">
        <v>335</v>
      </c>
      <c r="H439" s="4" t="s">
        <v>61</v>
      </c>
      <c r="I439" s="4" t="s">
        <v>63</v>
      </c>
      <c r="J439" s="4">
        <v>9.1537343014945524E-2</v>
      </c>
      <c r="K439" s="4">
        <v>0</v>
      </c>
      <c r="L439" s="4">
        <v>0</v>
      </c>
    </row>
    <row r="440" spans="1:12" s="4" customFormat="1" hidden="1" x14ac:dyDescent="0.2">
      <c r="A440" s="4" t="s">
        <v>22</v>
      </c>
      <c r="B440" s="4" t="s">
        <v>308</v>
      </c>
      <c r="C440" s="4" t="s">
        <v>330</v>
      </c>
      <c r="D440" s="4" t="s">
        <v>273</v>
      </c>
      <c r="E440" s="4" t="s">
        <v>67</v>
      </c>
      <c r="F440" s="4" t="s">
        <v>60</v>
      </c>
      <c r="G440" s="4" t="s">
        <v>335</v>
      </c>
      <c r="H440" s="4" t="s">
        <v>68</v>
      </c>
      <c r="I440" s="4" t="s">
        <v>336</v>
      </c>
      <c r="J440" s="4">
        <v>6.0750317636465542E-4</v>
      </c>
      <c r="K440" s="4">
        <v>0</v>
      </c>
      <c r="L440" s="4">
        <v>0</v>
      </c>
    </row>
    <row r="441" spans="1:12" s="4" customFormat="1" hidden="1" x14ac:dyDescent="0.2">
      <c r="A441" s="4" t="s">
        <v>22</v>
      </c>
      <c r="B441" s="4" t="s">
        <v>308</v>
      </c>
      <c r="C441" s="4" t="s">
        <v>330</v>
      </c>
      <c r="D441" s="4" t="s">
        <v>273</v>
      </c>
      <c r="E441" s="4" t="s">
        <v>74</v>
      </c>
      <c r="F441" s="4" t="s">
        <v>60</v>
      </c>
      <c r="G441" s="4" t="s">
        <v>335</v>
      </c>
      <c r="H441" s="4" t="s">
        <v>68</v>
      </c>
      <c r="I441" s="4" t="s">
        <v>289</v>
      </c>
      <c r="J441" s="4">
        <v>3.0375158818232771E-4</v>
      </c>
      <c r="K441" s="4">
        <v>0</v>
      </c>
      <c r="L441" s="4">
        <v>0</v>
      </c>
    </row>
    <row r="442" spans="1:12" s="4" customFormat="1" hidden="1" x14ac:dyDescent="0.2">
      <c r="A442" s="4" t="s">
        <v>22</v>
      </c>
      <c r="B442" s="4" t="s">
        <v>308</v>
      </c>
      <c r="C442" s="4" t="s">
        <v>330</v>
      </c>
      <c r="D442" s="4" t="s">
        <v>273</v>
      </c>
      <c r="E442" s="4" t="s">
        <v>54</v>
      </c>
      <c r="F442" s="4" t="s">
        <v>283</v>
      </c>
      <c r="H442" s="4" t="s">
        <v>57</v>
      </c>
      <c r="I442" s="24" t="s">
        <v>58</v>
      </c>
      <c r="J442" s="4">
        <v>1.4312362968591034E-2</v>
      </c>
      <c r="K442" s="4">
        <v>0</v>
      </c>
      <c r="L442" s="4">
        <v>0</v>
      </c>
    </row>
    <row r="443" spans="1:12" s="4" customFormat="1" hidden="1" x14ac:dyDescent="0.2">
      <c r="A443" s="4" t="s">
        <v>22</v>
      </c>
      <c r="B443" s="4" t="s">
        <v>308</v>
      </c>
      <c r="C443" s="4" t="s">
        <v>330</v>
      </c>
      <c r="D443" s="4" t="s">
        <v>273</v>
      </c>
      <c r="E443" s="4" t="s">
        <v>54</v>
      </c>
      <c r="F443" s="4" t="s">
        <v>283</v>
      </c>
      <c r="H443" s="4" t="s">
        <v>61</v>
      </c>
      <c r="I443" s="24" t="s">
        <v>63</v>
      </c>
      <c r="J443" s="4">
        <v>2.7461202904483655E-2</v>
      </c>
      <c r="K443" s="4">
        <v>0</v>
      </c>
      <c r="L443" s="4">
        <v>0</v>
      </c>
    </row>
    <row r="444" spans="1:12" s="4" customFormat="1" hidden="1" x14ac:dyDescent="0.2">
      <c r="A444" s="4" t="s">
        <v>22</v>
      </c>
      <c r="B444" s="4" t="s">
        <v>308</v>
      </c>
      <c r="C444" s="4" t="s">
        <v>330</v>
      </c>
      <c r="D444" s="4" t="s">
        <v>273</v>
      </c>
      <c r="E444" s="4" t="s">
        <v>265</v>
      </c>
      <c r="F444" s="4" t="s">
        <v>266</v>
      </c>
      <c r="H444" s="4" t="s">
        <v>267</v>
      </c>
      <c r="I444" s="4" t="s">
        <v>268</v>
      </c>
      <c r="J444" s="4">
        <v>4.2027200025226947E-4</v>
      </c>
      <c r="K444" s="4">
        <v>0</v>
      </c>
      <c r="L444" s="4">
        <v>0</v>
      </c>
    </row>
    <row r="445" spans="1:12" s="4" customFormat="1" hidden="1" x14ac:dyDescent="0.2">
      <c r="A445" s="4" t="s">
        <v>22</v>
      </c>
      <c r="B445" s="4" t="s">
        <v>308</v>
      </c>
      <c r="C445" s="4" t="s">
        <v>330</v>
      </c>
      <c r="D445" s="4" t="s">
        <v>273</v>
      </c>
      <c r="E445" s="4" t="s">
        <v>265</v>
      </c>
      <c r="F445" s="4" t="s">
        <v>333</v>
      </c>
      <c r="H445" s="4" t="s">
        <v>249</v>
      </c>
      <c r="I445" s="4" t="s">
        <v>269</v>
      </c>
      <c r="J445" s="4">
        <v>8.7130212350593466E-3</v>
      </c>
      <c r="K445" s="4">
        <v>0</v>
      </c>
      <c r="L445" s="4">
        <v>0</v>
      </c>
    </row>
    <row r="446" spans="1:12" s="4" customFormat="1" hidden="1" x14ac:dyDescent="0.2">
      <c r="A446" s="4" t="s">
        <v>22</v>
      </c>
      <c r="B446" s="4" t="s">
        <v>308</v>
      </c>
      <c r="C446" s="4" t="s">
        <v>330</v>
      </c>
      <c r="D446" s="4" t="s">
        <v>273</v>
      </c>
      <c r="E446" s="4" t="s">
        <v>265</v>
      </c>
      <c r="F446" s="4" t="s">
        <v>334</v>
      </c>
      <c r="H446" s="4" t="s">
        <v>271</v>
      </c>
      <c r="I446" s="4" t="s">
        <v>272</v>
      </c>
      <c r="J446" s="4">
        <v>1.0506800006306735E-5</v>
      </c>
      <c r="K446" s="4">
        <v>0</v>
      </c>
      <c r="L446" s="4">
        <v>0</v>
      </c>
    </row>
    <row r="447" spans="1:12" s="4" customFormat="1" hidden="1" x14ac:dyDescent="0.2">
      <c r="A447" s="4" t="s">
        <v>22</v>
      </c>
      <c r="B447" s="4" t="s">
        <v>308</v>
      </c>
      <c r="C447" s="4" t="s">
        <v>330</v>
      </c>
      <c r="D447" s="4" t="s">
        <v>274</v>
      </c>
      <c r="E447" s="4" t="s">
        <v>54</v>
      </c>
      <c r="F447" s="4" t="s">
        <v>60</v>
      </c>
      <c r="G447" s="4" t="s">
        <v>337</v>
      </c>
      <c r="H447" s="4" t="s">
        <v>57</v>
      </c>
      <c r="I447" s="4" t="s">
        <v>287</v>
      </c>
      <c r="J447" s="4">
        <v>1.2892515342485436E-2</v>
      </c>
      <c r="K447" s="4">
        <v>0</v>
      </c>
      <c r="L447" s="4">
        <v>0</v>
      </c>
    </row>
    <row r="448" spans="1:12" s="4" customFormat="1" hidden="1" x14ac:dyDescent="0.2">
      <c r="A448" s="4" t="s">
        <v>22</v>
      </c>
      <c r="B448" s="4" t="s">
        <v>308</v>
      </c>
      <c r="C448" s="4" t="s">
        <v>330</v>
      </c>
      <c r="D448" s="4" t="s">
        <v>274</v>
      </c>
      <c r="E448" s="4" t="s">
        <v>54</v>
      </c>
      <c r="F448" s="4" t="s">
        <v>60</v>
      </c>
      <c r="G448" s="4" t="s">
        <v>337</v>
      </c>
      <c r="H448" s="4" t="s">
        <v>61</v>
      </c>
      <c r="I448" s="4" t="s">
        <v>63</v>
      </c>
      <c r="J448" s="4">
        <v>0.11505477650986197</v>
      </c>
      <c r="K448" s="4">
        <v>0</v>
      </c>
      <c r="L448" s="4">
        <v>0</v>
      </c>
    </row>
    <row r="449" spans="1:12" s="4" customFormat="1" hidden="1" x14ac:dyDescent="0.2">
      <c r="A449" s="4" t="s">
        <v>22</v>
      </c>
      <c r="B449" s="4" t="s">
        <v>308</v>
      </c>
      <c r="C449" s="4" t="s">
        <v>330</v>
      </c>
      <c r="D449" s="4" t="s">
        <v>274</v>
      </c>
      <c r="E449" s="4" t="s">
        <v>67</v>
      </c>
      <c r="F449" s="4" t="s">
        <v>60</v>
      </c>
      <c r="G449" s="4" t="s">
        <v>337</v>
      </c>
      <c r="H449" s="4" t="s">
        <v>68</v>
      </c>
      <c r="I449" s="4" t="s">
        <v>288</v>
      </c>
      <c r="J449" s="4">
        <v>3.398242344173138E-5</v>
      </c>
      <c r="K449" s="4">
        <v>0</v>
      </c>
      <c r="L449" s="4">
        <v>0</v>
      </c>
    </row>
    <row r="450" spans="1:12" s="4" customFormat="1" hidden="1" x14ac:dyDescent="0.2">
      <c r="A450" s="4" t="s">
        <v>22</v>
      </c>
      <c r="B450" s="4" t="s">
        <v>308</v>
      </c>
      <c r="C450" s="4" t="s">
        <v>330</v>
      </c>
      <c r="D450" s="4" t="s">
        <v>274</v>
      </c>
      <c r="E450" s="4" t="s">
        <v>74</v>
      </c>
      <c r="F450" s="4" t="s">
        <v>60</v>
      </c>
      <c r="G450" s="4" t="s">
        <v>337</v>
      </c>
      <c r="H450" s="4" t="s">
        <v>68</v>
      </c>
      <c r="I450" s="4" t="s">
        <v>289</v>
      </c>
      <c r="J450" s="4">
        <v>3.398242344173138E-5</v>
      </c>
      <c r="K450" s="4">
        <v>0</v>
      </c>
      <c r="L450" s="4">
        <v>0</v>
      </c>
    </row>
    <row r="451" spans="1:12" s="4" customFormat="1" hidden="1" x14ac:dyDescent="0.2">
      <c r="A451" s="4" t="s">
        <v>22</v>
      </c>
      <c r="B451" s="4" t="s">
        <v>308</v>
      </c>
      <c r="C451" s="4" t="s">
        <v>330</v>
      </c>
      <c r="D451" s="4" t="s">
        <v>274</v>
      </c>
      <c r="E451" s="4" t="s">
        <v>54</v>
      </c>
      <c r="F451" s="4" t="s">
        <v>283</v>
      </c>
      <c r="H451" s="4" t="s">
        <v>57</v>
      </c>
      <c r="I451" s="24" t="s">
        <v>287</v>
      </c>
      <c r="J451" s="4">
        <v>3.8677546027456309E-3</v>
      </c>
      <c r="K451" s="4">
        <v>0</v>
      </c>
      <c r="L451" s="4">
        <v>0</v>
      </c>
    </row>
    <row r="452" spans="1:12" s="4" customFormat="1" hidden="1" x14ac:dyDescent="0.2">
      <c r="A452" s="4" t="s">
        <v>22</v>
      </c>
      <c r="B452" s="4" t="s">
        <v>308</v>
      </c>
      <c r="C452" s="4" t="s">
        <v>330</v>
      </c>
      <c r="D452" s="4" t="s">
        <v>274</v>
      </c>
      <c r="E452" s="4" t="s">
        <v>54</v>
      </c>
      <c r="F452" s="4" t="s">
        <v>283</v>
      </c>
      <c r="H452" s="4" t="s">
        <v>61</v>
      </c>
      <c r="I452" s="24" t="s">
        <v>63</v>
      </c>
      <c r="J452" s="4">
        <v>3.4516432952958587E-2</v>
      </c>
      <c r="K452" s="4">
        <v>0</v>
      </c>
      <c r="L452" s="4">
        <v>0</v>
      </c>
    </row>
    <row r="453" spans="1:12" s="4" customFormat="1" hidden="1" x14ac:dyDescent="0.2">
      <c r="A453" s="4" t="s">
        <v>22</v>
      </c>
      <c r="B453" s="4" t="s">
        <v>308</v>
      </c>
      <c r="C453" s="4" t="s">
        <v>330</v>
      </c>
      <c r="D453" s="4" t="s">
        <v>274</v>
      </c>
      <c r="E453" s="4" t="s">
        <v>265</v>
      </c>
      <c r="F453" s="4" t="s">
        <v>266</v>
      </c>
      <c r="H453" s="4" t="s">
        <v>267</v>
      </c>
      <c r="I453" s="4" t="s">
        <v>268</v>
      </c>
      <c r="J453" s="4">
        <v>1.4009066675075652E-4</v>
      </c>
      <c r="K453" s="4">
        <v>0</v>
      </c>
      <c r="L453" s="4">
        <v>0</v>
      </c>
    </row>
    <row r="454" spans="1:12" s="4" customFormat="1" hidden="1" x14ac:dyDescent="0.2">
      <c r="A454" s="4" t="s">
        <v>22</v>
      </c>
      <c r="B454" s="4" t="s">
        <v>308</v>
      </c>
      <c r="C454" s="4" t="s">
        <v>330</v>
      </c>
      <c r="D454" s="4" t="s">
        <v>274</v>
      </c>
      <c r="E454" s="4" t="s">
        <v>265</v>
      </c>
      <c r="F454" s="4" t="s">
        <v>333</v>
      </c>
      <c r="H454" s="4" t="s">
        <v>249</v>
      </c>
      <c r="I454" s="4" t="s">
        <v>269</v>
      </c>
      <c r="J454" s="4">
        <v>1.74260424701187E-3</v>
      </c>
      <c r="K454" s="4">
        <v>0</v>
      </c>
      <c r="L454" s="4">
        <v>0</v>
      </c>
    </row>
    <row r="455" spans="1:12" s="4" customFormat="1" hidden="1" x14ac:dyDescent="0.2">
      <c r="A455" s="4" t="s">
        <v>22</v>
      </c>
      <c r="B455" s="4" t="s">
        <v>308</v>
      </c>
      <c r="C455" s="4" t="s">
        <v>330</v>
      </c>
      <c r="D455" s="4" t="s">
        <v>274</v>
      </c>
      <c r="E455" s="4" t="s">
        <v>265</v>
      </c>
      <c r="F455" s="4" t="s">
        <v>334</v>
      </c>
      <c r="H455" s="4" t="s">
        <v>271</v>
      </c>
      <c r="I455" s="4" t="s">
        <v>272</v>
      </c>
      <c r="J455" s="4">
        <v>3.5022666687689129E-6</v>
      </c>
      <c r="K455" s="4">
        <v>0</v>
      </c>
      <c r="L455" s="4">
        <v>0</v>
      </c>
    </row>
    <row r="456" spans="1:12" s="4" customFormat="1" hidden="1" x14ac:dyDescent="0.2">
      <c r="A456" s="4" t="s">
        <v>22</v>
      </c>
      <c r="B456" s="4" t="s">
        <v>308</v>
      </c>
      <c r="C456" s="4" t="s">
        <v>330</v>
      </c>
      <c r="D456" s="4" t="s">
        <v>291</v>
      </c>
      <c r="E456" s="4" t="s">
        <v>54</v>
      </c>
      <c r="F456" s="4" t="s">
        <v>60</v>
      </c>
      <c r="G456" s="4" t="s">
        <v>335</v>
      </c>
      <c r="H456" s="4" t="s">
        <v>57</v>
      </c>
      <c r="I456" s="4" t="s">
        <v>58</v>
      </c>
      <c r="J456" s="4">
        <v>1.5902625520656706E-3</v>
      </c>
      <c r="K456" s="4">
        <v>0</v>
      </c>
      <c r="L456" s="4">
        <v>0</v>
      </c>
    </row>
    <row r="457" spans="1:12" s="4" customFormat="1" hidden="1" x14ac:dyDescent="0.2">
      <c r="A457" s="4" t="s">
        <v>22</v>
      </c>
      <c r="B457" s="4" t="s">
        <v>308</v>
      </c>
      <c r="C457" s="4" t="s">
        <v>330</v>
      </c>
      <c r="D457" s="4" t="s">
        <v>291</v>
      </c>
      <c r="E457" s="4" t="s">
        <v>54</v>
      </c>
      <c r="F457" s="4" t="s">
        <v>60</v>
      </c>
      <c r="G457" s="4" t="s">
        <v>335</v>
      </c>
      <c r="H457" s="4" t="s">
        <v>61</v>
      </c>
      <c r="I457" s="4" t="s">
        <v>63</v>
      </c>
      <c r="J457" s="4">
        <v>3.0512447671648519E-3</v>
      </c>
      <c r="K457" s="4">
        <v>0</v>
      </c>
      <c r="L457" s="4">
        <v>0</v>
      </c>
    </row>
    <row r="458" spans="1:12" s="4" customFormat="1" hidden="1" x14ac:dyDescent="0.2">
      <c r="A458" s="4" t="s">
        <v>22</v>
      </c>
      <c r="B458" s="4" t="s">
        <v>308</v>
      </c>
      <c r="C458" s="4" t="s">
        <v>330</v>
      </c>
      <c r="D458" s="4" t="s">
        <v>291</v>
      </c>
      <c r="E458" s="4" t="s">
        <v>67</v>
      </c>
      <c r="F458" s="4" t="s">
        <v>60</v>
      </c>
      <c r="G458" s="4" t="s">
        <v>335</v>
      </c>
      <c r="H458" s="4" t="s">
        <v>68</v>
      </c>
      <c r="I458" s="4" t="s">
        <v>336</v>
      </c>
      <c r="J458" s="4">
        <v>2.0250105878821851E-5</v>
      </c>
      <c r="K458" s="4">
        <v>0</v>
      </c>
      <c r="L458" s="4">
        <v>0</v>
      </c>
    </row>
    <row r="459" spans="1:12" s="4" customFormat="1" hidden="1" x14ac:dyDescent="0.2">
      <c r="A459" s="4" t="s">
        <v>22</v>
      </c>
      <c r="B459" s="4" t="s">
        <v>308</v>
      </c>
      <c r="C459" s="4" t="s">
        <v>330</v>
      </c>
      <c r="D459" s="4" t="s">
        <v>291</v>
      </c>
      <c r="E459" s="4" t="s">
        <v>74</v>
      </c>
      <c r="F459" s="4" t="s">
        <v>60</v>
      </c>
      <c r="G459" s="4" t="s">
        <v>335</v>
      </c>
      <c r="H459" s="4" t="s">
        <v>68</v>
      </c>
      <c r="I459" s="4" t="s">
        <v>289</v>
      </c>
      <c r="J459" s="4">
        <v>1.0125052939410926E-5</v>
      </c>
      <c r="K459" s="4">
        <v>0</v>
      </c>
      <c r="L459" s="4">
        <v>0</v>
      </c>
    </row>
    <row r="460" spans="1:12" s="4" customFormat="1" hidden="1" x14ac:dyDescent="0.2">
      <c r="A460" s="4" t="s">
        <v>22</v>
      </c>
      <c r="B460" s="4" t="s">
        <v>308</v>
      </c>
      <c r="C460" s="4" t="s">
        <v>330</v>
      </c>
      <c r="D460" s="4" t="s">
        <v>291</v>
      </c>
      <c r="E460" s="4" t="s">
        <v>54</v>
      </c>
      <c r="F460" s="4" t="s">
        <v>283</v>
      </c>
      <c r="H460" s="4" t="s">
        <v>57</v>
      </c>
      <c r="I460" s="24" t="s">
        <v>58</v>
      </c>
      <c r="J460" s="4">
        <v>4.7707876561970124E-4</v>
      </c>
      <c r="K460" s="4">
        <v>0</v>
      </c>
      <c r="L460" s="4">
        <v>0</v>
      </c>
    </row>
    <row r="461" spans="1:12" s="4" customFormat="1" hidden="1" x14ac:dyDescent="0.2">
      <c r="A461" s="4" t="s">
        <v>22</v>
      </c>
      <c r="B461" s="4" t="s">
        <v>308</v>
      </c>
      <c r="C461" s="4" t="s">
        <v>330</v>
      </c>
      <c r="D461" s="4" t="s">
        <v>291</v>
      </c>
      <c r="E461" s="4" t="s">
        <v>54</v>
      </c>
      <c r="F461" s="4" t="s">
        <v>283</v>
      </c>
      <c r="H461" s="4" t="s">
        <v>61</v>
      </c>
      <c r="I461" s="24" t="s">
        <v>63</v>
      </c>
      <c r="J461" s="4">
        <v>9.1537343014945558E-4</v>
      </c>
      <c r="K461" s="4">
        <v>0</v>
      </c>
      <c r="L461" s="4">
        <v>0</v>
      </c>
    </row>
    <row r="462" spans="1:12" s="4" customFormat="1" hidden="1" x14ac:dyDescent="0.2">
      <c r="A462" s="4" t="s">
        <v>22</v>
      </c>
      <c r="B462" s="4" t="s">
        <v>308</v>
      </c>
      <c r="C462" s="4" t="s">
        <v>330</v>
      </c>
      <c r="D462" s="4" t="s">
        <v>291</v>
      </c>
      <c r="E462" s="4" t="s">
        <v>265</v>
      </c>
      <c r="F462" s="4" t="s">
        <v>266</v>
      </c>
      <c r="H462" s="4" t="s">
        <v>267</v>
      </c>
      <c r="I462" s="4" t="s">
        <v>268</v>
      </c>
      <c r="J462" s="4">
        <v>2.3348444458459417E-5</v>
      </c>
      <c r="K462" s="4">
        <v>0</v>
      </c>
      <c r="L462" s="4">
        <v>0</v>
      </c>
    </row>
    <row r="463" spans="1:12" s="4" customFormat="1" hidden="1" x14ac:dyDescent="0.2">
      <c r="A463" s="4" t="s">
        <v>22</v>
      </c>
      <c r="B463" s="4" t="s">
        <v>308</v>
      </c>
      <c r="C463" s="4" t="s">
        <v>330</v>
      </c>
      <c r="D463" s="4" t="s">
        <v>291</v>
      </c>
      <c r="E463" s="4" t="s">
        <v>265</v>
      </c>
      <c r="F463" s="4" t="s">
        <v>333</v>
      </c>
      <c r="H463" s="4" t="s">
        <v>249</v>
      </c>
      <c r="I463" s="4" t="s">
        <v>269</v>
      </c>
      <c r="J463" s="4">
        <v>2.9043404116864494E-4</v>
      </c>
      <c r="K463" s="4">
        <v>0</v>
      </c>
      <c r="L463" s="4">
        <v>0</v>
      </c>
    </row>
    <row r="464" spans="1:12" s="4" customFormat="1" hidden="1" x14ac:dyDescent="0.2">
      <c r="A464" s="4" t="s">
        <v>22</v>
      </c>
      <c r="B464" s="4" t="s">
        <v>308</v>
      </c>
      <c r="C464" s="4" t="s">
        <v>330</v>
      </c>
      <c r="D464" s="4" t="s">
        <v>291</v>
      </c>
      <c r="E464" s="4" t="s">
        <v>265</v>
      </c>
      <c r="F464" s="4" t="s">
        <v>334</v>
      </c>
      <c r="H464" s="4" t="s">
        <v>271</v>
      </c>
      <c r="I464" s="4" t="s">
        <v>272</v>
      </c>
      <c r="J464" s="4">
        <v>5.8371111146148534E-7</v>
      </c>
      <c r="K464" s="4">
        <v>0</v>
      </c>
      <c r="L464" s="4">
        <v>0</v>
      </c>
    </row>
    <row r="465" spans="1:12" s="4" customFormat="1" hidden="1" x14ac:dyDescent="0.2">
      <c r="A465" s="4" t="s">
        <v>22</v>
      </c>
      <c r="B465" s="4" t="s">
        <v>308</v>
      </c>
      <c r="C465" s="4" t="s">
        <v>330</v>
      </c>
      <c r="D465" s="4" t="s">
        <v>329</v>
      </c>
      <c r="E465" s="4" t="s">
        <v>54</v>
      </c>
      <c r="F465" s="4" t="s">
        <v>60</v>
      </c>
      <c r="G465" s="4" t="s">
        <v>335</v>
      </c>
      <c r="H465" s="4" t="s">
        <v>57</v>
      </c>
      <c r="I465" s="4" t="s">
        <v>58</v>
      </c>
      <c r="J465" s="4">
        <v>3.9756563801641763E-3</v>
      </c>
      <c r="K465" s="4">
        <v>0</v>
      </c>
      <c r="L465" s="4">
        <v>0</v>
      </c>
    </row>
    <row r="466" spans="1:12" s="4" customFormat="1" hidden="1" x14ac:dyDescent="0.2">
      <c r="A466" s="4" t="s">
        <v>22</v>
      </c>
      <c r="B466" s="4" t="s">
        <v>308</v>
      </c>
      <c r="C466" s="4" t="s">
        <v>330</v>
      </c>
      <c r="D466" s="4" t="s">
        <v>329</v>
      </c>
      <c r="E466" s="4" t="s">
        <v>54</v>
      </c>
      <c r="F466" s="4" t="s">
        <v>60</v>
      </c>
      <c r="G466" s="4" t="s">
        <v>335</v>
      </c>
      <c r="H466" s="4" t="s">
        <v>61</v>
      </c>
      <c r="I466" s="4" t="s">
        <v>63</v>
      </c>
      <c r="J466" s="4">
        <v>7.6281119179121273E-3</v>
      </c>
      <c r="K466" s="4">
        <v>0</v>
      </c>
      <c r="L466" s="4">
        <v>0</v>
      </c>
    </row>
    <row r="467" spans="1:12" s="4" customFormat="1" hidden="1" x14ac:dyDescent="0.2">
      <c r="A467" s="4" t="s">
        <v>22</v>
      </c>
      <c r="B467" s="4" t="s">
        <v>308</v>
      </c>
      <c r="C467" s="4" t="s">
        <v>330</v>
      </c>
      <c r="D467" s="4" t="s">
        <v>329</v>
      </c>
      <c r="E467" s="4" t="s">
        <v>67</v>
      </c>
      <c r="F467" s="4" t="s">
        <v>60</v>
      </c>
      <c r="G467" s="4" t="s">
        <v>335</v>
      </c>
      <c r="H467" s="4" t="s">
        <v>68</v>
      </c>
      <c r="I467" s="4" t="s">
        <v>336</v>
      </c>
      <c r="J467" s="4">
        <v>5.0625264697054616E-5</v>
      </c>
      <c r="K467" s="4">
        <v>0</v>
      </c>
      <c r="L467" s="4">
        <v>0</v>
      </c>
    </row>
    <row r="468" spans="1:12" s="4" customFormat="1" hidden="1" x14ac:dyDescent="0.2">
      <c r="A468" s="4" t="s">
        <v>22</v>
      </c>
      <c r="B468" s="4" t="s">
        <v>308</v>
      </c>
      <c r="C468" s="4" t="s">
        <v>330</v>
      </c>
      <c r="D468" s="4" t="s">
        <v>329</v>
      </c>
      <c r="E468" s="4" t="s">
        <v>74</v>
      </c>
      <c r="F468" s="4" t="s">
        <v>60</v>
      </c>
      <c r="G468" s="4" t="s">
        <v>335</v>
      </c>
      <c r="H468" s="4" t="s">
        <v>68</v>
      </c>
      <c r="I468" s="4" t="s">
        <v>289</v>
      </c>
      <c r="J468" s="4">
        <v>2.5312632348527308E-5</v>
      </c>
      <c r="K468" s="4">
        <v>0</v>
      </c>
      <c r="L468" s="4">
        <v>0</v>
      </c>
    </row>
    <row r="469" spans="1:12" s="4" customFormat="1" hidden="1" x14ac:dyDescent="0.2">
      <c r="A469" s="4" t="s">
        <v>22</v>
      </c>
      <c r="B469" s="4" t="s">
        <v>308</v>
      </c>
      <c r="C469" s="4" t="s">
        <v>330</v>
      </c>
      <c r="D469" s="4" t="s">
        <v>329</v>
      </c>
      <c r="E469" s="4" t="s">
        <v>54</v>
      </c>
      <c r="F469" s="4" t="s">
        <v>283</v>
      </c>
      <c r="H469" s="4" t="s">
        <v>57</v>
      </c>
      <c r="I469" s="24" t="s">
        <v>58</v>
      </c>
      <c r="J469" s="4">
        <v>1.1926969140492528E-3</v>
      </c>
      <c r="K469" s="4">
        <v>0</v>
      </c>
      <c r="L469" s="4">
        <v>0</v>
      </c>
    </row>
    <row r="470" spans="1:12" s="4" customFormat="1" hidden="1" x14ac:dyDescent="0.2">
      <c r="A470" s="4" t="s">
        <v>22</v>
      </c>
      <c r="B470" s="4" t="s">
        <v>308</v>
      </c>
      <c r="C470" s="4" t="s">
        <v>330</v>
      </c>
      <c r="D470" s="4" t="s">
        <v>329</v>
      </c>
      <c r="E470" s="4" t="s">
        <v>54</v>
      </c>
      <c r="F470" s="4" t="s">
        <v>283</v>
      </c>
      <c r="H470" s="4" t="s">
        <v>61</v>
      </c>
      <c r="I470" s="24" t="s">
        <v>63</v>
      </c>
      <c r="J470" s="4">
        <v>2.2884335753736384E-3</v>
      </c>
      <c r="K470" s="4">
        <v>0</v>
      </c>
      <c r="L470" s="4">
        <v>0</v>
      </c>
    </row>
    <row r="471" spans="1:12" s="4" customFormat="1" hidden="1" x14ac:dyDescent="0.2">
      <c r="A471" s="4" t="s">
        <v>22</v>
      </c>
      <c r="B471" s="4" t="s">
        <v>308</v>
      </c>
      <c r="C471" s="4" t="s">
        <v>330</v>
      </c>
      <c r="D471" s="4" t="s">
        <v>329</v>
      </c>
      <c r="E471" s="4" t="s">
        <v>265</v>
      </c>
      <c r="F471" s="4" t="s">
        <v>266</v>
      </c>
      <c r="H471" s="4" t="s">
        <v>267</v>
      </c>
      <c r="I471" s="4" t="s">
        <v>268</v>
      </c>
      <c r="J471" s="4">
        <v>7.0045333375378245E-5</v>
      </c>
      <c r="K471" s="4">
        <v>0</v>
      </c>
      <c r="L471" s="4">
        <v>0</v>
      </c>
    </row>
    <row r="472" spans="1:12" s="4" customFormat="1" hidden="1" x14ac:dyDescent="0.2">
      <c r="A472" s="4" t="s">
        <v>22</v>
      </c>
      <c r="B472" s="4" t="s">
        <v>308</v>
      </c>
      <c r="C472" s="4" t="s">
        <v>330</v>
      </c>
      <c r="D472" s="4" t="s">
        <v>329</v>
      </c>
      <c r="E472" s="4" t="s">
        <v>265</v>
      </c>
      <c r="F472" s="4" t="s">
        <v>333</v>
      </c>
      <c r="H472" s="4" t="s">
        <v>249</v>
      </c>
      <c r="I472" s="4" t="s">
        <v>269</v>
      </c>
      <c r="J472" s="4">
        <v>7.2608510292161211E-4</v>
      </c>
      <c r="K472" s="4">
        <v>0</v>
      </c>
      <c r="L472" s="4">
        <v>0</v>
      </c>
    </row>
    <row r="473" spans="1:12" s="4" customFormat="1" hidden="1" x14ac:dyDescent="0.2">
      <c r="A473" s="4" t="s">
        <v>22</v>
      </c>
      <c r="B473" s="4" t="s">
        <v>308</v>
      </c>
      <c r="C473" s="4" t="s">
        <v>330</v>
      </c>
      <c r="D473" s="4" t="s">
        <v>329</v>
      </c>
      <c r="E473" s="4" t="s">
        <v>265</v>
      </c>
      <c r="F473" s="4" t="s">
        <v>334</v>
      </c>
      <c r="H473" s="4" t="s">
        <v>271</v>
      </c>
      <c r="I473" s="4" t="s">
        <v>272</v>
      </c>
      <c r="J473" s="4">
        <v>1.7511333343844558E-6</v>
      </c>
      <c r="K473" s="4">
        <v>0</v>
      </c>
      <c r="L473" s="4">
        <v>0</v>
      </c>
    </row>
    <row r="474" spans="1:12" s="4" customFormat="1" hidden="1" x14ac:dyDescent="0.2">
      <c r="A474" s="4" t="s">
        <v>22</v>
      </c>
      <c r="B474" s="4" t="s">
        <v>308</v>
      </c>
      <c r="C474" s="4" t="s">
        <v>330</v>
      </c>
      <c r="D474" s="4" t="s">
        <v>246</v>
      </c>
      <c r="E474" s="4" t="s">
        <v>54</v>
      </c>
      <c r="F474" s="4" t="s">
        <v>60</v>
      </c>
      <c r="G474" s="4" t="s">
        <v>335</v>
      </c>
      <c r="H474" s="4" t="s">
        <v>57</v>
      </c>
      <c r="I474" s="4" t="s">
        <v>58</v>
      </c>
      <c r="J474" s="4">
        <v>1.3517231692558199E-2</v>
      </c>
      <c r="K474" s="4">
        <v>0</v>
      </c>
      <c r="L474" s="4">
        <v>0</v>
      </c>
    </row>
    <row r="475" spans="1:12" s="4" customFormat="1" hidden="1" x14ac:dyDescent="0.2">
      <c r="A475" s="4" t="s">
        <v>22</v>
      </c>
      <c r="B475" s="4" t="s">
        <v>308</v>
      </c>
      <c r="C475" s="4" t="s">
        <v>330</v>
      </c>
      <c r="D475" s="4" t="s">
        <v>246</v>
      </c>
      <c r="E475" s="4" t="s">
        <v>54</v>
      </c>
      <c r="F475" s="4" t="s">
        <v>60</v>
      </c>
      <c r="G475" s="4" t="s">
        <v>335</v>
      </c>
      <c r="H475" s="4" t="s">
        <v>61</v>
      </c>
      <c r="I475" s="4" t="s">
        <v>63</v>
      </c>
      <c r="J475" s="4">
        <v>2.5935580520901235E-2</v>
      </c>
      <c r="K475" s="4">
        <v>0</v>
      </c>
      <c r="L475" s="4">
        <v>0</v>
      </c>
    </row>
    <row r="476" spans="1:12" s="4" customFormat="1" hidden="1" x14ac:dyDescent="0.2">
      <c r="A476" s="4" t="s">
        <v>22</v>
      </c>
      <c r="B476" s="4" t="s">
        <v>308</v>
      </c>
      <c r="C476" s="4" t="s">
        <v>330</v>
      </c>
      <c r="D476" s="4" t="s">
        <v>246</v>
      </c>
      <c r="E476" s="4" t="s">
        <v>67</v>
      </c>
      <c r="F476" s="4" t="s">
        <v>60</v>
      </c>
      <c r="G476" s="4" t="s">
        <v>335</v>
      </c>
      <c r="H476" s="4" t="s">
        <v>68</v>
      </c>
      <c r="I476" s="4" t="s">
        <v>336</v>
      </c>
      <c r="J476" s="4">
        <v>1.7212589996998571E-4</v>
      </c>
      <c r="K476" s="4">
        <v>0</v>
      </c>
      <c r="L476" s="4">
        <v>0</v>
      </c>
    </row>
    <row r="477" spans="1:12" s="4" customFormat="1" hidden="1" x14ac:dyDescent="0.2">
      <c r="A477" s="4" t="s">
        <v>22</v>
      </c>
      <c r="B477" s="4" t="s">
        <v>308</v>
      </c>
      <c r="C477" s="4" t="s">
        <v>330</v>
      </c>
      <c r="D477" s="4" t="s">
        <v>246</v>
      </c>
      <c r="E477" s="4" t="s">
        <v>74</v>
      </c>
      <c r="F477" s="4" t="s">
        <v>60</v>
      </c>
      <c r="G477" s="4" t="s">
        <v>335</v>
      </c>
      <c r="H477" s="4" t="s">
        <v>68</v>
      </c>
      <c r="I477" s="4" t="s">
        <v>289</v>
      </c>
      <c r="J477" s="4">
        <v>8.6062949984992855E-5</v>
      </c>
      <c r="K477" s="4">
        <v>0</v>
      </c>
      <c r="L477" s="4">
        <v>0</v>
      </c>
    </row>
    <row r="478" spans="1:12" s="4" customFormat="1" hidden="1" x14ac:dyDescent="0.2">
      <c r="A478" s="4" t="s">
        <v>22</v>
      </c>
      <c r="B478" s="4" t="s">
        <v>308</v>
      </c>
      <c r="C478" s="4" t="s">
        <v>330</v>
      </c>
      <c r="D478" s="4" t="s">
        <v>246</v>
      </c>
      <c r="E478" s="4" t="s">
        <v>54</v>
      </c>
      <c r="F478" s="4" t="s">
        <v>283</v>
      </c>
      <c r="H478" s="4" t="s">
        <v>57</v>
      </c>
      <c r="I478" s="24" t="s">
        <v>58</v>
      </c>
      <c r="J478" s="4">
        <v>4.05516950776746E-3</v>
      </c>
      <c r="K478" s="4">
        <v>0</v>
      </c>
      <c r="L478" s="4">
        <v>0</v>
      </c>
    </row>
    <row r="479" spans="1:12" s="4" customFormat="1" hidden="1" x14ac:dyDescent="0.2">
      <c r="A479" s="4" t="s">
        <v>22</v>
      </c>
      <c r="B479" s="4" t="s">
        <v>308</v>
      </c>
      <c r="C479" s="4" t="s">
        <v>330</v>
      </c>
      <c r="D479" s="4" t="s">
        <v>246</v>
      </c>
      <c r="E479" s="4" t="s">
        <v>54</v>
      </c>
      <c r="F479" s="4" t="s">
        <v>283</v>
      </c>
      <c r="H479" s="4" t="s">
        <v>61</v>
      </c>
      <c r="I479" s="24" t="s">
        <v>63</v>
      </c>
      <c r="J479" s="4">
        <v>7.7806741562703704E-3</v>
      </c>
      <c r="K479" s="4">
        <v>0</v>
      </c>
      <c r="L479" s="4">
        <v>0</v>
      </c>
    </row>
    <row r="480" spans="1:12" s="4" customFormat="1" hidden="1" x14ac:dyDescent="0.2">
      <c r="A480" s="4" t="s">
        <v>22</v>
      </c>
      <c r="B480" s="4" t="s">
        <v>308</v>
      </c>
      <c r="C480" s="4" t="s">
        <v>330</v>
      </c>
      <c r="D480" s="4" t="s">
        <v>246</v>
      </c>
      <c r="E480" s="4" t="s">
        <v>265</v>
      </c>
      <c r="F480" s="4" t="s">
        <v>266</v>
      </c>
      <c r="H480" s="4" t="s">
        <v>267</v>
      </c>
      <c r="I480" s="4" t="s">
        <v>268</v>
      </c>
      <c r="J480" s="4">
        <v>1.381293974162459E-4</v>
      </c>
      <c r="K480" s="4">
        <v>0</v>
      </c>
      <c r="L480" s="4">
        <v>0</v>
      </c>
    </row>
    <row r="481" spans="1:12" s="4" customFormat="1" hidden="1" x14ac:dyDescent="0.2">
      <c r="A481" s="4" t="s">
        <v>22</v>
      </c>
      <c r="B481" s="4" t="s">
        <v>308</v>
      </c>
      <c r="C481" s="4" t="s">
        <v>330</v>
      </c>
      <c r="D481" s="4" t="s">
        <v>246</v>
      </c>
      <c r="E481" s="4" t="s">
        <v>265</v>
      </c>
      <c r="F481" s="4" t="s">
        <v>333</v>
      </c>
      <c r="H481" s="4" t="s">
        <v>249</v>
      </c>
      <c r="I481" s="4" t="s">
        <v>269</v>
      </c>
      <c r="J481" s="4">
        <v>2.468689349933482E-3</v>
      </c>
      <c r="K481" s="4">
        <v>0</v>
      </c>
      <c r="L481" s="4">
        <v>0</v>
      </c>
    </row>
    <row r="482" spans="1:12" s="4" customFormat="1" hidden="1" x14ac:dyDescent="0.2">
      <c r="A482" s="4" t="s">
        <v>22</v>
      </c>
      <c r="B482" s="4" t="s">
        <v>308</v>
      </c>
      <c r="C482" s="4" t="s">
        <v>330</v>
      </c>
      <c r="D482" s="4" t="s">
        <v>246</v>
      </c>
      <c r="E482" s="4" t="s">
        <v>265</v>
      </c>
      <c r="F482" s="4" t="s">
        <v>334</v>
      </c>
      <c r="H482" s="4" t="s">
        <v>271</v>
      </c>
      <c r="I482" s="4" t="s">
        <v>272</v>
      </c>
      <c r="J482" s="4">
        <v>3.4532349354061472E-6</v>
      </c>
      <c r="K482" s="4">
        <v>0</v>
      </c>
      <c r="L482" s="4">
        <v>0</v>
      </c>
    </row>
    <row r="483" spans="1:12" s="4" customFormat="1" hidden="1" x14ac:dyDescent="0.2">
      <c r="A483" s="4" t="s">
        <v>22</v>
      </c>
      <c r="B483" s="4" t="s">
        <v>338</v>
      </c>
      <c r="C483" s="4" t="s">
        <v>339</v>
      </c>
      <c r="D483" s="4" t="s">
        <v>280</v>
      </c>
      <c r="E483" s="4" t="s">
        <v>54</v>
      </c>
      <c r="F483" s="4" t="s">
        <v>60</v>
      </c>
      <c r="G483" s="4" t="s">
        <v>340</v>
      </c>
      <c r="H483" s="4" t="s">
        <v>61</v>
      </c>
      <c r="I483" s="4" t="s">
        <v>63</v>
      </c>
      <c r="J483" s="4">
        <v>1.4919009172550369E-3</v>
      </c>
      <c r="K483" s="4">
        <v>6.6150463935179019E-4</v>
      </c>
      <c r="L483" s="4">
        <v>7.5617877814321819E-4</v>
      </c>
    </row>
    <row r="484" spans="1:12" s="4" customFormat="1" hidden="1" x14ac:dyDescent="0.2">
      <c r="A484" s="4" t="s">
        <v>22</v>
      </c>
      <c r="B484" s="4" t="s">
        <v>338</v>
      </c>
      <c r="C484" s="4" t="s">
        <v>339</v>
      </c>
      <c r="D484" s="4" t="s">
        <v>280</v>
      </c>
      <c r="E484" s="4" t="s">
        <v>64</v>
      </c>
      <c r="F484" s="4" t="s">
        <v>60</v>
      </c>
      <c r="G484" s="4" t="s">
        <v>340</v>
      </c>
      <c r="H484" s="4" t="s">
        <v>65</v>
      </c>
      <c r="I484" s="4" t="s">
        <v>260</v>
      </c>
      <c r="J484" s="4">
        <v>6.4915657627258785E-5</v>
      </c>
      <c r="K484" s="4">
        <v>2.8783418650893746E-5</v>
      </c>
      <c r="L484" s="4">
        <v>3.2902883897451608E-5</v>
      </c>
    </row>
    <row r="485" spans="1:12" s="4" customFormat="1" hidden="1" x14ac:dyDescent="0.2">
      <c r="A485" s="4" t="s">
        <v>22</v>
      </c>
      <c r="B485" s="4" t="s">
        <v>338</v>
      </c>
      <c r="C485" s="4" t="s">
        <v>339</v>
      </c>
      <c r="D485" s="4" t="s">
        <v>280</v>
      </c>
      <c r="E485" s="4" t="s">
        <v>67</v>
      </c>
      <c r="F485" s="4" t="s">
        <v>60</v>
      </c>
      <c r="G485" s="4" t="s">
        <v>340</v>
      </c>
      <c r="H485" s="4" t="s">
        <v>68</v>
      </c>
      <c r="I485" s="4" t="s">
        <v>78</v>
      </c>
      <c r="J485" s="4">
        <v>1.0432873547238019E-4</v>
      </c>
      <c r="K485" s="4">
        <v>4.6259065688936379E-5</v>
      </c>
      <c r="L485" s="4">
        <v>5.2879634835190079E-5</v>
      </c>
    </row>
    <row r="486" spans="1:12" s="4" customFormat="1" hidden="1" x14ac:dyDescent="0.2">
      <c r="A486" s="4" t="s">
        <v>22</v>
      </c>
      <c r="B486" s="4" t="s">
        <v>338</v>
      </c>
      <c r="C486" s="4" t="s">
        <v>339</v>
      </c>
      <c r="D486" s="4" t="s">
        <v>280</v>
      </c>
      <c r="E486" s="4" t="s">
        <v>67</v>
      </c>
      <c r="F486" s="4" t="s">
        <v>60</v>
      </c>
      <c r="G486" s="4" t="s">
        <v>340</v>
      </c>
      <c r="H486" s="4" t="s">
        <v>68</v>
      </c>
      <c r="I486" s="4" t="s">
        <v>341</v>
      </c>
      <c r="J486" s="4">
        <v>3.4776245157460068E-4</v>
      </c>
      <c r="K486" s="4">
        <v>1.5419688562978793E-4</v>
      </c>
      <c r="L486" s="4">
        <v>1.7626544945063361E-4</v>
      </c>
    </row>
    <row r="487" spans="1:12" s="4" customFormat="1" hidden="1" x14ac:dyDescent="0.2">
      <c r="A487" s="4" t="s">
        <v>22</v>
      </c>
      <c r="B487" s="4" t="s">
        <v>338</v>
      </c>
      <c r="C487" s="4" t="s">
        <v>339</v>
      </c>
      <c r="D487" s="4" t="s">
        <v>280</v>
      </c>
      <c r="E487" s="4" t="s">
        <v>67</v>
      </c>
      <c r="F487" s="4" t="s">
        <v>60</v>
      </c>
      <c r="G487" s="4" t="s">
        <v>340</v>
      </c>
      <c r="H487" s="4" t="s">
        <v>68</v>
      </c>
      <c r="I487" s="4" t="s">
        <v>263</v>
      </c>
      <c r="J487" s="4">
        <v>4.0430711923000726E-5</v>
      </c>
      <c r="K487" s="4">
        <v>1.7926863104668703E-5</v>
      </c>
      <c r="L487" s="4">
        <v>2.0492544771435902E-5</v>
      </c>
    </row>
    <row r="488" spans="1:12" s="4" customFormat="1" hidden="1" x14ac:dyDescent="0.2">
      <c r="A488" s="4" t="s">
        <v>22</v>
      </c>
      <c r="B488" s="4" t="s">
        <v>338</v>
      </c>
      <c r="C488" s="4" t="s">
        <v>339</v>
      </c>
      <c r="D488" s="4" t="s">
        <v>280</v>
      </c>
      <c r="E488" s="4" t="s">
        <v>67</v>
      </c>
      <c r="F488" s="4" t="s">
        <v>60</v>
      </c>
      <c r="G488" s="4" t="s">
        <v>340</v>
      </c>
      <c r="H488" s="4" t="s">
        <v>68</v>
      </c>
      <c r="I488" s="4" t="s">
        <v>261</v>
      </c>
      <c r="J488" s="4">
        <v>1.6992612342554239E-5</v>
      </c>
      <c r="K488" s="4">
        <v>7.5344761634626389E-6</v>
      </c>
      <c r="L488" s="4">
        <v>8.6128057768714755E-6</v>
      </c>
    </row>
    <row r="489" spans="1:12" s="4" customFormat="1" hidden="1" x14ac:dyDescent="0.2">
      <c r="A489" s="4" t="s">
        <v>22</v>
      </c>
      <c r="B489" s="4" t="s">
        <v>338</v>
      </c>
      <c r="C489" s="4" t="s">
        <v>339</v>
      </c>
      <c r="D489" s="4" t="s">
        <v>280</v>
      </c>
      <c r="E489" s="4" t="s">
        <v>67</v>
      </c>
      <c r="F489" s="4" t="s">
        <v>60</v>
      </c>
      <c r="G489" s="4" t="s">
        <v>340</v>
      </c>
      <c r="H489" s="4" t="s">
        <v>68</v>
      </c>
      <c r="I489" s="4" t="s">
        <v>342</v>
      </c>
      <c r="J489" s="4">
        <v>3.1289857027934377E-5</v>
      </c>
      <c r="K489" s="4">
        <v>1.3873833945163044E-5</v>
      </c>
      <c r="L489" s="4">
        <v>1.5859448561230869E-5</v>
      </c>
    </row>
    <row r="490" spans="1:12" s="4" customFormat="1" hidden="1" x14ac:dyDescent="0.2">
      <c r="A490" s="4" t="s">
        <v>22</v>
      </c>
      <c r="B490" s="4" t="s">
        <v>338</v>
      </c>
      <c r="C490" s="4" t="s">
        <v>339</v>
      </c>
      <c r="D490" s="4" t="s">
        <v>280</v>
      </c>
      <c r="E490" s="4" t="s">
        <v>67</v>
      </c>
      <c r="F490" s="4" t="s">
        <v>60</v>
      </c>
      <c r="G490" s="4" t="s">
        <v>340</v>
      </c>
      <c r="H490" s="4" t="s">
        <v>68</v>
      </c>
      <c r="I490" s="4" t="s">
        <v>343</v>
      </c>
      <c r="J490" s="4">
        <v>2.8360097478399003E-5</v>
      </c>
      <c r="K490" s="4">
        <v>1.2574786862486335E-5</v>
      </c>
      <c r="L490" s="4">
        <v>1.4374482655789064E-5</v>
      </c>
    </row>
    <row r="491" spans="1:12" s="4" customFormat="1" hidden="1" x14ac:dyDescent="0.2">
      <c r="A491" s="4" t="s">
        <v>22</v>
      </c>
      <c r="B491" s="4" t="s">
        <v>338</v>
      </c>
      <c r="C491" s="4" t="s">
        <v>339</v>
      </c>
      <c r="D491" s="4" t="s">
        <v>280</v>
      </c>
      <c r="E491" s="4" t="s">
        <v>74</v>
      </c>
      <c r="F491" s="4" t="s">
        <v>60</v>
      </c>
      <c r="G491" s="4" t="s">
        <v>340</v>
      </c>
      <c r="H491" s="4" t="s">
        <v>65</v>
      </c>
      <c r="I491" s="19" t="s">
        <v>297</v>
      </c>
      <c r="J491" s="4">
        <v>6.4915657627258785E-5</v>
      </c>
      <c r="K491" s="4">
        <v>2.8783418650893746E-5</v>
      </c>
      <c r="L491" s="4">
        <v>3.2902883897451608E-5</v>
      </c>
    </row>
    <row r="492" spans="1:12" s="4" customFormat="1" hidden="1" x14ac:dyDescent="0.2">
      <c r="A492" s="4" t="s">
        <v>22</v>
      </c>
      <c r="B492" s="4" t="s">
        <v>338</v>
      </c>
      <c r="C492" s="4" t="s">
        <v>339</v>
      </c>
      <c r="D492" s="4" t="s">
        <v>280</v>
      </c>
      <c r="E492" s="4" t="s">
        <v>54</v>
      </c>
      <c r="F492" s="4" t="s">
        <v>283</v>
      </c>
      <c r="H492" s="4" t="s">
        <v>61</v>
      </c>
      <c r="I492" s="24" t="s">
        <v>63</v>
      </c>
      <c r="J492" s="4">
        <v>4.4757027517651103E-4</v>
      </c>
      <c r="K492" s="4">
        <v>1.9845139180553709E-4</v>
      </c>
      <c r="L492" s="4">
        <v>2.2685363344296543E-4</v>
      </c>
    </row>
    <row r="493" spans="1:12" s="4" customFormat="1" hidden="1" x14ac:dyDescent="0.2">
      <c r="A493" s="4" t="s">
        <v>22</v>
      </c>
      <c r="B493" s="4" t="s">
        <v>338</v>
      </c>
      <c r="C493" s="4" t="s">
        <v>339</v>
      </c>
      <c r="D493" s="4" t="s">
        <v>280</v>
      </c>
      <c r="E493" s="4" t="s">
        <v>265</v>
      </c>
      <c r="F493" s="4" t="s">
        <v>266</v>
      </c>
      <c r="H493" s="4" t="s">
        <v>267</v>
      </c>
      <c r="I493" s="4" t="s">
        <v>268</v>
      </c>
      <c r="J493" s="4">
        <v>6.1855348053402293E-4</v>
      </c>
      <c r="K493" s="4">
        <v>2.7426486057351618E-4</v>
      </c>
      <c r="L493" s="4">
        <v>3.1351747942286027E-4</v>
      </c>
    </row>
    <row r="494" spans="1:12" s="4" customFormat="1" hidden="1" x14ac:dyDescent="0.2">
      <c r="A494" s="4" t="s">
        <v>22</v>
      </c>
      <c r="B494" s="4" t="s">
        <v>338</v>
      </c>
      <c r="C494" s="4" t="s">
        <v>339</v>
      </c>
      <c r="D494" s="4" t="s">
        <v>280</v>
      </c>
      <c r="E494" s="4" t="s">
        <v>265</v>
      </c>
      <c r="F494" s="4" t="s">
        <v>344</v>
      </c>
      <c r="H494" s="4" t="s">
        <v>249</v>
      </c>
      <c r="I494" s="4" t="s">
        <v>269</v>
      </c>
      <c r="J494" s="4">
        <v>2.0934875633566832E-4</v>
      </c>
      <c r="K494" s="4">
        <v>9.2824645361417346E-5</v>
      </c>
      <c r="L494" s="4">
        <v>1.0610965174750011E-4</v>
      </c>
    </row>
    <row r="495" spans="1:12" s="4" customFormat="1" hidden="1" x14ac:dyDescent="0.2">
      <c r="A495" s="4" t="s">
        <v>22</v>
      </c>
      <c r="B495" s="4" t="s">
        <v>338</v>
      </c>
      <c r="C495" s="4" t="s">
        <v>339</v>
      </c>
      <c r="D495" s="4" t="s">
        <v>280</v>
      </c>
      <c r="E495" s="4" t="s">
        <v>265</v>
      </c>
      <c r="F495" s="4" t="s">
        <v>270</v>
      </c>
      <c r="H495" s="4" t="s">
        <v>271</v>
      </c>
      <c r="I495" s="4" t="s">
        <v>272</v>
      </c>
      <c r="J495" s="4">
        <v>1.5463837013350575E-5</v>
      </c>
      <c r="K495" s="4">
        <v>6.8566215143379031E-6</v>
      </c>
      <c r="L495" s="4">
        <v>7.8379369855715064E-6</v>
      </c>
    </row>
    <row r="496" spans="1:12" s="4" customFormat="1" hidden="1" x14ac:dyDescent="0.2">
      <c r="A496" s="4" t="s">
        <v>22</v>
      </c>
      <c r="B496" s="4" t="s">
        <v>338</v>
      </c>
      <c r="C496" s="4" t="s">
        <v>339</v>
      </c>
      <c r="D496" s="4" t="s">
        <v>273</v>
      </c>
      <c r="E496" s="4" t="s">
        <v>54</v>
      </c>
      <c r="F496" s="4" t="s">
        <v>60</v>
      </c>
      <c r="G496" s="4" t="s">
        <v>345</v>
      </c>
      <c r="H496" s="4" t="s">
        <v>57</v>
      </c>
      <c r="I496" s="4" t="s">
        <v>287</v>
      </c>
      <c r="J496" s="4">
        <v>4.0968072807162116E-3</v>
      </c>
      <c r="K496" s="4">
        <v>1.8165127398072965E-3</v>
      </c>
      <c r="L496" s="4">
        <v>2.0764909304567731E-3</v>
      </c>
    </row>
    <row r="497" spans="1:12" s="4" customFormat="1" hidden="1" x14ac:dyDescent="0.2">
      <c r="A497" s="4" t="s">
        <v>22</v>
      </c>
      <c r="B497" s="4" t="s">
        <v>338</v>
      </c>
      <c r="C497" s="4" t="s">
        <v>339</v>
      </c>
      <c r="D497" s="4" t="s">
        <v>273</v>
      </c>
      <c r="E497" s="4" t="s">
        <v>54</v>
      </c>
      <c r="F497" s="4" t="s">
        <v>60</v>
      </c>
      <c r="G497" s="4" t="s">
        <v>345</v>
      </c>
      <c r="H497" s="4" t="s">
        <v>61</v>
      </c>
      <c r="I497" s="4" t="s">
        <v>63</v>
      </c>
      <c r="J497" s="4">
        <v>1.6940999426705541E-4</v>
      </c>
      <c r="K497" s="4">
        <v>7.5115911428225239E-5</v>
      </c>
      <c r="L497" s="4">
        <v>8.5866454660951501E-5</v>
      </c>
    </row>
    <row r="498" spans="1:12" s="4" customFormat="1" hidden="1" x14ac:dyDescent="0.2">
      <c r="A498" s="4" t="s">
        <v>22</v>
      </c>
      <c r="B498" s="4" t="s">
        <v>338</v>
      </c>
      <c r="C498" s="4" t="s">
        <v>339</v>
      </c>
      <c r="D498" s="4" t="s">
        <v>273</v>
      </c>
      <c r="E498" s="4" t="s">
        <v>64</v>
      </c>
      <c r="F498" s="4" t="s">
        <v>60</v>
      </c>
      <c r="G498" s="4" t="s">
        <v>345</v>
      </c>
      <c r="H498" s="4" t="s">
        <v>65</v>
      </c>
      <c r="I498" s="4" t="s">
        <v>260</v>
      </c>
      <c r="J498" s="4">
        <v>1.1476160901961821E-4</v>
      </c>
      <c r="K498" s="4">
        <v>5.0884972257830007E-5</v>
      </c>
      <c r="L498" s="4">
        <v>5.8167598318709079E-5</v>
      </c>
    </row>
    <row r="499" spans="1:12" s="4" customFormat="1" hidden="1" x14ac:dyDescent="0.2">
      <c r="A499" s="4" t="s">
        <v>22</v>
      </c>
      <c r="B499" s="4" t="s">
        <v>338</v>
      </c>
      <c r="C499" s="4" t="s">
        <v>339</v>
      </c>
      <c r="D499" s="4" t="s">
        <v>273</v>
      </c>
      <c r="E499" s="4" t="s">
        <v>67</v>
      </c>
      <c r="F499" s="4" t="s">
        <v>60</v>
      </c>
      <c r="G499" s="4" t="s">
        <v>345</v>
      </c>
      <c r="H499" s="4" t="s">
        <v>68</v>
      </c>
      <c r="I499" s="4" t="s">
        <v>78</v>
      </c>
      <c r="J499" s="4">
        <v>1.6813486527794856E-4</v>
      </c>
      <c r="K499" s="4">
        <v>7.4550522847582689E-5</v>
      </c>
      <c r="L499" s="4">
        <v>8.5220148012965857E-5</v>
      </c>
    </row>
    <row r="500" spans="1:12" s="4" customFormat="1" hidden="1" x14ac:dyDescent="0.2">
      <c r="A500" s="4" t="s">
        <v>22</v>
      </c>
      <c r="B500" s="4" t="s">
        <v>338</v>
      </c>
      <c r="C500" s="4" t="s">
        <v>339</v>
      </c>
      <c r="D500" s="4" t="s">
        <v>273</v>
      </c>
      <c r="E500" s="4" t="s">
        <v>67</v>
      </c>
      <c r="F500" s="4" t="s">
        <v>60</v>
      </c>
      <c r="G500" s="4" t="s">
        <v>345</v>
      </c>
      <c r="H500" s="4" t="s">
        <v>68</v>
      </c>
      <c r="I500" s="4" t="s">
        <v>341</v>
      </c>
      <c r="J500" s="4">
        <v>5.5176652971495807E-4</v>
      </c>
      <c r="K500" s="4">
        <v>2.4465171582375728E-4</v>
      </c>
      <c r="L500" s="4">
        <v>2.7966611953550761E-4</v>
      </c>
    </row>
    <row r="501" spans="1:12" s="4" customFormat="1" hidden="1" x14ac:dyDescent="0.2">
      <c r="A501" s="4" t="s">
        <v>22</v>
      </c>
      <c r="B501" s="4" t="s">
        <v>338</v>
      </c>
      <c r="C501" s="4" t="s">
        <v>339</v>
      </c>
      <c r="D501" s="4" t="s">
        <v>273</v>
      </c>
      <c r="E501" s="4" t="s">
        <v>67</v>
      </c>
      <c r="F501" s="4" t="s">
        <v>60</v>
      </c>
      <c r="G501" s="4" t="s">
        <v>345</v>
      </c>
      <c r="H501" s="4" t="s">
        <v>68</v>
      </c>
      <c r="I501" s="4" t="s">
        <v>263</v>
      </c>
      <c r="J501" s="4">
        <v>6.4434399106594737E-5</v>
      </c>
      <c r="K501" s="4">
        <v>2.8570029986495982E-5</v>
      </c>
      <c r="L501" s="4">
        <v>3.2658955178112567E-5</v>
      </c>
    </row>
    <row r="502" spans="1:12" s="4" customFormat="1" hidden="1" x14ac:dyDescent="0.2">
      <c r="A502" s="4" t="s">
        <v>22</v>
      </c>
      <c r="B502" s="4" t="s">
        <v>338</v>
      </c>
      <c r="C502" s="4" t="s">
        <v>339</v>
      </c>
      <c r="D502" s="4" t="s">
        <v>273</v>
      </c>
      <c r="E502" s="4" t="s">
        <v>67</v>
      </c>
      <c r="F502" s="4" t="s">
        <v>60</v>
      </c>
      <c r="G502" s="4" t="s">
        <v>345</v>
      </c>
      <c r="H502" s="4" t="s">
        <v>68</v>
      </c>
      <c r="I502" s="4" t="s">
        <v>261</v>
      </c>
      <c r="J502" s="4">
        <v>2.7081134822266433E-5</v>
      </c>
      <c r="K502" s="4">
        <v>1.2007698444747424E-5</v>
      </c>
      <c r="L502" s="4">
        <v>1.3726232891063029E-5</v>
      </c>
    </row>
    <row r="503" spans="1:12" s="4" customFormat="1" hidden="1" x14ac:dyDescent="0.2">
      <c r="A503" s="4" t="s">
        <v>22</v>
      </c>
      <c r="B503" s="4" t="s">
        <v>338</v>
      </c>
      <c r="C503" s="4" t="s">
        <v>339</v>
      </c>
      <c r="D503" s="4" t="s">
        <v>273</v>
      </c>
      <c r="E503" s="4" t="s">
        <v>67</v>
      </c>
      <c r="F503" s="4" t="s">
        <v>60</v>
      </c>
      <c r="G503" s="4" t="s">
        <v>345</v>
      </c>
      <c r="H503" s="4" t="s">
        <v>68</v>
      </c>
      <c r="I503" s="4" t="s">
        <v>342</v>
      </c>
      <c r="J503" s="4">
        <v>4.986663332215807E-5</v>
      </c>
      <c r="K503" s="4">
        <v>2.2110723916005937E-5</v>
      </c>
      <c r="L503" s="4">
        <v>2.5275197179344092E-5</v>
      </c>
    </row>
    <row r="504" spans="1:12" s="4" customFormat="1" hidden="1" x14ac:dyDescent="0.2">
      <c r="A504" s="4" t="s">
        <v>22</v>
      </c>
      <c r="B504" s="4" t="s">
        <v>338</v>
      </c>
      <c r="C504" s="4" t="s">
        <v>339</v>
      </c>
      <c r="D504" s="4" t="s">
        <v>273</v>
      </c>
      <c r="E504" s="4" t="s">
        <v>67</v>
      </c>
      <c r="F504" s="4" t="s">
        <v>60</v>
      </c>
      <c r="G504" s="4" t="s">
        <v>345</v>
      </c>
      <c r="H504" s="4" t="s">
        <v>68</v>
      </c>
      <c r="I504" s="4" t="s">
        <v>343</v>
      </c>
      <c r="J504" s="4">
        <v>4.5197475286617024E-5</v>
      </c>
      <c r="K504" s="4">
        <v>2.0040432473287364E-5</v>
      </c>
      <c r="L504" s="4">
        <v>2.2908606893462902E-5</v>
      </c>
    </row>
    <row r="505" spans="1:12" s="4" customFormat="1" hidden="1" x14ac:dyDescent="0.2">
      <c r="A505" s="4" t="s">
        <v>22</v>
      </c>
      <c r="B505" s="4" t="s">
        <v>338</v>
      </c>
      <c r="C505" s="4" t="s">
        <v>339</v>
      </c>
      <c r="D505" s="4" t="s">
        <v>273</v>
      </c>
      <c r="E505" s="4" t="s">
        <v>74</v>
      </c>
      <c r="F505" s="4" t="s">
        <v>60</v>
      </c>
      <c r="G505" s="4" t="s">
        <v>345</v>
      </c>
      <c r="H505" s="4" t="s">
        <v>65</v>
      </c>
      <c r="I505" s="19" t="s">
        <v>297</v>
      </c>
      <c r="J505" s="4">
        <v>1.1095443818071339E-4</v>
      </c>
      <c r="K505" s="4">
        <v>4.9196883495625795E-5</v>
      </c>
      <c r="L505" s="4">
        <v>5.6237911326866195E-5</v>
      </c>
    </row>
    <row r="506" spans="1:12" s="4" customFormat="1" hidden="1" x14ac:dyDescent="0.2">
      <c r="A506" s="4" t="s">
        <v>22</v>
      </c>
      <c r="B506" s="4" t="s">
        <v>338</v>
      </c>
      <c r="C506" s="4" t="s">
        <v>339</v>
      </c>
      <c r="D506" s="4" t="s">
        <v>273</v>
      </c>
      <c r="E506" s="4" t="s">
        <v>54</v>
      </c>
      <c r="F506" s="4" t="s">
        <v>283</v>
      </c>
      <c r="H506" s="4" t="s">
        <v>57</v>
      </c>
      <c r="I506" s="24" t="s">
        <v>287</v>
      </c>
      <c r="J506" s="4">
        <v>1.2290421842148635E-3</v>
      </c>
      <c r="K506" s="4">
        <v>5.4495382194218894E-4</v>
      </c>
      <c r="L506" s="4">
        <v>6.2294727913703195E-4</v>
      </c>
    </row>
    <row r="507" spans="1:12" s="4" customFormat="1" hidden="1" x14ac:dyDescent="0.2">
      <c r="A507" s="4" t="s">
        <v>22</v>
      </c>
      <c r="B507" s="4" t="s">
        <v>338</v>
      </c>
      <c r="C507" s="4" t="s">
        <v>339</v>
      </c>
      <c r="D507" s="4" t="s">
        <v>273</v>
      </c>
      <c r="E507" s="4" t="s">
        <v>54</v>
      </c>
      <c r="F507" s="4" t="s">
        <v>283</v>
      </c>
      <c r="H507" s="4" t="s">
        <v>61</v>
      </c>
      <c r="I507" s="24" t="s">
        <v>63</v>
      </c>
      <c r="J507" s="4">
        <v>5.082299828011662E-5</v>
      </c>
      <c r="K507" s="4">
        <v>2.2534773428467567E-5</v>
      </c>
      <c r="L507" s="4">
        <v>2.5759936398285445E-5</v>
      </c>
    </row>
    <row r="508" spans="1:12" s="4" customFormat="1" hidden="1" x14ac:dyDescent="0.2">
      <c r="A508" s="4" t="s">
        <v>22</v>
      </c>
      <c r="B508" s="4" t="s">
        <v>338</v>
      </c>
      <c r="C508" s="4" t="s">
        <v>339</v>
      </c>
      <c r="D508" s="4" t="s">
        <v>273</v>
      </c>
      <c r="E508" s="4" t="s">
        <v>265</v>
      </c>
      <c r="F508" s="4" t="s">
        <v>266</v>
      </c>
      <c r="H508" s="4" t="s">
        <v>267</v>
      </c>
      <c r="I508" s="4" t="s">
        <v>268</v>
      </c>
      <c r="J508" s="4">
        <v>9.7201261226775024E-4</v>
      </c>
      <c r="K508" s="4">
        <v>4.309876380440967E-4</v>
      </c>
      <c r="L508" s="4">
        <v>4.9267032480735176E-4</v>
      </c>
    </row>
    <row r="509" spans="1:12" s="4" customFormat="1" hidden="1" x14ac:dyDescent="0.2">
      <c r="A509" s="4" t="s">
        <v>22</v>
      </c>
      <c r="B509" s="4" t="s">
        <v>338</v>
      </c>
      <c r="C509" s="4" t="s">
        <v>339</v>
      </c>
      <c r="D509" s="4" t="s">
        <v>273</v>
      </c>
      <c r="E509" s="4" t="s">
        <v>265</v>
      </c>
      <c r="F509" s="4" t="s">
        <v>344</v>
      </c>
      <c r="H509" s="4" t="s">
        <v>249</v>
      </c>
      <c r="I509" s="4" t="s">
        <v>269</v>
      </c>
      <c r="J509" s="4">
        <v>3.2897661709890738E-4</v>
      </c>
      <c r="K509" s="4">
        <v>1.4586729985365576E-4</v>
      </c>
      <c r="L509" s="4">
        <v>1.6674373846035722E-4</v>
      </c>
    </row>
    <row r="510" spans="1:12" s="4" customFormat="1" hidden="1" x14ac:dyDescent="0.2">
      <c r="A510" s="4" t="s">
        <v>22</v>
      </c>
      <c r="B510" s="4" t="s">
        <v>338</v>
      </c>
      <c r="C510" s="4" t="s">
        <v>339</v>
      </c>
      <c r="D510" s="4" t="s">
        <v>273</v>
      </c>
      <c r="E510" s="4" t="s">
        <v>265</v>
      </c>
      <c r="F510" s="4" t="s">
        <v>270</v>
      </c>
      <c r="H510" s="4" t="s">
        <v>271</v>
      </c>
      <c r="I510" s="4" t="s">
        <v>272</v>
      </c>
      <c r="J510" s="4">
        <v>2.4300315306693757E-5</v>
      </c>
      <c r="K510" s="4">
        <v>1.0774690951102415E-5</v>
      </c>
      <c r="L510" s="4">
        <v>1.2316758120183794E-5</v>
      </c>
    </row>
    <row r="511" spans="1:12" s="4" customFormat="1" hidden="1" x14ac:dyDescent="0.2">
      <c r="A511" s="4" t="s">
        <v>22</v>
      </c>
      <c r="B511" s="4" t="s">
        <v>338</v>
      </c>
      <c r="C511" s="4" t="s">
        <v>339</v>
      </c>
      <c r="D511" s="4" t="s">
        <v>168</v>
      </c>
      <c r="E511" s="4" t="s">
        <v>54</v>
      </c>
      <c r="F511" s="4" t="s">
        <v>60</v>
      </c>
      <c r="G511" s="4" t="s">
        <v>345</v>
      </c>
      <c r="H511" s="4" t="s">
        <v>57</v>
      </c>
      <c r="I511" s="4" t="s">
        <v>287</v>
      </c>
      <c r="J511" s="4">
        <v>1.0242018201790529E-3</v>
      </c>
      <c r="K511" s="4">
        <v>4.5412818495182413E-4</v>
      </c>
      <c r="L511" s="4">
        <v>5.1912273261419328E-4</v>
      </c>
    </row>
    <row r="512" spans="1:12" s="4" customFormat="1" hidden="1" x14ac:dyDescent="0.2">
      <c r="A512" s="4" t="s">
        <v>22</v>
      </c>
      <c r="B512" s="4" t="s">
        <v>338</v>
      </c>
      <c r="C512" s="4" t="s">
        <v>339</v>
      </c>
      <c r="D512" s="4" t="s">
        <v>168</v>
      </c>
      <c r="E512" s="4" t="s">
        <v>54</v>
      </c>
      <c r="F512" s="4" t="s">
        <v>60</v>
      </c>
      <c r="G512" s="4" t="s">
        <v>345</v>
      </c>
      <c r="H512" s="4" t="s">
        <v>61</v>
      </c>
      <c r="I512" s="4" t="s">
        <v>63</v>
      </c>
      <c r="J512" s="4">
        <v>4.2352498566763853E-5</v>
      </c>
      <c r="K512" s="4">
        <v>1.877897785705631E-5</v>
      </c>
      <c r="L512" s="4">
        <v>2.1466613665237875E-5</v>
      </c>
    </row>
    <row r="513" spans="1:12" s="4" customFormat="1" hidden="1" x14ac:dyDescent="0.2">
      <c r="A513" s="4" t="s">
        <v>22</v>
      </c>
      <c r="B513" s="4" t="s">
        <v>338</v>
      </c>
      <c r="C513" s="4" t="s">
        <v>339</v>
      </c>
      <c r="D513" s="4" t="s">
        <v>168</v>
      </c>
      <c r="E513" s="4" t="s">
        <v>64</v>
      </c>
      <c r="F513" s="4" t="s">
        <v>60</v>
      </c>
      <c r="G513" s="4" t="s">
        <v>345</v>
      </c>
      <c r="H513" s="4" t="s">
        <v>65</v>
      </c>
      <c r="I513" s="4" t="s">
        <v>260</v>
      </c>
      <c r="J513" s="4">
        <v>2.8690402254904551E-5</v>
      </c>
      <c r="K513" s="4">
        <v>1.2721243064457502E-5</v>
      </c>
      <c r="L513" s="4">
        <v>1.454189957967727E-5</v>
      </c>
    </row>
    <row r="514" spans="1:12" s="4" customFormat="1" hidden="1" x14ac:dyDescent="0.2">
      <c r="A514" s="4" t="s">
        <v>22</v>
      </c>
      <c r="B514" s="4" t="s">
        <v>338</v>
      </c>
      <c r="C514" s="4" t="s">
        <v>339</v>
      </c>
      <c r="D514" s="4" t="s">
        <v>168</v>
      </c>
      <c r="E514" s="4" t="s">
        <v>67</v>
      </c>
      <c r="F514" s="4" t="s">
        <v>60</v>
      </c>
      <c r="G514" s="4" t="s">
        <v>345</v>
      </c>
      <c r="H514" s="4" t="s">
        <v>68</v>
      </c>
      <c r="I514" s="4" t="s">
        <v>78</v>
      </c>
      <c r="J514" s="4">
        <v>4.2033716319487141E-5</v>
      </c>
      <c r="K514" s="4">
        <v>1.8637630711895672E-5</v>
      </c>
      <c r="L514" s="4">
        <v>2.1305037003241464E-5</v>
      </c>
    </row>
    <row r="515" spans="1:12" s="4" customFormat="1" hidden="1" x14ac:dyDescent="0.2">
      <c r="A515" s="4" t="s">
        <v>22</v>
      </c>
      <c r="B515" s="4" t="s">
        <v>338</v>
      </c>
      <c r="C515" s="4" t="s">
        <v>339</v>
      </c>
      <c r="D515" s="4" t="s">
        <v>168</v>
      </c>
      <c r="E515" s="4" t="s">
        <v>67</v>
      </c>
      <c r="F515" s="4" t="s">
        <v>60</v>
      </c>
      <c r="G515" s="4" t="s">
        <v>345</v>
      </c>
      <c r="H515" s="4" t="s">
        <v>68</v>
      </c>
      <c r="I515" s="4" t="s">
        <v>341</v>
      </c>
      <c r="J515" s="4">
        <v>1.3794163242873952E-4</v>
      </c>
      <c r="K515" s="4">
        <v>6.1162928955939321E-5</v>
      </c>
      <c r="L515" s="4">
        <v>6.9916529883876902E-5</v>
      </c>
    </row>
    <row r="516" spans="1:12" s="4" customFormat="1" hidden="1" x14ac:dyDescent="0.2">
      <c r="A516" s="4" t="s">
        <v>22</v>
      </c>
      <c r="B516" s="4" t="s">
        <v>338</v>
      </c>
      <c r="C516" s="4" t="s">
        <v>339</v>
      </c>
      <c r="D516" s="4" t="s">
        <v>168</v>
      </c>
      <c r="E516" s="4" t="s">
        <v>67</v>
      </c>
      <c r="F516" s="4" t="s">
        <v>60</v>
      </c>
      <c r="G516" s="4" t="s">
        <v>345</v>
      </c>
      <c r="H516" s="4" t="s">
        <v>68</v>
      </c>
      <c r="I516" s="4" t="s">
        <v>263</v>
      </c>
      <c r="J516" s="4">
        <v>1.6108599776648684E-5</v>
      </c>
      <c r="K516" s="4">
        <v>7.1425074966239955E-6</v>
      </c>
      <c r="L516" s="4">
        <v>8.1647387945281418E-6</v>
      </c>
    </row>
    <row r="517" spans="1:12" s="4" customFormat="1" hidden="1" x14ac:dyDescent="0.2">
      <c r="A517" s="4" t="s">
        <v>22</v>
      </c>
      <c r="B517" s="4" t="s">
        <v>338</v>
      </c>
      <c r="C517" s="4" t="s">
        <v>339</v>
      </c>
      <c r="D517" s="4" t="s">
        <v>168</v>
      </c>
      <c r="E517" s="4" t="s">
        <v>67</v>
      </c>
      <c r="F517" s="4" t="s">
        <v>60</v>
      </c>
      <c r="G517" s="4" t="s">
        <v>345</v>
      </c>
      <c r="H517" s="4" t="s">
        <v>68</v>
      </c>
      <c r="I517" s="4" t="s">
        <v>261</v>
      </c>
      <c r="J517" s="4">
        <v>6.7702837055666082E-6</v>
      </c>
      <c r="K517" s="4">
        <v>3.0019246111868559E-6</v>
      </c>
      <c r="L517" s="4">
        <v>3.4315582227657573E-6</v>
      </c>
    </row>
    <row r="518" spans="1:12" s="4" customFormat="1" hidden="1" x14ac:dyDescent="0.2">
      <c r="A518" s="4" t="s">
        <v>22</v>
      </c>
      <c r="B518" s="4" t="s">
        <v>338</v>
      </c>
      <c r="C518" s="4" t="s">
        <v>339</v>
      </c>
      <c r="D518" s="4" t="s">
        <v>168</v>
      </c>
      <c r="E518" s="4" t="s">
        <v>67</v>
      </c>
      <c r="F518" s="4" t="s">
        <v>60</v>
      </c>
      <c r="G518" s="4" t="s">
        <v>345</v>
      </c>
      <c r="H518" s="4" t="s">
        <v>68</v>
      </c>
      <c r="I518" s="4" t="s">
        <v>342</v>
      </c>
      <c r="J518" s="4">
        <v>1.2466658330539517E-5</v>
      </c>
      <c r="K518" s="4">
        <v>5.5276809790014842E-6</v>
      </c>
      <c r="L518" s="4">
        <v>6.3187992948360229E-6</v>
      </c>
    </row>
    <row r="519" spans="1:12" s="4" customFormat="1" hidden="1" x14ac:dyDescent="0.2">
      <c r="A519" s="4" t="s">
        <v>22</v>
      </c>
      <c r="B519" s="4" t="s">
        <v>338</v>
      </c>
      <c r="C519" s="4" t="s">
        <v>339</v>
      </c>
      <c r="D519" s="4" t="s">
        <v>168</v>
      </c>
      <c r="E519" s="4" t="s">
        <v>67</v>
      </c>
      <c r="F519" s="4" t="s">
        <v>60</v>
      </c>
      <c r="G519" s="4" t="s">
        <v>345</v>
      </c>
      <c r="H519" s="4" t="s">
        <v>68</v>
      </c>
      <c r="I519" s="4" t="s">
        <v>343</v>
      </c>
      <c r="J519" s="4">
        <v>1.1299368821654256E-5</v>
      </c>
      <c r="K519" s="4">
        <v>5.0101081183218409E-6</v>
      </c>
      <c r="L519" s="4">
        <v>5.7271517233657254E-6</v>
      </c>
    </row>
    <row r="520" spans="1:12" s="4" customFormat="1" hidden="1" x14ac:dyDescent="0.2">
      <c r="A520" s="4" t="s">
        <v>22</v>
      </c>
      <c r="B520" s="4" t="s">
        <v>338</v>
      </c>
      <c r="C520" s="4" t="s">
        <v>339</v>
      </c>
      <c r="D520" s="4" t="s">
        <v>168</v>
      </c>
      <c r="E520" s="4" t="s">
        <v>74</v>
      </c>
      <c r="F520" s="4" t="s">
        <v>60</v>
      </c>
      <c r="G520" s="4" t="s">
        <v>345</v>
      </c>
      <c r="H520" s="4" t="s">
        <v>65</v>
      </c>
      <c r="I520" s="19" t="s">
        <v>297</v>
      </c>
      <c r="J520" s="4">
        <v>2.7738609545178347E-5</v>
      </c>
      <c r="K520" s="4">
        <v>1.2299220873906449E-5</v>
      </c>
      <c r="L520" s="4">
        <v>1.4059477831716549E-5</v>
      </c>
    </row>
    <row r="521" spans="1:12" s="4" customFormat="1" hidden="1" x14ac:dyDescent="0.2">
      <c r="A521" s="4" t="s">
        <v>22</v>
      </c>
      <c r="B521" s="4" t="s">
        <v>338</v>
      </c>
      <c r="C521" s="4" t="s">
        <v>339</v>
      </c>
      <c r="D521" s="4" t="s">
        <v>168</v>
      </c>
      <c r="E521" s="4" t="s">
        <v>54</v>
      </c>
      <c r="F521" s="4" t="s">
        <v>283</v>
      </c>
      <c r="H521" s="4" t="s">
        <v>57</v>
      </c>
      <c r="I521" s="24" t="s">
        <v>287</v>
      </c>
      <c r="J521" s="4">
        <v>3.0726054605371587E-4</v>
      </c>
      <c r="K521" s="4">
        <v>1.3623845548554723E-4</v>
      </c>
      <c r="L521" s="4">
        <v>1.5573681978425799E-4</v>
      </c>
    </row>
    <row r="522" spans="1:12" s="4" customFormat="1" hidden="1" x14ac:dyDescent="0.2">
      <c r="A522" s="4" t="s">
        <v>22</v>
      </c>
      <c r="B522" s="4" t="s">
        <v>338</v>
      </c>
      <c r="C522" s="4" t="s">
        <v>339</v>
      </c>
      <c r="D522" s="4" t="s">
        <v>168</v>
      </c>
      <c r="E522" s="4" t="s">
        <v>54</v>
      </c>
      <c r="F522" s="4" t="s">
        <v>283</v>
      </c>
      <c r="H522" s="4" t="s">
        <v>61</v>
      </c>
      <c r="I522" s="24" t="s">
        <v>63</v>
      </c>
      <c r="J522" s="4">
        <v>1.2705749570029155E-5</v>
      </c>
      <c r="K522" s="4">
        <v>5.6336933571168917E-6</v>
      </c>
      <c r="L522" s="4">
        <v>6.4399840995713612E-6</v>
      </c>
    </row>
    <row r="523" spans="1:12" s="4" customFormat="1" hidden="1" x14ac:dyDescent="0.2">
      <c r="A523" s="4" t="s">
        <v>22</v>
      </c>
      <c r="B523" s="4" t="s">
        <v>338</v>
      </c>
      <c r="C523" s="4" t="s">
        <v>339</v>
      </c>
      <c r="D523" s="4" t="s">
        <v>168</v>
      </c>
      <c r="E523" s="4" t="s">
        <v>265</v>
      </c>
      <c r="F523" s="4" t="s">
        <v>266</v>
      </c>
      <c r="H523" s="4" t="s">
        <v>267</v>
      </c>
      <c r="I523" s="4" t="s">
        <v>268</v>
      </c>
      <c r="J523" s="4">
        <v>2.4300315306693756E-4</v>
      </c>
      <c r="K523" s="4">
        <v>1.0774690951102417E-4</v>
      </c>
      <c r="L523" s="4">
        <v>1.2316758120183794E-4</v>
      </c>
    </row>
    <row r="524" spans="1:12" s="4" customFormat="1" hidden="1" x14ac:dyDescent="0.2">
      <c r="A524" s="4" t="s">
        <v>22</v>
      </c>
      <c r="B524" s="4" t="s">
        <v>338</v>
      </c>
      <c r="C524" s="4" t="s">
        <v>339</v>
      </c>
      <c r="D524" s="4" t="s">
        <v>168</v>
      </c>
      <c r="E524" s="4" t="s">
        <v>265</v>
      </c>
      <c r="F524" s="4" t="s">
        <v>344</v>
      </c>
      <c r="H524" s="4" t="s">
        <v>249</v>
      </c>
      <c r="I524" s="4" t="s">
        <v>269</v>
      </c>
      <c r="J524" s="4">
        <v>8.2244154274726844E-5</v>
      </c>
      <c r="K524" s="4">
        <v>3.646682496341394E-5</v>
      </c>
      <c r="L524" s="4">
        <v>4.1685934615089305E-5</v>
      </c>
    </row>
    <row r="525" spans="1:12" s="4" customFormat="1" hidden="1" x14ac:dyDescent="0.2">
      <c r="A525" s="4" t="s">
        <v>22</v>
      </c>
      <c r="B525" s="4" t="s">
        <v>338</v>
      </c>
      <c r="C525" s="4" t="s">
        <v>339</v>
      </c>
      <c r="D525" s="4" t="s">
        <v>168</v>
      </c>
      <c r="E525" s="4" t="s">
        <v>265</v>
      </c>
      <c r="F525" s="4" t="s">
        <v>270</v>
      </c>
      <c r="H525" s="4" t="s">
        <v>271</v>
      </c>
      <c r="I525" s="4" t="s">
        <v>272</v>
      </c>
      <c r="J525" s="4">
        <v>6.0750788266734392E-6</v>
      </c>
      <c r="K525" s="4">
        <v>2.6936727377756038E-6</v>
      </c>
      <c r="L525" s="4">
        <v>3.0791895300459486E-6</v>
      </c>
    </row>
    <row r="526" spans="1:12" s="4" customFormat="1" hidden="1" x14ac:dyDescent="0.2">
      <c r="A526" s="4" t="s">
        <v>22</v>
      </c>
      <c r="B526" s="4" t="s">
        <v>338</v>
      </c>
      <c r="C526" s="4" t="s">
        <v>339</v>
      </c>
      <c r="D526" s="4" t="s">
        <v>329</v>
      </c>
      <c r="E526" s="4" t="s">
        <v>54</v>
      </c>
      <c r="F526" s="4" t="s">
        <v>60</v>
      </c>
      <c r="G526" s="4" t="s">
        <v>345</v>
      </c>
      <c r="H526" s="4" t="s">
        <v>57</v>
      </c>
      <c r="I526" s="4" t="s">
        <v>287</v>
      </c>
      <c r="J526" s="4">
        <v>1.5828573584585365E-3</v>
      </c>
      <c r="K526" s="4">
        <v>7.0183446765281906E-4</v>
      </c>
      <c r="L526" s="4">
        <v>8.0228058676738994E-4</v>
      </c>
    </row>
    <row r="527" spans="1:12" s="4" customFormat="1" hidden="1" x14ac:dyDescent="0.2">
      <c r="A527" s="4" t="s">
        <v>22</v>
      </c>
      <c r="B527" s="4" t="s">
        <v>338</v>
      </c>
      <c r="C527" s="4" t="s">
        <v>339</v>
      </c>
      <c r="D527" s="4" t="s">
        <v>329</v>
      </c>
      <c r="E527" s="4" t="s">
        <v>54</v>
      </c>
      <c r="F527" s="4" t="s">
        <v>60</v>
      </c>
      <c r="G527" s="4" t="s">
        <v>345</v>
      </c>
      <c r="H527" s="4" t="s">
        <v>61</v>
      </c>
      <c r="I527" s="4" t="s">
        <v>63</v>
      </c>
      <c r="J527" s="4">
        <v>6.5453861421362327E-5</v>
      </c>
      <c r="K527" s="4">
        <v>2.9022056688177936E-5</v>
      </c>
      <c r="L527" s="4">
        <v>3.3175675664458532E-5</v>
      </c>
    </row>
    <row r="528" spans="1:12" s="4" customFormat="1" hidden="1" x14ac:dyDescent="0.2">
      <c r="A528" s="4" t="s">
        <v>22</v>
      </c>
      <c r="B528" s="4" t="s">
        <v>338</v>
      </c>
      <c r="C528" s="4" t="s">
        <v>339</v>
      </c>
      <c r="D528" s="4" t="s">
        <v>329</v>
      </c>
      <c r="E528" s="4" t="s">
        <v>64</v>
      </c>
      <c r="F528" s="4" t="s">
        <v>60</v>
      </c>
      <c r="G528" s="4" t="s">
        <v>345</v>
      </c>
      <c r="H528" s="4" t="s">
        <v>65</v>
      </c>
      <c r="I528" s="4" t="s">
        <v>260</v>
      </c>
      <c r="J528" s="4">
        <v>4.4339712575761584E-5</v>
      </c>
      <c r="K528" s="4">
        <v>1.966010291779796E-5</v>
      </c>
      <c r="L528" s="4">
        <v>2.2473844804955785E-5</v>
      </c>
    </row>
    <row r="529" spans="1:12" s="4" customFormat="1" hidden="1" x14ac:dyDescent="0.2">
      <c r="A529" s="4" t="s">
        <v>22</v>
      </c>
      <c r="B529" s="4" t="s">
        <v>338</v>
      </c>
      <c r="C529" s="4" t="s">
        <v>339</v>
      </c>
      <c r="D529" s="4" t="s">
        <v>329</v>
      </c>
      <c r="E529" s="4" t="s">
        <v>67</v>
      </c>
      <c r="F529" s="4" t="s">
        <v>60</v>
      </c>
      <c r="G529" s="4" t="s">
        <v>345</v>
      </c>
      <c r="H529" s="4" t="s">
        <v>68</v>
      </c>
      <c r="I529" s="4" t="s">
        <v>78</v>
      </c>
      <c r="J529" s="4">
        <v>6.4961197948298314E-5</v>
      </c>
      <c r="K529" s="4">
        <v>2.8803611100202405E-5</v>
      </c>
      <c r="L529" s="4">
        <v>3.2925966277736808E-5</v>
      </c>
    </row>
    <row r="530" spans="1:12" s="4" customFormat="1" hidden="1" x14ac:dyDescent="0.2">
      <c r="A530" s="4" t="s">
        <v>22</v>
      </c>
      <c r="B530" s="4" t="s">
        <v>338</v>
      </c>
      <c r="C530" s="4" t="s">
        <v>339</v>
      </c>
      <c r="D530" s="4" t="s">
        <v>329</v>
      </c>
      <c r="E530" s="4" t="s">
        <v>67</v>
      </c>
      <c r="F530" s="4" t="s">
        <v>60</v>
      </c>
      <c r="G530" s="4" t="s">
        <v>345</v>
      </c>
      <c r="H530" s="4" t="s">
        <v>68</v>
      </c>
      <c r="I530" s="4" t="s">
        <v>341</v>
      </c>
      <c r="J530" s="4">
        <v>2.1318252284441562E-4</v>
      </c>
      <c r="K530" s="4">
        <v>9.4524526568269868E-5</v>
      </c>
      <c r="L530" s="4">
        <v>1.0805281891144616E-4</v>
      </c>
    </row>
    <row r="531" spans="1:12" s="4" customFormat="1" hidden="1" x14ac:dyDescent="0.2">
      <c r="A531" s="4" t="s">
        <v>22</v>
      </c>
      <c r="B531" s="4" t="s">
        <v>338</v>
      </c>
      <c r="C531" s="4" t="s">
        <v>339</v>
      </c>
      <c r="D531" s="4" t="s">
        <v>329</v>
      </c>
      <c r="E531" s="4" t="s">
        <v>67</v>
      </c>
      <c r="F531" s="4" t="s">
        <v>60</v>
      </c>
      <c r="G531" s="4" t="s">
        <v>345</v>
      </c>
      <c r="H531" s="4" t="s">
        <v>68</v>
      </c>
      <c r="I531" s="4" t="s">
        <v>263</v>
      </c>
      <c r="J531" s="4">
        <v>2.4895108745729782E-5</v>
      </c>
      <c r="K531" s="4">
        <v>1.103842067660072E-5</v>
      </c>
      <c r="L531" s="4">
        <v>1.2618232682452585E-5</v>
      </c>
    </row>
    <row r="532" spans="1:12" s="4" customFormat="1" hidden="1" x14ac:dyDescent="0.2">
      <c r="A532" s="4" t="s">
        <v>22</v>
      </c>
      <c r="B532" s="4" t="s">
        <v>338</v>
      </c>
      <c r="C532" s="4" t="s">
        <v>339</v>
      </c>
      <c r="D532" s="4" t="s">
        <v>329</v>
      </c>
      <c r="E532" s="4" t="s">
        <v>67</v>
      </c>
      <c r="F532" s="4" t="s">
        <v>60</v>
      </c>
      <c r="G532" s="4" t="s">
        <v>345</v>
      </c>
      <c r="H532" s="4" t="s">
        <v>68</v>
      </c>
      <c r="I532" s="4" t="s">
        <v>261</v>
      </c>
      <c r="J532" s="4">
        <v>1.046316572678476E-5</v>
      </c>
      <c r="K532" s="4">
        <v>4.6393380354705969E-6</v>
      </c>
      <c r="L532" s="4">
        <v>5.3033172533652621E-6</v>
      </c>
    </row>
    <row r="533" spans="1:12" s="4" customFormat="1" hidden="1" x14ac:dyDescent="0.2">
      <c r="A533" s="4" t="s">
        <v>22</v>
      </c>
      <c r="B533" s="4" t="s">
        <v>338</v>
      </c>
      <c r="C533" s="4" t="s">
        <v>339</v>
      </c>
      <c r="D533" s="4" t="s">
        <v>329</v>
      </c>
      <c r="E533" s="4" t="s">
        <v>67</v>
      </c>
      <c r="F533" s="4" t="s">
        <v>60</v>
      </c>
      <c r="G533" s="4" t="s">
        <v>345</v>
      </c>
      <c r="H533" s="4" t="s">
        <v>68</v>
      </c>
      <c r="I533" s="4" t="s">
        <v>342</v>
      </c>
      <c r="J533" s="4">
        <v>1.9266653783561073E-5</v>
      </c>
      <c r="K533" s="4">
        <v>8.5427796948204742E-6</v>
      </c>
      <c r="L533" s="4">
        <v>9.7654170920193093E-6</v>
      </c>
    </row>
    <row r="534" spans="1:12" s="4" customFormat="1" hidden="1" x14ac:dyDescent="0.2">
      <c r="A534" s="4" t="s">
        <v>22</v>
      </c>
      <c r="B534" s="4" t="s">
        <v>338</v>
      </c>
      <c r="C534" s="4" t="s">
        <v>339</v>
      </c>
      <c r="D534" s="4" t="s">
        <v>329</v>
      </c>
      <c r="E534" s="4" t="s">
        <v>67</v>
      </c>
      <c r="F534" s="4" t="s">
        <v>60</v>
      </c>
      <c r="G534" s="4" t="s">
        <v>345</v>
      </c>
      <c r="H534" s="4" t="s">
        <v>68</v>
      </c>
      <c r="I534" s="4" t="s">
        <v>343</v>
      </c>
      <c r="J534" s="4">
        <v>1.7462660906192942E-5</v>
      </c>
      <c r="K534" s="4">
        <v>7.7428943646792089E-6</v>
      </c>
      <c r="L534" s="4">
        <v>8.8510526633833948E-6</v>
      </c>
    </row>
    <row r="535" spans="1:12" s="4" customFormat="1" hidden="1" x14ac:dyDescent="0.2">
      <c r="A535" s="4" t="s">
        <v>22</v>
      </c>
      <c r="B535" s="4" t="s">
        <v>338</v>
      </c>
      <c r="C535" s="4" t="s">
        <v>339</v>
      </c>
      <c r="D535" s="4" t="s">
        <v>329</v>
      </c>
      <c r="E535" s="4" t="s">
        <v>74</v>
      </c>
      <c r="F535" s="4" t="s">
        <v>60</v>
      </c>
      <c r="G535" s="4" t="s">
        <v>345</v>
      </c>
      <c r="H535" s="4" t="s">
        <v>65</v>
      </c>
      <c r="I535" s="19" t="s">
        <v>297</v>
      </c>
      <c r="J535" s="4">
        <v>4.2868760206184729E-5</v>
      </c>
      <c r="K535" s="4">
        <v>1.9007886805128154E-5</v>
      </c>
      <c r="L535" s="4">
        <v>2.1728283921743761E-5</v>
      </c>
    </row>
    <row r="536" spans="1:12" s="4" customFormat="1" hidden="1" x14ac:dyDescent="0.2">
      <c r="A536" s="4" t="s">
        <v>22</v>
      </c>
      <c r="B536" s="4" t="s">
        <v>338</v>
      </c>
      <c r="C536" s="4" t="s">
        <v>339</v>
      </c>
      <c r="D536" s="4" t="s">
        <v>329</v>
      </c>
      <c r="E536" s="4" t="s">
        <v>54</v>
      </c>
      <c r="F536" s="4" t="s">
        <v>283</v>
      </c>
      <c r="H536" s="4" t="s">
        <v>57</v>
      </c>
      <c r="I536" s="24" t="s">
        <v>287</v>
      </c>
      <c r="J536" s="4">
        <v>4.7485720753756089E-4</v>
      </c>
      <c r="K536" s="4">
        <v>2.1055034029584572E-4</v>
      </c>
      <c r="L536" s="4">
        <v>2.4068417603021692E-4</v>
      </c>
    </row>
    <row r="537" spans="1:12" s="4" customFormat="1" hidden="1" x14ac:dyDescent="0.2">
      <c r="A537" s="4" t="s">
        <v>22</v>
      </c>
      <c r="B537" s="4" t="s">
        <v>338</v>
      </c>
      <c r="C537" s="4" t="s">
        <v>339</v>
      </c>
      <c r="D537" s="4" t="s">
        <v>329</v>
      </c>
      <c r="E537" s="4" t="s">
        <v>54</v>
      </c>
      <c r="F537" s="4" t="s">
        <v>283</v>
      </c>
      <c r="H537" s="4" t="s">
        <v>61</v>
      </c>
      <c r="I537" s="24" t="s">
        <v>63</v>
      </c>
      <c r="J537" s="4">
        <v>1.9636158426408697E-5</v>
      </c>
      <c r="K537" s="4">
        <v>8.7066170064533802E-6</v>
      </c>
      <c r="L537" s="4">
        <v>9.9527026993375597E-6</v>
      </c>
    </row>
    <row r="538" spans="1:12" s="4" customFormat="1" hidden="1" x14ac:dyDescent="0.2">
      <c r="A538" s="4" t="s">
        <v>22</v>
      </c>
      <c r="B538" s="4" t="s">
        <v>338</v>
      </c>
      <c r="C538" s="4" t="s">
        <v>339</v>
      </c>
      <c r="D538" s="4" t="s">
        <v>329</v>
      </c>
      <c r="E538" s="4" t="s">
        <v>265</v>
      </c>
      <c r="F538" s="4" t="s">
        <v>266</v>
      </c>
      <c r="H538" s="4" t="s">
        <v>267</v>
      </c>
      <c r="I538" s="4" t="s">
        <v>268</v>
      </c>
      <c r="J538" s="4">
        <v>3.7555032746708534E-4</v>
      </c>
      <c r="K538" s="4">
        <v>1.6651795106249192E-4</v>
      </c>
      <c r="L538" s="4">
        <v>1.903498982210223E-4</v>
      </c>
    </row>
    <row r="539" spans="1:12" s="4" customFormat="1" hidden="1" x14ac:dyDescent="0.2">
      <c r="A539" s="4" t="s">
        <v>22</v>
      </c>
      <c r="B539" s="4" t="s">
        <v>338</v>
      </c>
      <c r="C539" s="4" t="s">
        <v>339</v>
      </c>
      <c r="D539" s="4" t="s">
        <v>329</v>
      </c>
      <c r="E539" s="4" t="s">
        <v>265</v>
      </c>
      <c r="F539" s="4" t="s">
        <v>344</v>
      </c>
      <c r="H539" s="4" t="s">
        <v>249</v>
      </c>
      <c r="I539" s="4" t="s">
        <v>269</v>
      </c>
      <c r="J539" s="4">
        <v>1.2710460206094147E-4</v>
      </c>
      <c r="K539" s="4">
        <v>5.6357820398003373E-5</v>
      </c>
      <c r="L539" s="4">
        <v>6.4423717132410776E-5</v>
      </c>
    </row>
    <row r="540" spans="1:12" s="4" customFormat="1" hidden="1" x14ac:dyDescent="0.2">
      <c r="A540" s="4" t="s">
        <v>22</v>
      </c>
      <c r="B540" s="4" t="s">
        <v>338</v>
      </c>
      <c r="C540" s="4" t="s">
        <v>339</v>
      </c>
      <c r="D540" s="4" t="s">
        <v>329</v>
      </c>
      <c r="E540" s="4" t="s">
        <v>265</v>
      </c>
      <c r="F540" s="4" t="s">
        <v>270</v>
      </c>
      <c r="H540" s="4" t="s">
        <v>271</v>
      </c>
      <c r="I540" s="4" t="s">
        <v>272</v>
      </c>
      <c r="J540" s="4">
        <v>9.3887581866771346E-6</v>
      </c>
      <c r="K540" s="4">
        <v>4.1629487765622972E-6</v>
      </c>
      <c r="L540" s="4">
        <v>4.7587474555255574E-6</v>
      </c>
    </row>
    <row r="541" spans="1:12" s="4" customFormat="1" hidden="1" x14ac:dyDescent="0.2">
      <c r="A541" s="4" t="s">
        <v>22</v>
      </c>
      <c r="B541" s="4" t="s">
        <v>338</v>
      </c>
      <c r="C541" s="4" t="s">
        <v>346</v>
      </c>
      <c r="D541" s="4" t="s">
        <v>280</v>
      </c>
      <c r="E541" s="4" t="s">
        <v>54</v>
      </c>
      <c r="F541" s="4" t="s">
        <v>60</v>
      </c>
      <c r="G541" s="4" t="s">
        <v>347</v>
      </c>
      <c r="H541" s="4" t="s">
        <v>57</v>
      </c>
      <c r="I541" s="4" t="s">
        <v>58</v>
      </c>
      <c r="J541" s="4">
        <v>0.12243550674445665</v>
      </c>
      <c r="K541" s="4">
        <v>0.12928803187620175</v>
      </c>
      <c r="L541" s="4">
        <v>0.22074884432614181</v>
      </c>
    </row>
    <row r="542" spans="1:12" s="4" customFormat="1" hidden="1" x14ac:dyDescent="0.2">
      <c r="A542" s="4" t="s">
        <v>22</v>
      </c>
      <c r="B542" s="4" t="s">
        <v>338</v>
      </c>
      <c r="C542" s="4" t="s">
        <v>346</v>
      </c>
      <c r="D542" s="4" t="s">
        <v>280</v>
      </c>
      <c r="E542" s="4" t="s">
        <v>54</v>
      </c>
      <c r="F542" s="4" t="s">
        <v>60</v>
      </c>
      <c r="G542" s="4" t="s">
        <v>347</v>
      </c>
      <c r="H542" s="4" t="s">
        <v>61</v>
      </c>
      <c r="I542" s="4" t="s">
        <v>63</v>
      </c>
      <c r="J542" s="4">
        <v>3.4517962142413081E-2</v>
      </c>
      <c r="K542" s="4">
        <v>3.644987886630266E-2</v>
      </c>
      <c r="L542" s="4">
        <v>6.2235216352189378E-2</v>
      </c>
    </row>
    <row r="543" spans="1:12" s="4" customFormat="1" hidden="1" x14ac:dyDescent="0.2">
      <c r="A543" s="4" t="s">
        <v>22</v>
      </c>
      <c r="B543" s="4" t="s">
        <v>338</v>
      </c>
      <c r="C543" s="4" t="s">
        <v>346</v>
      </c>
      <c r="D543" s="4" t="s">
        <v>280</v>
      </c>
      <c r="E543" s="4" t="s">
        <v>64</v>
      </c>
      <c r="F543" s="4" t="s">
        <v>60</v>
      </c>
      <c r="G543" s="4" t="s">
        <v>347</v>
      </c>
      <c r="H543" s="4" t="s">
        <v>65</v>
      </c>
      <c r="I543" s="4" t="s">
        <v>260</v>
      </c>
      <c r="J543" s="4">
        <v>9.3871691917984286E-3</v>
      </c>
      <c r="K543" s="4">
        <v>9.9125544702454785E-3</v>
      </c>
      <c r="L543" s="4">
        <v>1.6924884011861912E-2</v>
      </c>
    </row>
    <row r="544" spans="1:12" s="4" customFormat="1" hidden="1" x14ac:dyDescent="0.2">
      <c r="A544" s="4" t="s">
        <v>22</v>
      </c>
      <c r="B544" s="4" t="s">
        <v>338</v>
      </c>
      <c r="C544" s="4" t="s">
        <v>346</v>
      </c>
      <c r="D544" s="4" t="s">
        <v>280</v>
      </c>
      <c r="E544" s="4" t="s">
        <v>67</v>
      </c>
      <c r="F544" s="4" t="s">
        <v>60</v>
      </c>
      <c r="G544" s="4" t="s">
        <v>347</v>
      </c>
      <c r="H544" s="4" t="s">
        <v>68</v>
      </c>
      <c r="I544" s="4" t="s">
        <v>348</v>
      </c>
      <c r="J544" s="4">
        <v>2.2529206060316223E-3</v>
      </c>
      <c r="K544" s="4">
        <v>2.3790130728589143E-3</v>
      </c>
      <c r="L544" s="4">
        <v>4.061972162846858E-3</v>
      </c>
    </row>
    <row r="545" spans="1:12" s="4" customFormat="1" hidden="1" x14ac:dyDescent="0.2">
      <c r="A545" s="4" t="s">
        <v>22</v>
      </c>
      <c r="B545" s="4" t="s">
        <v>338</v>
      </c>
      <c r="C545" s="4" t="s">
        <v>346</v>
      </c>
      <c r="D545" s="4" t="s">
        <v>280</v>
      </c>
      <c r="E545" s="4" t="s">
        <v>67</v>
      </c>
      <c r="F545" s="4" t="s">
        <v>60</v>
      </c>
      <c r="G545" s="4" t="s">
        <v>347</v>
      </c>
      <c r="H545" s="4" t="s">
        <v>68</v>
      </c>
      <c r="I545" s="4" t="s">
        <v>341</v>
      </c>
      <c r="J545" s="4">
        <v>1.1310747671856655E-4</v>
      </c>
      <c r="K545" s="4">
        <v>1.194379264991188E-4</v>
      </c>
      <c r="L545" s="4">
        <v>2.039305870835546E-4</v>
      </c>
    </row>
    <row r="546" spans="1:12" s="4" customFormat="1" hidden="1" x14ac:dyDescent="0.2">
      <c r="A546" s="4" t="s">
        <v>22</v>
      </c>
      <c r="B546" s="4" t="s">
        <v>338</v>
      </c>
      <c r="C546" s="4" t="s">
        <v>346</v>
      </c>
      <c r="D546" s="4" t="s">
        <v>280</v>
      </c>
      <c r="E546" s="4" t="s">
        <v>67</v>
      </c>
      <c r="F546" s="4" t="s">
        <v>60</v>
      </c>
      <c r="G546" s="4" t="s">
        <v>347</v>
      </c>
      <c r="H546" s="4" t="s">
        <v>68</v>
      </c>
      <c r="I546" s="4" t="s">
        <v>349</v>
      </c>
      <c r="J546" s="4">
        <v>8.0731057760748577E-3</v>
      </c>
      <c r="K546" s="4">
        <v>8.5249449662964816E-3</v>
      </c>
      <c r="L546" s="4">
        <v>1.4555653156325192E-2</v>
      </c>
    </row>
    <row r="547" spans="1:12" s="4" customFormat="1" hidden="1" x14ac:dyDescent="0.2">
      <c r="A547" s="4" t="s">
        <v>22</v>
      </c>
      <c r="B547" s="4" t="s">
        <v>338</v>
      </c>
      <c r="C547" s="4" t="s">
        <v>346</v>
      </c>
      <c r="D547" s="4" t="s">
        <v>280</v>
      </c>
      <c r="E547" s="4" t="s">
        <v>67</v>
      </c>
      <c r="F547" s="4" t="s">
        <v>60</v>
      </c>
      <c r="G547" s="4" t="s">
        <v>347</v>
      </c>
      <c r="H547" s="4" t="s">
        <v>68</v>
      </c>
      <c r="I547" s="4" t="s">
        <v>350</v>
      </c>
      <c r="J547" s="4">
        <v>6.2837576467481653E-6</v>
      </c>
      <c r="K547" s="4">
        <v>6.6354498015902225E-6</v>
      </c>
      <c r="L547" s="4">
        <v>1.132949317913463E-5</v>
      </c>
    </row>
    <row r="548" spans="1:12" s="4" customFormat="1" hidden="1" x14ac:dyDescent="0.2">
      <c r="A548" s="4" t="s">
        <v>22</v>
      </c>
      <c r="B548" s="4" t="s">
        <v>338</v>
      </c>
      <c r="C548" s="4" t="s">
        <v>346</v>
      </c>
      <c r="D548" s="4" t="s">
        <v>280</v>
      </c>
      <c r="E548" s="4" t="s">
        <v>67</v>
      </c>
      <c r="F548" s="4" t="s">
        <v>60</v>
      </c>
      <c r="G548" s="4" t="s">
        <v>347</v>
      </c>
      <c r="H548" s="4" t="s">
        <v>68</v>
      </c>
      <c r="I548" s="4" t="s">
        <v>351</v>
      </c>
      <c r="J548" s="4">
        <v>1.6092290043083022E-2</v>
      </c>
      <c r="K548" s="4">
        <v>1.6992950520420821E-2</v>
      </c>
      <c r="L548" s="4">
        <v>2.9014086877477568E-2</v>
      </c>
    </row>
    <row r="549" spans="1:12" s="4" customFormat="1" hidden="1" x14ac:dyDescent="0.2">
      <c r="A549" s="4" t="s">
        <v>22</v>
      </c>
      <c r="B549" s="4" t="s">
        <v>338</v>
      </c>
      <c r="C549" s="4" t="s">
        <v>346</v>
      </c>
      <c r="D549" s="4" t="s">
        <v>280</v>
      </c>
      <c r="E549" s="4" t="s">
        <v>67</v>
      </c>
      <c r="F549" s="4" t="s">
        <v>60</v>
      </c>
      <c r="G549" s="4" t="s">
        <v>347</v>
      </c>
      <c r="H549" s="4" t="s">
        <v>68</v>
      </c>
      <c r="I549" s="4" t="s">
        <v>78</v>
      </c>
      <c r="J549" s="4">
        <v>3.8330886778535377E-3</v>
      </c>
      <c r="K549" s="4">
        <v>4.0476206971640895E-3</v>
      </c>
      <c r="L549" s="4">
        <v>6.9109845528866351E-3</v>
      </c>
    </row>
    <row r="550" spans="1:12" s="4" customFormat="1" hidden="1" x14ac:dyDescent="0.2">
      <c r="A550" s="4" t="s">
        <v>22</v>
      </c>
      <c r="B550" s="4" t="s">
        <v>338</v>
      </c>
      <c r="C550" s="4" t="s">
        <v>346</v>
      </c>
      <c r="D550" s="4" t="s">
        <v>280</v>
      </c>
      <c r="E550" s="4" t="s">
        <v>67</v>
      </c>
      <c r="F550" s="4" t="s">
        <v>60</v>
      </c>
      <c r="G550" s="4" t="s">
        <v>347</v>
      </c>
      <c r="H550" s="4" t="s">
        <v>68</v>
      </c>
      <c r="I550" s="4" t="s">
        <v>352</v>
      </c>
      <c r="J550" s="4">
        <v>3.3932260448884181E-3</v>
      </c>
      <c r="K550" s="4">
        <v>3.5831396358765367E-3</v>
      </c>
      <c r="L550" s="4">
        <v>6.1179207556993839E-3</v>
      </c>
    </row>
    <row r="551" spans="1:12" s="4" customFormat="1" hidden="1" x14ac:dyDescent="0.2">
      <c r="A551" s="4" t="s">
        <v>22</v>
      </c>
      <c r="B551" s="4" t="s">
        <v>338</v>
      </c>
      <c r="C551" s="4" t="s">
        <v>346</v>
      </c>
      <c r="D551" s="4" t="s">
        <v>280</v>
      </c>
      <c r="E551" s="4" t="s">
        <v>67</v>
      </c>
      <c r="F551" s="4" t="s">
        <v>353</v>
      </c>
      <c r="H551" s="4" t="s">
        <v>68</v>
      </c>
      <c r="I551" s="4" t="s">
        <v>354</v>
      </c>
      <c r="J551" s="4">
        <v>2.4820815213659762E-4</v>
      </c>
      <c r="K551" s="4">
        <v>2.6209997686657576E-4</v>
      </c>
      <c r="L551" s="4">
        <v>4.4751448491850047E-4</v>
      </c>
    </row>
    <row r="552" spans="1:12" s="4" customFormat="1" hidden="1" x14ac:dyDescent="0.2">
      <c r="A552" s="4" t="s">
        <v>22</v>
      </c>
      <c r="B552" s="4" t="s">
        <v>338</v>
      </c>
      <c r="C552" s="4" t="s">
        <v>346</v>
      </c>
      <c r="D552" s="4" t="s">
        <v>280</v>
      </c>
      <c r="E552" s="4" t="s">
        <v>67</v>
      </c>
      <c r="F552" s="4" t="s">
        <v>353</v>
      </c>
      <c r="H552" s="4" t="s">
        <v>68</v>
      </c>
      <c r="I552" s="4" t="s">
        <v>355</v>
      </c>
      <c r="J552" s="4">
        <v>2.4820815213659762E-4</v>
      </c>
      <c r="K552" s="4">
        <v>2.6209997686657576E-4</v>
      </c>
      <c r="L552" s="4">
        <v>4.4751448491850047E-4</v>
      </c>
    </row>
    <row r="553" spans="1:12" s="4" customFormat="1" hidden="1" x14ac:dyDescent="0.2">
      <c r="A553" s="4" t="s">
        <v>22</v>
      </c>
      <c r="B553" s="4" t="s">
        <v>338</v>
      </c>
      <c r="C553" s="4" t="s">
        <v>346</v>
      </c>
      <c r="D553" s="4" t="s">
        <v>280</v>
      </c>
      <c r="E553" s="4" t="s">
        <v>67</v>
      </c>
      <c r="F553" s="4" t="s">
        <v>60</v>
      </c>
      <c r="G553" s="4" t="s">
        <v>347</v>
      </c>
      <c r="H553" s="4" t="s">
        <v>68</v>
      </c>
      <c r="I553" s="4" t="s">
        <v>261</v>
      </c>
      <c r="J553" s="4">
        <v>5.969569093898672E-5</v>
      </c>
      <c r="K553" s="4">
        <v>6.3036766034711071E-5</v>
      </c>
      <c r="L553" s="4">
        <v>1.0763017311257612E-4</v>
      </c>
    </row>
    <row r="554" spans="1:12" s="4" customFormat="1" hidden="1" x14ac:dyDescent="0.2">
      <c r="A554" s="4" t="s">
        <v>22</v>
      </c>
      <c r="B554" s="4" t="s">
        <v>338</v>
      </c>
      <c r="C554" s="4" t="s">
        <v>346</v>
      </c>
      <c r="D554" s="4" t="s">
        <v>280</v>
      </c>
      <c r="E554" s="4" t="s">
        <v>74</v>
      </c>
      <c r="F554" s="4" t="s">
        <v>60</v>
      </c>
      <c r="G554" s="4" t="s">
        <v>347</v>
      </c>
      <c r="H554" s="4" t="s">
        <v>65</v>
      </c>
      <c r="I554" s="4" t="s">
        <v>297</v>
      </c>
      <c r="J554" s="4">
        <v>9.3871691917984286E-3</v>
      </c>
      <c r="K554" s="4">
        <v>9.9125544702454785E-3</v>
      </c>
      <c r="L554" s="4">
        <v>1.6924884011861912E-2</v>
      </c>
    </row>
    <row r="555" spans="1:12" s="4" customFormat="1" hidden="1" x14ac:dyDescent="0.2">
      <c r="A555" s="4" t="s">
        <v>22</v>
      </c>
      <c r="B555" s="4" t="s">
        <v>338</v>
      </c>
      <c r="C555" s="4" t="s">
        <v>346</v>
      </c>
      <c r="D555" s="4" t="s">
        <v>280</v>
      </c>
      <c r="E555" s="4" t="s">
        <v>54</v>
      </c>
      <c r="F555" s="4" t="s">
        <v>283</v>
      </c>
      <c r="H555" s="4" t="s">
        <v>57</v>
      </c>
      <c r="I555" s="24" t="s">
        <v>58</v>
      </c>
      <c r="J555" s="4">
        <v>3.6730652023336995E-2</v>
      </c>
      <c r="K555" s="4">
        <v>3.8786409562860523E-2</v>
      </c>
      <c r="L555" s="4">
        <v>6.6224653297842537E-2</v>
      </c>
    </row>
    <row r="556" spans="1:12" s="4" customFormat="1" hidden="1" x14ac:dyDescent="0.2">
      <c r="A556" s="4" t="s">
        <v>22</v>
      </c>
      <c r="B556" s="4" t="s">
        <v>338</v>
      </c>
      <c r="C556" s="4" t="s">
        <v>346</v>
      </c>
      <c r="D556" s="4" t="s">
        <v>280</v>
      </c>
      <c r="E556" s="4" t="s">
        <v>54</v>
      </c>
      <c r="F556" s="4" t="s">
        <v>283</v>
      </c>
      <c r="H556" s="4" t="s">
        <v>61</v>
      </c>
      <c r="I556" s="24" t="s">
        <v>63</v>
      </c>
      <c r="J556" s="4">
        <v>1.0355388642723923E-2</v>
      </c>
      <c r="K556" s="4">
        <v>1.0934963659890799E-2</v>
      </c>
      <c r="L556" s="4">
        <v>1.8670564905656811E-2</v>
      </c>
    </row>
    <row r="557" spans="1:12" s="4" customFormat="1" hidden="1" x14ac:dyDescent="0.2">
      <c r="A557" s="4" t="s">
        <v>22</v>
      </c>
      <c r="B557" s="4" t="s">
        <v>338</v>
      </c>
      <c r="C557" s="4" t="s">
        <v>346</v>
      </c>
      <c r="D557" s="4" t="s">
        <v>280</v>
      </c>
      <c r="E557" s="4" t="s">
        <v>265</v>
      </c>
      <c r="F557" s="4" t="s">
        <v>266</v>
      </c>
      <c r="H557" s="4" t="s">
        <v>267</v>
      </c>
      <c r="I557" s="4" t="s">
        <v>268</v>
      </c>
      <c r="J557" s="4">
        <v>7.1557049724909165E-3</v>
      </c>
      <c r="K557" s="4">
        <v>7.5561986647471246E-3</v>
      </c>
      <c r="L557" s="4">
        <v>1.2901597298185021E-2</v>
      </c>
    </row>
    <row r="558" spans="1:12" s="4" customFormat="1" hidden="1" x14ac:dyDescent="0.2">
      <c r="A558" s="4" t="s">
        <v>22</v>
      </c>
      <c r="B558" s="4" t="s">
        <v>338</v>
      </c>
      <c r="C558" s="4" t="s">
        <v>346</v>
      </c>
      <c r="D558" s="4" t="s">
        <v>280</v>
      </c>
      <c r="E558" s="4" t="s">
        <v>265</v>
      </c>
      <c r="F558" s="4" t="s">
        <v>344</v>
      </c>
      <c r="H558" s="4" t="s">
        <v>249</v>
      </c>
      <c r="I558" s="4" t="s">
        <v>269</v>
      </c>
      <c r="J558" s="4">
        <v>6.0616829225305221E-3</v>
      </c>
      <c r="K558" s="4">
        <v>6.4009459000098122E-3</v>
      </c>
      <c r="L558" s="4">
        <v>1.0929096757960744E-2</v>
      </c>
    </row>
    <row r="559" spans="1:12" s="4" customFormat="1" hidden="1" x14ac:dyDescent="0.2">
      <c r="A559" s="4" t="s">
        <v>22</v>
      </c>
      <c r="B559" s="4" t="s">
        <v>338</v>
      </c>
      <c r="C559" s="4" t="s">
        <v>346</v>
      </c>
      <c r="D559" s="4" t="s">
        <v>280</v>
      </c>
      <c r="E559" s="4" t="s">
        <v>265</v>
      </c>
      <c r="F559" s="4" t="s">
        <v>356</v>
      </c>
      <c r="H559" s="4" t="s">
        <v>271</v>
      </c>
      <c r="I559" s="4" t="s">
        <v>272</v>
      </c>
      <c r="J559" s="4">
        <v>1.7889262431227288E-4</v>
      </c>
      <c r="K559" s="4">
        <v>1.8890496661867808E-4</v>
      </c>
      <c r="L559" s="4">
        <v>3.2253993245462555E-4</v>
      </c>
    </row>
    <row r="560" spans="1:12" s="4" customFormat="1" hidden="1" x14ac:dyDescent="0.2">
      <c r="A560" s="4" t="s">
        <v>22</v>
      </c>
      <c r="B560" s="4" t="s">
        <v>338</v>
      </c>
      <c r="C560" s="4" t="s">
        <v>346</v>
      </c>
      <c r="D560" s="4" t="s">
        <v>273</v>
      </c>
      <c r="E560" s="4" t="s">
        <v>54</v>
      </c>
      <c r="F560" s="4" t="s">
        <v>60</v>
      </c>
      <c r="G560" s="4" t="s">
        <v>357</v>
      </c>
      <c r="H560" s="4" t="s">
        <v>57</v>
      </c>
      <c r="I560" s="4" t="s">
        <v>59</v>
      </c>
      <c r="J560" s="4">
        <v>0.95501802584372297</v>
      </c>
      <c r="K560" s="4">
        <v>1.008468901307674</v>
      </c>
      <c r="L560" s="4">
        <v>1.7218789803814833</v>
      </c>
    </row>
    <row r="561" spans="1:12" s="4" customFormat="1" hidden="1" x14ac:dyDescent="0.2">
      <c r="A561" s="4" t="s">
        <v>22</v>
      </c>
      <c r="B561" s="4" t="s">
        <v>338</v>
      </c>
      <c r="C561" s="4" t="s">
        <v>346</v>
      </c>
      <c r="D561" s="4" t="s">
        <v>273</v>
      </c>
      <c r="E561" s="4" t="s">
        <v>54</v>
      </c>
      <c r="F561" s="4" t="s">
        <v>60</v>
      </c>
      <c r="G561" s="4" t="s">
        <v>357</v>
      </c>
      <c r="H561" s="4" t="s">
        <v>61</v>
      </c>
      <c r="I561" s="4" t="s">
        <v>63</v>
      </c>
      <c r="J561" s="4">
        <v>2.0929938949844122E-2</v>
      </c>
      <c r="K561" s="4">
        <v>2.210135512210732E-2</v>
      </c>
      <c r="L561" s="4">
        <v>3.7736274042121168E-2</v>
      </c>
    </row>
    <row r="562" spans="1:12" s="4" customFormat="1" hidden="1" x14ac:dyDescent="0.2">
      <c r="A562" s="4" t="s">
        <v>22</v>
      </c>
      <c r="B562" s="4" t="s">
        <v>338</v>
      </c>
      <c r="C562" s="4" t="s">
        <v>346</v>
      </c>
      <c r="D562" s="4" t="s">
        <v>273</v>
      </c>
      <c r="E562" s="4" t="s">
        <v>64</v>
      </c>
      <c r="F562" s="4" t="s">
        <v>60</v>
      </c>
      <c r="G562" s="4" t="s">
        <v>357</v>
      </c>
      <c r="H562" s="4" t="s">
        <v>65</v>
      </c>
      <c r="I562" s="4" t="s">
        <v>260</v>
      </c>
      <c r="J562" s="4">
        <v>3.0408680934982949E-2</v>
      </c>
      <c r="K562" s="4">
        <v>3.2110607572695189E-2</v>
      </c>
      <c r="L562" s="4">
        <v>5.4826262024547767E-2</v>
      </c>
    </row>
    <row r="563" spans="1:12" s="4" customFormat="1" hidden="1" x14ac:dyDescent="0.2">
      <c r="A563" s="4" t="s">
        <v>22</v>
      </c>
      <c r="B563" s="4" t="s">
        <v>338</v>
      </c>
      <c r="C563" s="4" t="s">
        <v>346</v>
      </c>
      <c r="D563" s="4" t="s">
        <v>273</v>
      </c>
      <c r="E563" s="4" t="s">
        <v>74</v>
      </c>
      <c r="F563" s="4" t="s">
        <v>60</v>
      </c>
      <c r="G563" s="4" t="s">
        <v>357</v>
      </c>
      <c r="H563" s="4" t="s">
        <v>68</v>
      </c>
      <c r="I563" s="4" t="s">
        <v>262</v>
      </c>
      <c r="J563" s="4">
        <v>9.8622748978323079E-4</v>
      </c>
      <c r="K563" s="4">
        <v>1.0414251104657901E-3</v>
      </c>
      <c r="L563" s="4">
        <v>1.7781490386339816E-3</v>
      </c>
    </row>
    <row r="564" spans="1:12" s="4" customFormat="1" hidden="1" x14ac:dyDescent="0.2">
      <c r="A564" s="4" t="s">
        <v>22</v>
      </c>
      <c r="B564" s="4" t="s">
        <v>338</v>
      </c>
      <c r="C564" s="4" t="s">
        <v>346</v>
      </c>
      <c r="D564" s="4" t="s">
        <v>273</v>
      </c>
      <c r="E564" s="4" t="s">
        <v>67</v>
      </c>
      <c r="F564" s="4" t="s">
        <v>60</v>
      </c>
      <c r="G564" s="4" t="s">
        <v>357</v>
      </c>
      <c r="H564" s="4" t="s">
        <v>68</v>
      </c>
      <c r="I564" s="4" t="s">
        <v>348</v>
      </c>
      <c r="J564" s="4">
        <v>7.1396126824478327E-3</v>
      </c>
      <c r="K564" s="4">
        <v>7.5392057142267014E-3</v>
      </c>
      <c r="L564" s="4">
        <v>1.2872583211307544E-2</v>
      </c>
    </row>
    <row r="565" spans="1:12" s="4" customFormat="1" hidden="1" x14ac:dyDescent="0.2">
      <c r="A565" s="4" t="s">
        <v>22</v>
      </c>
      <c r="B565" s="4" t="s">
        <v>338</v>
      </c>
      <c r="C565" s="4" t="s">
        <v>346</v>
      </c>
      <c r="D565" s="4" t="s">
        <v>273</v>
      </c>
      <c r="E565" s="4" t="s">
        <v>67</v>
      </c>
      <c r="F565" s="4" t="s">
        <v>60</v>
      </c>
      <c r="G565" s="4" t="s">
        <v>357</v>
      </c>
      <c r="H565" s="4" t="s">
        <v>68</v>
      </c>
      <c r="I565" s="4" t="s">
        <v>341</v>
      </c>
      <c r="J565" s="4">
        <v>7.6369410747316848E-3</v>
      </c>
      <c r="K565" s="4">
        <v>8.0643688041197072E-3</v>
      </c>
      <c r="L565" s="4">
        <v>1.3769256658140062E-2</v>
      </c>
    </row>
    <row r="566" spans="1:12" s="4" customFormat="1" hidden="1" x14ac:dyDescent="0.2">
      <c r="A566" s="4" t="s">
        <v>22</v>
      </c>
      <c r="B566" s="4" t="s">
        <v>338</v>
      </c>
      <c r="C566" s="4" t="s">
        <v>346</v>
      </c>
      <c r="D566" s="4" t="s">
        <v>273</v>
      </c>
      <c r="E566" s="4" t="s">
        <v>67</v>
      </c>
      <c r="F566" s="4" t="s">
        <v>60</v>
      </c>
      <c r="G566" s="4" t="s">
        <v>357</v>
      </c>
      <c r="H566" s="4" t="s">
        <v>68</v>
      </c>
      <c r="I566" s="4" t="s">
        <v>349</v>
      </c>
      <c r="J566" s="4">
        <v>1.6437124829720509E-3</v>
      </c>
      <c r="K566" s="4">
        <v>1.7357085174429831E-3</v>
      </c>
      <c r="L566" s="4">
        <v>2.9635817310566357E-3</v>
      </c>
    </row>
    <row r="567" spans="1:12" s="4" customFormat="1" hidden="1" x14ac:dyDescent="0.2">
      <c r="A567" s="4" t="s">
        <v>22</v>
      </c>
      <c r="B567" s="4" t="s">
        <v>338</v>
      </c>
      <c r="C567" s="4" t="s">
        <v>346</v>
      </c>
      <c r="D567" s="4" t="s">
        <v>273</v>
      </c>
      <c r="E567" s="4" t="s">
        <v>67</v>
      </c>
      <c r="F567" s="4" t="s">
        <v>60</v>
      </c>
      <c r="G567" s="4" t="s">
        <v>357</v>
      </c>
      <c r="H567" s="4" t="s">
        <v>68</v>
      </c>
      <c r="I567" s="4" t="s">
        <v>350</v>
      </c>
      <c r="J567" s="4">
        <v>4.7204050793043519E-4</v>
      </c>
      <c r="K567" s="4">
        <v>4.9845988193234381E-4</v>
      </c>
      <c r="L567" s="4">
        <v>8.5107988173934162E-4</v>
      </c>
    </row>
    <row r="568" spans="1:12" s="4" customFormat="1" hidden="1" x14ac:dyDescent="0.2">
      <c r="A568" s="4" t="s">
        <v>22</v>
      </c>
      <c r="B568" s="4" t="s">
        <v>338</v>
      </c>
      <c r="C568" s="4" t="s">
        <v>346</v>
      </c>
      <c r="D568" s="4" t="s">
        <v>273</v>
      </c>
      <c r="E568" s="4" t="s">
        <v>67</v>
      </c>
      <c r="F568" s="4" t="s">
        <v>60</v>
      </c>
      <c r="G568" s="4" t="s">
        <v>357</v>
      </c>
      <c r="H568" s="4" t="s">
        <v>68</v>
      </c>
      <c r="I568" s="4" t="s">
        <v>351</v>
      </c>
      <c r="J568" s="4">
        <v>8.2564942413903793E-4</v>
      </c>
      <c r="K568" s="4">
        <v>8.7185973991559071E-4</v>
      </c>
      <c r="L568" s="4">
        <v>1.4886299002922949E-3</v>
      </c>
    </row>
    <row r="569" spans="1:12" s="4" customFormat="1" hidden="1" x14ac:dyDescent="0.2">
      <c r="A569" s="4" t="s">
        <v>22</v>
      </c>
      <c r="B569" s="4" t="s">
        <v>338</v>
      </c>
      <c r="C569" s="4" t="s">
        <v>346</v>
      </c>
      <c r="D569" s="4" t="s">
        <v>273</v>
      </c>
      <c r="E569" s="4" t="s">
        <v>67</v>
      </c>
      <c r="F569" s="4" t="s">
        <v>60</v>
      </c>
      <c r="G569" s="4" t="s">
        <v>357</v>
      </c>
      <c r="H569" s="4" t="s">
        <v>68</v>
      </c>
      <c r="I569" s="4" t="s">
        <v>78</v>
      </c>
      <c r="J569" s="4">
        <v>0.12932013325967417</v>
      </c>
      <c r="K569" s="4">
        <v>0.13655798024349175</v>
      </c>
      <c r="L569" s="4">
        <v>0.23316169242275975</v>
      </c>
    </row>
    <row r="570" spans="1:12" s="4" customFormat="1" hidden="1" x14ac:dyDescent="0.2">
      <c r="A570" s="4" t="s">
        <v>22</v>
      </c>
      <c r="B570" s="4" t="s">
        <v>338</v>
      </c>
      <c r="C570" s="4" t="s">
        <v>346</v>
      </c>
      <c r="D570" s="4" t="s">
        <v>273</v>
      </c>
      <c r="E570" s="4" t="s">
        <v>67</v>
      </c>
      <c r="F570" s="4" t="s">
        <v>60</v>
      </c>
      <c r="G570" s="4" t="s">
        <v>357</v>
      </c>
      <c r="H570" s="4" t="s">
        <v>68</v>
      </c>
      <c r="I570" s="4" t="s">
        <v>352</v>
      </c>
      <c r="J570" s="4">
        <v>2.7310915101689464E-2</v>
      </c>
      <c r="K570" s="4">
        <v>2.8839464597514179E-2</v>
      </c>
      <c r="L570" s="4">
        <v>4.9241050300633339E-2</v>
      </c>
    </row>
    <row r="571" spans="1:12" s="4" customFormat="1" hidden="1" x14ac:dyDescent="0.2">
      <c r="A571" s="4" t="s">
        <v>22</v>
      </c>
      <c r="B571" s="4" t="s">
        <v>338</v>
      </c>
      <c r="C571" s="4" t="s">
        <v>346</v>
      </c>
      <c r="D571" s="4" t="s">
        <v>273</v>
      </c>
      <c r="E571" s="4" t="s">
        <v>67</v>
      </c>
      <c r="F571" s="4" t="s">
        <v>353</v>
      </c>
      <c r="H571" s="4" t="s">
        <v>68</v>
      </c>
      <c r="I571" s="4" t="s">
        <v>354</v>
      </c>
      <c r="J571" s="4">
        <v>4.2313003070122319E-3</v>
      </c>
      <c r="K571" s="4">
        <v>4.4681196126592406E-3</v>
      </c>
      <c r="L571" s="4">
        <v>7.6289523979291987E-3</v>
      </c>
    </row>
    <row r="572" spans="1:12" s="4" customFormat="1" hidden="1" x14ac:dyDescent="0.2">
      <c r="A572" s="4" t="s">
        <v>22</v>
      </c>
      <c r="B572" s="4" t="s">
        <v>338</v>
      </c>
      <c r="C572" s="4" t="s">
        <v>346</v>
      </c>
      <c r="D572" s="4" t="s">
        <v>273</v>
      </c>
      <c r="E572" s="4" t="s">
        <v>67</v>
      </c>
      <c r="F572" s="4" t="s">
        <v>353</v>
      </c>
      <c r="H572" s="4" t="s">
        <v>68</v>
      </c>
      <c r="I572" s="4" t="s">
        <v>355</v>
      </c>
      <c r="J572" s="4">
        <v>4.2313003070122319E-3</v>
      </c>
      <c r="K572" s="4">
        <v>4.4681196126592406E-3</v>
      </c>
      <c r="L572" s="4">
        <v>7.6289523979291987E-3</v>
      </c>
    </row>
    <row r="573" spans="1:12" s="4" customFormat="1" hidden="1" x14ac:dyDescent="0.2">
      <c r="A573" s="4" t="s">
        <v>22</v>
      </c>
      <c r="B573" s="4" t="s">
        <v>338</v>
      </c>
      <c r="C573" s="4" t="s">
        <v>346</v>
      </c>
      <c r="D573" s="4" t="s">
        <v>273</v>
      </c>
      <c r="E573" s="4" t="s">
        <v>67</v>
      </c>
      <c r="F573" s="4" t="s">
        <v>60</v>
      </c>
      <c r="G573" s="4" t="s">
        <v>357</v>
      </c>
      <c r="H573" s="4" t="s">
        <v>68</v>
      </c>
      <c r="I573" s="4" t="s">
        <v>261</v>
      </c>
      <c r="J573" s="4">
        <v>4.0629200861155316E-3</v>
      </c>
      <c r="K573" s="4">
        <v>4.290315412346246E-3</v>
      </c>
      <c r="L573" s="4">
        <v>7.325366124970761E-3</v>
      </c>
    </row>
    <row r="574" spans="1:12" s="4" customFormat="1" hidden="1" x14ac:dyDescent="0.2">
      <c r="A574" s="4" t="s">
        <v>22</v>
      </c>
      <c r="B574" s="4" t="s">
        <v>338</v>
      </c>
      <c r="C574" s="4" t="s">
        <v>346</v>
      </c>
      <c r="D574" s="4" t="s">
        <v>273</v>
      </c>
      <c r="E574" s="4" t="s">
        <v>74</v>
      </c>
      <c r="F574" s="4" t="s">
        <v>60</v>
      </c>
      <c r="G574" s="4" t="s">
        <v>357</v>
      </c>
      <c r="H574" s="4" t="s">
        <v>65</v>
      </c>
      <c r="I574" s="4" t="s">
        <v>297</v>
      </c>
      <c r="J574" s="4">
        <v>2.1199676382947223E-2</v>
      </c>
      <c r="K574" s="4">
        <v>2.238618934035437E-2</v>
      </c>
      <c r="L574" s="4">
        <v>3.8222605403115069E-2</v>
      </c>
    </row>
    <row r="575" spans="1:12" s="4" customFormat="1" hidden="1" x14ac:dyDescent="0.2">
      <c r="A575" s="4" t="s">
        <v>22</v>
      </c>
      <c r="B575" s="4" t="s">
        <v>338</v>
      </c>
      <c r="C575" s="4" t="s">
        <v>346</v>
      </c>
      <c r="D575" s="4" t="s">
        <v>273</v>
      </c>
      <c r="E575" s="4" t="s">
        <v>120</v>
      </c>
      <c r="F575" s="4" t="s">
        <v>60</v>
      </c>
      <c r="G575" s="4" t="s">
        <v>357</v>
      </c>
      <c r="H575" s="4" t="s">
        <v>68</v>
      </c>
      <c r="I575" s="4" t="s">
        <v>319</v>
      </c>
      <c r="J575" s="4">
        <v>1.1527060617765539E-5</v>
      </c>
      <c r="K575" s="4">
        <v>1.2172212295401434E-5</v>
      </c>
      <c r="L575" s="4">
        <v>2.0783066754974101E-5</v>
      </c>
    </row>
    <row r="576" spans="1:12" s="4" customFormat="1" hidden="1" x14ac:dyDescent="0.2">
      <c r="A576" s="4" t="s">
        <v>22</v>
      </c>
      <c r="B576" s="4" t="s">
        <v>338</v>
      </c>
      <c r="C576" s="4" t="s">
        <v>346</v>
      </c>
      <c r="D576" s="4" t="s">
        <v>273</v>
      </c>
      <c r="E576" s="4" t="s">
        <v>120</v>
      </c>
      <c r="F576" s="4" t="s">
        <v>60</v>
      </c>
      <c r="G576" s="4" t="s">
        <v>357</v>
      </c>
      <c r="H576" s="4" t="s">
        <v>68</v>
      </c>
      <c r="I576" s="4" t="s">
        <v>320</v>
      </c>
      <c r="J576" s="4">
        <v>1.9998501876159958E-6</v>
      </c>
      <c r="K576" s="4">
        <v>2.1117786962222962E-6</v>
      </c>
      <c r="L576" s="4">
        <v>3.6056911061189071E-6</v>
      </c>
    </row>
    <row r="577" spans="1:12" s="4" customFormat="1" hidden="1" x14ac:dyDescent="0.2">
      <c r="A577" s="4" t="s">
        <v>22</v>
      </c>
      <c r="B577" s="4" t="s">
        <v>338</v>
      </c>
      <c r="C577" s="4" t="s">
        <v>346</v>
      </c>
      <c r="D577" s="4" t="s">
        <v>273</v>
      </c>
      <c r="E577" s="4" t="s">
        <v>120</v>
      </c>
      <c r="F577" s="4" t="s">
        <v>60</v>
      </c>
      <c r="G577" s="4" t="s">
        <v>357</v>
      </c>
      <c r="H577" s="4" t="s">
        <v>68</v>
      </c>
      <c r="I577" s="4" t="s">
        <v>321</v>
      </c>
      <c r="J577" s="4">
        <v>4.6571853684208113E-8</v>
      </c>
      <c r="K577" s="4">
        <v>4.9178407994217865E-8</v>
      </c>
      <c r="L577" s="4">
        <v>8.3968149046604692E-8</v>
      </c>
    </row>
    <row r="578" spans="1:12" s="4" customFormat="1" hidden="1" x14ac:dyDescent="0.2">
      <c r="A578" s="4" t="s">
        <v>22</v>
      </c>
      <c r="B578" s="4" t="s">
        <v>338</v>
      </c>
      <c r="C578" s="4" t="s">
        <v>346</v>
      </c>
      <c r="D578" s="4" t="s">
        <v>273</v>
      </c>
      <c r="E578" s="4" t="s">
        <v>120</v>
      </c>
      <c r="F578" s="4" t="s">
        <v>60</v>
      </c>
      <c r="G578" s="4" t="s">
        <v>357</v>
      </c>
      <c r="H578" s="4" t="s">
        <v>68</v>
      </c>
      <c r="I578" s="4" t="s">
        <v>322</v>
      </c>
      <c r="J578" s="4">
        <v>3.2031320180993825E-5</v>
      </c>
      <c r="K578" s="4">
        <v>3.3824063416837631E-5</v>
      </c>
      <c r="L578" s="4">
        <v>5.7751849118026762E-5</v>
      </c>
    </row>
    <row r="579" spans="1:12" s="4" customFormat="1" hidden="1" x14ac:dyDescent="0.2">
      <c r="A579" s="4" t="s">
        <v>22</v>
      </c>
      <c r="B579" s="4" t="s">
        <v>338</v>
      </c>
      <c r="C579" s="4" t="s">
        <v>346</v>
      </c>
      <c r="D579" s="4" t="s">
        <v>273</v>
      </c>
      <c r="E579" s="4" t="s">
        <v>120</v>
      </c>
      <c r="F579" s="4" t="s">
        <v>60</v>
      </c>
      <c r="G579" s="4" t="s">
        <v>357</v>
      </c>
      <c r="H579" s="4" t="s">
        <v>68</v>
      </c>
      <c r="I579" s="4" t="s">
        <v>358</v>
      </c>
      <c r="J579" s="4">
        <v>3.4560108616335436E-5</v>
      </c>
      <c r="K579" s="4">
        <v>3.6494384212903754E-5</v>
      </c>
      <c r="L579" s="4">
        <v>6.2311205627344653E-5</v>
      </c>
    </row>
    <row r="580" spans="1:12" s="4" customFormat="1" hidden="1" x14ac:dyDescent="0.2">
      <c r="A580" s="4" t="s">
        <v>22</v>
      </c>
      <c r="B580" s="4" t="s">
        <v>338</v>
      </c>
      <c r="C580" s="4" t="s">
        <v>346</v>
      </c>
      <c r="D580" s="4" t="s">
        <v>273</v>
      </c>
      <c r="E580" s="4" t="s">
        <v>120</v>
      </c>
      <c r="F580" s="4" t="s">
        <v>60</v>
      </c>
      <c r="G580" s="4" t="s">
        <v>357</v>
      </c>
      <c r="H580" s="4" t="s">
        <v>68</v>
      </c>
      <c r="I580" s="4" t="s">
        <v>323</v>
      </c>
      <c r="J580" s="4">
        <v>1.9239865345557471E-4</v>
      </c>
      <c r="K580" s="4">
        <v>2.0316690723403124E-4</v>
      </c>
      <c r="L580" s="4">
        <v>3.4689104108393703E-4</v>
      </c>
    </row>
    <row r="581" spans="1:12" s="4" customFormat="1" hidden="1" x14ac:dyDescent="0.2">
      <c r="A581" s="4" t="s">
        <v>22</v>
      </c>
      <c r="B581" s="4" t="s">
        <v>338</v>
      </c>
      <c r="C581" s="4" t="s">
        <v>346</v>
      </c>
      <c r="D581" s="4" t="s">
        <v>273</v>
      </c>
      <c r="E581" s="4" t="s">
        <v>120</v>
      </c>
      <c r="F581" s="4" t="s">
        <v>60</v>
      </c>
      <c r="G581" s="4" t="s">
        <v>357</v>
      </c>
      <c r="H581" s="4" t="s">
        <v>68</v>
      </c>
      <c r="I581" s="4" t="s">
        <v>359</v>
      </c>
      <c r="J581" s="4">
        <v>7.586365306024852E-7</v>
      </c>
      <c r="K581" s="4">
        <v>8.0109623881983848E-7</v>
      </c>
      <c r="L581" s="4">
        <v>1.3678069527953704E-6</v>
      </c>
    </row>
    <row r="582" spans="1:12" s="4" customFormat="1" hidden="1" x14ac:dyDescent="0.2">
      <c r="A582" s="4" t="s">
        <v>22</v>
      </c>
      <c r="B582" s="4" t="s">
        <v>338</v>
      </c>
      <c r="C582" s="4" t="s">
        <v>346</v>
      </c>
      <c r="D582" s="4" t="s">
        <v>273</v>
      </c>
      <c r="E582" s="4" t="s">
        <v>120</v>
      </c>
      <c r="F582" s="4" t="s">
        <v>60</v>
      </c>
      <c r="G582" s="4" t="s">
        <v>357</v>
      </c>
      <c r="H582" s="4" t="s">
        <v>68</v>
      </c>
      <c r="I582" s="4" t="s">
        <v>324</v>
      </c>
      <c r="J582" s="4">
        <v>1.582600095784629E-6</v>
      </c>
      <c r="K582" s="4">
        <v>1.6711757648713851E-6</v>
      </c>
      <c r="L582" s="4">
        <v>2.8533972820814534E-6</v>
      </c>
    </row>
    <row r="583" spans="1:12" s="4" customFormat="1" hidden="1" x14ac:dyDescent="0.2">
      <c r="A583" s="4" t="s">
        <v>22</v>
      </c>
      <c r="B583" s="4" t="s">
        <v>338</v>
      </c>
      <c r="C583" s="4" t="s">
        <v>346</v>
      </c>
      <c r="D583" s="4" t="s">
        <v>273</v>
      </c>
      <c r="E583" s="4" t="s">
        <v>120</v>
      </c>
      <c r="F583" s="4" t="s">
        <v>60</v>
      </c>
      <c r="G583" s="4" t="s">
        <v>357</v>
      </c>
      <c r="H583" s="4" t="s">
        <v>68</v>
      </c>
      <c r="I583" s="4" t="s">
        <v>325</v>
      </c>
      <c r="J583" s="4">
        <v>1.3423651944271752E-6</v>
      </c>
      <c r="K583" s="4">
        <v>1.4174952892451031E-6</v>
      </c>
      <c r="L583" s="4">
        <v>2.4202584136962528E-6</v>
      </c>
    </row>
    <row r="584" spans="1:12" s="4" customFormat="1" hidden="1" x14ac:dyDescent="0.2">
      <c r="A584" s="4" t="s">
        <v>22</v>
      </c>
      <c r="B584" s="4" t="s">
        <v>338</v>
      </c>
      <c r="C584" s="4" t="s">
        <v>346</v>
      </c>
      <c r="D584" s="4" t="s">
        <v>273</v>
      </c>
      <c r="E584" s="4" t="s">
        <v>120</v>
      </c>
      <c r="F584" s="4" t="s">
        <v>60</v>
      </c>
      <c r="G584" s="4" t="s">
        <v>357</v>
      </c>
      <c r="H584" s="4" t="s">
        <v>68</v>
      </c>
      <c r="I584" s="4" t="s">
        <v>326</v>
      </c>
      <c r="J584" s="4">
        <v>4.2357206291972086E-7</v>
      </c>
      <c r="K584" s="4">
        <v>4.4727873334107643E-7</v>
      </c>
      <c r="L584" s="4">
        <v>7.6369221531074856E-7</v>
      </c>
    </row>
    <row r="585" spans="1:12" s="4" customFormat="1" hidden="1" x14ac:dyDescent="0.2">
      <c r="A585" s="4" t="s">
        <v>22</v>
      </c>
      <c r="B585" s="4" t="s">
        <v>338</v>
      </c>
      <c r="C585" s="4" t="s">
        <v>346</v>
      </c>
      <c r="D585" s="4" t="s">
        <v>273</v>
      </c>
      <c r="E585" s="4" t="s">
        <v>120</v>
      </c>
      <c r="F585" s="4" t="s">
        <v>60</v>
      </c>
      <c r="G585" s="4" t="s">
        <v>357</v>
      </c>
      <c r="H585" s="4" t="s">
        <v>68</v>
      </c>
      <c r="I585" s="4" t="s">
        <v>327</v>
      </c>
      <c r="J585" s="4">
        <v>4.6160778050806367E-4</v>
      </c>
      <c r="K585" s="4">
        <v>4.8744325096144011E-4</v>
      </c>
      <c r="L585" s="4">
        <v>8.3226987651377482E-4</v>
      </c>
    </row>
    <row r="586" spans="1:12" s="4" customFormat="1" hidden="1" x14ac:dyDescent="0.2">
      <c r="A586" s="4" t="s">
        <v>22</v>
      </c>
      <c r="B586" s="4" t="s">
        <v>338</v>
      </c>
      <c r="C586" s="4" t="s">
        <v>346</v>
      </c>
      <c r="D586" s="4" t="s">
        <v>273</v>
      </c>
      <c r="E586" s="4" t="s">
        <v>120</v>
      </c>
      <c r="F586" s="4" t="s">
        <v>60</v>
      </c>
      <c r="G586" s="4" t="s">
        <v>357</v>
      </c>
      <c r="H586" s="4" t="s">
        <v>68</v>
      </c>
      <c r="I586" s="4" t="s">
        <v>328</v>
      </c>
      <c r="J586" s="4">
        <v>1.7954397890925483E-6</v>
      </c>
      <c r="K586" s="4">
        <v>1.8959277652069509E-6</v>
      </c>
      <c r="L586" s="4">
        <v>3.2371431216157103E-6</v>
      </c>
    </row>
    <row r="587" spans="1:12" s="4" customFormat="1" hidden="1" x14ac:dyDescent="0.2">
      <c r="A587" s="4" t="s">
        <v>22</v>
      </c>
      <c r="B587" s="4" t="s">
        <v>338</v>
      </c>
      <c r="C587" s="4" t="s">
        <v>346</v>
      </c>
      <c r="D587" s="4" t="s">
        <v>273</v>
      </c>
      <c r="E587" s="4" t="s">
        <v>120</v>
      </c>
      <c r="F587" s="4" t="s">
        <v>60</v>
      </c>
      <c r="G587" s="4" t="s">
        <v>357</v>
      </c>
      <c r="H587" s="4" t="s">
        <v>68</v>
      </c>
      <c r="I587" s="4" t="s">
        <v>360</v>
      </c>
      <c r="J587" s="4">
        <v>7.3756329364130503E-7</v>
      </c>
      <c r="K587" s="4">
        <v>7.7884356551928744E-7</v>
      </c>
      <c r="L587" s="4">
        <v>1.3298123152177212E-6</v>
      </c>
    </row>
    <row r="588" spans="1:12" s="4" customFormat="1" hidden="1" x14ac:dyDescent="0.2">
      <c r="A588" s="4" t="s">
        <v>22</v>
      </c>
      <c r="B588" s="4" t="s">
        <v>338</v>
      </c>
      <c r="C588" s="4" t="s">
        <v>346</v>
      </c>
      <c r="D588" s="4" t="s">
        <v>273</v>
      </c>
      <c r="E588" s="4" t="s">
        <v>120</v>
      </c>
      <c r="F588" s="4" t="s">
        <v>60</v>
      </c>
      <c r="G588" s="4" t="s">
        <v>357</v>
      </c>
      <c r="H588" s="4" t="s">
        <v>68</v>
      </c>
      <c r="I588" s="4" t="s">
        <v>361</v>
      </c>
      <c r="J588" s="4">
        <v>1.7975471127886662E-5</v>
      </c>
      <c r="K588" s="4">
        <v>1.8981530325370061E-5</v>
      </c>
      <c r="L588" s="4">
        <v>3.240942585373475E-5</v>
      </c>
    </row>
    <row r="589" spans="1:12" s="4" customFormat="1" hidden="1" x14ac:dyDescent="0.2">
      <c r="A589" s="4" t="s">
        <v>22</v>
      </c>
      <c r="B589" s="4" t="s">
        <v>338</v>
      </c>
      <c r="C589" s="4" t="s">
        <v>346</v>
      </c>
      <c r="D589" s="4" t="s">
        <v>273</v>
      </c>
      <c r="E589" s="4" t="s">
        <v>120</v>
      </c>
      <c r="F589" s="4" t="s">
        <v>60</v>
      </c>
      <c r="G589" s="4" t="s">
        <v>357</v>
      </c>
      <c r="H589" s="4" t="s">
        <v>68</v>
      </c>
      <c r="I589" s="4" t="s">
        <v>362</v>
      </c>
      <c r="J589" s="4">
        <v>4.5518191836149112E-5</v>
      </c>
      <c r="K589" s="4">
        <v>4.8065774329190307E-5</v>
      </c>
      <c r="L589" s="4">
        <v>8.2068417167722229E-5</v>
      </c>
    </row>
    <row r="590" spans="1:12" s="4" customFormat="1" hidden="1" x14ac:dyDescent="0.2">
      <c r="A590" s="4" t="s">
        <v>22</v>
      </c>
      <c r="B590" s="4" t="s">
        <v>338</v>
      </c>
      <c r="C590" s="4" t="s">
        <v>346</v>
      </c>
      <c r="D590" s="4" t="s">
        <v>273</v>
      </c>
      <c r="E590" s="4" t="s">
        <v>120</v>
      </c>
      <c r="F590" s="4" t="s">
        <v>60</v>
      </c>
      <c r="G590" s="4" t="s">
        <v>357</v>
      </c>
      <c r="H590" s="4" t="s">
        <v>68</v>
      </c>
      <c r="I590" s="4" t="s">
        <v>363</v>
      </c>
      <c r="J590" s="4">
        <v>7.7970976756366537E-7</v>
      </c>
      <c r="K590" s="4">
        <v>8.2334891212038953E-7</v>
      </c>
      <c r="L590" s="4">
        <v>1.40580159037302E-6</v>
      </c>
    </row>
    <row r="591" spans="1:12" s="4" customFormat="1" hidden="1" x14ac:dyDescent="0.2">
      <c r="A591" s="4" t="s">
        <v>22</v>
      </c>
      <c r="B591" s="4" t="s">
        <v>338</v>
      </c>
      <c r="C591" s="4" t="s">
        <v>346</v>
      </c>
      <c r="D591" s="4" t="s">
        <v>273</v>
      </c>
      <c r="E591" s="4" t="s">
        <v>120</v>
      </c>
      <c r="F591" s="4" t="s">
        <v>60</v>
      </c>
      <c r="G591" s="4" t="s">
        <v>357</v>
      </c>
      <c r="H591" s="4" t="s">
        <v>68</v>
      </c>
      <c r="I591" s="4" t="s">
        <v>364</v>
      </c>
      <c r="J591" s="4">
        <v>1.5299170033816782E-6</v>
      </c>
      <c r="K591" s="4">
        <v>1.6155440816200073E-6</v>
      </c>
      <c r="L591" s="4">
        <v>2.7584106881373302E-6</v>
      </c>
    </row>
    <row r="592" spans="1:12" s="4" customFormat="1" hidden="1" x14ac:dyDescent="0.2">
      <c r="A592" s="4" t="s">
        <v>22</v>
      </c>
      <c r="B592" s="4" t="s">
        <v>338</v>
      </c>
      <c r="C592" s="4" t="s">
        <v>346</v>
      </c>
      <c r="D592" s="4" t="s">
        <v>273</v>
      </c>
      <c r="E592" s="4" t="s">
        <v>120</v>
      </c>
      <c r="F592" s="4" t="s">
        <v>60</v>
      </c>
      <c r="G592" s="4" t="s">
        <v>357</v>
      </c>
      <c r="H592" s="4" t="s">
        <v>68</v>
      </c>
      <c r="I592" s="4" t="s">
        <v>365</v>
      </c>
      <c r="J592" s="4">
        <v>3.8985488378183268E-8</v>
      </c>
      <c r="K592" s="4">
        <v>4.1167445606019476E-8</v>
      </c>
      <c r="L592" s="4">
        <v>7.029007951865099E-8</v>
      </c>
    </row>
    <row r="593" spans="1:12" s="4" customFormat="1" hidden="1" x14ac:dyDescent="0.2">
      <c r="A593" s="4" t="s">
        <v>22</v>
      </c>
      <c r="B593" s="4" t="s">
        <v>338</v>
      </c>
      <c r="C593" s="4" t="s">
        <v>346</v>
      </c>
      <c r="D593" s="4" t="s">
        <v>273</v>
      </c>
      <c r="E593" s="4" t="s">
        <v>120</v>
      </c>
      <c r="F593" s="4" t="s">
        <v>60</v>
      </c>
      <c r="G593" s="4" t="s">
        <v>357</v>
      </c>
      <c r="H593" s="4" t="s">
        <v>68</v>
      </c>
      <c r="I593" s="4" t="s">
        <v>366</v>
      </c>
      <c r="J593" s="4">
        <v>9.4829566325310661E-7</v>
      </c>
      <c r="K593" s="4">
        <v>1.001370298524798E-6</v>
      </c>
      <c r="L593" s="4">
        <v>1.7097586909942132E-6</v>
      </c>
    </row>
    <row r="594" spans="1:12" s="4" customFormat="1" hidden="1" x14ac:dyDescent="0.2">
      <c r="A594" s="4" t="s">
        <v>22</v>
      </c>
      <c r="B594" s="4" t="s">
        <v>338</v>
      </c>
      <c r="C594" s="4" t="s">
        <v>346</v>
      </c>
      <c r="D594" s="4" t="s">
        <v>273</v>
      </c>
      <c r="E594" s="4" t="s">
        <v>120</v>
      </c>
      <c r="F594" s="4" t="s">
        <v>60</v>
      </c>
      <c r="G594" s="4" t="s">
        <v>357</v>
      </c>
      <c r="H594" s="4" t="s">
        <v>68</v>
      </c>
      <c r="I594" s="4" t="s">
        <v>367</v>
      </c>
      <c r="J594" s="4">
        <v>4.5939656575372715E-8</v>
      </c>
      <c r="K594" s="4">
        <v>4.8510827795201331E-8</v>
      </c>
      <c r="L594" s="4">
        <v>8.2828309919275211E-8</v>
      </c>
    </row>
    <row r="595" spans="1:12" s="4" customFormat="1" hidden="1" x14ac:dyDescent="0.2">
      <c r="A595" s="4" t="s">
        <v>22</v>
      </c>
      <c r="B595" s="4" t="s">
        <v>338</v>
      </c>
      <c r="C595" s="4" t="s">
        <v>346</v>
      </c>
      <c r="D595" s="4" t="s">
        <v>273</v>
      </c>
      <c r="E595" s="4" t="s">
        <v>120</v>
      </c>
      <c r="F595" s="4" t="s">
        <v>60</v>
      </c>
      <c r="G595" s="4" t="s">
        <v>357</v>
      </c>
      <c r="H595" s="4" t="s">
        <v>68</v>
      </c>
      <c r="I595" s="4" t="s">
        <v>368</v>
      </c>
      <c r="J595" s="4">
        <v>1.159028032864908E-6</v>
      </c>
      <c r="K595" s="4">
        <v>1.2238970315303089E-6</v>
      </c>
      <c r="L595" s="4">
        <v>2.0897050667707047E-6</v>
      </c>
    </row>
    <row r="596" spans="1:12" s="4" customFormat="1" hidden="1" x14ac:dyDescent="0.2">
      <c r="A596" s="4" t="s">
        <v>22</v>
      </c>
      <c r="B596" s="4" t="s">
        <v>338</v>
      </c>
      <c r="C596" s="4" t="s">
        <v>346</v>
      </c>
      <c r="D596" s="4" t="s">
        <v>273</v>
      </c>
      <c r="E596" s="4" t="s">
        <v>120</v>
      </c>
      <c r="F596" s="4" t="s">
        <v>60</v>
      </c>
      <c r="G596" s="4" t="s">
        <v>357</v>
      </c>
      <c r="H596" s="4" t="s">
        <v>68</v>
      </c>
      <c r="I596" s="4" t="s">
        <v>369</v>
      </c>
      <c r="J596" s="4">
        <v>3.7299629421288853E-6</v>
      </c>
      <c r="K596" s="4">
        <v>3.9387231741975388E-6</v>
      </c>
      <c r="L596" s="4">
        <v>6.7250508512439047E-6</v>
      </c>
    </row>
    <row r="597" spans="1:12" s="4" customFormat="1" hidden="1" x14ac:dyDescent="0.2">
      <c r="A597" s="4" t="s">
        <v>22</v>
      </c>
      <c r="B597" s="4" t="s">
        <v>338</v>
      </c>
      <c r="C597" s="4" t="s">
        <v>346</v>
      </c>
      <c r="D597" s="4" t="s">
        <v>273</v>
      </c>
      <c r="E597" s="4" t="s">
        <v>120</v>
      </c>
      <c r="F597" s="4" t="s">
        <v>60</v>
      </c>
      <c r="G597" s="4" t="s">
        <v>357</v>
      </c>
      <c r="H597" s="4" t="s">
        <v>68</v>
      </c>
      <c r="I597" s="4" t="s">
        <v>370</v>
      </c>
      <c r="J597" s="4">
        <v>1.5172730612049703E-4</v>
      </c>
      <c r="K597" s="4">
        <v>1.6021924776396767E-4</v>
      </c>
      <c r="L597" s="4">
        <v>2.7356139055907414E-4</v>
      </c>
    </row>
    <row r="598" spans="1:12" s="4" customFormat="1" hidden="1" x14ac:dyDescent="0.2">
      <c r="A598" s="4" t="s">
        <v>22</v>
      </c>
      <c r="B598" s="4" t="s">
        <v>338</v>
      </c>
      <c r="C598" s="4" t="s">
        <v>346</v>
      </c>
      <c r="D598" s="4" t="s">
        <v>273</v>
      </c>
      <c r="E598" s="4" t="s">
        <v>120</v>
      </c>
      <c r="F598" s="4" t="s">
        <v>60</v>
      </c>
      <c r="G598" s="4" t="s">
        <v>357</v>
      </c>
      <c r="H598" s="4" t="s">
        <v>68</v>
      </c>
      <c r="I598" s="4" t="s">
        <v>371</v>
      </c>
      <c r="J598" s="4">
        <v>4.973283922838514E-5</v>
      </c>
      <c r="K598" s="4">
        <v>5.2516308989300512E-5</v>
      </c>
      <c r="L598" s="4">
        <v>8.9667344683252054E-5</v>
      </c>
    </row>
    <row r="599" spans="1:12" s="4" customFormat="1" hidden="1" x14ac:dyDescent="0.2">
      <c r="A599" s="4" t="s">
        <v>22</v>
      </c>
      <c r="B599" s="4" t="s">
        <v>338</v>
      </c>
      <c r="C599" s="4" t="s">
        <v>346</v>
      </c>
      <c r="D599" s="4" t="s">
        <v>273</v>
      </c>
      <c r="E599" s="4" t="s">
        <v>120</v>
      </c>
      <c r="F599" s="4" t="s">
        <v>60</v>
      </c>
      <c r="G599" s="4" t="s">
        <v>357</v>
      </c>
      <c r="H599" s="4" t="s">
        <v>68</v>
      </c>
      <c r="I599" s="4" t="s">
        <v>372</v>
      </c>
      <c r="J599" s="4">
        <v>7.9024638604425545E-7</v>
      </c>
      <c r="K599" s="4">
        <v>8.344752487706651E-7</v>
      </c>
      <c r="L599" s="4">
        <v>1.4247989091618443E-6</v>
      </c>
    </row>
    <row r="600" spans="1:12" s="4" customFormat="1" hidden="1" x14ac:dyDescent="0.2">
      <c r="A600" s="4" t="s">
        <v>22</v>
      </c>
      <c r="B600" s="4" t="s">
        <v>338</v>
      </c>
      <c r="C600" s="4" t="s">
        <v>346</v>
      </c>
      <c r="D600" s="4" t="s">
        <v>273</v>
      </c>
      <c r="E600" s="4" t="s">
        <v>120</v>
      </c>
      <c r="F600" s="4" t="s">
        <v>60</v>
      </c>
      <c r="G600" s="4" t="s">
        <v>357</v>
      </c>
      <c r="H600" s="4" t="s">
        <v>68</v>
      </c>
      <c r="I600" s="4" t="s">
        <v>373</v>
      </c>
      <c r="J600" s="4">
        <v>1.1042376167658395E-5</v>
      </c>
      <c r="K600" s="4">
        <v>1.166040080948876E-5</v>
      </c>
      <c r="L600" s="4">
        <v>1.990919009068817E-5</v>
      </c>
    </row>
    <row r="601" spans="1:12" s="4" customFormat="1" hidden="1" x14ac:dyDescent="0.2">
      <c r="A601" s="4" t="s">
        <v>22</v>
      </c>
      <c r="B601" s="4" t="s">
        <v>338</v>
      </c>
      <c r="C601" s="4" t="s">
        <v>346</v>
      </c>
      <c r="D601" s="4" t="s">
        <v>273</v>
      </c>
      <c r="E601" s="4" t="s">
        <v>120</v>
      </c>
      <c r="F601" s="4" t="s">
        <v>60</v>
      </c>
      <c r="G601" s="4" t="s">
        <v>357</v>
      </c>
      <c r="H601" s="4" t="s">
        <v>68</v>
      </c>
      <c r="I601" s="4" t="s">
        <v>374</v>
      </c>
      <c r="J601" s="4">
        <v>1.159028032864908E-6</v>
      </c>
      <c r="K601" s="4">
        <v>1.2238970315303089E-6</v>
      </c>
      <c r="L601" s="4">
        <v>2.0897050667707047E-6</v>
      </c>
    </row>
    <row r="602" spans="1:12" s="4" customFormat="1" hidden="1" x14ac:dyDescent="0.2">
      <c r="A602" s="4" t="s">
        <v>22</v>
      </c>
      <c r="B602" s="4" t="s">
        <v>338</v>
      </c>
      <c r="C602" s="4" t="s">
        <v>346</v>
      </c>
      <c r="D602" s="4" t="s">
        <v>273</v>
      </c>
      <c r="E602" s="4" t="s">
        <v>120</v>
      </c>
      <c r="F602" s="4" t="s">
        <v>60</v>
      </c>
      <c r="G602" s="4" t="s">
        <v>357</v>
      </c>
      <c r="H602" s="4" t="s">
        <v>68</v>
      </c>
      <c r="I602" s="4" t="s">
        <v>375</v>
      </c>
      <c r="J602" s="4">
        <v>3.1609855441770218E-6</v>
      </c>
      <c r="K602" s="4">
        <v>3.3379009950826604E-6</v>
      </c>
      <c r="L602" s="4">
        <v>5.6991956366473774E-6</v>
      </c>
    </row>
    <row r="603" spans="1:12" s="4" customFormat="1" hidden="1" x14ac:dyDescent="0.2">
      <c r="A603" s="4" t="s">
        <v>22</v>
      </c>
      <c r="B603" s="4" t="s">
        <v>338</v>
      </c>
      <c r="C603" s="4" t="s">
        <v>346</v>
      </c>
      <c r="D603" s="4" t="s">
        <v>273</v>
      </c>
      <c r="E603" s="4" t="s">
        <v>120</v>
      </c>
      <c r="F603" s="4" t="s">
        <v>60</v>
      </c>
      <c r="G603" s="4" t="s">
        <v>357</v>
      </c>
      <c r="H603" s="4" t="s">
        <v>68</v>
      </c>
      <c r="I603" s="4" t="s">
        <v>376</v>
      </c>
      <c r="J603" s="4">
        <v>2.9529653001621241E-4</v>
      </c>
      <c r="K603" s="4">
        <v>3.1182381811309303E-4</v>
      </c>
      <c r="L603" s="4">
        <v>5.3241391707271283E-4</v>
      </c>
    </row>
    <row r="604" spans="1:12" s="4" customFormat="1" hidden="1" x14ac:dyDescent="0.2">
      <c r="A604" s="4" t="s">
        <v>22</v>
      </c>
      <c r="B604" s="4" t="s">
        <v>338</v>
      </c>
      <c r="C604" s="4" t="s">
        <v>346</v>
      </c>
      <c r="D604" s="4" t="s">
        <v>273</v>
      </c>
      <c r="E604" s="4" t="s">
        <v>120</v>
      </c>
      <c r="F604" s="4" t="s">
        <v>60</v>
      </c>
      <c r="G604" s="4" t="s">
        <v>357</v>
      </c>
      <c r="H604" s="4" t="s">
        <v>68</v>
      </c>
      <c r="I604" s="4" t="s">
        <v>377</v>
      </c>
      <c r="J604" s="4">
        <v>4.5518191836149112E-5</v>
      </c>
      <c r="K604" s="4">
        <v>4.8065774329190307E-5</v>
      </c>
      <c r="L604" s="4">
        <v>8.2068417167722229E-5</v>
      </c>
    </row>
    <row r="605" spans="1:12" s="4" customFormat="1" hidden="1" x14ac:dyDescent="0.2">
      <c r="A605" s="4" t="s">
        <v>22</v>
      </c>
      <c r="B605" s="4" t="s">
        <v>338</v>
      </c>
      <c r="C605" s="4" t="s">
        <v>346</v>
      </c>
      <c r="D605" s="4" t="s">
        <v>273</v>
      </c>
      <c r="E605" s="4" t="s">
        <v>120</v>
      </c>
      <c r="F605" s="4" t="s">
        <v>60</v>
      </c>
      <c r="G605" s="4" t="s">
        <v>357</v>
      </c>
      <c r="H605" s="4" t="s">
        <v>68</v>
      </c>
      <c r="I605" s="4" t="s">
        <v>378</v>
      </c>
      <c r="J605" s="4">
        <v>7.0806076189565286E-7</v>
      </c>
      <c r="K605" s="4">
        <v>7.4768982289851602E-7</v>
      </c>
      <c r="L605" s="4">
        <v>1.2766198226090128E-6</v>
      </c>
    </row>
    <row r="606" spans="1:12" s="4" customFormat="1" hidden="1" x14ac:dyDescent="0.2">
      <c r="A606" s="4" t="s">
        <v>22</v>
      </c>
      <c r="B606" s="4" t="s">
        <v>338</v>
      </c>
      <c r="C606" s="4" t="s">
        <v>346</v>
      </c>
      <c r="D606" s="4" t="s">
        <v>273</v>
      </c>
      <c r="E606" s="4" t="s">
        <v>120</v>
      </c>
      <c r="F606" s="4" t="s">
        <v>60</v>
      </c>
      <c r="G606" s="4" t="s">
        <v>357</v>
      </c>
      <c r="H606" s="4" t="s">
        <v>65</v>
      </c>
      <c r="I606" s="4" t="s">
        <v>379</v>
      </c>
      <c r="J606" s="4">
        <v>9.2084825679561947E-3</v>
      </c>
      <c r="K606" s="4">
        <v>9.7238670336231622E-3</v>
      </c>
      <c r="L606" s="4">
        <v>1.6602715494259894E-2</v>
      </c>
    </row>
    <row r="607" spans="1:12" s="4" customFormat="1" hidden="1" x14ac:dyDescent="0.2">
      <c r="A607" s="4" t="s">
        <v>22</v>
      </c>
      <c r="B607" s="4" t="s">
        <v>338</v>
      </c>
      <c r="C607" s="4" t="s">
        <v>346</v>
      </c>
      <c r="D607" s="4" t="s">
        <v>273</v>
      </c>
      <c r="E607" s="4" t="s">
        <v>120</v>
      </c>
      <c r="F607" s="4" t="s">
        <v>60</v>
      </c>
      <c r="G607" s="4" t="s">
        <v>357</v>
      </c>
      <c r="H607" s="4" t="s">
        <v>68</v>
      </c>
      <c r="I607" s="4" t="s">
        <v>380</v>
      </c>
      <c r="J607" s="4">
        <v>2.6973743310310581E-6</v>
      </c>
      <c r="K607" s="4">
        <v>2.8483421824705364E-6</v>
      </c>
      <c r="L607" s="4">
        <v>4.8633136099390955E-6</v>
      </c>
    </row>
    <row r="608" spans="1:12" s="4" customFormat="1" hidden="1" x14ac:dyDescent="0.2">
      <c r="A608" s="4" t="s">
        <v>22</v>
      </c>
      <c r="B608" s="4" t="s">
        <v>338</v>
      </c>
      <c r="C608" s="4" t="s">
        <v>346</v>
      </c>
      <c r="D608" s="4" t="s">
        <v>273</v>
      </c>
      <c r="E608" s="4" t="s">
        <v>54</v>
      </c>
      <c r="F608" s="4" t="s">
        <v>283</v>
      </c>
      <c r="H608" s="4" t="s">
        <v>57</v>
      </c>
      <c r="I608" s="24" t="s">
        <v>59</v>
      </c>
      <c r="J608" s="4">
        <v>0.28650540775311689</v>
      </c>
      <c r="K608" s="4">
        <v>0.3025406703923022</v>
      </c>
      <c r="L608" s="4">
        <v>0.51656369411444503</v>
      </c>
    </row>
    <row r="609" spans="1:12" s="4" customFormat="1" hidden="1" x14ac:dyDescent="0.2">
      <c r="A609" s="4" t="s">
        <v>22</v>
      </c>
      <c r="B609" s="4" t="s">
        <v>338</v>
      </c>
      <c r="C609" s="4" t="s">
        <v>346</v>
      </c>
      <c r="D609" s="4" t="s">
        <v>273</v>
      </c>
      <c r="E609" s="4" t="s">
        <v>54</v>
      </c>
      <c r="F609" s="4" t="s">
        <v>283</v>
      </c>
      <c r="H609" s="4" t="s">
        <v>61</v>
      </c>
      <c r="I609" s="24" t="s">
        <v>63</v>
      </c>
      <c r="J609" s="4">
        <v>6.2789816849532359E-3</v>
      </c>
      <c r="K609" s="4">
        <v>6.6304065366321963E-3</v>
      </c>
      <c r="L609" s="4">
        <v>1.132088221263635E-2</v>
      </c>
    </row>
    <row r="610" spans="1:12" s="4" customFormat="1" hidden="1" x14ac:dyDescent="0.2">
      <c r="A610" s="4" t="s">
        <v>22</v>
      </c>
      <c r="B610" s="4" t="s">
        <v>338</v>
      </c>
      <c r="C610" s="4" t="s">
        <v>346</v>
      </c>
      <c r="D610" s="4" t="s">
        <v>273</v>
      </c>
      <c r="E610" s="4" t="s">
        <v>265</v>
      </c>
      <c r="F610" s="4" t="s">
        <v>266</v>
      </c>
      <c r="H610" s="4" t="s">
        <v>267</v>
      </c>
      <c r="I610" s="4" t="s">
        <v>268</v>
      </c>
      <c r="J610" s="4">
        <v>1.1244679242485725E-2</v>
      </c>
      <c r="K610" s="4">
        <v>1.1874026473174051E-2</v>
      </c>
      <c r="L610" s="4">
        <v>2.0273938611433603E-2</v>
      </c>
    </row>
    <row r="611" spans="1:12" s="4" customFormat="1" hidden="1" x14ac:dyDescent="0.2">
      <c r="A611" s="4" t="s">
        <v>22</v>
      </c>
      <c r="B611" s="4" t="s">
        <v>338</v>
      </c>
      <c r="C611" s="4" t="s">
        <v>346</v>
      </c>
      <c r="D611" s="4" t="s">
        <v>273</v>
      </c>
      <c r="E611" s="4" t="s">
        <v>265</v>
      </c>
      <c r="F611" s="4" t="s">
        <v>344</v>
      </c>
      <c r="H611" s="4" t="s">
        <v>249</v>
      </c>
      <c r="I611" s="4" t="s">
        <v>269</v>
      </c>
      <c r="J611" s="4">
        <v>9.5255017354051053E-3</v>
      </c>
      <c r="K611" s="4">
        <v>1.0058629271443988E-2</v>
      </c>
      <c r="L611" s="4">
        <v>1.7174294905366878E-2</v>
      </c>
    </row>
    <row r="612" spans="1:12" s="4" customFormat="1" hidden="1" x14ac:dyDescent="0.2">
      <c r="A612" s="4" t="s">
        <v>22</v>
      </c>
      <c r="B612" s="4" t="s">
        <v>338</v>
      </c>
      <c r="C612" s="4" t="s">
        <v>346</v>
      </c>
      <c r="D612" s="4" t="s">
        <v>273</v>
      </c>
      <c r="E612" s="4" t="s">
        <v>265</v>
      </c>
      <c r="F612" s="4" t="s">
        <v>356</v>
      </c>
      <c r="H612" s="4" t="s">
        <v>271</v>
      </c>
      <c r="I612" s="4" t="s">
        <v>272</v>
      </c>
      <c r="J612" s="4">
        <v>2.8111698106214313E-4</v>
      </c>
      <c r="K612" s="4">
        <v>2.9685066182935123E-4</v>
      </c>
      <c r="L612" s="4">
        <v>5.0684846528583998E-4</v>
      </c>
    </row>
    <row r="613" spans="1:12" s="4" customFormat="1" hidden="1" x14ac:dyDescent="0.2">
      <c r="A613" s="4" t="s">
        <v>22</v>
      </c>
      <c r="B613" s="4" t="s">
        <v>338</v>
      </c>
      <c r="C613" s="4" t="s">
        <v>346</v>
      </c>
      <c r="D613" s="4" t="s">
        <v>168</v>
      </c>
      <c r="E613" s="4" t="s">
        <v>54</v>
      </c>
      <c r="F613" s="4" t="s">
        <v>60</v>
      </c>
      <c r="G613" s="4" t="s">
        <v>357</v>
      </c>
      <c r="H613" s="4" t="s">
        <v>57</v>
      </c>
      <c r="I613" s="4" t="s">
        <v>59</v>
      </c>
      <c r="J613" s="4">
        <v>0.23875450646093074</v>
      </c>
      <c r="K613" s="4">
        <v>0.25211722532691849</v>
      </c>
      <c r="L613" s="4">
        <v>0.43046974509537084</v>
      </c>
    </row>
    <row r="614" spans="1:12" s="4" customFormat="1" hidden="1" x14ac:dyDescent="0.2">
      <c r="A614" s="4" t="s">
        <v>22</v>
      </c>
      <c r="B614" s="4" t="s">
        <v>338</v>
      </c>
      <c r="C614" s="4" t="s">
        <v>346</v>
      </c>
      <c r="D614" s="4" t="s">
        <v>168</v>
      </c>
      <c r="E614" s="4" t="s">
        <v>54</v>
      </c>
      <c r="F614" s="4" t="s">
        <v>60</v>
      </c>
      <c r="G614" s="4" t="s">
        <v>357</v>
      </c>
      <c r="H614" s="4" t="s">
        <v>61</v>
      </c>
      <c r="I614" s="4" t="s">
        <v>63</v>
      </c>
      <c r="J614" s="4">
        <v>5.2324847374610305E-3</v>
      </c>
      <c r="K614" s="4">
        <v>5.5253387805268301E-3</v>
      </c>
      <c r="L614" s="4">
        <v>9.434068510530292E-3</v>
      </c>
    </row>
    <row r="615" spans="1:12" s="4" customFormat="1" hidden="1" x14ac:dyDescent="0.2">
      <c r="A615" s="4" t="s">
        <v>22</v>
      </c>
      <c r="B615" s="4" t="s">
        <v>338</v>
      </c>
      <c r="C615" s="4" t="s">
        <v>346</v>
      </c>
      <c r="D615" s="4" t="s">
        <v>168</v>
      </c>
      <c r="E615" s="4" t="s">
        <v>64</v>
      </c>
      <c r="F615" s="4" t="s">
        <v>60</v>
      </c>
      <c r="G615" s="4" t="s">
        <v>357</v>
      </c>
      <c r="H615" s="4" t="s">
        <v>65</v>
      </c>
      <c r="I615" s="4" t="s">
        <v>260</v>
      </c>
      <c r="J615" s="4">
        <v>7.6021702337457373E-3</v>
      </c>
      <c r="K615" s="4">
        <v>8.0276518931737973E-3</v>
      </c>
      <c r="L615" s="4">
        <v>1.3706565506136942E-2</v>
      </c>
    </row>
    <row r="616" spans="1:12" s="4" customFormat="1" hidden="1" x14ac:dyDescent="0.2">
      <c r="A616" s="4" t="s">
        <v>22</v>
      </c>
      <c r="B616" s="4" t="s">
        <v>338</v>
      </c>
      <c r="C616" s="4" t="s">
        <v>346</v>
      </c>
      <c r="D616" s="4" t="s">
        <v>168</v>
      </c>
      <c r="E616" s="4" t="s">
        <v>74</v>
      </c>
      <c r="F616" s="4" t="s">
        <v>60</v>
      </c>
      <c r="G616" s="4" t="s">
        <v>357</v>
      </c>
      <c r="H616" s="4" t="s">
        <v>68</v>
      </c>
      <c r="I616" s="4" t="s">
        <v>262</v>
      </c>
      <c r="J616" s="4">
        <v>2.465568724458077E-4</v>
      </c>
      <c r="K616" s="4">
        <v>2.6035627761644752E-4</v>
      </c>
      <c r="L616" s="4">
        <v>4.4453725965849539E-4</v>
      </c>
    </row>
    <row r="617" spans="1:12" s="4" customFormat="1" hidden="1" x14ac:dyDescent="0.2">
      <c r="A617" s="4" t="s">
        <v>22</v>
      </c>
      <c r="B617" s="4" t="s">
        <v>338</v>
      </c>
      <c r="C617" s="4" t="s">
        <v>346</v>
      </c>
      <c r="D617" s="4" t="s">
        <v>168</v>
      </c>
      <c r="E617" s="4" t="s">
        <v>67</v>
      </c>
      <c r="F617" s="4" t="s">
        <v>60</v>
      </c>
      <c r="G617" s="4" t="s">
        <v>357</v>
      </c>
      <c r="H617" s="4" t="s">
        <v>68</v>
      </c>
      <c r="I617" s="4" t="s">
        <v>348</v>
      </c>
      <c r="J617" s="4">
        <v>1.7849031706119582E-3</v>
      </c>
      <c r="K617" s="4">
        <v>1.8848014285566754E-3</v>
      </c>
      <c r="L617" s="4">
        <v>3.2181458028268861E-3</v>
      </c>
    </row>
    <row r="618" spans="1:12" s="4" customFormat="1" hidden="1" x14ac:dyDescent="0.2">
      <c r="A618" s="4" t="s">
        <v>22</v>
      </c>
      <c r="B618" s="4" t="s">
        <v>338</v>
      </c>
      <c r="C618" s="4" t="s">
        <v>346</v>
      </c>
      <c r="D618" s="4" t="s">
        <v>168</v>
      </c>
      <c r="E618" s="4" t="s">
        <v>67</v>
      </c>
      <c r="F618" s="4" t="s">
        <v>60</v>
      </c>
      <c r="G618" s="4" t="s">
        <v>357</v>
      </c>
      <c r="H618" s="4" t="s">
        <v>68</v>
      </c>
      <c r="I618" s="4" t="s">
        <v>341</v>
      </c>
      <c r="J618" s="4">
        <v>1.9092352686829212E-3</v>
      </c>
      <c r="K618" s="4">
        <v>2.0160922010299268E-3</v>
      </c>
      <c r="L618" s="4">
        <v>3.4423141645350155E-3</v>
      </c>
    </row>
    <row r="619" spans="1:12" s="4" customFormat="1" hidden="1" x14ac:dyDescent="0.2">
      <c r="A619" s="4" t="s">
        <v>22</v>
      </c>
      <c r="B619" s="4" t="s">
        <v>338</v>
      </c>
      <c r="C619" s="4" t="s">
        <v>346</v>
      </c>
      <c r="D619" s="4" t="s">
        <v>168</v>
      </c>
      <c r="E619" s="4" t="s">
        <v>67</v>
      </c>
      <c r="F619" s="4" t="s">
        <v>60</v>
      </c>
      <c r="G619" s="4" t="s">
        <v>357</v>
      </c>
      <c r="H619" s="4" t="s">
        <v>68</v>
      </c>
      <c r="I619" s="4" t="s">
        <v>349</v>
      </c>
      <c r="J619" s="4">
        <v>4.1092812074301272E-4</v>
      </c>
      <c r="K619" s="4">
        <v>4.3392712936074577E-4</v>
      </c>
      <c r="L619" s="4">
        <v>7.4089543276415891E-4</v>
      </c>
    </row>
    <row r="620" spans="1:12" s="4" customFormat="1" hidden="1" x14ac:dyDescent="0.2">
      <c r="A620" s="4" t="s">
        <v>22</v>
      </c>
      <c r="B620" s="4" t="s">
        <v>338</v>
      </c>
      <c r="C620" s="4" t="s">
        <v>346</v>
      </c>
      <c r="D620" s="4" t="s">
        <v>168</v>
      </c>
      <c r="E620" s="4" t="s">
        <v>67</v>
      </c>
      <c r="F620" s="4" t="s">
        <v>60</v>
      </c>
      <c r="G620" s="4" t="s">
        <v>357</v>
      </c>
      <c r="H620" s="4" t="s">
        <v>68</v>
      </c>
      <c r="I620" s="4" t="s">
        <v>350</v>
      </c>
      <c r="J620" s="4">
        <v>1.180101269826088E-4</v>
      </c>
      <c r="K620" s="4">
        <v>1.2461497048308595E-4</v>
      </c>
      <c r="L620" s="4">
        <v>2.127699704348354E-4</v>
      </c>
    </row>
    <row r="621" spans="1:12" s="4" customFormat="1" hidden="1" x14ac:dyDescent="0.2">
      <c r="A621" s="4" t="s">
        <v>22</v>
      </c>
      <c r="B621" s="4" t="s">
        <v>338</v>
      </c>
      <c r="C621" s="4" t="s">
        <v>346</v>
      </c>
      <c r="D621" s="4" t="s">
        <v>168</v>
      </c>
      <c r="E621" s="4" t="s">
        <v>67</v>
      </c>
      <c r="F621" s="4" t="s">
        <v>60</v>
      </c>
      <c r="G621" s="4" t="s">
        <v>357</v>
      </c>
      <c r="H621" s="4" t="s">
        <v>68</v>
      </c>
      <c r="I621" s="4" t="s">
        <v>351</v>
      </c>
      <c r="J621" s="4">
        <v>2.0641235603475948E-4</v>
      </c>
      <c r="K621" s="4">
        <v>2.1796493497889768E-4</v>
      </c>
      <c r="L621" s="4">
        <v>3.7215747507307373E-4</v>
      </c>
    </row>
    <row r="622" spans="1:12" s="4" customFormat="1" hidden="1" x14ac:dyDescent="0.2">
      <c r="A622" s="4" t="s">
        <v>22</v>
      </c>
      <c r="B622" s="4" t="s">
        <v>338</v>
      </c>
      <c r="C622" s="4" t="s">
        <v>346</v>
      </c>
      <c r="D622" s="4" t="s">
        <v>168</v>
      </c>
      <c r="E622" s="4" t="s">
        <v>67</v>
      </c>
      <c r="F622" s="4" t="s">
        <v>60</v>
      </c>
      <c r="G622" s="4" t="s">
        <v>357</v>
      </c>
      <c r="H622" s="4" t="s">
        <v>68</v>
      </c>
      <c r="I622" s="4" t="s">
        <v>78</v>
      </c>
      <c r="J622" s="4">
        <v>3.2330033314918544E-2</v>
      </c>
      <c r="K622" s="4">
        <v>3.4139495060872938E-2</v>
      </c>
      <c r="L622" s="4">
        <v>5.8290423105689937E-2</v>
      </c>
    </row>
    <row r="623" spans="1:12" s="4" customFormat="1" hidden="1" x14ac:dyDescent="0.2">
      <c r="A623" s="4" t="s">
        <v>22</v>
      </c>
      <c r="B623" s="4" t="s">
        <v>338</v>
      </c>
      <c r="C623" s="4" t="s">
        <v>346</v>
      </c>
      <c r="D623" s="4" t="s">
        <v>168</v>
      </c>
      <c r="E623" s="4" t="s">
        <v>67</v>
      </c>
      <c r="F623" s="4" t="s">
        <v>60</v>
      </c>
      <c r="G623" s="4" t="s">
        <v>357</v>
      </c>
      <c r="H623" s="4" t="s">
        <v>68</v>
      </c>
      <c r="I623" s="4" t="s">
        <v>352</v>
      </c>
      <c r="J623" s="4">
        <v>6.827728775422366E-3</v>
      </c>
      <c r="K623" s="4">
        <v>7.2098661493785448E-3</v>
      </c>
      <c r="L623" s="4">
        <v>1.2310262575158335E-2</v>
      </c>
    </row>
    <row r="624" spans="1:12" s="4" customFormat="1" hidden="1" x14ac:dyDescent="0.2">
      <c r="A624" s="4" t="s">
        <v>22</v>
      </c>
      <c r="B624" s="4" t="s">
        <v>338</v>
      </c>
      <c r="C624" s="4" t="s">
        <v>346</v>
      </c>
      <c r="D624" s="4" t="s">
        <v>168</v>
      </c>
      <c r="E624" s="4" t="s">
        <v>67</v>
      </c>
      <c r="F624" s="4" t="s">
        <v>353</v>
      </c>
      <c r="H624" s="4" t="s">
        <v>68</v>
      </c>
      <c r="I624" s="4" t="s">
        <v>354</v>
      </c>
      <c r="J624" s="4">
        <v>1.057825076753058E-3</v>
      </c>
      <c r="K624" s="4">
        <v>1.1170299031648102E-3</v>
      </c>
      <c r="L624" s="4">
        <v>1.9072380994822997E-3</v>
      </c>
    </row>
    <row r="625" spans="1:12" s="4" customFormat="1" hidden="1" x14ac:dyDescent="0.2">
      <c r="A625" s="4" t="s">
        <v>22</v>
      </c>
      <c r="B625" s="4" t="s">
        <v>338</v>
      </c>
      <c r="C625" s="4" t="s">
        <v>346</v>
      </c>
      <c r="D625" s="4" t="s">
        <v>168</v>
      </c>
      <c r="E625" s="4" t="s">
        <v>67</v>
      </c>
      <c r="F625" s="4" t="s">
        <v>353</v>
      </c>
      <c r="H625" s="4" t="s">
        <v>68</v>
      </c>
      <c r="I625" s="4" t="s">
        <v>355</v>
      </c>
      <c r="J625" s="4">
        <v>1.057825076753058E-3</v>
      </c>
      <c r="K625" s="4">
        <v>1.1170299031648102E-3</v>
      </c>
      <c r="L625" s="4">
        <v>1.9072380994822997E-3</v>
      </c>
    </row>
    <row r="626" spans="1:12" s="4" customFormat="1" hidden="1" x14ac:dyDescent="0.2">
      <c r="A626" s="4" t="s">
        <v>22</v>
      </c>
      <c r="B626" s="4" t="s">
        <v>338</v>
      </c>
      <c r="C626" s="4" t="s">
        <v>346</v>
      </c>
      <c r="D626" s="4" t="s">
        <v>168</v>
      </c>
      <c r="E626" s="4" t="s">
        <v>67</v>
      </c>
      <c r="F626" s="4" t="s">
        <v>60</v>
      </c>
      <c r="G626" s="4" t="s">
        <v>357</v>
      </c>
      <c r="H626" s="4" t="s">
        <v>68</v>
      </c>
      <c r="I626" s="4" t="s">
        <v>261</v>
      </c>
      <c r="J626" s="4">
        <v>1.0157300215288829E-3</v>
      </c>
      <c r="K626" s="4">
        <v>1.0725788530865615E-3</v>
      </c>
      <c r="L626" s="4">
        <v>1.8313415312426902E-3</v>
      </c>
    </row>
    <row r="627" spans="1:12" s="4" customFormat="1" hidden="1" x14ac:dyDescent="0.2">
      <c r="A627" s="4" t="s">
        <v>22</v>
      </c>
      <c r="B627" s="4" t="s">
        <v>338</v>
      </c>
      <c r="C627" s="4" t="s">
        <v>346</v>
      </c>
      <c r="D627" s="4" t="s">
        <v>168</v>
      </c>
      <c r="E627" s="4" t="s">
        <v>74</v>
      </c>
      <c r="F627" s="4" t="s">
        <v>60</v>
      </c>
      <c r="G627" s="4" t="s">
        <v>357</v>
      </c>
      <c r="H627" s="4" t="s">
        <v>65</v>
      </c>
      <c r="I627" s="4" t="s">
        <v>297</v>
      </c>
      <c r="J627" s="4">
        <v>5.2999190957368058E-3</v>
      </c>
      <c r="K627" s="4">
        <v>5.5965473350885926E-3</v>
      </c>
      <c r="L627" s="4">
        <v>9.5556513507787672E-3</v>
      </c>
    </row>
    <row r="628" spans="1:12" s="4" customFormat="1" hidden="1" x14ac:dyDescent="0.2">
      <c r="A628" s="4" t="s">
        <v>22</v>
      </c>
      <c r="B628" s="4" t="s">
        <v>338</v>
      </c>
      <c r="C628" s="4" t="s">
        <v>346</v>
      </c>
      <c r="D628" s="4" t="s">
        <v>168</v>
      </c>
      <c r="E628" s="4" t="s">
        <v>120</v>
      </c>
      <c r="F628" s="4" t="s">
        <v>60</v>
      </c>
      <c r="G628" s="4" t="s">
        <v>357</v>
      </c>
      <c r="H628" s="4" t="s">
        <v>68</v>
      </c>
      <c r="I628" s="4" t="s">
        <v>319</v>
      </c>
      <c r="J628" s="4">
        <v>2.8817651544413847E-6</v>
      </c>
      <c r="K628" s="4">
        <v>3.0430530738503585E-6</v>
      </c>
      <c r="L628" s="4">
        <v>5.1957666887435253E-6</v>
      </c>
    </row>
    <row r="629" spans="1:12" s="4" customFormat="1" hidden="1" x14ac:dyDescent="0.2">
      <c r="A629" s="4" t="s">
        <v>22</v>
      </c>
      <c r="B629" s="4" t="s">
        <v>338</v>
      </c>
      <c r="C629" s="4" t="s">
        <v>346</v>
      </c>
      <c r="D629" s="4" t="s">
        <v>168</v>
      </c>
      <c r="E629" s="4" t="s">
        <v>120</v>
      </c>
      <c r="F629" s="4" t="s">
        <v>60</v>
      </c>
      <c r="G629" s="4" t="s">
        <v>357</v>
      </c>
      <c r="H629" s="4" t="s">
        <v>68</v>
      </c>
      <c r="I629" s="4" t="s">
        <v>320</v>
      </c>
      <c r="J629" s="4">
        <v>4.9996254690399894E-7</v>
      </c>
      <c r="K629" s="4">
        <v>5.2794467405557406E-7</v>
      </c>
      <c r="L629" s="4">
        <v>9.0142277652972677E-7</v>
      </c>
    </row>
    <row r="630" spans="1:12" s="4" customFormat="1" hidden="1" x14ac:dyDescent="0.2">
      <c r="A630" s="4" t="s">
        <v>22</v>
      </c>
      <c r="B630" s="4" t="s">
        <v>338</v>
      </c>
      <c r="C630" s="4" t="s">
        <v>346</v>
      </c>
      <c r="D630" s="4" t="s">
        <v>168</v>
      </c>
      <c r="E630" s="4" t="s">
        <v>120</v>
      </c>
      <c r="F630" s="4" t="s">
        <v>60</v>
      </c>
      <c r="G630" s="4" t="s">
        <v>357</v>
      </c>
      <c r="H630" s="4" t="s">
        <v>68</v>
      </c>
      <c r="I630" s="4" t="s">
        <v>321</v>
      </c>
      <c r="J630" s="4">
        <v>1.1642963421052028E-8</v>
      </c>
      <c r="K630" s="4">
        <v>1.2294601998554466E-8</v>
      </c>
      <c r="L630" s="4">
        <v>2.0992037261651173E-8</v>
      </c>
    </row>
    <row r="631" spans="1:12" s="4" customFormat="1" hidden="1" x14ac:dyDescent="0.2">
      <c r="A631" s="4" t="s">
        <v>22</v>
      </c>
      <c r="B631" s="4" t="s">
        <v>338</v>
      </c>
      <c r="C631" s="4" t="s">
        <v>346</v>
      </c>
      <c r="D631" s="4" t="s">
        <v>168</v>
      </c>
      <c r="E631" s="4" t="s">
        <v>120</v>
      </c>
      <c r="F631" s="4" t="s">
        <v>60</v>
      </c>
      <c r="G631" s="4" t="s">
        <v>357</v>
      </c>
      <c r="H631" s="4" t="s">
        <v>68</v>
      </c>
      <c r="I631" s="4" t="s">
        <v>322</v>
      </c>
      <c r="J631" s="4">
        <v>8.0078300452484562E-6</v>
      </c>
      <c r="K631" s="4">
        <v>8.4560158542094079E-6</v>
      </c>
      <c r="L631" s="4">
        <v>1.4437962279506691E-5</v>
      </c>
    </row>
    <row r="632" spans="1:12" s="4" customFormat="1" hidden="1" x14ac:dyDescent="0.2">
      <c r="A632" s="4" t="s">
        <v>22</v>
      </c>
      <c r="B632" s="4" t="s">
        <v>338</v>
      </c>
      <c r="C632" s="4" t="s">
        <v>346</v>
      </c>
      <c r="D632" s="4" t="s">
        <v>168</v>
      </c>
      <c r="E632" s="4" t="s">
        <v>120</v>
      </c>
      <c r="F632" s="4" t="s">
        <v>60</v>
      </c>
      <c r="G632" s="4" t="s">
        <v>357</v>
      </c>
      <c r="H632" s="4" t="s">
        <v>68</v>
      </c>
      <c r="I632" s="4" t="s">
        <v>358</v>
      </c>
      <c r="J632" s="4">
        <v>8.6400271540838591E-6</v>
      </c>
      <c r="K632" s="4">
        <v>9.1235960532259386E-6</v>
      </c>
      <c r="L632" s="4">
        <v>1.5577801406836163E-5</v>
      </c>
    </row>
    <row r="633" spans="1:12" s="4" customFormat="1" hidden="1" x14ac:dyDescent="0.2">
      <c r="A633" s="4" t="s">
        <v>22</v>
      </c>
      <c r="B633" s="4" t="s">
        <v>338</v>
      </c>
      <c r="C633" s="4" t="s">
        <v>346</v>
      </c>
      <c r="D633" s="4" t="s">
        <v>168</v>
      </c>
      <c r="E633" s="4" t="s">
        <v>120</v>
      </c>
      <c r="F633" s="4" t="s">
        <v>60</v>
      </c>
      <c r="G633" s="4" t="s">
        <v>357</v>
      </c>
      <c r="H633" s="4" t="s">
        <v>68</v>
      </c>
      <c r="I633" s="4" t="s">
        <v>323</v>
      </c>
      <c r="J633" s="4">
        <v>4.8099663363893677E-5</v>
      </c>
      <c r="K633" s="4">
        <v>5.079172680850781E-5</v>
      </c>
      <c r="L633" s="4">
        <v>8.6722760270984257E-5</v>
      </c>
    </row>
    <row r="634" spans="1:12" s="4" customFormat="1" hidden="1" x14ac:dyDescent="0.2">
      <c r="A634" s="4" t="s">
        <v>22</v>
      </c>
      <c r="B634" s="4" t="s">
        <v>338</v>
      </c>
      <c r="C634" s="4" t="s">
        <v>346</v>
      </c>
      <c r="D634" s="4" t="s">
        <v>168</v>
      </c>
      <c r="E634" s="4" t="s">
        <v>120</v>
      </c>
      <c r="F634" s="4" t="s">
        <v>60</v>
      </c>
      <c r="G634" s="4" t="s">
        <v>357</v>
      </c>
      <c r="H634" s="4" t="s">
        <v>68</v>
      </c>
      <c r="I634" s="4" t="s">
        <v>359</v>
      </c>
      <c r="J634" s="4">
        <v>1.896591326506213E-7</v>
      </c>
      <c r="K634" s="4">
        <v>2.0027405970495962E-7</v>
      </c>
      <c r="L634" s="4">
        <v>3.4195173819884259E-7</v>
      </c>
    </row>
    <row r="635" spans="1:12" s="4" customFormat="1" hidden="1" x14ac:dyDescent="0.2">
      <c r="A635" s="4" t="s">
        <v>22</v>
      </c>
      <c r="B635" s="4" t="s">
        <v>338</v>
      </c>
      <c r="C635" s="4" t="s">
        <v>346</v>
      </c>
      <c r="D635" s="4" t="s">
        <v>168</v>
      </c>
      <c r="E635" s="4" t="s">
        <v>120</v>
      </c>
      <c r="F635" s="4" t="s">
        <v>60</v>
      </c>
      <c r="G635" s="4" t="s">
        <v>357</v>
      </c>
      <c r="H635" s="4" t="s">
        <v>68</v>
      </c>
      <c r="I635" s="4" t="s">
        <v>324</v>
      </c>
      <c r="J635" s="4">
        <v>3.9565002394615725E-7</v>
      </c>
      <c r="K635" s="4">
        <v>4.1779394121784627E-7</v>
      </c>
      <c r="L635" s="4">
        <v>7.1334932052036335E-7</v>
      </c>
    </row>
    <row r="636" spans="1:12" s="4" customFormat="1" hidden="1" x14ac:dyDescent="0.2">
      <c r="A636" s="4" t="s">
        <v>22</v>
      </c>
      <c r="B636" s="4" t="s">
        <v>338</v>
      </c>
      <c r="C636" s="4" t="s">
        <v>346</v>
      </c>
      <c r="D636" s="4" t="s">
        <v>168</v>
      </c>
      <c r="E636" s="4" t="s">
        <v>120</v>
      </c>
      <c r="F636" s="4" t="s">
        <v>60</v>
      </c>
      <c r="G636" s="4" t="s">
        <v>357</v>
      </c>
      <c r="H636" s="4" t="s">
        <v>68</v>
      </c>
      <c r="I636" s="4" t="s">
        <v>325</v>
      </c>
      <c r="J636" s="4">
        <v>3.3559129860679381E-7</v>
      </c>
      <c r="K636" s="4">
        <v>3.5437382231127578E-7</v>
      </c>
      <c r="L636" s="4">
        <v>6.0506460342406319E-7</v>
      </c>
    </row>
    <row r="637" spans="1:12" s="4" customFormat="1" hidden="1" x14ac:dyDescent="0.2">
      <c r="A637" s="4" t="s">
        <v>22</v>
      </c>
      <c r="B637" s="4" t="s">
        <v>338</v>
      </c>
      <c r="C637" s="4" t="s">
        <v>346</v>
      </c>
      <c r="D637" s="4" t="s">
        <v>168</v>
      </c>
      <c r="E637" s="4" t="s">
        <v>120</v>
      </c>
      <c r="F637" s="4" t="s">
        <v>60</v>
      </c>
      <c r="G637" s="4" t="s">
        <v>357</v>
      </c>
      <c r="H637" s="4" t="s">
        <v>68</v>
      </c>
      <c r="I637" s="4" t="s">
        <v>326</v>
      </c>
      <c r="J637" s="4">
        <v>1.0589301572993021E-7</v>
      </c>
      <c r="K637" s="4">
        <v>1.1181968333526911E-7</v>
      </c>
      <c r="L637" s="4">
        <v>1.9092305382768714E-7</v>
      </c>
    </row>
    <row r="638" spans="1:12" s="4" customFormat="1" hidden="1" x14ac:dyDescent="0.2">
      <c r="A638" s="4" t="s">
        <v>22</v>
      </c>
      <c r="B638" s="4" t="s">
        <v>338</v>
      </c>
      <c r="C638" s="4" t="s">
        <v>346</v>
      </c>
      <c r="D638" s="4" t="s">
        <v>168</v>
      </c>
      <c r="E638" s="4" t="s">
        <v>120</v>
      </c>
      <c r="F638" s="4" t="s">
        <v>60</v>
      </c>
      <c r="G638" s="4" t="s">
        <v>357</v>
      </c>
      <c r="H638" s="4" t="s">
        <v>68</v>
      </c>
      <c r="I638" s="4" t="s">
        <v>327</v>
      </c>
      <c r="J638" s="4">
        <v>1.1540194512701592E-4</v>
      </c>
      <c r="K638" s="4">
        <v>1.2186081274036003E-4</v>
      </c>
      <c r="L638" s="4">
        <v>2.0806746912844371E-4</v>
      </c>
    </row>
    <row r="639" spans="1:12" s="4" customFormat="1" hidden="1" x14ac:dyDescent="0.2">
      <c r="A639" s="4" t="s">
        <v>22</v>
      </c>
      <c r="B639" s="4" t="s">
        <v>338</v>
      </c>
      <c r="C639" s="4" t="s">
        <v>346</v>
      </c>
      <c r="D639" s="4" t="s">
        <v>168</v>
      </c>
      <c r="E639" s="4" t="s">
        <v>120</v>
      </c>
      <c r="F639" s="4" t="s">
        <v>60</v>
      </c>
      <c r="G639" s="4" t="s">
        <v>357</v>
      </c>
      <c r="H639" s="4" t="s">
        <v>68</v>
      </c>
      <c r="I639" s="4" t="s">
        <v>328</v>
      </c>
      <c r="J639" s="4">
        <v>4.4885994727313708E-7</v>
      </c>
      <c r="K639" s="4">
        <v>4.7398194130173771E-7</v>
      </c>
      <c r="L639" s="4">
        <v>8.0928578040392757E-7</v>
      </c>
    </row>
    <row r="640" spans="1:12" s="4" customFormat="1" hidden="1" x14ac:dyDescent="0.2">
      <c r="A640" s="4" t="s">
        <v>22</v>
      </c>
      <c r="B640" s="4" t="s">
        <v>338</v>
      </c>
      <c r="C640" s="4" t="s">
        <v>346</v>
      </c>
      <c r="D640" s="4" t="s">
        <v>168</v>
      </c>
      <c r="E640" s="4" t="s">
        <v>120</v>
      </c>
      <c r="F640" s="4" t="s">
        <v>60</v>
      </c>
      <c r="G640" s="4" t="s">
        <v>357</v>
      </c>
      <c r="H640" s="4" t="s">
        <v>68</v>
      </c>
      <c r="I640" s="4" t="s">
        <v>360</v>
      </c>
      <c r="J640" s="4">
        <v>1.8439082341032626E-7</v>
      </c>
      <c r="K640" s="4">
        <v>1.9471089137982186E-7</v>
      </c>
      <c r="L640" s="4">
        <v>3.324530788044303E-7</v>
      </c>
    </row>
    <row r="641" spans="1:12" s="4" customFormat="1" hidden="1" x14ac:dyDescent="0.2">
      <c r="A641" s="4" t="s">
        <v>22</v>
      </c>
      <c r="B641" s="4" t="s">
        <v>338</v>
      </c>
      <c r="C641" s="4" t="s">
        <v>346</v>
      </c>
      <c r="D641" s="4" t="s">
        <v>168</v>
      </c>
      <c r="E641" s="4" t="s">
        <v>120</v>
      </c>
      <c r="F641" s="4" t="s">
        <v>60</v>
      </c>
      <c r="G641" s="4" t="s">
        <v>357</v>
      </c>
      <c r="H641" s="4" t="s">
        <v>68</v>
      </c>
      <c r="I641" s="4" t="s">
        <v>361</v>
      </c>
      <c r="J641" s="4">
        <v>4.4938677819716656E-6</v>
      </c>
      <c r="K641" s="4">
        <v>4.7453825813425153E-6</v>
      </c>
      <c r="L641" s="4">
        <v>8.1023564634336875E-6</v>
      </c>
    </row>
    <row r="642" spans="1:12" s="4" customFormat="1" hidden="1" x14ac:dyDescent="0.2">
      <c r="A642" s="4" t="s">
        <v>22</v>
      </c>
      <c r="B642" s="4" t="s">
        <v>338</v>
      </c>
      <c r="C642" s="4" t="s">
        <v>346</v>
      </c>
      <c r="D642" s="4" t="s">
        <v>168</v>
      </c>
      <c r="E642" s="4" t="s">
        <v>120</v>
      </c>
      <c r="F642" s="4" t="s">
        <v>60</v>
      </c>
      <c r="G642" s="4" t="s">
        <v>357</v>
      </c>
      <c r="H642" s="4" t="s">
        <v>68</v>
      </c>
      <c r="I642" s="4" t="s">
        <v>362</v>
      </c>
      <c r="J642" s="4">
        <v>1.1379547959037278E-5</v>
      </c>
      <c r="K642" s="4">
        <v>1.2016443582297577E-5</v>
      </c>
      <c r="L642" s="4">
        <v>2.0517104291930557E-5</v>
      </c>
    </row>
    <row r="643" spans="1:12" s="4" customFormat="1" hidden="1" x14ac:dyDescent="0.2">
      <c r="A643" s="4" t="s">
        <v>22</v>
      </c>
      <c r="B643" s="4" t="s">
        <v>338</v>
      </c>
      <c r="C643" s="4" t="s">
        <v>346</v>
      </c>
      <c r="D643" s="4" t="s">
        <v>168</v>
      </c>
      <c r="E643" s="4" t="s">
        <v>120</v>
      </c>
      <c r="F643" s="4" t="s">
        <v>60</v>
      </c>
      <c r="G643" s="4" t="s">
        <v>357</v>
      </c>
      <c r="H643" s="4" t="s">
        <v>68</v>
      </c>
      <c r="I643" s="4" t="s">
        <v>363</v>
      </c>
      <c r="J643" s="4">
        <v>1.9492744189091634E-7</v>
      </c>
      <c r="K643" s="4">
        <v>2.0583722803009738E-7</v>
      </c>
      <c r="L643" s="4">
        <v>3.5145039759325499E-7</v>
      </c>
    </row>
    <row r="644" spans="1:12" s="4" customFormat="1" hidden="1" x14ac:dyDescent="0.2">
      <c r="A644" s="4" t="s">
        <v>22</v>
      </c>
      <c r="B644" s="4" t="s">
        <v>338</v>
      </c>
      <c r="C644" s="4" t="s">
        <v>346</v>
      </c>
      <c r="D644" s="4" t="s">
        <v>168</v>
      </c>
      <c r="E644" s="4" t="s">
        <v>120</v>
      </c>
      <c r="F644" s="4" t="s">
        <v>60</v>
      </c>
      <c r="G644" s="4" t="s">
        <v>357</v>
      </c>
      <c r="H644" s="4" t="s">
        <v>68</v>
      </c>
      <c r="I644" s="4" t="s">
        <v>364</v>
      </c>
      <c r="J644" s="4">
        <v>3.8247925084541956E-7</v>
      </c>
      <c r="K644" s="4">
        <v>4.0388602040500183E-7</v>
      </c>
      <c r="L644" s="4">
        <v>6.8960267203433256E-7</v>
      </c>
    </row>
    <row r="645" spans="1:12" s="4" customFormat="1" hidden="1" x14ac:dyDescent="0.2">
      <c r="A645" s="4" t="s">
        <v>22</v>
      </c>
      <c r="B645" s="4" t="s">
        <v>338</v>
      </c>
      <c r="C645" s="4" t="s">
        <v>346</v>
      </c>
      <c r="D645" s="4" t="s">
        <v>168</v>
      </c>
      <c r="E645" s="4" t="s">
        <v>120</v>
      </c>
      <c r="F645" s="4" t="s">
        <v>60</v>
      </c>
      <c r="G645" s="4" t="s">
        <v>357</v>
      </c>
      <c r="H645" s="4" t="s">
        <v>68</v>
      </c>
      <c r="I645" s="4" t="s">
        <v>365</v>
      </c>
      <c r="J645" s="4">
        <v>9.7463720945458171E-9</v>
      </c>
      <c r="K645" s="4">
        <v>1.0291861401504869E-8</v>
      </c>
      <c r="L645" s="4">
        <v>1.7572519879662748E-8</v>
      </c>
    </row>
    <row r="646" spans="1:12" s="4" customFormat="1" hidden="1" x14ac:dyDescent="0.2">
      <c r="A646" s="4" t="s">
        <v>22</v>
      </c>
      <c r="B646" s="4" t="s">
        <v>338</v>
      </c>
      <c r="C646" s="4" t="s">
        <v>346</v>
      </c>
      <c r="D646" s="4" t="s">
        <v>168</v>
      </c>
      <c r="E646" s="4" t="s">
        <v>120</v>
      </c>
      <c r="F646" s="4" t="s">
        <v>60</v>
      </c>
      <c r="G646" s="4" t="s">
        <v>357</v>
      </c>
      <c r="H646" s="4" t="s">
        <v>68</v>
      </c>
      <c r="I646" s="4" t="s">
        <v>366</v>
      </c>
      <c r="J646" s="4">
        <v>2.3707391581327665E-7</v>
      </c>
      <c r="K646" s="4">
        <v>2.503425746311995E-7</v>
      </c>
      <c r="L646" s="4">
        <v>4.2743967274855329E-7</v>
      </c>
    </row>
    <row r="647" spans="1:12" s="4" customFormat="1" hidden="1" x14ac:dyDescent="0.2">
      <c r="A647" s="4" t="s">
        <v>22</v>
      </c>
      <c r="B647" s="4" t="s">
        <v>338</v>
      </c>
      <c r="C647" s="4" t="s">
        <v>346</v>
      </c>
      <c r="D647" s="4" t="s">
        <v>168</v>
      </c>
      <c r="E647" s="4" t="s">
        <v>120</v>
      </c>
      <c r="F647" s="4" t="s">
        <v>60</v>
      </c>
      <c r="G647" s="4" t="s">
        <v>357</v>
      </c>
      <c r="H647" s="4" t="s">
        <v>68</v>
      </c>
      <c r="I647" s="4" t="s">
        <v>367</v>
      </c>
      <c r="J647" s="4">
        <v>1.1484914143843179E-8</v>
      </c>
      <c r="K647" s="4">
        <v>1.2127706948800333E-8</v>
      </c>
      <c r="L647" s="4">
        <v>2.0707077479818803E-8</v>
      </c>
    </row>
    <row r="648" spans="1:12" s="4" customFormat="1" hidden="1" x14ac:dyDescent="0.2">
      <c r="A648" s="4" t="s">
        <v>22</v>
      </c>
      <c r="B648" s="4" t="s">
        <v>338</v>
      </c>
      <c r="C648" s="4" t="s">
        <v>346</v>
      </c>
      <c r="D648" s="4" t="s">
        <v>168</v>
      </c>
      <c r="E648" s="4" t="s">
        <v>120</v>
      </c>
      <c r="F648" s="4" t="s">
        <v>60</v>
      </c>
      <c r="G648" s="4" t="s">
        <v>357</v>
      </c>
      <c r="H648" s="4" t="s">
        <v>68</v>
      </c>
      <c r="I648" s="4" t="s">
        <v>368</v>
      </c>
      <c r="J648" s="4">
        <v>2.8975700821622699E-7</v>
      </c>
      <c r="K648" s="4">
        <v>3.0597425788257722E-7</v>
      </c>
      <c r="L648" s="4">
        <v>5.2242626669267618E-7</v>
      </c>
    </row>
    <row r="649" spans="1:12" s="4" customFormat="1" hidden="1" x14ac:dyDescent="0.2">
      <c r="A649" s="4" t="s">
        <v>22</v>
      </c>
      <c r="B649" s="4" t="s">
        <v>338</v>
      </c>
      <c r="C649" s="4" t="s">
        <v>346</v>
      </c>
      <c r="D649" s="4" t="s">
        <v>168</v>
      </c>
      <c r="E649" s="4" t="s">
        <v>120</v>
      </c>
      <c r="F649" s="4" t="s">
        <v>60</v>
      </c>
      <c r="G649" s="4" t="s">
        <v>357</v>
      </c>
      <c r="H649" s="4" t="s">
        <v>68</v>
      </c>
      <c r="I649" s="4" t="s">
        <v>369</v>
      </c>
      <c r="J649" s="4">
        <v>9.3249073553222132E-7</v>
      </c>
      <c r="K649" s="4">
        <v>9.8468079354938469E-7</v>
      </c>
      <c r="L649" s="4">
        <v>1.6812627128109762E-6</v>
      </c>
    </row>
    <row r="650" spans="1:12" s="4" customFormat="1" hidden="1" x14ac:dyDescent="0.2">
      <c r="A650" s="4" t="s">
        <v>22</v>
      </c>
      <c r="B650" s="4" t="s">
        <v>338</v>
      </c>
      <c r="C650" s="4" t="s">
        <v>346</v>
      </c>
      <c r="D650" s="4" t="s">
        <v>168</v>
      </c>
      <c r="E650" s="4" t="s">
        <v>120</v>
      </c>
      <c r="F650" s="4" t="s">
        <v>60</v>
      </c>
      <c r="G650" s="4" t="s">
        <v>357</v>
      </c>
      <c r="H650" s="4" t="s">
        <v>68</v>
      </c>
      <c r="I650" s="4" t="s">
        <v>370</v>
      </c>
      <c r="J650" s="4">
        <v>3.7931826530124257E-5</v>
      </c>
      <c r="K650" s="4">
        <v>4.0054811940991918E-5</v>
      </c>
      <c r="L650" s="4">
        <v>6.8390347639768535E-5</v>
      </c>
    </row>
    <row r="651" spans="1:12" s="4" customFormat="1" hidden="1" x14ac:dyDescent="0.2">
      <c r="A651" s="4" t="s">
        <v>22</v>
      </c>
      <c r="B651" s="4" t="s">
        <v>338</v>
      </c>
      <c r="C651" s="4" t="s">
        <v>346</v>
      </c>
      <c r="D651" s="4" t="s">
        <v>168</v>
      </c>
      <c r="E651" s="4" t="s">
        <v>120</v>
      </c>
      <c r="F651" s="4" t="s">
        <v>60</v>
      </c>
      <c r="G651" s="4" t="s">
        <v>357</v>
      </c>
      <c r="H651" s="4" t="s">
        <v>68</v>
      </c>
      <c r="I651" s="4" t="s">
        <v>371</v>
      </c>
      <c r="J651" s="4">
        <v>1.2433209807096285E-5</v>
      </c>
      <c r="K651" s="4">
        <v>1.3129077247325128E-5</v>
      </c>
      <c r="L651" s="4">
        <v>2.2416836170813014E-5</v>
      </c>
    </row>
    <row r="652" spans="1:12" s="4" customFormat="1" hidden="1" x14ac:dyDescent="0.2">
      <c r="A652" s="4" t="s">
        <v>22</v>
      </c>
      <c r="B652" s="4" t="s">
        <v>338</v>
      </c>
      <c r="C652" s="4" t="s">
        <v>346</v>
      </c>
      <c r="D652" s="4" t="s">
        <v>168</v>
      </c>
      <c r="E652" s="4" t="s">
        <v>120</v>
      </c>
      <c r="F652" s="4" t="s">
        <v>60</v>
      </c>
      <c r="G652" s="4" t="s">
        <v>357</v>
      </c>
      <c r="H652" s="4" t="s">
        <v>68</v>
      </c>
      <c r="I652" s="4" t="s">
        <v>372</v>
      </c>
      <c r="J652" s="4">
        <v>1.9756159651106386E-7</v>
      </c>
      <c r="K652" s="4">
        <v>2.0861881219266628E-7</v>
      </c>
      <c r="L652" s="4">
        <v>3.5619972729046109E-7</v>
      </c>
    </row>
    <row r="653" spans="1:12" s="4" customFormat="1" hidden="1" x14ac:dyDescent="0.2">
      <c r="A653" s="4" t="s">
        <v>22</v>
      </c>
      <c r="B653" s="4" t="s">
        <v>338</v>
      </c>
      <c r="C653" s="4" t="s">
        <v>346</v>
      </c>
      <c r="D653" s="4" t="s">
        <v>168</v>
      </c>
      <c r="E653" s="4" t="s">
        <v>120</v>
      </c>
      <c r="F653" s="4" t="s">
        <v>60</v>
      </c>
      <c r="G653" s="4" t="s">
        <v>357</v>
      </c>
      <c r="H653" s="4" t="s">
        <v>68</v>
      </c>
      <c r="I653" s="4" t="s">
        <v>373</v>
      </c>
      <c r="J653" s="4">
        <v>2.7605940419145988E-6</v>
      </c>
      <c r="K653" s="4">
        <v>2.91510020237219E-6</v>
      </c>
      <c r="L653" s="4">
        <v>4.9772975226720426E-6</v>
      </c>
    </row>
    <row r="654" spans="1:12" s="4" customFormat="1" hidden="1" x14ac:dyDescent="0.2">
      <c r="A654" s="4" t="s">
        <v>22</v>
      </c>
      <c r="B654" s="4" t="s">
        <v>338</v>
      </c>
      <c r="C654" s="4" t="s">
        <v>346</v>
      </c>
      <c r="D654" s="4" t="s">
        <v>168</v>
      </c>
      <c r="E654" s="4" t="s">
        <v>120</v>
      </c>
      <c r="F654" s="4" t="s">
        <v>60</v>
      </c>
      <c r="G654" s="4" t="s">
        <v>357</v>
      </c>
      <c r="H654" s="4" t="s">
        <v>68</v>
      </c>
      <c r="I654" s="4" t="s">
        <v>374</v>
      </c>
      <c r="J654" s="4">
        <v>2.8975700821622699E-7</v>
      </c>
      <c r="K654" s="4">
        <v>3.0597425788257722E-7</v>
      </c>
      <c r="L654" s="4">
        <v>5.2242626669267618E-7</v>
      </c>
    </row>
    <row r="655" spans="1:12" s="4" customFormat="1" hidden="1" x14ac:dyDescent="0.2">
      <c r="A655" s="4" t="s">
        <v>22</v>
      </c>
      <c r="B655" s="4" t="s">
        <v>338</v>
      </c>
      <c r="C655" s="4" t="s">
        <v>346</v>
      </c>
      <c r="D655" s="4" t="s">
        <v>168</v>
      </c>
      <c r="E655" s="4" t="s">
        <v>120</v>
      </c>
      <c r="F655" s="4" t="s">
        <v>60</v>
      </c>
      <c r="G655" s="4" t="s">
        <v>357</v>
      </c>
      <c r="H655" s="4" t="s">
        <v>68</v>
      </c>
      <c r="I655" s="4" t="s">
        <v>375</v>
      </c>
      <c r="J655" s="4">
        <v>7.9024638604425545E-7</v>
      </c>
      <c r="K655" s="4">
        <v>8.344752487706651E-7</v>
      </c>
      <c r="L655" s="4">
        <v>1.4247989091618443E-6</v>
      </c>
    </row>
    <row r="656" spans="1:12" s="4" customFormat="1" hidden="1" x14ac:dyDescent="0.2">
      <c r="A656" s="4" t="s">
        <v>22</v>
      </c>
      <c r="B656" s="4" t="s">
        <v>338</v>
      </c>
      <c r="C656" s="4" t="s">
        <v>346</v>
      </c>
      <c r="D656" s="4" t="s">
        <v>168</v>
      </c>
      <c r="E656" s="4" t="s">
        <v>120</v>
      </c>
      <c r="F656" s="4" t="s">
        <v>60</v>
      </c>
      <c r="G656" s="4" t="s">
        <v>357</v>
      </c>
      <c r="H656" s="4" t="s">
        <v>68</v>
      </c>
      <c r="I656" s="4" t="s">
        <v>376</v>
      </c>
      <c r="J656" s="4">
        <v>7.3824132504053103E-5</v>
      </c>
      <c r="K656" s="4">
        <v>7.7955954528273258E-5</v>
      </c>
      <c r="L656" s="4">
        <v>1.3310347926817821E-4</v>
      </c>
    </row>
    <row r="657" spans="1:12" s="4" customFormat="1" hidden="1" x14ac:dyDescent="0.2">
      <c r="A657" s="4" t="s">
        <v>22</v>
      </c>
      <c r="B657" s="4" t="s">
        <v>338</v>
      </c>
      <c r="C657" s="4" t="s">
        <v>346</v>
      </c>
      <c r="D657" s="4" t="s">
        <v>168</v>
      </c>
      <c r="E657" s="4" t="s">
        <v>120</v>
      </c>
      <c r="F657" s="4" t="s">
        <v>60</v>
      </c>
      <c r="G657" s="4" t="s">
        <v>357</v>
      </c>
      <c r="H657" s="4" t="s">
        <v>68</v>
      </c>
      <c r="I657" s="4" t="s">
        <v>377</v>
      </c>
      <c r="J657" s="4">
        <v>1.1379547959037278E-5</v>
      </c>
      <c r="K657" s="4">
        <v>1.2016443582297577E-5</v>
      </c>
      <c r="L657" s="4">
        <v>2.0517104291930557E-5</v>
      </c>
    </row>
    <row r="658" spans="1:12" s="4" customFormat="1" hidden="1" x14ac:dyDescent="0.2">
      <c r="A658" s="4" t="s">
        <v>22</v>
      </c>
      <c r="B658" s="4" t="s">
        <v>338</v>
      </c>
      <c r="C658" s="4" t="s">
        <v>346</v>
      </c>
      <c r="D658" s="4" t="s">
        <v>168</v>
      </c>
      <c r="E658" s="4" t="s">
        <v>120</v>
      </c>
      <c r="F658" s="4" t="s">
        <v>60</v>
      </c>
      <c r="G658" s="4" t="s">
        <v>357</v>
      </c>
      <c r="H658" s="4" t="s">
        <v>68</v>
      </c>
      <c r="I658" s="4" t="s">
        <v>378</v>
      </c>
      <c r="J658" s="4">
        <v>1.7701519047391321E-7</v>
      </c>
      <c r="K658" s="4">
        <v>1.86922455724629E-7</v>
      </c>
      <c r="L658" s="4">
        <v>3.1915495565225319E-7</v>
      </c>
    </row>
    <row r="659" spans="1:12" s="4" customFormat="1" hidden="1" x14ac:dyDescent="0.2">
      <c r="A659" s="4" t="s">
        <v>22</v>
      </c>
      <c r="B659" s="4" t="s">
        <v>338</v>
      </c>
      <c r="C659" s="4" t="s">
        <v>346</v>
      </c>
      <c r="D659" s="4" t="s">
        <v>168</v>
      </c>
      <c r="E659" s="4" t="s">
        <v>120</v>
      </c>
      <c r="F659" s="4" t="s">
        <v>60</v>
      </c>
      <c r="G659" s="4" t="s">
        <v>357</v>
      </c>
      <c r="H659" s="4" t="s">
        <v>65</v>
      </c>
      <c r="I659" s="4" t="s">
        <v>379</v>
      </c>
      <c r="J659" s="4">
        <v>2.3021206419890487E-3</v>
      </c>
      <c r="K659" s="4">
        <v>2.4309667584057905E-3</v>
      </c>
      <c r="L659" s="4">
        <v>4.1506788735649735E-3</v>
      </c>
    </row>
    <row r="660" spans="1:12" s="4" customFormat="1" hidden="1" x14ac:dyDescent="0.2">
      <c r="A660" s="4" t="s">
        <v>22</v>
      </c>
      <c r="B660" s="4" t="s">
        <v>338</v>
      </c>
      <c r="C660" s="4" t="s">
        <v>346</v>
      </c>
      <c r="D660" s="4" t="s">
        <v>168</v>
      </c>
      <c r="E660" s="4" t="s">
        <v>120</v>
      </c>
      <c r="F660" s="4" t="s">
        <v>60</v>
      </c>
      <c r="G660" s="4" t="s">
        <v>357</v>
      </c>
      <c r="H660" s="4" t="s">
        <v>68</v>
      </c>
      <c r="I660" s="4" t="s">
        <v>380</v>
      </c>
      <c r="J660" s="4">
        <v>6.7434358275776453E-7</v>
      </c>
      <c r="K660" s="4">
        <v>7.1208554561763409E-7</v>
      </c>
      <c r="L660" s="4">
        <v>1.2158284024847739E-6</v>
      </c>
    </row>
    <row r="661" spans="1:12" s="4" customFormat="1" hidden="1" x14ac:dyDescent="0.2">
      <c r="A661" s="4" t="s">
        <v>22</v>
      </c>
      <c r="B661" s="4" t="s">
        <v>338</v>
      </c>
      <c r="C661" s="4" t="s">
        <v>346</v>
      </c>
      <c r="D661" s="4" t="s">
        <v>168</v>
      </c>
      <c r="E661" s="4" t="s">
        <v>54</v>
      </c>
      <c r="F661" s="4" t="s">
        <v>283</v>
      </c>
      <c r="H661" s="4" t="s">
        <v>57</v>
      </c>
      <c r="I661" s="24" t="s">
        <v>59</v>
      </c>
      <c r="J661" s="4">
        <v>7.1626351938279223E-2</v>
      </c>
      <c r="K661" s="4">
        <v>7.5635167598075551E-2</v>
      </c>
      <c r="L661" s="4">
        <v>0.12914092352861126</v>
      </c>
    </row>
    <row r="662" spans="1:12" s="4" customFormat="1" hidden="1" x14ac:dyDescent="0.2">
      <c r="A662" s="4" t="s">
        <v>22</v>
      </c>
      <c r="B662" s="4" t="s">
        <v>338</v>
      </c>
      <c r="C662" s="4" t="s">
        <v>346</v>
      </c>
      <c r="D662" s="4" t="s">
        <v>168</v>
      </c>
      <c r="E662" s="4" t="s">
        <v>54</v>
      </c>
      <c r="F662" s="4" t="s">
        <v>283</v>
      </c>
      <c r="H662" s="4" t="s">
        <v>61</v>
      </c>
      <c r="I662" s="24" t="s">
        <v>63</v>
      </c>
      <c r="J662" s="4">
        <v>1.569745421238309E-3</v>
      </c>
      <c r="K662" s="4">
        <v>1.6576016341580491E-3</v>
      </c>
      <c r="L662" s="4">
        <v>2.8302205531590876E-3</v>
      </c>
    </row>
    <row r="663" spans="1:12" s="4" customFormat="1" hidden="1" x14ac:dyDescent="0.2">
      <c r="A663" s="4" t="s">
        <v>22</v>
      </c>
      <c r="B663" s="4" t="s">
        <v>338</v>
      </c>
      <c r="C663" s="4" t="s">
        <v>346</v>
      </c>
      <c r="D663" s="4" t="s">
        <v>168</v>
      </c>
      <c r="E663" s="4" t="s">
        <v>265</v>
      </c>
      <c r="F663" s="4" t="s">
        <v>266</v>
      </c>
      <c r="H663" s="4" t="s">
        <v>267</v>
      </c>
      <c r="I663" s="4" t="s">
        <v>268</v>
      </c>
      <c r="J663" s="4">
        <v>2.8111698106214312E-3</v>
      </c>
      <c r="K663" s="4">
        <v>2.9685066182935128E-3</v>
      </c>
      <c r="L663" s="4">
        <v>5.0684846528584009E-3</v>
      </c>
    </row>
    <row r="664" spans="1:12" s="4" customFormat="1" hidden="1" x14ac:dyDescent="0.2">
      <c r="A664" s="4" t="s">
        <v>22</v>
      </c>
      <c r="B664" s="4" t="s">
        <v>338</v>
      </c>
      <c r="C664" s="4" t="s">
        <v>346</v>
      </c>
      <c r="D664" s="4" t="s">
        <v>168</v>
      </c>
      <c r="E664" s="4" t="s">
        <v>265</v>
      </c>
      <c r="F664" s="4" t="s">
        <v>344</v>
      </c>
      <c r="H664" s="4" t="s">
        <v>249</v>
      </c>
      <c r="I664" s="4" t="s">
        <v>269</v>
      </c>
      <c r="J664" s="4">
        <v>2.3813754338512763E-3</v>
      </c>
      <c r="K664" s="4">
        <v>2.5146573178609971E-3</v>
      </c>
      <c r="L664" s="4">
        <v>4.2935737263417196E-3</v>
      </c>
    </row>
    <row r="665" spans="1:12" s="4" customFormat="1" hidden="1" x14ac:dyDescent="0.2">
      <c r="A665" s="4" t="s">
        <v>22</v>
      </c>
      <c r="B665" s="4" t="s">
        <v>338</v>
      </c>
      <c r="C665" s="4" t="s">
        <v>346</v>
      </c>
      <c r="D665" s="4" t="s">
        <v>168</v>
      </c>
      <c r="E665" s="4" t="s">
        <v>265</v>
      </c>
      <c r="F665" s="4" t="s">
        <v>356</v>
      </c>
      <c r="H665" s="4" t="s">
        <v>271</v>
      </c>
      <c r="I665" s="4" t="s">
        <v>272</v>
      </c>
      <c r="J665" s="4">
        <v>7.0279245265535782E-5</v>
      </c>
      <c r="K665" s="4">
        <v>7.4212665457337807E-5</v>
      </c>
      <c r="L665" s="4">
        <v>1.2671211632145999E-4</v>
      </c>
    </row>
    <row r="666" spans="1:12" s="4" customFormat="1" hidden="1" x14ac:dyDescent="0.2">
      <c r="A666" s="4" t="s">
        <v>22</v>
      </c>
      <c r="B666" s="4" t="s">
        <v>338</v>
      </c>
      <c r="C666" s="4" t="s">
        <v>346</v>
      </c>
      <c r="D666" s="4" t="s">
        <v>329</v>
      </c>
      <c r="E666" s="4" t="s">
        <v>54</v>
      </c>
      <c r="F666" s="4" t="s">
        <v>60</v>
      </c>
      <c r="G666" s="4" t="s">
        <v>357</v>
      </c>
      <c r="H666" s="4" t="s">
        <v>57</v>
      </c>
      <c r="I666" s="4" t="s">
        <v>59</v>
      </c>
      <c r="J666" s="4">
        <v>0.36898423725780211</v>
      </c>
      <c r="K666" s="4">
        <v>0.38963571186887402</v>
      </c>
      <c r="L666" s="4">
        <v>0.66527142423830055</v>
      </c>
    </row>
    <row r="667" spans="1:12" s="4" customFormat="1" hidden="1" x14ac:dyDescent="0.2">
      <c r="A667" s="4" t="s">
        <v>22</v>
      </c>
      <c r="B667" s="4" t="s">
        <v>338</v>
      </c>
      <c r="C667" s="4" t="s">
        <v>346</v>
      </c>
      <c r="D667" s="4" t="s">
        <v>329</v>
      </c>
      <c r="E667" s="4" t="s">
        <v>54</v>
      </c>
      <c r="F667" s="4" t="s">
        <v>60</v>
      </c>
      <c r="G667" s="4" t="s">
        <v>357</v>
      </c>
      <c r="H667" s="4" t="s">
        <v>61</v>
      </c>
      <c r="I667" s="4" t="s">
        <v>63</v>
      </c>
      <c r="J667" s="4">
        <v>8.0865673215306834E-3</v>
      </c>
      <c r="K667" s="4">
        <v>8.5391599335414656E-3</v>
      </c>
      <c r="L667" s="4">
        <v>1.4579924061728635E-2</v>
      </c>
    </row>
    <row r="668" spans="1:12" s="4" customFormat="1" hidden="1" x14ac:dyDescent="0.2">
      <c r="A668" s="4" t="s">
        <v>22</v>
      </c>
      <c r="B668" s="4" t="s">
        <v>338</v>
      </c>
      <c r="C668" s="4" t="s">
        <v>346</v>
      </c>
      <c r="D668" s="4" t="s">
        <v>329</v>
      </c>
      <c r="E668" s="4" t="s">
        <v>64</v>
      </c>
      <c r="F668" s="4" t="s">
        <v>60</v>
      </c>
      <c r="G668" s="4" t="s">
        <v>357</v>
      </c>
      <c r="H668" s="4" t="s">
        <v>65</v>
      </c>
      <c r="I668" s="4" t="s">
        <v>260</v>
      </c>
      <c r="J668" s="4">
        <v>1.1748808543061595E-2</v>
      </c>
      <c r="K668" s="4">
        <v>1.2406371107632234E-2</v>
      </c>
      <c r="L668" s="4">
        <v>2.1182873964029823E-2</v>
      </c>
    </row>
    <row r="669" spans="1:12" s="4" customFormat="1" hidden="1" x14ac:dyDescent="0.2">
      <c r="A669" s="4" t="s">
        <v>22</v>
      </c>
      <c r="B669" s="4" t="s">
        <v>338</v>
      </c>
      <c r="C669" s="4" t="s">
        <v>346</v>
      </c>
      <c r="D669" s="4" t="s">
        <v>329</v>
      </c>
      <c r="E669" s="4" t="s">
        <v>74</v>
      </c>
      <c r="F669" s="4" t="s">
        <v>60</v>
      </c>
      <c r="G669" s="4" t="s">
        <v>357</v>
      </c>
      <c r="H669" s="4" t="s">
        <v>68</v>
      </c>
      <c r="I669" s="4" t="s">
        <v>262</v>
      </c>
      <c r="J669" s="4">
        <v>3.8104243923443008E-4</v>
      </c>
      <c r="K669" s="4">
        <v>4.0236879267996432E-4</v>
      </c>
      <c r="L669" s="4">
        <v>6.8701212856312941E-4</v>
      </c>
    </row>
    <row r="670" spans="1:12" s="4" customFormat="1" hidden="1" x14ac:dyDescent="0.2">
      <c r="A670" s="4" t="s">
        <v>22</v>
      </c>
      <c r="B670" s="4" t="s">
        <v>338</v>
      </c>
      <c r="C670" s="4" t="s">
        <v>346</v>
      </c>
      <c r="D670" s="4" t="s">
        <v>329</v>
      </c>
      <c r="E670" s="4" t="s">
        <v>67</v>
      </c>
      <c r="F670" s="4" t="s">
        <v>60</v>
      </c>
      <c r="G670" s="4" t="s">
        <v>357</v>
      </c>
      <c r="H670" s="4" t="s">
        <v>68</v>
      </c>
      <c r="I670" s="4" t="s">
        <v>348</v>
      </c>
      <c r="J670" s="4">
        <v>2.7584867182184809E-3</v>
      </c>
      <c r="K670" s="4">
        <v>2.9128749350421346E-3</v>
      </c>
      <c r="L670" s="4">
        <v>4.9734980589142786E-3</v>
      </c>
    </row>
    <row r="671" spans="1:12" s="4" customFormat="1" hidden="1" x14ac:dyDescent="0.2">
      <c r="A671" s="4" t="s">
        <v>22</v>
      </c>
      <c r="B671" s="4" t="s">
        <v>338</v>
      </c>
      <c r="C671" s="4" t="s">
        <v>346</v>
      </c>
      <c r="D671" s="4" t="s">
        <v>329</v>
      </c>
      <c r="E671" s="4" t="s">
        <v>67</v>
      </c>
      <c r="F671" s="4" t="s">
        <v>60</v>
      </c>
      <c r="G671" s="4" t="s">
        <v>357</v>
      </c>
      <c r="H671" s="4" t="s">
        <v>68</v>
      </c>
      <c r="I671" s="4" t="s">
        <v>341</v>
      </c>
      <c r="J671" s="4">
        <v>2.9506363243281511E-3</v>
      </c>
      <c r="K671" s="4">
        <v>3.1157788561371599E-3</v>
      </c>
      <c r="L671" s="4">
        <v>5.3199400724632077E-3</v>
      </c>
    </row>
    <row r="672" spans="1:12" s="4" customFormat="1" hidden="1" x14ac:dyDescent="0.2">
      <c r="A672" s="4" t="s">
        <v>22</v>
      </c>
      <c r="B672" s="4" t="s">
        <v>338</v>
      </c>
      <c r="C672" s="4" t="s">
        <v>346</v>
      </c>
      <c r="D672" s="4" t="s">
        <v>329</v>
      </c>
      <c r="E672" s="4" t="s">
        <v>67</v>
      </c>
      <c r="F672" s="4" t="s">
        <v>60</v>
      </c>
      <c r="G672" s="4" t="s">
        <v>357</v>
      </c>
      <c r="H672" s="4" t="s">
        <v>68</v>
      </c>
      <c r="I672" s="4" t="s">
        <v>349</v>
      </c>
      <c r="J672" s="4">
        <v>6.3507073205738352E-4</v>
      </c>
      <c r="K672" s="4">
        <v>6.7061465446660725E-4</v>
      </c>
      <c r="L672" s="4">
        <v>1.1450202142718824E-3</v>
      </c>
    </row>
    <row r="673" spans="1:12" s="4" customFormat="1" hidden="1" x14ac:dyDescent="0.2">
      <c r="A673" s="4" t="s">
        <v>22</v>
      </c>
      <c r="B673" s="4" t="s">
        <v>338</v>
      </c>
      <c r="C673" s="4" t="s">
        <v>346</v>
      </c>
      <c r="D673" s="4" t="s">
        <v>329</v>
      </c>
      <c r="E673" s="4" t="s">
        <v>67</v>
      </c>
      <c r="F673" s="4" t="s">
        <v>60</v>
      </c>
      <c r="G673" s="4" t="s">
        <v>357</v>
      </c>
      <c r="H673" s="4" t="s">
        <v>68</v>
      </c>
      <c r="I673" s="4" t="s">
        <v>350</v>
      </c>
      <c r="J673" s="4">
        <v>1.8237928715494087E-4</v>
      </c>
      <c r="K673" s="4">
        <v>1.9258677256476923E-4</v>
      </c>
      <c r="L673" s="4">
        <v>3.2882631794474567E-4</v>
      </c>
    </row>
    <row r="674" spans="1:12" s="4" customFormat="1" hidden="1" x14ac:dyDescent="0.2">
      <c r="A674" s="4" t="s">
        <v>22</v>
      </c>
      <c r="B674" s="4" t="s">
        <v>338</v>
      </c>
      <c r="C674" s="4" t="s">
        <v>346</v>
      </c>
      <c r="D674" s="4" t="s">
        <v>329</v>
      </c>
      <c r="E674" s="4" t="s">
        <v>67</v>
      </c>
      <c r="F674" s="4" t="s">
        <v>60</v>
      </c>
      <c r="G674" s="4" t="s">
        <v>357</v>
      </c>
      <c r="H674" s="4" t="s">
        <v>68</v>
      </c>
      <c r="I674" s="4" t="s">
        <v>351</v>
      </c>
      <c r="J674" s="4">
        <v>3.1900091387190106E-4</v>
      </c>
      <c r="K674" s="4">
        <v>3.3685489951284191E-4</v>
      </c>
      <c r="L674" s="4">
        <v>5.7515246147656855E-4</v>
      </c>
    </row>
    <row r="675" spans="1:12" s="4" customFormat="1" hidden="1" x14ac:dyDescent="0.2">
      <c r="A675" s="4" t="s">
        <v>22</v>
      </c>
      <c r="B675" s="4" t="s">
        <v>338</v>
      </c>
      <c r="C675" s="4" t="s">
        <v>346</v>
      </c>
      <c r="D675" s="4" t="s">
        <v>329</v>
      </c>
      <c r="E675" s="4" t="s">
        <v>67</v>
      </c>
      <c r="F675" s="4" t="s">
        <v>60</v>
      </c>
      <c r="G675" s="4" t="s">
        <v>357</v>
      </c>
      <c r="H675" s="4" t="s">
        <v>68</v>
      </c>
      <c r="I675" s="4" t="s">
        <v>78</v>
      </c>
      <c r="J675" s="4">
        <v>4.9964596941237754E-2</v>
      </c>
      <c r="K675" s="4">
        <v>5.2761037821349083E-2</v>
      </c>
      <c r="L675" s="4">
        <v>9.0085199345157185E-2</v>
      </c>
    </row>
    <row r="676" spans="1:12" s="4" customFormat="1" hidden="1" x14ac:dyDescent="0.2">
      <c r="A676" s="4" t="s">
        <v>22</v>
      </c>
      <c r="B676" s="4" t="s">
        <v>338</v>
      </c>
      <c r="C676" s="4" t="s">
        <v>346</v>
      </c>
      <c r="D676" s="4" t="s">
        <v>329</v>
      </c>
      <c r="E676" s="4" t="s">
        <v>67</v>
      </c>
      <c r="F676" s="4" t="s">
        <v>60</v>
      </c>
      <c r="G676" s="4" t="s">
        <v>357</v>
      </c>
      <c r="H676" s="4" t="s">
        <v>68</v>
      </c>
      <c r="I676" s="4" t="s">
        <v>352</v>
      </c>
      <c r="J676" s="4">
        <v>1.0551944471107293E-2</v>
      </c>
      <c r="K676" s="4">
        <v>1.1142520412675935E-2</v>
      </c>
      <c r="L676" s="4">
        <v>1.9024951252517429E-2</v>
      </c>
    </row>
    <row r="677" spans="1:12" s="4" customFormat="1" hidden="1" x14ac:dyDescent="0.2">
      <c r="A677" s="4" t="s">
        <v>22</v>
      </c>
      <c r="B677" s="4" t="s">
        <v>338</v>
      </c>
      <c r="C677" s="4" t="s">
        <v>346</v>
      </c>
      <c r="D677" s="4" t="s">
        <v>329</v>
      </c>
      <c r="E677" s="4" t="s">
        <v>67</v>
      </c>
      <c r="F677" s="4" t="s">
        <v>353</v>
      </c>
      <c r="H677" s="4" t="s">
        <v>68</v>
      </c>
      <c r="I677" s="4" t="s">
        <v>354</v>
      </c>
      <c r="J677" s="4">
        <v>1.6348205731638169E-3</v>
      </c>
      <c r="K677" s="4">
        <v>1.7263189412547069E-3</v>
      </c>
      <c r="L677" s="4">
        <v>2.9475497901090089E-3</v>
      </c>
    </row>
    <row r="678" spans="1:12" s="4" customFormat="1" hidden="1" x14ac:dyDescent="0.2">
      <c r="A678" s="4" t="s">
        <v>22</v>
      </c>
      <c r="B678" s="4" t="s">
        <v>338</v>
      </c>
      <c r="C678" s="4" t="s">
        <v>346</v>
      </c>
      <c r="D678" s="4" t="s">
        <v>329</v>
      </c>
      <c r="E678" s="4" t="s">
        <v>67</v>
      </c>
      <c r="F678" s="4" t="s">
        <v>353</v>
      </c>
      <c r="H678" s="4" t="s">
        <v>68</v>
      </c>
      <c r="I678" s="4" t="s">
        <v>355</v>
      </c>
      <c r="J678" s="4">
        <v>1.6348205731638169E-3</v>
      </c>
      <c r="K678" s="4">
        <v>1.7263189412547069E-3</v>
      </c>
      <c r="L678" s="4">
        <v>2.9475497901090089E-3</v>
      </c>
    </row>
    <row r="679" spans="1:12" s="4" customFormat="1" hidden="1" x14ac:dyDescent="0.2">
      <c r="A679" s="4" t="s">
        <v>22</v>
      </c>
      <c r="B679" s="4" t="s">
        <v>338</v>
      </c>
      <c r="C679" s="4" t="s">
        <v>346</v>
      </c>
      <c r="D679" s="4" t="s">
        <v>329</v>
      </c>
      <c r="E679" s="4" t="s">
        <v>67</v>
      </c>
      <c r="F679" s="4" t="s">
        <v>60</v>
      </c>
      <c r="G679" s="4" t="s">
        <v>357</v>
      </c>
      <c r="H679" s="4" t="s">
        <v>68</v>
      </c>
      <c r="I679" s="4" t="s">
        <v>261</v>
      </c>
      <c r="J679" s="4">
        <v>1.5697645787264552E-3</v>
      </c>
      <c r="K679" s="4">
        <v>1.6576218638610495E-3</v>
      </c>
      <c r="L679" s="4">
        <v>2.8302550937387037E-3</v>
      </c>
    </row>
    <row r="680" spans="1:12" s="4" customFormat="1" hidden="1" x14ac:dyDescent="0.2">
      <c r="A680" s="4" t="s">
        <v>22</v>
      </c>
      <c r="B680" s="4" t="s">
        <v>338</v>
      </c>
      <c r="C680" s="4" t="s">
        <v>346</v>
      </c>
      <c r="D680" s="4" t="s">
        <v>329</v>
      </c>
      <c r="E680" s="4" t="s">
        <v>74</v>
      </c>
      <c r="F680" s="4" t="s">
        <v>60</v>
      </c>
      <c r="G680" s="4" t="s">
        <v>357</v>
      </c>
      <c r="H680" s="4" t="s">
        <v>65</v>
      </c>
      <c r="I680" s="4" t="s">
        <v>297</v>
      </c>
      <c r="J680" s="4">
        <v>8.1907840570477914E-3</v>
      </c>
      <c r="K680" s="4">
        <v>8.6492095178641905E-3</v>
      </c>
      <c r="L680" s="4">
        <v>1.4767824814839917E-2</v>
      </c>
    </row>
    <row r="681" spans="1:12" s="4" customFormat="1" hidden="1" x14ac:dyDescent="0.2">
      <c r="A681" s="4" t="s">
        <v>22</v>
      </c>
      <c r="B681" s="4" t="s">
        <v>338</v>
      </c>
      <c r="C681" s="4" t="s">
        <v>346</v>
      </c>
      <c r="D681" s="4" t="s">
        <v>329</v>
      </c>
      <c r="E681" s="4" t="s">
        <v>120</v>
      </c>
      <c r="F681" s="4" t="s">
        <v>60</v>
      </c>
      <c r="G681" s="4" t="s">
        <v>357</v>
      </c>
      <c r="H681" s="4" t="s">
        <v>68</v>
      </c>
      <c r="I681" s="4" t="s">
        <v>319</v>
      </c>
      <c r="J681" s="4">
        <v>4.4536370568639581E-6</v>
      </c>
      <c r="K681" s="4">
        <v>4.7029002050414632E-6</v>
      </c>
      <c r="L681" s="4">
        <v>8.0298212462399957E-6</v>
      </c>
    </row>
    <row r="682" spans="1:12" s="4" customFormat="1" hidden="1" x14ac:dyDescent="0.2">
      <c r="A682" s="4" t="s">
        <v>22</v>
      </c>
      <c r="B682" s="4" t="s">
        <v>338</v>
      </c>
      <c r="C682" s="4" t="s">
        <v>346</v>
      </c>
      <c r="D682" s="4" t="s">
        <v>329</v>
      </c>
      <c r="E682" s="4" t="s">
        <v>120</v>
      </c>
      <c r="F682" s="4" t="s">
        <v>60</v>
      </c>
      <c r="G682" s="4" t="s">
        <v>357</v>
      </c>
      <c r="H682" s="4" t="s">
        <v>68</v>
      </c>
      <c r="I682" s="4" t="s">
        <v>320</v>
      </c>
      <c r="J682" s="4">
        <v>7.7266939066981656E-7</v>
      </c>
      <c r="K682" s="4">
        <v>8.1591449626770557E-7</v>
      </c>
      <c r="L682" s="4">
        <v>1.3931079273641239E-6</v>
      </c>
    </row>
    <row r="683" spans="1:12" s="4" customFormat="1" hidden="1" x14ac:dyDescent="0.2">
      <c r="A683" s="4" t="s">
        <v>22</v>
      </c>
      <c r="B683" s="4" t="s">
        <v>338</v>
      </c>
      <c r="C683" s="4" t="s">
        <v>346</v>
      </c>
      <c r="D683" s="4" t="s">
        <v>329</v>
      </c>
      <c r="E683" s="4" t="s">
        <v>120</v>
      </c>
      <c r="F683" s="4" t="s">
        <v>60</v>
      </c>
      <c r="G683" s="4" t="s">
        <v>357</v>
      </c>
      <c r="H683" s="4" t="s">
        <v>68</v>
      </c>
      <c r="I683" s="4" t="s">
        <v>321</v>
      </c>
      <c r="J683" s="4">
        <v>1.7993670741625867E-8</v>
      </c>
      <c r="K683" s="4">
        <v>1.9000748543220538E-8</v>
      </c>
      <c r="L683" s="4">
        <v>3.2442239404370002E-8</v>
      </c>
    </row>
    <row r="684" spans="1:12" s="4" customFormat="1" hidden="1" x14ac:dyDescent="0.2">
      <c r="A684" s="4" t="s">
        <v>22</v>
      </c>
      <c r="B684" s="4" t="s">
        <v>338</v>
      </c>
      <c r="C684" s="4" t="s">
        <v>346</v>
      </c>
      <c r="D684" s="4" t="s">
        <v>329</v>
      </c>
      <c r="E684" s="4" t="s">
        <v>120</v>
      </c>
      <c r="F684" s="4" t="s">
        <v>60</v>
      </c>
      <c r="G684" s="4" t="s">
        <v>357</v>
      </c>
      <c r="H684" s="4" t="s">
        <v>68</v>
      </c>
      <c r="I684" s="4" t="s">
        <v>322</v>
      </c>
      <c r="J684" s="4">
        <v>1.2375737342656705E-5</v>
      </c>
      <c r="K684" s="4">
        <v>1.3068388138323628E-5</v>
      </c>
      <c r="L684" s="4">
        <v>2.2313214431964889E-5</v>
      </c>
    </row>
    <row r="685" spans="1:12" s="4" customFormat="1" hidden="1" x14ac:dyDescent="0.2">
      <c r="A685" s="4" t="s">
        <v>22</v>
      </c>
      <c r="B685" s="4" t="s">
        <v>338</v>
      </c>
      <c r="C685" s="4" t="s">
        <v>346</v>
      </c>
      <c r="D685" s="4" t="s">
        <v>329</v>
      </c>
      <c r="E685" s="4" t="s">
        <v>120</v>
      </c>
      <c r="F685" s="4" t="s">
        <v>60</v>
      </c>
      <c r="G685" s="4" t="s">
        <v>357</v>
      </c>
      <c r="H685" s="4" t="s">
        <v>68</v>
      </c>
      <c r="I685" s="4" t="s">
        <v>358</v>
      </c>
      <c r="J685" s="4">
        <v>1.3352769238129598E-5</v>
      </c>
      <c r="K685" s="4">
        <v>1.4100102991349177E-5</v>
      </c>
      <c r="L685" s="4">
        <v>2.4074783992383166E-5</v>
      </c>
    </row>
    <row r="686" spans="1:12" s="4" customFormat="1" hidden="1" x14ac:dyDescent="0.2">
      <c r="A686" s="4" t="s">
        <v>22</v>
      </c>
      <c r="B686" s="4" t="s">
        <v>338</v>
      </c>
      <c r="C686" s="4" t="s">
        <v>346</v>
      </c>
      <c r="D686" s="4" t="s">
        <v>329</v>
      </c>
      <c r="E686" s="4" t="s">
        <v>120</v>
      </c>
      <c r="F686" s="4" t="s">
        <v>60</v>
      </c>
      <c r="G686" s="4" t="s">
        <v>357</v>
      </c>
      <c r="H686" s="4" t="s">
        <v>68</v>
      </c>
      <c r="I686" s="4" t="s">
        <v>323</v>
      </c>
      <c r="J686" s="4">
        <v>7.433584338056295E-5</v>
      </c>
      <c r="K686" s="4">
        <v>7.8496305067693887E-5</v>
      </c>
      <c r="L686" s="4">
        <v>1.3402608405515751E-4</v>
      </c>
    </row>
    <row r="687" spans="1:12" s="4" customFormat="1" hidden="1" x14ac:dyDescent="0.2">
      <c r="A687" s="4" t="s">
        <v>22</v>
      </c>
      <c r="B687" s="4" t="s">
        <v>338</v>
      </c>
      <c r="C687" s="4" t="s">
        <v>346</v>
      </c>
      <c r="D687" s="4" t="s">
        <v>329</v>
      </c>
      <c r="E687" s="4" t="s">
        <v>120</v>
      </c>
      <c r="F687" s="4" t="s">
        <v>60</v>
      </c>
      <c r="G687" s="4" t="s">
        <v>357</v>
      </c>
      <c r="H687" s="4" t="s">
        <v>68</v>
      </c>
      <c r="I687" s="4" t="s">
        <v>359</v>
      </c>
      <c r="J687" s="4">
        <v>2.9310956864186926E-7</v>
      </c>
      <c r="K687" s="4">
        <v>3.0951445590766487E-7</v>
      </c>
      <c r="L687" s="4">
        <v>5.2847086812548422E-7</v>
      </c>
    </row>
    <row r="688" spans="1:12" s="4" customFormat="1" hidden="1" x14ac:dyDescent="0.2">
      <c r="A688" s="4" t="s">
        <v>22</v>
      </c>
      <c r="B688" s="4" t="s">
        <v>338</v>
      </c>
      <c r="C688" s="4" t="s">
        <v>346</v>
      </c>
      <c r="D688" s="4" t="s">
        <v>329</v>
      </c>
      <c r="E688" s="4" t="s">
        <v>120</v>
      </c>
      <c r="F688" s="4" t="s">
        <v>60</v>
      </c>
      <c r="G688" s="4" t="s">
        <v>357</v>
      </c>
      <c r="H688" s="4" t="s">
        <v>68</v>
      </c>
      <c r="I688" s="4" t="s">
        <v>324</v>
      </c>
      <c r="J688" s="4">
        <v>6.114591279167885E-7</v>
      </c>
      <c r="K688" s="4">
        <v>6.4568154551848982E-7</v>
      </c>
      <c r="L688" s="4">
        <v>1.1024489498951074E-6</v>
      </c>
    </row>
    <row r="689" spans="1:12" s="4" customFormat="1" hidden="1" x14ac:dyDescent="0.2">
      <c r="A689" s="4" t="s">
        <v>22</v>
      </c>
      <c r="B689" s="4" t="s">
        <v>338</v>
      </c>
      <c r="C689" s="4" t="s">
        <v>346</v>
      </c>
      <c r="D689" s="4" t="s">
        <v>329</v>
      </c>
      <c r="E689" s="4" t="s">
        <v>120</v>
      </c>
      <c r="F689" s="4" t="s">
        <v>60</v>
      </c>
      <c r="G689" s="4" t="s">
        <v>357</v>
      </c>
      <c r="H689" s="4" t="s">
        <v>68</v>
      </c>
      <c r="I689" s="4" t="s">
        <v>325</v>
      </c>
      <c r="J689" s="4">
        <v>5.1864109784686312E-7</v>
      </c>
      <c r="K689" s="4">
        <v>5.4766863448106252E-7</v>
      </c>
      <c r="L689" s="4">
        <v>9.3509984165537057E-7</v>
      </c>
    </row>
    <row r="690" spans="1:12" s="4" customFormat="1" hidden="1" x14ac:dyDescent="0.2">
      <c r="A690" s="4" t="s">
        <v>22</v>
      </c>
      <c r="B690" s="4" t="s">
        <v>338</v>
      </c>
      <c r="C690" s="4" t="s">
        <v>346</v>
      </c>
      <c r="D690" s="4" t="s">
        <v>329</v>
      </c>
      <c r="E690" s="4" t="s">
        <v>120</v>
      </c>
      <c r="F690" s="4" t="s">
        <v>60</v>
      </c>
      <c r="G690" s="4" t="s">
        <v>357</v>
      </c>
      <c r="H690" s="4" t="s">
        <v>68</v>
      </c>
      <c r="I690" s="4" t="s">
        <v>326</v>
      </c>
      <c r="J690" s="4">
        <v>1.6365284249171033E-7</v>
      </c>
      <c r="K690" s="4">
        <v>1.7281223788177955E-7</v>
      </c>
      <c r="L690" s="4">
        <v>2.9506290137006201E-7</v>
      </c>
    </row>
    <row r="691" spans="1:12" s="4" customFormat="1" hidden="1" x14ac:dyDescent="0.2">
      <c r="A691" s="4" t="s">
        <v>22</v>
      </c>
      <c r="B691" s="4" t="s">
        <v>338</v>
      </c>
      <c r="C691" s="4" t="s">
        <v>346</v>
      </c>
      <c r="D691" s="4" t="s">
        <v>329</v>
      </c>
      <c r="E691" s="4" t="s">
        <v>120</v>
      </c>
      <c r="F691" s="4" t="s">
        <v>60</v>
      </c>
      <c r="G691" s="4" t="s">
        <v>357</v>
      </c>
      <c r="H691" s="4" t="s">
        <v>68</v>
      </c>
      <c r="I691" s="4" t="s">
        <v>327</v>
      </c>
      <c r="J691" s="4">
        <v>1.7834846065084282E-4</v>
      </c>
      <c r="K691" s="4">
        <v>1.8833034696237458E-4</v>
      </c>
      <c r="L691" s="4">
        <v>3.2155881592577676E-4</v>
      </c>
    </row>
    <row r="692" spans="1:12" s="4" customFormat="1" hidden="1" x14ac:dyDescent="0.2">
      <c r="A692" s="4" t="s">
        <v>22</v>
      </c>
      <c r="B692" s="4" t="s">
        <v>338</v>
      </c>
      <c r="C692" s="4" t="s">
        <v>346</v>
      </c>
      <c r="D692" s="4" t="s">
        <v>329</v>
      </c>
      <c r="E692" s="4" t="s">
        <v>120</v>
      </c>
      <c r="F692" s="4" t="s">
        <v>60</v>
      </c>
      <c r="G692" s="4" t="s">
        <v>357</v>
      </c>
      <c r="H692" s="4" t="s">
        <v>68</v>
      </c>
      <c r="I692" s="4" t="s">
        <v>328</v>
      </c>
      <c r="J692" s="4">
        <v>6.9369264578575723E-7</v>
      </c>
      <c r="K692" s="4">
        <v>7.3251754564814017E-7</v>
      </c>
      <c r="L692" s="4">
        <v>1.250714387896979E-6</v>
      </c>
    </row>
    <row r="693" spans="1:12" s="4" customFormat="1" hidden="1" x14ac:dyDescent="0.2">
      <c r="A693" s="4" t="s">
        <v>22</v>
      </c>
      <c r="B693" s="4" t="s">
        <v>338</v>
      </c>
      <c r="C693" s="4" t="s">
        <v>346</v>
      </c>
      <c r="D693" s="4" t="s">
        <v>329</v>
      </c>
      <c r="E693" s="4" t="s">
        <v>120</v>
      </c>
      <c r="F693" s="4" t="s">
        <v>60</v>
      </c>
      <c r="G693" s="4" t="s">
        <v>357</v>
      </c>
      <c r="H693" s="4" t="s">
        <v>68</v>
      </c>
      <c r="I693" s="4" t="s">
        <v>360</v>
      </c>
      <c r="J693" s="4">
        <v>2.8496763617959517E-7</v>
      </c>
      <c r="K693" s="4">
        <v>3.0091683213245194E-7</v>
      </c>
      <c r="L693" s="4">
        <v>5.1379112178866511E-7</v>
      </c>
    </row>
    <row r="694" spans="1:12" s="4" customFormat="1" hidden="1" x14ac:dyDescent="0.2">
      <c r="A694" s="4" t="s">
        <v>22</v>
      </c>
      <c r="B694" s="4" t="s">
        <v>338</v>
      </c>
      <c r="C694" s="4" t="s">
        <v>346</v>
      </c>
      <c r="D694" s="4" t="s">
        <v>329</v>
      </c>
      <c r="E694" s="4" t="s">
        <v>120</v>
      </c>
      <c r="F694" s="4" t="s">
        <v>60</v>
      </c>
      <c r="G694" s="4" t="s">
        <v>357</v>
      </c>
      <c r="H694" s="4" t="s">
        <v>68</v>
      </c>
      <c r="I694" s="4" t="s">
        <v>361</v>
      </c>
      <c r="J694" s="4">
        <v>6.9450683903198478E-6</v>
      </c>
      <c r="K694" s="4">
        <v>7.3337730802566151E-6</v>
      </c>
      <c r="L694" s="4">
        <v>1.252182362530661E-5</v>
      </c>
    </row>
    <row r="695" spans="1:12" s="4" customFormat="1" hidden="1" x14ac:dyDescent="0.2">
      <c r="A695" s="4" t="s">
        <v>22</v>
      </c>
      <c r="B695" s="4" t="s">
        <v>338</v>
      </c>
      <c r="C695" s="4" t="s">
        <v>346</v>
      </c>
      <c r="D695" s="4" t="s">
        <v>329</v>
      </c>
      <c r="E695" s="4" t="s">
        <v>120</v>
      </c>
      <c r="F695" s="4" t="s">
        <v>60</v>
      </c>
      <c r="G695" s="4" t="s">
        <v>357</v>
      </c>
      <c r="H695" s="4" t="s">
        <v>68</v>
      </c>
      <c r="I695" s="4" t="s">
        <v>362</v>
      </c>
      <c r="J695" s="4">
        <v>1.7586574118512155E-5</v>
      </c>
      <c r="K695" s="4">
        <v>1.8570867354459892E-5</v>
      </c>
      <c r="L695" s="4">
        <v>3.1708252087529049E-5</v>
      </c>
    </row>
    <row r="696" spans="1:12" s="4" customFormat="1" hidden="1" x14ac:dyDescent="0.2">
      <c r="A696" s="4" t="s">
        <v>22</v>
      </c>
      <c r="B696" s="4" t="s">
        <v>338</v>
      </c>
      <c r="C696" s="4" t="s">
        <v>346</v>
      </c>
      <c r="D696" s="4" t="s">
        <v>329</v>
      </c>
      <c r="E696" s="4" t="s">
        <v>120</v>
      </c>
      <c r="F696" s="4" t="s">
        <v>60</v>
      </c>
      <c r="G696" s="4" t="s">
        <v>357</v>
      </c>
      <c r="H696" s="4" t="s">
        <v>68</v>
      </c>
      <c r="I696" s="4" t="s">
        <v>363</v>
      </c>
      <c r="J696" s="4">
        <v>3.0125150110414346E-7</v>
      </c>
      <c r="K696" s="4">
        <v>3.1811207968287776E-7</v>
      </c>
      <c r="L696" s="4">
        <v>5.4315061446230311E-7</v>
      </c>
    </row>
    <row r="697" spans="1:12" s="4" customFormat="1" hidden="1" x14ac:dyDescent="0.2">
      <c r="A697" s="4" t="s">
        <v>22</v>
      </c>
      <c r="B697" s="4" t="s">
        <v>338</v>
      </c>
      <c r="C697" s="4" t="s">
        <v>346</v>
      </c>
      <c r="D697" s="4" t="s">
        <v>329</v>
      </c>
      <c r="E697" s="4" t="s">
        <v>120</v>
      </c>
      <c r="F697" s="4" t="s">
        <v>60</v>
      </c>
      <c r="G697" s="4" t="s">
        <v>357</v>
      </c>
      <c r="H697" s="4" t="s">
        <v>68</v>
      </c>
      <c r="I697" s="4" t="s">
        <v>364</v>
      </c>
      <c r="J697" s="4">
        <v>5.91104296761103E-7</v>
      </c>
      <c r="K697" s="4">
        <v>6.2418748608045735E-7</v>
      </c>
      <c r="L697" s="4">
        <v>1.0657495840530597E-6</v>
      </c>
    </row>
    <row r="698" spans="1:12" s="4" customFormat="1" hidden="1" x14ac:dyDescent="0.2">
      <c r="A698" s="4" t="s">
        <v>22</v>
      </c>
      <c r="B698" s="4" t="s">
        <v>338</v>
      </c>
      <c r="C698" s="4" t="s">
        <v>346</v>
      </c>
      <c r="D698" s="4" t="s">
        <v>329</v>
      </c>
      <c r="E698" s="4" t="s">
        <v>120</v>
      </c>
      <c r="F698" s="4" t="s">
        <v>60</v>
      </c>
      <c r="G698" s="4" t="s">
        <v>357</v>
      </c>
      <c r="H698" s="4" t="s">
        <v>68</v>
      </c>
      <c r="I698" s="4" t="s">
        <v>365</v>
      </c>
      <c r="J698" s="4">
        <v>1.506257505520717E-8</v>
      </c>
      <c r="K698" s="4">
        <v>1.5905603984143887E-8</v>
      </c>
      <c r="L698" s="4">
        <v>2.7157530723115154E-8</v>
      </c>
    </row>
    <row r="699" spans="1:12" s="4" customFormat="1" hidden="1" x14ac:dyDescent="0.2">
      <c r="A699" s="4" t="s">
        <v>22</v>
      </c>
      <c r="B699" s="4" t="s">
        <v>338</v>
      </c>
      <c r="C699" s="4" t="s">
        <v>346</v>
      </c>
      <c r="D699" s="4" t="s">
        <v>329</v>
      </c>
      <c r="E699" s="4" t="s">
        <v>120</v>
      </c>
      <c r="F699" s="4" t="s">
        <v>60</v>
      </c>
      <c r="G699" s="4" t="s">
        <v>357</v>
      </c>
      <c r="H699" s="4" t="s">
        <v>68</v>
      </c>
      <c r="I699" s="4" t="s">
        <v>366</v>
      </c>
      <c r="J699" s="4">
        <v>3.6638696080233663E-7</v>
      </c>
      <c r="K699" s="4">
        <v>3.8689306988458113E-7</v>
      </c>
      <c r="L699" s="4">
        <v>6.6058858515685532E-7</v>
      </c>
    </row>
    <row r="700" spans="1:12" s="4" customFormat="1" hidden="1" x14ac:dyDescent="0.2">
      <c r="A700" s="4" t="s">
        <v>22</v>
      </c>
      <c r="B700" s="4" t="s">
        <v>338</v>
      </c>
      <c r="C700" s="4" t="s">
        <v>346</v>
      </c>
      <c r="D700" s="4" t="s">
        <v>329</v>
      </c>
      <c r="E700" s="4" t="s">
        <v>120</v>
      </c>
      <c r="F700" s="4" t="s">
        <v>60</v>
      </c>
      <c r="G700" s="4" t="s">
        <v>357</v>
      </c>
      <c r="H700" s="4" t="s">
        <v>68</v>
      </c>
      <c r="I700" s="4" t="s">
        <v>367</v>
      </c>
      <c r="J700" s="4">
        <v>1.7749412767757639E-8</v>
      </c>
      <c r="K700" s="4">
        <v>1.8742819829964151E-8</v>
      </c>
      <c r="L700" s="4">
        <v>3.200184701426543E-8</v>
      </c>
    </row>
    <row r="701" spans="1:12" s="4" customFormat="1" hidden="1" x14ac:dyDescent="0.2">
      <c r="A701" s="4" t="s">
        <v>22</v>
      </c>
      <c r="B701" s="4" t="s">
        <v>338</v>
      </c>
      <c r="C701" s="4" t="s">
        <v>346</v>
      </c>
      <c r="D701" s="4" t="s">
        <v>329</v>
      </c>
      <c r="E701" s="4" t="s">
        <v>120</v>
      </c>
      <c r="F701" s="4" t="s">
        <v>60</v>
      </c>
      <c r="G701" s="4" t="s">
        <v>357</v>
      </c>
      <c r="H701" s="4" t="s">
        <v>68</v>
      </c>
      <c r="I701" s="4" t="s">
        <v>368</v>
      </c>
      <c r="J701" s="4">
        <v>4.4780628542507809E-7</v>
      </c>
      <c r="K701" s="4">
        <v>4.7286930763671022E-7</v>
      </c>
      <c r="L701" s="4">
        <v>8.0738604852504522E-7</v>
      </c>
    </row>
    <row r="702" spans="1:12" s="4" customFormat="1" hidden="1" x14ac:dyDescent="0.2">
      <c r="A702" s="4" t="s">
        <v>22</v>
      </c>
      <c r="B702" s="4" t="s">
        <v>338</v>
      </c>
      <c r="C702" s="4" t="s">
        <v>346</v>
      </c>
      <c r="D702" s="4" t="s">
        <v>329</v>
      </c>
      <c r="E702" s="4" t="s">
        <v>120</v>
      </c>
      <c r="F702" s="4" t="s">
        <v>60</v>
      </c>
      <c r="G702" s="4" t="s">
        <v>357</v>
      </c>
      <c r="H702" s="4" t="s">
        <v>68</v>
      </c>
      <c r="I702" s="4" t="s">
        <v>369</v>
      </c>
      <c r="J702" s="4">
        <v>1.4411220458225239E-6</v>
      </c>
      <c r="K702" s="4">
        <v>1.5217794082126858E-6</v>
      </c>
      <c r="L702" s="4">
        <v>2.5983151016169642E-6</v>
      </c>
    </row>
    <row r="703" spans="1:12" s="4" customFormat="1" hidden="1" x14ac:dyDescent="0.2">
      <c r="A703" s="4" t="s">
        <v>22</v>
      </c>
      <c r="B703" s="4" t="s">
        <v>338</v>
      </c>
      <c r="C703" s="4" t="s">
        <v>346</v>
      </c>
      <c r="D703" s="4" t="s">
        <v>329</v>
      </c>
      <c r="E703" s="4" t="s">
        <v>120</v>
      </c>
      <c r="F703" s="4" t="s">
        <v>60</v>
      </c>
      <c r="G703" s="4" t="s">
        <v>357</v>
      </c>
      <c r="H703" s="4" t="s">
        <v>68</v>
      </c>
      <c r="I703" s="4" t="s">
        <v>370</v>
      </c>
      <c r="J703" s="4">
        <v>5.8621913728373861E-5</v>
      </c>
      <c r="K703" s="4">
        <v>6.1902891181532979E-5</v>
      </c>
      <c r="L703" s="4">
        <v>1.0569417362509685E-4</v>
      </c>
    </row>
    <row r="704" spans="1:12" s="4" customFormat="1" hidden="1" x14ac:dyDescent="0.2">
      <c r="A704" s="4" t="s">
        <v>22</v>
      </c>
      <c r="B704" s="4" t="s">
        <v>338</v>
      </c>
      <c r="C704" s="4" t="s">
        <v>346</v>
      </c>
      <c r="D704" s="4" t="s">
        <v>329</v>
      </c>
      <c r="E704" s="4" t="s">
        <v>120</v>
      </c>
      <c r="F704" s="4" t="s">
        <v>60</v>
      </c>
      <c r="G704" s="4" t="s">
        <v>357</v>
      </c>
      <c r="H704" s="4" t="s">
        <v>68</v>
      </c>
      <c r="I704" s="4" t="s">
        <v>371</v>
      </c>
      <c r="J704" s="4">
        <v>1.9214960610966988E-5</v>
      </c>
      <c r="K704" s="4">
        <v>2.0290392109502478E-5</v>
      </c>
      <c r="L704" s="4">
        <v>3.4644201354892851E-5</v>
      </c>
    </row>
    <row r="705" spans="1:12" s="4" customFormat="1" hidden="1" x14ac:dyDescent="0.2">
      <c r="A705" s="4" t="s">
        <v>22</v>
      </c>
      <c r="B705" s="4" t="s">
        <v>338</v>
      </c>
      <c r="C705" s="4" t="s">
        <v>346</v>
      </c>
      <c r="D705" s="4" t="s">
        <v>329</v>
      </c>
      <c r="E705" s="4" t="s">
        <v>120</v>
      </c>
      <c r="F705" s="4" t="s">
        <v>60</v>
      </c>
      <c r="G705" s="4" t="s">
        <v>357</v>
      </c>
      <c r="H705" s="4" t="s">
        <v>68</v>
      </c>
      <c r="I705" s="4" t="s">
        <v>372</v>
      </c>
      <c r="J705" s="4">
        <v>3.0532246733528051E-7</v>
      </c>
      <c r="K705" s="4">
        <v>3.2241089157048425E-7</v>
      </c>
      <c r="L705" s="4">
        <v>5.5049048763071266E-7</v>
      </c>
    </row>
    <row r="706" spans="1:12" s="4" customFormat="1" hidden="1" x14ac:dyDescent="0.2">
      <c r="A706" s="4" t="s">
        <v>22</v>
      </c>
      <c r="B706" s="4" t="s">
        <v>338</v>
      </c>
      <c r="C706" s="4" t="s">
        <v>346</v>
      </c>
      <c r="D706" s="4" t="s">
        <v>329</v>
      </c>
      <c r="E706" s="4" t="s">
        <v>120</v>
      </c>
      <c r="F706" s="4" t="s">
        <v>60</v>
      </c>
      <c r="G706" s="4" t="s">
        <v>357</v>
      </c>
      <c r="H706" s="4" t="s">
        <v>68</v>
      </c>
      <c r="I706" s="4" t="s">
        <v>373</v>
      </c>
      <c r="J706" s="4">
        <v>4.2663726102316532E-6</v>
      </c>
      <c r="K706" s="4">
        <v>4.505154858211566E-6</v>
      </c>
      <c r="L706" s="4">
        <v>7.6921870804931582E-6</v>
      </c>
    </row>
    <row r="707" spans="1:12" s="4" customFormat="1" hidden="1" x14ac:dyDescent="0.2">
      <c r="A707" s="4" t="s">
        <v>22</v>
      </c>
      <c r="B707" s="4" t="s">
        <v>338</v>
      </c>
      <c r="C707" s="4" t="s">
        <v>346</v>
      </c>
      <c r="D707" s="4" t="s">
        <v>329</v>
      </c>
      <c r="E707" s="4" t="s">
        <v>120</v>
      </c>
      <c r="F707" s="4" t="s">
        <v>60</v>
      </c>
      <c r="G707" s="4" t="s">
        <v>357</v>
      </c>
      <c r="H707" s="4" t="s">
        <v>68</v>
      </c>
      <c r="I707" s="4" t="s">
        <v>374</v>
      </c>
      <c r="J707" s="4">
        <v>4.4780628542507809E-7</v>
      </c>
      <c r="K707" s="4">
        <v>4.7286930763671022E-7</v>
      </c>
      <c r="L707" s="4">
        <v>8.0738604852504522E-7</v>
      </c>
    </row>
    <row r="708" spans="1:12" s="4" customFormat="1" hidden="1" x14ac:dyDescent="0.2">
      <c r="A708" s="4" t="s">
        <v>22</v>
      </c>
      <c r="B708" s="4" t="s">
        <v>338</v>
      </c>
      <c r="C708" s="4" t="s">
        <v>346</v>
      </c>
      <c r="D708" s="4" t="s">
        <v>329</v>
      </c>
      <c r="E708" s="4" t="s">
        <v>120</v>
      </c>
      <c r="F708" s="4" t="s">
        <v>60</v>
      </c>
      <c r="G708" s="4" t="s">
        <v>357</v>
      </c>
      <c r="H708" s="4" t="s">
        <v>68</v>
      </c>
      <c r="I708" s="4" t="s">
        <v>375</v>
      </c>
      <c r="J708" s="4">
        <v>1.221289869341122E-6</v>
      </c>
      <c r="K708" s="4">
        <v>1.289643566281937E-6</v>
      </c>
      <c r="L708" s="4">
        <v>2.2019619505228507E-6</v>
      </c>
    </row>
    <row r="709" spans="1:12" s="4" customFormat="1" hidden="1" x14ac:dyDescent="0.2">
      <c r="A709" s="4" t="s">
        <v>22</v>
      </c>
      <c r="B709" s="4" t="s">
        <v>338</v>
      </c>
      <c r="C709" s="4" t="s">
        <v>346</v>
      </c>
      <c r="D709" s="4" t="s">
        <v>329</v>
      </c>
      <c r="E709" s="4" t="s">
        <v>120</v>
      </c>
      <c r="F709" s="4" t="s">
        <v>60</v>
      </c>
      <c r="G709" s="4" t="s">
        <v>357</v>
      </c>
      <c r="H709" s="4" t="s">
        <v>68</v>
      </c>
      <c r="I709" s="4" t="s">
        <v>376</v>
      </c>
      <c r="J709" s="4">
        <v>1.1409184114262753E-4</v>
      </c>
      <c r="K709" s="4">
        <v>1.2047738427096777E-4</v>
      </c>
      <c r="L709" s="4">
        <v>2.0570537705082094E-4</v>
      </c>
    </row>
    <row r="710" spans="1:12" s="4" customFormat="1" hidden="1" x14ac:dyDescent="0.2">
      <c r="A710" s="4" t="s">
        <v>22</v>
      </c>
      <c r="B710" s="4" t="s">
        <v>338</v>
      </c>
      <c r="C710" s="4" t="s">
        <v>346</v>
      </c>
      <c r="D710" s="4" t="s">
        <v>329</v>
      </c>
      <c r="E710" s="4" t="s">
        <v>120</v>
      </c>
      <c r="F710" s="4" t="s">
        <v>60</v>
      </c>
      <c r="G710" s="4" t="s">
        <v>357</v>
      </c>
      <c r="H710" s="4" t="s">
        <v>68</v>
      </c>
      <c r="I710" s="4" t="s">
        <v>377</v>
      </c>
      <c r="J710" s="4">
        <v>1.7586574118512155E-5</v>
      </c>
      <c r="K710" s="4">
        <v>1.8570867354459892E-5</v>
      </c>
      <c r="L710" s="4">
        <v>3.1708252087529049E-5</v>
      </c>
    </row>
    <row r="711" spans="1:12" s="4" customFormat="1" hidden="1" x14ac:dyDescent="0.2">
      <c r="A711" s="4" t="s">
        <v>22</v>
      </c>
      <c r="B711" s="4" t="s">
        <v>338</v>
      </c>
      <c r="C711" s="4" t="s">
        <v>346</v>
      </c>
      <c r="D711" s="4" t="s">
        <v>329</v>
      </c>
      <c r="E711" s="4" t="s">
        <v>120</v>
      </c>
      <c r="F711" s="4" t="s">
        <v>60</v>
      </c>
      <c r="G711" s="4" t="s">
        <v>357</v>
      </c>
      <c r="H711" s="4" t="s">
        <v>68</v>
      </c>
      <c r="I711" s="4" t="s">
        <v>378</v>
      </c>
      <c r="J711" s="4">
        <v>2.735689307324113E-7</v>
      </c>
      <c r="K711" s="4">
        <v>2.8888015884715388E-7</v>
      </c>
      <c r="L711" s="4">
        <v>4.9323947691711851E-7</v>
      </c>
    </row>
    <row r="712" spans="1:12" s="4" customFormat="1" hidden="1" x14ac:dyDescent="0.2">
      <c r="A712" s="4" t="s">
        <v>22</v>
      </c>
      <c r="B712" s="4" t="s">
        <v>338</v>
      </c>
      <c r="C712" s="4" t="s">
        <v>346</v>
      </c>
      <c r="D712" s="4" t="s">
        <v>329</v>
      </c>
      <c r="E712" s="4" t="s">
        <v>120</v>
      </c>
      <c r="F712" s="4" t="s">
        <v>60</v>
      </c>
      <c r="G712" s="4" t="s">
        <v>357</v>
      </c>
      <c r="H712" s="4" t="s">
        <v>65</v>
      </c>
      <c r="I712" s="4" t="s">
        <v>379</v>
      </c>
      <c r="J712" s="4">
        <v>3.557822810346712E-3</v>
      </c>
      <c r="K712" s="4">
        <v>3.7569486266271308E-3</v>
      </c>
      <c r="L712" s="4">
        <v>6.4146855318731417E-3</v>
      </c>
    </row>
    <row r="713" spans="1:12" s="4" customFormat="1" hidden="1" x14ac:dyDescent="0.2">
      <c r="A713" s="4" t="s">
        <v>22</v>
      </c>
      <c r="B713" s="4" t="s">
        <v>338</v>
      </c>
      <c r="C713" s="4" t="s">
        <v>346</v>
      </c>
      <c r="D713" s="4" t="s">
        <v>329</v>
      </c>
      <c r="E713" s="4" t="s">
        <v>120</v>
      </c>
      <c r="F713" s="4" t="s">
        <v>60</v>
      </c>
      <c r="G713" s="4" t="s">
        <v>357</v>
      </c>
      <c r="H713" s="4" t="s">
        <v>68</v>
      </c>
      <c r="I713" s="4" t="s">
        <v>380</v>
      </c>
      <c r="J713" s="4">
        <v>1.0421673551710907E-6</v>
      </c>
      <c r="K713" s="4">
        <v>1.1004958432272527E-6</v>
      </c>
      <c r="L713" s="4">
        <v>1.8790075311128324E-6</v>
      </c>
    </row>
    <row r="714" spans="1:12" s="4" customFormat="1" hidden="1" x14ac:dyDescent="0.2">
      <c r="A714" s="4" t="s">
        <v>22</v>
      </c>
      <c r="B714" s="4" t="s">
        <v>338</v>
      </c>
      <c r="C714" s="4" t="s">
        <v>346</v>
      </c>
      <c r="D714" s="4" t="s">
        <v>329</v>
      </c>
      <c r="E714" s="4" t="s">
        <v>54</v>
      </c>
      <c r="F714" s="4" t="s">
        <v>283</v>
      </c>
      <c r="H714" s="4" t="s">
        <v>57</v>
      </c>
      <c r="I714" s="24" t="s">
        <v>59</v>
      </c>
      <c r="J714" s="4">
        <v>0.11069527117734063</v>
      </c>
      <c r="K714" s="4">
        <v>0.1168907135606622</v>
      </c>
      <c r="L714" s="4">
        <v>0.19958142727149014</v>
      </c>
    </row>
    <row r="715" spans="1:12" s="4" customFormat="1" hidden="1" x14ac:dyDescent="0.2">
      <c r="A715" s="4" t="s">
        <v>22</v>
      </c>
      <c r="B715" s="4" t="s">
        <v>338</v>
      </c>
      <c r="C715" s="4" t="s">
        <v>346</v>
      </c>
      <c r="D715" s="4" t="s">
        <v>329</v>
      </c>
      <c r="E715" s="4" t="s">
        <v>54</v>
      </c>
      <c r="F715" s="4" t="s">
        <v>283</v>
      </c>
      <c r="H715" s="4" t="s">
        <v>61</v>
      </c>
      <c r="I715" s="24" t="s">
        <v>63</v>
      </c>
      <c r="J715" s="4">
        <v>2.4259701964592048E-3</v>
      </c>
      <c r="K715" s="4">
        <v>2.5617479800624393E-3</v>
      </c>
      <c r="L715" s="4">
        <v>4.3739772185185906E-3</v>
      </c>
    </row>
    <row r="716" spans="1:12" s="4" customFormat="1" hidden="1" x14ac:dyDescent="0.2">
      <c r="A716" s="4" t="s">
        <v>22</v>
      </c>
      <c r="B716" s="4" t="s">
        <v>338</v>
      </c>
      <c r="C716" s="4" t="s">
        <v>346</v>
      </c>
      <c r="D716" s="4" t="s">
        <v>329</v>
      </c>
      <c r="E716" s="4" t="s">
        <v>265</v>
      </c>
      <c r="F716" s="4" t="s">
        <v>266</v>
      </c>
      <c r="H716" s="4" t="s">
        <v>267</v>
      </c>
      <c r="I716" s="4" t="s">
        <v>268</v>
      </c>
      <c r="J716" s="4">
        <v>4.344535161869484E-3</v>
      </c>
      <c r="K716" s="4">
        <v>4.5876920464536109E-3</v>
      </c>
      <c r="L716" s="4">
        <v>7.83311264532662E-3</v>
      </c>
    </row>
    <row r="717" spans="1:12" s="4" customFormat="1" hidden="1" x14ac:dyDescent="0.2">
      <c r="A717" s="4" t="s">
        <v>22</v>
      </c>
      <c r="B717" s="4" t="s">
        <v>338</v>
      </c>
      <c r="C717" s="4" t="s">
        <v>346</v>
      </c>
      <c r="D717" s="4" t="s">
        <v>329</v>
      </c>
      <c r="E717" s="4" t="s">
        <v>265</v>
      </c>
      <c r="F717" s="4" t="s">
        <v>344</v>
      </c>
      <c r="H717" s="4" t="s">
        <v>249</v>
      </c>
      <c r="I717" s="4" t="s">
        <v>269</v>
      </c>
      <c r="J717" s="4">
        <v>3.6803074886792454E-3</v>
      </c>
      <c r="K717" s="4">
        <v>3.8862885821488139E-3</v>
      </c>
      <c r="L717" s="4">
        <v>6.6355230316190216E-3</v>
      </c>
    </row>
    <row r="718" spans="1:12" s="4" customFormat="1" hidden="1" x14ac:dyDescent="0.2">
      <c r="A718" s="4" t="s">
        <v>22</v>
      </c>
      <c r="B718" s="4" t="s">
        <v>338</v>
      </c>
      <c r="C718" s="4" t="s">
        <v>346</v>
      </c>
      <c r="D718" s="4" t="s">
        <v>329</v>
      </c>
      <c r="E718" s="4" t="s">
        <v>265</v>
      </c>
      <c r="F718" s="4" t="s">
        <v>356</v>
      </c>
      <c r="H718" s="4" t="s">
        <v>271</v>
      </c>
      <c r="I718" s="4" t="s">
        <v>272</v>
      </c>
      <c r="J718" s="4">
        <v>1.0861337904673711E-4</v>
      </c>
      <c r="K718" s="4">
        <v>1.1469230116134026E-4</v>
      </c>
      <c r="L718" s="4">
        <v>1.958278161331655E-4</v>
      </c>
    </row>
    <row r="719" spans="1:12" s="4" customFormat="1" hidden="1" x14ac:dyDescent="0.2">
      <c r="A719" s="4" t="s">
        <v>22</v>
      </c>
      <c r="B719" s="4" t="s">
        <v>338</v>
      </c>
      <c r="C719" s="4" t="s">
        <v>381</v>
      </c>
      <c r="D719" s="4" t="s">
        <v>280</v>
      </c>
      <c r="E719" s="4" t="s">
        <v>54</v>
      </c>
      <c r="F719" s="4" t="s">
        <v>382</v>
      </c>
      <c r="H719" s="4" t="s">
        <v>57</v>
      </c>
      <c r="I719" s="4" t="s">
        <v>58</v>
      </c>
      <c r="J719" s="4">
        <v>0.28589660037767101</v>
      </c>
      <c r="K719" s="4">
        <v>0.39847568609294176</v>
      </c>
      <c r="L719" s="4">
        <v>6.3483571830800292E-2</v>
      </c>
    </row>
    <row r="720" spans="1:12" s="4" customFormat="1" hidden="1" x14ac:dyDescent="0.2">
      <c r="A720" s="4" t="s">
        <v>22</v>
      </c>
      <c r="B720" s="4" t="s">
        <v>338</v>
      </c>
      <c r="C720" s="4" t="s">
        <v>381</v>
      </c>
      <c r="D720" s="4" t="s">
        <v>280</v>
      </c>
      <c r="E720" s="4" t="s">
        <v>54</v>
      </c>
      <c r="F720" s="4" t="s">
        <v>382</v>
      </c>
      <c r="H720" s="4" t="s">
        <v>61</v>
      </c>
      <c r="I720" s="4" t="s">
        <v>63</v>
      </c>
      <c r="J720" s="4">
        <v>2.2392886433522011E-2</v>
      </c>
      <c r="K720" s="4">
        <v>3.1210657186590021E-2</v>
      </c>
      <c r="L720" s="4">
        <v>4.9723585818213026E-3</v>
      </c>
    </row>
    <row r="721" spans="1:12" s="4" customFormat="1" hidden="1" x14ac:dyDescent="0.2">
      <c r="A721" s="4" t="s">
        <v>22</v>
      </c>
      <c r="B721" s="4" t="s">
        <v>338</v>
      </c>
      <c r="C721" s="4" t="s">
        <v>381</v>
      </c>
      <c r="D721" s="4" t="s">
        <v>280</v>
      </c>
      <c r="E721" s="4" t="s">
        <v>64</v>
      </c>
      <c r="F721" s="4" t="s">
        <v>382</v>
      </c>
      <c r="H721" s="4" t="s">
        <v>65</v>
      </c>
      <c r="I721" s="4" t="s">
        <v>260</v>
      </c>
      <c r="J721" s="4">
        <v>6.6756152009367501E-3</v>
      </c>
      <c r="K721" s="4">
        <v>9.3043091235494764E-3</v>
      </c>
      <c r="L721" s="4">
        <v>1.482325765901445E-3</v>
      </c>
    </row>
    <row r="722" spans="1:12" s="4" customFormat="1" hidden="1" x14ac:dyDescent="0.2">
      <c r="A722" s="4" t="s">
        <v>22</v>
      </c>
      <c r="B722" s="4" t="s">
        <v>338</v>
      </c>
      <c r="C722" s="4" t="s">
        <v>381</v>
      </c>
      <c r="D722" s="4" t="s">
        <v>280</v>
      </c>
      <c r="E722" s="4" t="s">
        <v>74</v>
      </c>
      <c r="F722" s="4" t="s">
        <v>382</v>
      </c>
      <c r="H722" s="4" t="s">
        <v>68</v>
      </c>
      <c r="I722" s="4" t="s">
        <v>262</v>
      </c>
      <c r="J722" s="4">
        <v>7.7459670053063571E-7</v>
      </c>
      <c r="K722" s="4">
        <v>1.0796139278380195E-6</v>
      </c>
      <c r="L722" s="4">
        <v>1.7199982515734066E-7</v>
      </c>
    </row>
    <row r="723" spans="1:12" s="4" customFormat="1" hidden="1" x14ac:dyDescent="0.2">
      <c r="A723" s="4" t="s">
        <v>22</v>
      </c>
      <c r="B723" s="4" t="s">
        <v>338</v>
      </c>
      <c r="C723" s="4" t="s">
        <v>381</v>
      </c>
      <c r="D723" s="4" t="s">
        <v>280</v>
      </c>
      <c r="E723" s="4" t="s">
        <v>64</v>
      </c>
      <c r="F723" s="4" t="s">
        <v>259</v>
      </c>
      <c r="H723" s="4" t="s">
        <v>68</v>
      </c>
      <c r="I723" s="4" t="s">
        <v>156</v>
      </c>
      <c r="J723" s="4">
        <v>0.13663442569532239</v>
      </c>
      <c r="K723" s="4">
        <v>0.1998538322521631</v>
      </c>
      <c r="L723" s="4">
        <v>2.6466052193294596E-2</v>
      </c>
    </row>
    <row r="724" spans="1:12" s="4" customFormat="1" hidden="1" x14ac:dyDescent="0.2">
      <c r="A724" s="4" t="s">
        <v>22</v>
      </c>
      <c r="B724" s="4" t="s">
        <v>338</v>
      </c>
      <c r="C724" s="4" t="s">
        <v>381</v>
      </c>
      <c r="D724" s="4" t="s">
        <v>280</v>
      </c>
      <c r="E724" s="4" t="s">
        <v>67</v>
      </c>
      <c r="F724" s="4" t="s">
        <v>259</v>
      </c>
      <c r="H724" s="4" t="s">
        <v>68</v>
      </c>
      <c r="I724" s="4" t="s">
        <v>383</v>
      </c>
      <c r="J724" s="4">
        <v>7.0141321518736683E-3</v>
      </c>
      <c r="K724" s="4">
        <v>1.0259502196034439E-2</v>
      </c>
      <c r="L724" s="4">
        <v>1.3586355464771382E-3</v>
      </c>
    </row>
    <row r="725" spans="1:12" s="4" customFormat="1" hidden="1" x14ac:dyDescent="0.2">
      <c r="A725" s="4" t="s">
        <v>22</v>
      </c>
      <c r="B725" s="4" t="s">
        <v>338</v>
      </c>
      <c r="C725" s="4" t="s">
        <v>381</v>
      </c>
      <c r="D725" s="4" t="s">
        <v>280</v>
      </c>
      <c r="E725" s="4" t="s">
        <v>67</v>
      </c>
      <c r="F725" s="4" t="s">
        <v>259</v>
      </c>
      <c r="H725" s="4" t="s">
        <v>68</v>
      </c>
      <c r="I725" s="4" t="s">
        <v>384</v>
      </c>
      <c r="J725" s="4">
        <v>4.7339963130292873E-3</v>
      </c>
      <c r="K725" s="4">
        <v>6.9243699032059056E-3</v>
      </c>
      <c r="L725" s="4">
        <v>9.1697383632203134E-4</v>
      </c>
    </row>
    <row r="726" spans="1:12" s="4" customFormat="1" hidden="1" x14ac:dyDescent="0.2">
      <c r="A726" s="4" t="s">
        <v>22</v>
      </c>
      <c r="B726" s="4" t="s">
        <v>338</v>
      </c>
      <c r="C726" s="4" t="s">
        <v>381</v>
      </c>
      <c r="D726" s="4" t="s">
        <v>280</v>
      </c>
      <c r="E726" s="4" t="s">
        <v>67</v>
      </c>
      <c r="F726" s="4" t="s">
        <v>259</v>
      </c>
      <c r="H726" s="4" t="s">
        <v>68</v>
      </c>
      <c r="I726" s="4" t="s">
        <v>385</v>
      </c>
      <c r="J726" s="4">
        <v>5.2117390602157297E-4</v>
      </c>
      <c r="K726" s="4">
        <v>7.6231595264652174E-4</v>
      </c>
      <c r="L726" s="4">
        <v>1.0095124803545299E-4</v>
      </c>
    </row>
    <row r="727" spans="1:12" s="4" customFormat="1" hidden="1" x14ac:dyDescent="0.2">
      <c r="A727" s="4" t="s">
        <v>22</v>
      </c>
      <c r="B727" s="4" t="s">
        <v>338</v>
      </c>
      <c r="C727" s="4" t="s">
        <v>381</v>
      </c>
      <c r="D727" s="4" t="s">
        <v>280</v>
      </c>
      <c r="E727" s="4" t="s">
        <v>67</v>
      </c>
      <c r="F727" s="4" t="s">
        <v>259</v>
      </c>
      <c r="H727" s="4" t="s">
        <v>68</v>
      </c>
      <c r="I727" s="4" t="s">
        <v>384</v>
      </c>
      <c r="J727" s="4">
        <v>2.1020680876203436E-2</v>
      </c>
      <c r="K727" s="4">
        <v>3.0746743423409707E-2</v>
      </c>
      <c r="L727" s="4">
        <v>4.0717003374299374E-3</v>
      </c>
    </row>
    <row r="728" spans="1:12" s="4" customFormat="1" hidden="1" x14ac:dyDescent="0.2">
      <c r="A728" s="4" t="s">
        <v>22</v>
      </c>
      <c r="B728" s="4" t="s">
        <v>338</v>
      </c>
      <c r="C728" s="4" t="s">
        <v>381</v>
      </c>
      <c r="D728" s="4" t="s">
        <v>280</v>
      </c>
      <c r="E728" s="4" t="s">
        <v>67</v>
      </c>
      <c r="F728" s="4" t="s">
        <v>259</v>
      </c>
      <c r="H728" s="4" t="s">
        <v>68</v>
      </c>
      <c r="I728" s="4" t="s">
        <v>261</v>
      </c>
      <c r="J728" s="4">
        <v>1.7589619328228084E-3</v>
      </c>
      <c r="K728" s="4">
        <v>2.5728163401820109E-3</v>
      </c>
      <c r="L728" s="4">
        <v>3.4071046211965383E-4</v>
      </c>
    </row>
    <row r="729" spans="1:12" s="4" customFormat="1" hidden="1" x14ac:dyDescent="0.2">
      <c r="A729" s="4" t="s">
        <v>22</v>
      </c>
      <c r="B729" s="4" t="s">
        <v>338</v>
      </c>
      <c r="C729" s="4" t="s">
        <v>381</v>
      </c>
      <c r="D729" s="4" t="s">
        <v>280</v>
      </c>
      <c r="E729" s="4" t="s">
        <v>67</v>
      </c>
      <c r="F729" s="4" t="s">
        <v>259</v>
      </c>
      <c r="H729" s="4" t="s">
        <v>68</v>
      </c>
      <c r="I729" s="4" t="s">
        <v>386</v>
      </c>
      <c r="J729" s="4">
        <v>1.7589619328228084E-3</v>
      </c>
      <c r="K729" s="4">
        <v>2.5728163401820109E-3</v>
      </c>
      <c r="L729" s="4">
        <v>3.4071046211965383E-4</v>
      </c>
    </row>
    <row r="730" spans="1:12" s="4" customFormat="1" hidden="1" x14ac:dyDescent="0.2">
      <c r="A730" s="4" t="s">
        <v>22</v>
      </c>
      <c r="B730" s="4" t="s">
        <v>338</v>
      </c>
      <c r="C730" s="4" t="s">
        <v>381</v>
      </c>
      <c r="D730" s="4" t="s">
        <v>280</v>
      </c>
      <c r="E730" s="4" t="s">
        <v>67</v>
      </c>
      <c r="F730" s="4" t="s">
        <v>259</v>
      </c>
      <c r="H730" s="4" t="s">
        <v>68</v>
      </c>
      <c r="I730" s="4" t="s">
        <v>387</v>
      </c>
      <c r="J730" s="4">
        <v>1.7589619328228084E-3</v>
      </c>
      <c r="K730" s="4">
        <v>2.5728163401820109E-3</v>
      </c>
      <c r="L730" s="4">
        <v>3.4071046211965383E-4</v>
      </c>
    </row>
    <row r="731" spans="1:12" s="4" customFormat="1" hidden="1" x14ac:dyDescent="0.2">
      <c r="A731" s="4" t="s">
        <v>22</v>
      </c>
      <c r="B731" s="4" t="s">
        <v>338</v>
      </c>
      <c r="C731" s="4" t="s">
        <v>381</v>
      </c>
      <c r="D731" s="4" t="s">
        <v>280</v>
      </c>
      <c r="E731" s="4" t="s">
        <v>54</v>
      </c>
      <c r="F731" s="4" t="s">
        <v>283</v>
      </c>
      <c r="H731" s="4" t="s">
        <v>57</v>
      </c>
      <c r="I731" s="24" t="s">
        <v>58</v>
      </c>
      <c r="J731" s="4">
        <v>8.5768980113301294E-2</v>
      </c>
      <c r="K731" s="4">
        <v>0.11954270582788253</v>
      </c>
      <c r="L731" s="4">
        <v>1.9045071549240084E-2</v>
      </c>
    </row>
    <row r="732" spans="1:12" s="4" customFormat="1" hidden="1" x14ac:dyDescent="0.2">
      <c r="A732" s="4" t="s">
        <v>22</v>
      </c>
      <c r="B732" s="4" t="s">
        <v>338</v>
      </c>
      <c r="C732" s="4" t="s">
        <v>381</v>
      </c>
      <c r="D732" s="4" t="s">
        <v>280</v>
      </c>
      <c r="E732" s="4" t="s">
        <v>54</v>
      </c>
      <c r="F732" s="4" t="s">
        <v>283</v>
      </c>
      <c r="H732" s="4" t="s">
        <v>61</v>
      </c>
      <c r="I732" s="24" t="s">
        <v>63</v>
      </c>
      <c r="J732" s="4">
        <v>6.7178659300566037E-3</v>
      </c>
      <c r="K732" s="4">
        <v>9.3631971559770058E-3</v>
      </c>
      <c r="L732" s="4">
        <v>1.491707574546391E-3</v>
      </c>
    </row>
    <row r="733" spans="1:12" s="4" customFormat="1" hidden="1" x14ac:dyDescent="0.2">
      <c r="A733" s="4" t="s">
        <v>22</v>
      </c>
      <c r="B733" s="4" t="s">
        <v>338</v>
      </c>
      <c r="C733" s="4" t="s">
        <v>381</v>
      </c>
      <c r="D733" s="4" t="s">
        <v>280</v>
      </c>
      <c r="E733" s="4" t="s">
        <v>265</v>
      </c>
      <c r="F733" s="4" t="s">
        <v>266</v>
      </c>
      <c r="H733" s="4" t="s">
        <v>267</v>
      </c>
      <c r="I733" s="4" t="s">
        <v>268</v>
      </c>
      <c r="J733" s="4">
        <v>7.514996352784494E-4</v>
      </c>
      <c r="K733" s="4">
        <v>1.0474218034443041E-3</v>
      </c>
      <c r="L733" s="4">
        <v>1.6687110309810359E-4</v>
      </c>
    </row>
    <row r="734" spans="1:12" s="4" customFormat="1" hidden="1" x14ac:dyDescent="0.2">
      <c r="A734" s="4" t="s">
        <v>22</v>
      </c>
      <c r="B734" s="4" t="s">
        <v>338</v>
      </c>
      <c r="C734" s="4" t="s">
        <v>381</v>
      </c>
      <c r="D734" s="4" t="s">
        <v>280</v>
      </c>
      <c r="E734" s="4" t="s">
        <v>265</v>
      </c>
      <c r="F734" s="4" t="s">
        <v>266</v>
      </c>
      <c r="H734" s="4" t="s">
        <v>249</v>
      </c>
      <c r="I734" s="4" t="s">
        <v>269</v>
      </c>
      <c r="J734" s="4">
        <v>8.7855153459314925E-4</v>
      </c>
      <c r="K734" s="4">
        <v>1.2245036319164073E-3</v>
      </c>
      <c r="L734" s="4">
        <v>1.9508308031549436E-4</v>
      </c>
    </row>
    <row r="735" spans="1:12" s="4" customFormat="1" hidden="1" x14ac:dyDescent="0.2">
      <c r="A735" s="4" t="s">
        <v>22</v>
      </c>
      <c r="B735" s="4" t="s">
        <v>338</v>
      </c>
      <c r="C735" s="4" t="s">
        <v>381</v>
      </c>
      <c r="D735" s="4" t="s">
        <v>280</v>
      </c>
      <c r="E735" s="4" t="s">
        <v>265</v>
      </c>
      <c r="F735" s="4" t="s">
        <v>356</v>
      </c>
      <c r="H735" s="4" t="s">
        <v>271</v>
      </c>
      <c r="I735" s="4" t="s">
        <v>272</v>
      </c>
      <c r="J735" s="4">
        <v>1.8787490881961234E-5</v>
      </c>
      <c r="K735" s="4">
        <v>2.6185545086107596E-5</v>
      </c>
      <c r="L735" s="4">
        <v>4.1717775774525899E-6</v>
      </c>
    </row>
    <row r="736" spans="1:12" s="4" customFormat="1" hidden="1" x14ac:dyDescent="0.2">
      <c r="A736" s="4" t="s">
        <v>22</v>
      </c>
      <c r="B736" s="4" t="s">
        <v>338</v>
      </c>
      <c r="C736" s="4" t="s">
        <v>381</v>
      </c>
      <c r="D736" s="4" t="s">
        <v>273</v>
      </c>
      <c r="E736" s="4" t="s">
        <v>54</v>
      </c>
      <c r="F736" s="4" t="s">
        <v>259</v>
      </c>
      <c r="H736" s="4" t="s">
        <v>57</v>
      </c>
      <c r="I736" s="4" t="s">
        <v>58</v>
      </c>
      <c r="J736" s="4">
        <v>0.44926608630776865</v>
      </c>
      <c r="K736" s="4">
        <v>0.62617607814605114</v>
      </c>
      <c r="L736" s="4">
        <v>9.9759898591257556E-2</v>
      </c>
    </row>
    <row r="737" spans="1:12" s="4" customFormat="1" hidden="1" x14ac:dyDescent="0.2">
      <c r="A737" s="4" t="s">
        <v>22</v>
      </c>
      <c r="B737" s="4" t="s">
        <v>338</v>
      </c>
      <c r="C737" s="4" t="s">
        <v>381</v>
      </c>
      <c r="D737" s="4" t="s">
        <v>273</v>
      </c>
      <c r="E737" s="4" t="s">
        <v>54</v>
      </c>
      <c r="F737" s="4" t="s">
        <v>259</v>
      </c>
      <c r="H737" s="4" t="s">
        <v>61</v>
      </c>
      <c r="I737" s="4" t="s">
        <v>63</v>
      </c>
      <c r="J737" s="4">
        <v>3.5188821538391729E-2</v>
      </c>
      <c r="K737" s="4">
        <v>4.9045318436070018E-2</v>
      </c>
      <c r="L737" s="4">
        <v>7.8137063428620479E-3</v>
      </c>
    </row>
    <row r="738" spans="1:12" s="4" customFormat="1" hidden="1" x14ac:dyDescent="0.2">
      <c r="A738" s="4" t="s">
        <v>22</v>
      </c>
      <c r="B738" s="4" t="s">
        <v>338</v>
      </c>
      <c r="C738" s="4" t="s">
        <v>381</v>
      </c>
      <c r="D738" s="4" t="s">
        <v>273</v>
      </c>
      <c r="E738" s="4" t="s">
        <v>64</v>
      </c>
      <c r="F738" s="4" t="s">
        <v>259</v>
      </c>
      <c r="H738" s="4" t="s">
        <v>65</v>
      </c>
      <c r="I738" s="4" t="s">
        <v>260</v>
      </c>
      <c r="J738" s="4">
        <v>1.0490252458614893E-2</v>
      </c>
      <c r="K738" s="4">
        <v>1.4621057194149174E-2</v>
      </c>
      <c r="L738" s="4">
        <v>2.32936906070227E-3</v>
      </c>
    </row>
    <row r="739" spans="1:12" s="4" customFormat="1" hidden="1" x14ac:dyDescent="0.2">
      <c r="A739" s="4" t="s">
        <v>22</v>
      </c>
      <c r="B739" s="4" t="s">
        <v>338</v>
      </c>
      <c r="C739" s="4" t="s">
        <v>381</v>
      </c>
      <c r="D739" s="4" t="s">
        <v>273</v>
      </c>
      <c r="E739" s="4" t="s">
        <v>74</v>
      </c>
      <c r="F739" s="4" t="s">
        <v>259</v>
      </c>
      <c r="H739" s="4" t="s">
        <v>68</v>
      </c>
      <c r="I739" s="4" t="s">
        <v>262</v>
      </c>
      <c r="J739" s="4">
        <v>1.2172233865481418E-6</v>
      </c>
      <c r="K739" s="4">
        <v>1.6965361723168874E-6</v>
      </c>
      <c r="L739" s="4">
        <v>2.7028543953296387E-7</v>
      </c>
    </row>
    <row r="740" spans="1:12" s="4" customFormat="1" hidden="1" x14ac:dyDescent="0.2">
      <c r="A740" s="4" t="s">
        <v>22</v>
      </c>
      <c r="B740" s="4" t="s">
        <v>338</v>
      </c>
      <c r="C740" s="4" t="s">
        <v>381</v>
      </c>
      <c r="D740" s="4" t="s">
        <v>273</v>
      </c>
      <c r="E740" s="4" t="s">
        <v>64</v>
      </c>
      <c r="F740" s="4" t="s">
        <v>259</v>
      </c>
      <c r="H740" s="4" t="s">
        <v>68</v>
      </c>
      <c r="I740" s="4" t="s">
        <v>156</v>
      </c>
      <c r="J740" s="4">
        <v>0.21471124037836373</v>
      </c>
      <c r="K740" s="4">
        <v>0.31405602211054195</v>
      </c>
      <c r="L740" s="4">
        <v>4.1589510589462926E-2</v>
      </c>
    </row>
    <row r="741" spans="1:12" s="4" customFormat="1" hidden="1" x14ac:dyDescent="0.2">
      <c r="A741" s="4" t="s">
        <v>22</v>
      </c>
      <c r="B741" s="4" t="s">
        <v>338</v>
      </c>
      <c r="C741" s="4" t="s">
        <v>381</v>
      </c>
      <c r="D741" s="4" t="s">
        <v>273</v>
      </c>
      <c r="E741" s="4" t="s">
        <v>67</v>
      </c>
      <c r="F741" s="4" t="s">
        <v>259</v>
      </c>
      <c r="H741" s="4" t="s">
        <v>68</v>
      </c>
      <c r="I741" s="4" t="s">
        <v>383</v>
      </c>
      <c r="J741" s="4">
        <v>1.102220766723005E-2</v>
      </c>
      <c r="K741" s="4">
        <v>1.6122074879482681E-2</v>
      </c>
      <c r="L741" s="4">
        <v>2.134998715892645E-3</v>
      </c>
    </row>
    <row r="742" spans="1:12" s="4" customFormat="1" hidden="1" x14ac:dyDescent="0.2">
      <c r="A742" s="4" t="s">
        <v>22</v>
      </c>
      <c r="B742" s="4" t="s">
        <v>338</v>
      </c>
      <c r="C742" s="4" t="s">
        <v>381</v>
      </c>
      <c r="D742" s="4" t="s">
        <v>273</v>
      </c>
      <c r="E742" s="4" t="s">
        <v>67</v>
      </c>
      <c r="F742" s="4" t="s">
        <v>259</v>
      </c>
      <c r="H742" s="4" t="s">
        <v>68</v>
      </c>
      <c r="I742" s="4" t="s">
        <v>384</v>
      </c>
      <c r="J742" s="4">
        <v>7.4391370633317367E-3</v>
      </c>
      <c r="K742" s="4">
        <v>1.0881152705037849E-2</v>
      </c>
      <c r="L742" s="4">
        <v>1.4409588856489064E-3</v>
      </c>
    </row>
    <row r="743" spans="1:12" s="4" customFormat="1" hidden="1" x14ac:dyDescent="0.2">
      <c r="A743" s="4" t="s">
        <v>22</v>
      </c>
      <c r="B743" s="4" t="s">
        <v>338</v>
      </c>
      <c r="C743" s="4" t="s">
        <v>381</v>
      </c>
      <c r="D743" s="4" t="s">
        <v>273</v>
      </c>
      <c r="E743" s="4" t="s">
        <v>67</v>
      </c>
      <c r="F743" s="4" t="s">
        <v>259</v>
      </c>
      <c r="H743" s="4" t="s">
        <v>68</v>
      </c>
      <c r="I743" s="4" t="s">
        <v>385</v>
      </c>
      <c r="J743" s="4">
        <v>8.1898756660532882E-4</v>
      </c>
      <c r="K743" s="4">
        <v>1.197925068444534E-3</v>
      </c>
      <c r="L743" s="4">
        <v>1.5863767548428325E-4</v>
      </c>
    </row>
    <row r="744" spans="1:12" s="4" customFormat="1" hidden="1" x14ac:dyDescent="0.2">
      <c r="A744" s="4" t="s">
        <v>22</v>
      </c>
      <c r="B744" s="4" t="s">
        <v>338</v>
      </c>
      <c r="C744" s="4" t="s">
        <v>381</v>
      </c>
      <c r="D744" s="4" t="s">
        <v>273</v>
      </c>
      <c r="E744" s="4" t="s">
        <v>67</v>
      </c>
      <c r="F744" s="4" t="s">
        <v>259</v>
      </c>
      <c r="H744" s="4" t="s">
        <v>68</v>
      </c>
      <c r="I744" s="4" t="s">
        <v>384</v>
      </c>
      <c r="J744" s="4">
        <v>3.3032498519748259E-2</v>
      </c>
      <c r="K744" s="4">
        <v>4.8316311093929518E-2</v>
      </c>
      <c r="L744" s="4">
        <v>6.3983862445327576E-3</v>
      </c>
    </row>
    <row r="745" spans="1:12" s="4" customFormat="1" hidden="1" x14ac:dyDescent="0.2">
      <c r="A745" s="4" t="s">
        <v>22</v>
      </c>
      <c r="B745" s="4" t="s">
        <v>338</v>
      </c>
      <c r="C745" s="4" t="s">
        <v>381</v>
      </c>
      <c r="D745" s="4" t="s">
        <v>273</v>
      </c>
      <c r="E745" s="4" t="s">
        <v>67</v>
      </c>
      <c r="F745" s="4" t="s">
        <v>259</v>
      </c>
      <c r="H745" s="4" t="s">
        <v>68</v>
      </c>
      <c r="I745" s="4" t="s">
        <v>261</v>
      </c>
      <c r="J745" s="4">
        <v>2.7640830372929843E-3</v>
      </c>
      <c r="K745" s="4">
        <v>4.042997106000301E-3</v>
      </c>
      <c r="L745" s="4">
        <v>5.3540215475945594E-4</v>
      </c>
    </row>
    <row r="746" spans="1:12" s="4" customFormat="1" hidden="1" x14ac:dyDescent="0.2">
      <c r="A746" s="4" t="s">
        <v>22</v>
      </c>
      <c r="B746" s="4" t="s">
        <v>338</v>
      </c>
      <c r="C746" s="4" t="s">
        <v>381</v>
      </c>
      <c r="D746" s="4" t="s">
        <v>273</v>
      </c>
      <c r="E746" s="4" t="s">
        <v>67</v>
      </c>
      <c r="F746" s="4" t="s">
        <v>259</v>
      </c>
      <c r="H746" s="4" t="s">
        <v>68</v>
      </c>
      <c r="I746" s="4" t="s">
        <v>386</v>
      </c>
      <c r="J746" s="4">
        <v>2.7640830372929843E-3</v>
      </c>
      <c r="K746" s="4">
        <v>4.042997106000301E-3</v>
      </c>
      <c r="L746" s="4">
        <v>5.3540215475945594E-4</v>
      </c>
    </row>
    <row r="747" spans="1:12" s="4" customFormat="1" hidden="1" x14ac:dyDescent="0.2">
      <c r="A747" s="4" t="s">
        <v>22</v>
      </c>
      <c r="B747" s="4" t="s">
        <v>338</v>
      </c>
      <c r="C747" s="4" t="s">
        <v>381</v>
      </c>
      <c r="D747" s="4" t="s">
        <v>273</v>
      </c>
      <c r="E747" s="4" t="s">
        <v>67</v>
      </c>
      <c r="F747" s="4" t="s">
        <v>259</v>
      </c>
      <c r="H747" s="4" t="s">
        <v>68</v>
      </c>
      <c r="I747" s="4" t="s">
        <v>387</v>
      </c>
      <c r="J747" s="4">
        <v>2.7640830372929843E-3</v>
      </c>
      <c r="K747" s="4">
        <v>4.042997106000301E-3</v>
      </c>
      <c r="L747" s="4">
        <v>5.3540215475945594E-4</v>
      </c>
    </row>
    <row r="748" spans="1:12" s="4" customFormat="1" hidden="1" x14ac:dyDescent="0.2">
      <c r="A748" s="4" t="s">
        <v>22</v>
      </c>
      <c r="B748" s="4" t="s">
        <v>338</v>
      </c>
      <c r="C748" s="4" t="s">
        <v>381</v>
      </c>
      <c r="D748" s="4" t="s">
        <v>273</v>
      </c>
      <c r="E748" s="4" t="s">
        <v>54</v>
      </c>
      <c r="F748" s="4" t="s">
        <v>283</v>
      </c>
      <c r="H748" s="4" t="s">
        <v>57</v>
      </c>
      <c r="I748" s="24" t="s">
        <v>58</v>
      </c>
      <c r="J748" s="4">
        <v>0.13477982589233062</v>
      </c>
      <c r="K748" s="4">
        <v>0.18785282344381535</v>
      </c>
      <c r="L748" s="4">
        <v>2.9927969577377266E-2</v>
      </c>
    </row>
    <row r="749" spans="1:12" s="4" customFormat="1" hidden="1" x14ac:dyDescent="0.2">
      <c r="A749" s="4" t="s">
        <v>22</v>
      </c>
      <c r="B749" s="4" t="s">
        <v>338</v>
      </c>
      <c r="C749" s="4" t="s">
        <v>381</v>
      </c>
      <c r="D749" s="4" t="s">
        <v>273</v>
      </c>
      <c r="E749" s="4" t="s">
        <v>54</v>
      </c>
      <c r="F749" s="4" t="s">
        <v>283</v>
      </c>
      <c r="H749" s="4" t="s">
        <v>61</v>
      </c>
      <c r="I749" s="24" t="s">
        <v>63</v>
      </c>
      <c r="J749" s="4">
        <v>1.0556646461517518E-2</v>
      </c>
      <c r="K749" s="4">
        <v>1.4713595530821003E-2</v>
      </c>
      <c r="L749" s="4">
        <v>2.3441119028586137E-3</v>
      </c>
    </row>
    <row r="750" spans="1:12" s="4" customFormat="1" hidden="1" x14ac:dyDescent="0.2">
      <c r="A750" s="4" t="s">
        <v>22</v>
      </c>
      <c r="B750" s="4" t="s">
        <v>338</v>
      </c>
      <c r="C750" s="4" t="s">
        <v>381</v>
      </c>
      <c r="D750" s="4" t="s">
        <v>273</v>
      </c>
      <c r="E750" s="4" t="s">
        <v>265</v>
      </c>
      <c r="F750" s="4" t="s">
        <v>266</v>
      </c>
      <c r="H750" s="4" t="s">
        <v>267</v>
      </c>
      <c r="I750" s="4" t="s">
        <v>268</v>
      </c>
      <c r="J750" s="4">
        <v>1.1809279982947063E-3</v>
      </c>
      <c r="K750" s="4">
        <v>1.6459485482696204E-3</v>
      </c>
      <c r="L750" s="4">
        <v>2.6222601915416275E-4</v>
      </c>
    </row>
    <row r="751" spans="1:12" s="4" customFormat="1" hidden="1" x14ac:dyDescent="0.2">
      <c r="A751" s="4" t="s">
        <v>22</v>
      </c>
      <c r="B751" s="4" t="s">
        <v>338</v>
      </c>
      <c r="C751" s="4" t="s">
        <v>381</v>
      </c>
      <c r="D751" s="4" t="s">
        <v>273</v>
      </c>
      <c r="E751" s="4" t="s">
        <v>265</v>
      </c>
      <c r="F751" s="4" t="s">
        <v>266</v>
      </c>
      <c r="H751" s="4" t="s">
        <v>249</v>
      </c>
      <c r="I751" s="4" t="s">
        <v>269</v>
      </c>
      <c r="J751" s="4">
        <v>1.3805809829320916E-3</v>
      </c>
      <c r="K751" s="4">
        <v>1.9242199930114966E-3</v>
      </c>
      <c r="L751" s="4">
        <v>3.0655912621006251E-4</v>
      </c>
    </row>
    <row r="752" spans="1:12" s="4" customFormat="1" hidden="1" x14ac:dyDescent="0.2">
      <c r="A752" s="4" t="s">
        <v>22</v>
      </c>
      <c r="B752" s="4" t="s">
        <v>338</v>
      </c>
      <c r="C752" s="4" t="s">
        <v>381</v>
      </c>
      <c r="D752" s="4" t="s">
        <v>273</v>
      </c>
      <c r="E752" s="4" t="s">
        <v>265</v>
      </c>
      <c r="F752" s="4" t="s">
        <v>356</v>
      </c>
      <c r="H752" s="4" t="s">
        <v>271</v>
      </c>
      <c r="I752" s="4" t="s">
        <v>272</v>
      </c>
      <c r="J752" s="4">
        <v>2.9523199957367655E-5</v>
      </c>
      <c r="K752" s="4">
        <v>4.1148713706740496E-5</v>
      </c>
      <c r="L752" s="4">
        <v>6.5556504788540683E-6</v>
      </c>
    </row>
    <row r="753" spans="1:12" s="4" customFormat="1" hidden="1" x14ac:dyDescent="0.2">
      <c r="A753" s="4" t="s">
        <v>22</v>
      </c>
      <c r="B753" s="4" t="s">
        <v>338</v>
      </c>
      <c r="C753" s="4" t="s">
        <v>381</v>
      </c>
      <c r="D753" s="4" t="s">
        <v>168</v>
      </c>
      <c r="E753" s="4" t="s">
        <v>54</v>
      </c>
      <c r="F753" s="4" t="s">
        <v>259</v>
      </c>
      <c r="H753" s="4" t="s">
        <v>57</v>
      </c>
      <c r="I753" s="4" t="s">
        <v>58</v>
      </c>
      <c r="J753" s="4">
        <v>0.11231652157694216</v>
      </c>
      <c r="K753" s="4">
        <v>0.15654401953651279</v>
      </c>
      <c r="L753" s="4">
        <v>2.4939974647814389E-2</v>
      </c>
    </row>
    <row r="754" spans="1:12" s="4" customFormat="1" hidden="1" x14ac:dyDescent="0.2">
      <c r="A754" s="4" t="s">
        <v>22</v>
      </c>
      <c r="B754" s="4" t="s">
        <v>338</v>
      </c>
      <c r="C754" s="4" t="s">
        <v>381</v>
      </c>
      <c r="D754" s="4" t="s">
        <v>168</v>
      </c>
      <c r="E754" s="4" t="s">
        <v>54</v>
      </c>
      <c r="F754" s="4" t="s">
        <v>259</v>
      </c>
      <c r="H754" s="4" t="s">
        <v>61</v>
      </c>
      <c r="I754" s="4" t="s">
        <v>63</v>
      </c>
      <c r="J754" s="4">
        <v>8.7972053845979323E-3</v>
      </c>
      <c r="K754" s="4">
        <v>1.2261329609017504E-2</v>
      </c>
      <c r="L754" s="4">
        <v>1.953426585715512E-3</v>
      </c>
    </row>
    <row r="755" spans="1:12" s="4" customFormat="1" hidden="1" x14ac:dyDescent="0.2">
      <c r="A755" s="4" t="s">
        <v>22</v>
      </c>
      <c r="B755" s="4" t="s">
        <v>338</v>
      </c>
      <c r="C755" s="4" t="s">
        <v>381</v>
      </c>
      <c r="D755" s="4" t="s">
        <v>168</v>
      </c>
      <c r="E755" s="4" t="s">
        <v>64</v>
      </c>
      <c r="F755" s="4" t="s">
        <v>259</v>
      </c>
      <c r="H755" s="4" t="s">
        <v>65</v>
      </c>
      <c r="I755" s="4" t="s">
        <v>260</v>
      </c>
      <c r="J755" s="4">
        <v>2.6225631146537232E-3</v>
      </c>
      <c r="K755" s="4">
        <v>3.6552642985372935E-3</v>
      </c>
      <c r="L755" s="4">
        <v>5.823422651755675E-4</v>
      </c>
    </row>
    <row r="756" spans="1:12" s="4" customFormat="1" hidden="1" x14ac:dyDescent="0.2">
      <c r="A756" s="4" t="s">
        <v>22</v>
      </c>
      <c r="B756" s="4" t="s">
        <v>338</v>
      </c>
      <c r="C756" s="4" t="s">
        <v>381</v>
      </c>
      <c r="D756" s="4" t="s">
        <v>168</v>
      </c>
      <c r="E756" s="4" t="s">
        <v>74</v>
      </c>
      <c r="F756" s="4" t="s">
        <v>259</v>
      </c>
      <c r="H756" s="4" t="s">
        <v>68</v>
      </c>
      <c r="I756" s="4" t="s">
        <v>262</v>
      </c>
      <c r="J756" s="4">
        <v>3.0430584663703545E-7</v>
      </c>
      <c r="K756" s="4">
        <v>4.2413404307922186E-7</v>
      </c>
      <c r="L756" s="4">
        <v>6.7571359883240967E-8</v>
      </c>
    </row>
    <row r="757" spans="1:12" s="4" customFormat="1" hidden="1" x14ac:dyDescent="0.2">
      <c r="A757" s="4" t="s">
        <v>22</v>
      </c>
      <c r="B757" s="4" t="s">
        <v>338</v>
      </c>
      <c r="C757" s="4" t="s">
        <v>381</v>
      </c>
      <c r="D757" s="4" t="s">
        <v>168</v>
      </c>
      <c r="E757" s="4" t="s">
        <v>64</v>
      </c>
      <c r="F757" s="4" t="s">
        <v>259</v>
      </c>
      <c r="H757" s="4" t="s">
        <v>68</v>
      </c>
      <c r="I757" s="4" t="s">
        <v>156</v>
      </c>
      <c r="J757" s="4">
        <v>5.3677810094590932E-2</v>
      </c>
      <c r="K757" s="4">
        <v>7.8514005527635489E-2</v>
      </c>
      <c r="L757" s="4">
        <v>1.0397377647365732E-2</v>
      </c>
    </row>
    <row r="758" spans="1:12" s="4" customFormat="1" hidden="1" x14ac:dyDescent="0.2">
      <c r="A758" s="4" t="s">
        <v>22</v>
      </c>
      <c r="B758" s="4" t="s">
        <v>338</v>
      </c>
      <c r="C758" s="4" t="s">
        <v>381</v>
      </c>
      <c r="D758" s="4" t="s">
        <v>168</v>
      </c>
      <c r="E758" s="4" t="s">
        <v>67</v>
      </c>
      <c r="F758" s="4" t="s">
        <v>259</v>
      </c>
      <c r="H758" s="4" t="s">
        <v>68</v>
      </c>
      <c r="I758" s="4" t="s">
        <v>383</v>
      </c>
      <c r="J758" s="4">
        <v>2.7555519168075125E-3</v>
      </c>
      <c r="K758" s="4">
        <v>4.0305187198706703E-3</v>
      </c>
      <c r="L758" s="4">
        <v>5.3374967897316125E-4</v>
      </c>
    </row>
    <row r="759" spans="1:12" s="4" customFormat="1" hidden="1" x14ac:dyDescent="0.2">
      <c r="A759" s="4" t="s">
        <v>22</v>
      </c>
      <c r="B759" s="4" t="s">
        <v>338</v>
      </c>
      <c r="C759" s="4" t="s">
        <v>381</v>
      </c>
      <c r="D759" s="4" t="s">
        <v>168</v>
      </c>
      <c r="E759" s="4" t="s">
        <v>67</v>
      </c>
      <c r="F759" s="4" t="s">
        <v>259</v>
      </c>
      <c r="H759" s="4" t="s">
        <v>68</v>
      </c>
      <c r="I759" s="4" t="s">
        <v>384</v>
      </c>
      <c r="J759" s="4">
        <v>1.8597842658329342E-3</v>
      </c>
      <c r="K759" s="4">
        <v>2.7202881762594623E-3</v>
      </c>
      <c r="L759" s="4">
        <v>3.6023972141222661E-4</v>
      </c>
    </row>
    <row r="760" spans="1:12" s="4" customFormat="1" hidden="1" x14ac:dyDescent="0.2">
      <c r="A760" s="4" t="s">
        <v>22</v>
      </c>
      <c r="B760" s="4" t="s">
        <v>338</v>
      </c>
      <c r="C760" s="4" t="s">
        <v>381</v>
      </c>
      <c r="D760" s="4" t="s">
        <v>168</v>
      </c>
      <c r="E760" s="4" t="s">
        <v>67</v>
      </c>
      <c r="F760" s="4" t="s">
        <v>259</v>
      </c>
      <c r="H760" s="4" t="s">
        <v>68</v>
      </c>
      <c r="I760" s="4" t="s">
        <v>385</v>
      </c>
      <c r="J760" s="4">
        <v>2.047468916513322E-4</v>
      </c>
      <c r="K760" s="4">
        <v>2.9948126711113349E-4</v>
      </c>
      <c r="L760" s="4">
        <v>3.9659418871070812E-5</v>
      </c>
    </row>
    <row r="761" spans="1:12" s="4" customFormat="1" hidden="1" x14ac:dyDescent="0.2">
      <c r="A761" s="4" t="s">
        <v>22</v>
      </c>
      <c r="B761" s="4" t="s">
        <v>338</v>
      </c>
      <c r="C761" s="4" t="s">
        <v>381</v>
      </c>
      <c r="D761" s="4" t="s">
        <v>168</v>
      </c>
      <c r="E761" s="4" t="s">
        <v>67</v>
      </c>
      <c r="F761" s="4" t="s">
        <v>259</v>
      </c>
      <c r="H761" s="4" t="s">
        <v>68</v>
      </c>
      <c r="I761" s="4" t="s">
        <v>384</v>
      </c>
      <c r="J761" s="4">
        <v>8.2581246299370647E-3</v>
      </c>
      <c r="K761" s="4">
        <v>1.2079077773482379E-2</v>
      </c>
      <c r="L761" s="4">
        <v>1.5995965611331894E-3</v>
      </c>
    </row>
    <row r="762" spans="1:12" s="4" customFormat="1" hidden="1" x14ac:dyDescent="0.2">
      <c r="A762" s="4" t="s">
        <v>22</v>
      </c>
      <c r="B762" s="4" t="s">
        <v>338</v>
      </c>
      <c r="C762" s="4" t="s">
        <v>381</v>
      </c>
      <c r="D762" s="4" t="s">
        <v>168</v>
      </c>
      <c r="E762" s="4" t="s">
        <v>67</v>
      </c>
      <c r="F762" s="4" t="s">
        <v>259</v>
      </c>
      <c r="H762" s="4" t="s">
        <v>68</v>
      </c>
      <c r="I762" s="4" t="s">
        <v>261</v>
      </c>
      <c r="J762" s="4">
        <v>6.9102075932324608E-4</v>
      </c>
      <c r="K762" s="4">
        <v>1.0107492765000752E-3</v>
      </c>
      <c r="L762" s="4">
        <v>1.3385053868986398E-4</v>
      </c>
    </row>
    <row r="763" spans="1:12" s="4" customFormat="1" hidden="1" x14ac:dyDescent="0.2">
      <c r="A763" s="4" t="s">
        <v>22</v>
      </c>
      <c r="B763" s="4" t="s">
        <v>338</v>
      </c>
      <c r="C763" s="4" t="s">
        <v>381</v>
      </c>
      <c r="D763" s="4" t="s">
        <v>168</v>
      </c>
      <c r="E763" s="4" t="s">
        <v>67</v>
      </c>
      <c r="F763" s="4" t="s">
        <v>259</v>
      </c>
      <c r="H763" s="4" t="s">
        <v>68</v>
      </c>
      <c r="I763" s="4" t="s">
        <v>386</v>
      </c>
      <c r="J763" s="4">
        <v>6.9102075932324608E-4</v>
      </c>
      <c r="K763" s="4">
        <v>1.0107492765000752E-3</v>
      </c>
      <c r="L763" s="4">
        <v>1.3385053868986398E-4</v>
      </c>
    </row>
    <row r="764" spans="1:12" s="4" customFormat="1" hidden="1" x14ac:dyDescent="0.2">
      <c r="A764" s="4" t="s">
        <v>22</v>
      </c>
      <c r="B764" s="4" t="s">
        <v>338</v>
      </c>
      <c r="C764" s="4" t="s">
        <v>381</v>
      </c>
      <c r="D764" s="4" t="s">
        <v>168</v>
      </c>
      <c r="E764" s="4" t="s">
        <v>67</v>
      </c>
      <c r="F764" s="4" t="s">
        <v>259</v>
      </c>
      <c r="H764" s="4" t="s">
        <v>68</v>
      </c>
      <c r="I764" s="4" t="s">
        <v>387</v>
      </c>
      <c r="J764" s="4">
        <v>6.9102075932324608E-4</v>
      </c>
      <c r="K764" s="4">
        <v>1.0107492765000752E-3</v>
      </c>
      <c r="L764" s="4">
        <v>1.3385053868986398E-4</v>
      </c>
    </row>
    <row r="765" spans="1:12" s="4" customFormat="1" hidden="1" x14ac:dyDescent="0.2">
      <c r="A765" s="4" t="s">
        <v>22</v>
      </c>
      <c r="B765" s="4" t="s">
        <v>338</v>
      </c>
      <c r="C765" s="4" t="s">
        <v>381</v>
      </c>
      <c r="D765" s="4" t="s">
        <v>168</v>
      </c>
      <c r="E765" s="4" t="s">
        <v>54</v>
      </c>
      <c r="F765" s="4" t="s">
        <v>283</v>
      </c>
      <c r="H765" s="4" t="s">
        <v>57</v>
      </c>
      <c r="I765" s="24" t="s">
        <v>58</v>
      </c>
      <c r="J765" s="4">
        <v>3.3694956473082655E-2</v>
      </c>
      <c r="K765" s="4">
        <v>4.6963205860953837E-2</v>
      </c>
      <c r="L765" s="4">
        <v>7.4819923943443166E-3</v>
      </c>
    </row>
    <row r="766" spans="1:12" s="4" customFormat="1" hidden="1" x14ac:dyDescent="0.2">
      <c r="A766" s="4" t="s">
        <v>22</v>
      </c>
      <c r="B766" s="4" t="s">
        <v>338</v>
      </c>
      <c r="C766" s="4" t="s">
        <v>381</v>
      </c>
      <c r="D766" s="4" t="s">
        <v>168</v>
      </c>
      <c r="E766" s="4" t="s">
        <v>54</v>
      </c>
      <c r="F766" s="4" t="s">
        <v>283</v>
      </c>
      <c r="H766" s="4" t="s">
        <v>61</v>
      </c>
      <c r="I766" s="24" t="s">
        <v>63</v>
      </c>
      <c r="J766" s="4">
        <v>2.6391616153793795E-3</v>
      </c>
      <c r="K766" s="4">
        <v>3.6783988827052507E-3</v>
      </c>
      <c r="L766" s="4">
        <v>5.8602797571465342E-4</v>
      </c>
    </row>
    <row r="767" spans="1:12" s="4" customFormat="1" hidden="1" x14ac:dyDescent="0.2">
      <c r="A767" s="4" t="s">
        <v>22</v>
      </c>
      <c r="B767" s="4" t="s">
        <v>338</v>
      </c>
      <c r="C767" s="4" t="s">
        <v>381</v>
      </c>
      <c r="D767" s="4" t="s">
        <v>168</v>
      </c>
      <c r="E767" s="4" t="s">
        <v>265</v>
      </c>
      <c r="F767" s="4" t="s">
        <v>266</v>
      </c>
      <c r="H767" s="4" t="s">
        <v>267</v>
      </c>
      <c r="I767" s="4" t="s">
        <v>268</v>
      </c>
      <c r="J767" s="4">
        <v>2.9523199957367656E-4</v>
      </c>
      <c r="K767" s="4">
        <v>4.114871370674051E-4</v>
      </c>
      <c r="L767" s="4">
        <v>6.5556504788540686E-5</v>
      </c>
    </row>
    <row r="768" spans="1:12" s="4" customFormat="1" hidden="1" x14ac:dyDescent="0.2">
      <c r="A768" s="4" t="s">
        <v>22</v>
      </c>
      <c r="B768" s="4" t="s">
        <v>338</v>
      </c>
      <c r="C768" s="4" t="s">
        <v>381</v>
      </c>
      <c r="D768" s="4" t="s">
        <v>168</v>
      </c>
      <c r="E768" s="4" t="s">
        <v>265</v>
      </c>
      <c r="F768" s="4" t="s">
        <v>266</v>
      </c>
      <c r="H768" s="4" t="s">
        <v>249</v>
      </c>
      <c r="I768" s="4" t="s">
        <v>269</v>
      </c>
      <c r="J768" s="4">
        <v>3.451452457330229E-4</v>
      </c>
      <c r="K768" s="4">
        <v>4.8105499825287415E-4</v>
      </c>
      <c r="L768" s="4">
        <v>7.6639781552515626E-5</v>
      </c>
    </row>
    <row r="769" spans="1:12" s="4" customFormat="1" hidden="1" x14ac:dyDescent="0.2">
      <c r="A769" s="4" t="s">
        <v>22</v>
      </c>
      <c r="B769" s="4" t="s">
        <v>338</v>
      </c>
      <c r="C769" s="4" t="s">
        <v>381</v>
      </c>
      <c r="D769" s="4" t="s">
        <v>168</v>
      </c>
      <c r="E769" s="4" t="s">
        <v>265</v>
      </c>
      <c r="F769" s="4" t="s">
        <v>356</v>
      </c>
      <c r="H769" s="4" t="s">
        <v>271</v>
      </c>
      <c r="I769" s="4" t="s">
        <v>272</v>
      </c>
      <c r="J769" s="4">
        <v>7.3807999893419137E-6</v>
      </c>
      <c r="K769" s="4">
        <v>1.0287178426685124E-5</v>
      </c>
      <c r="L769" s="4">
        <v>1.6389126197135171E-6</v>
      </c>
    </row>
    <row r="770" spans="1:12" s="4" customFormat="1" hidden="1" x14ac:dyDescent="0.2">
      <c r="A770" s="4" t="s">
        <v>22</v>
      </c>
      <c r="B770" s="4" t="s">
        <v>338</v>
      </c>
      <c r="C770" s="4" t="s">
        <v>381</v>
      </c>
      <c r="D770" s="4" t="s">
        <v>329</v>
      </c>
      <c r="E770" s="4" t="s">
        <v>54</v>
      </c>
      <c r="F770" s="4" t="s">
        <v>259</v>
      </c>
      <c r="H770" s="4" t="s">
        <v>57</v>
      </c>
      <c r="I770" s="4" t="s">
        <v>58</v>
      </c>
      <c r="J770" s="4">
        <v>0.17358007880072882</v>
      </c>
      <c r="K770" s="4">
        <v>0.24193166655642889</v>
      </c>
      <c r="L770" s="4">
        <v>3.8543597182985889E-2</v>
      </c>
    </row>
    <row r="771" spans="1:12" s="4" customFormat="1" hidden="1" x14ac:dyDescent="0.2">
      <c r="A771" s="4" t="s">
        <v>22</v>
      </c>
      <c r="B771" s="4" t="s">
        <v>338</v>
      </c>
      <c r="C771" s="4" t="s">
        <v>381</v>
      </c>
      <c r="D771" s="4" t="s">
        <v>329</v>
      </c>
      <c r="E771" s="4" t="s">
        <v>54</v>
      </c>
      <c r="F771" s="4" t="s">
        <v>259</v>
      </c>
      <c r="H771" s="4" t="s">
        <v>61</v>
      </c>
      <c r="I771" s="4" t="s">
        <v>63</v>
      </c>
      <c r="J771" s="4">
        <v>1.359568104892408E-2</v>
      </c>
      <c r="K771" s="4">
        <v>1.8949327577572509E-2</v>
      </c>
      <c r="L771" s="4">
        <v>3.018931996105791E-3</v>
      </c>
    </row>
    <row r="772" spans="1:12" s="4" customFormat="1" hidden="1" x14ac:dyDescent="0.2">
      <c r="A772" s="4" t="s">
        <v>22</v>
      </c>
      <c r="B772" s="4" t="s">
        <v>338</v>
      </c>
      <c r="C772" s="4" t="s">
        <v>381</v>
      </c>
      <c r="D772" s="4" t="s">
        <v>329</v>
      </c>
      <c r="E772" s="4" t="s">
        <v>64</v>
      </c>
      <c r="F772" s="4" t="s">
        <v>259</v>
      </c>
      <c r="H772" s="4" t="s">
        <v>65</v>
      </c>
      <c r="I772" s="4" t="s">
        <v>260</v>
      </c>
      <c r="J772" s="4">
        <v>4.0530520862830273E-3</v>
      </c>
      <c r="K772" s="4">
        <v>5.6490448250121807E-3</v>
      </c>
      <c r="L772" s="4">
        <v>8.9998350072587724E-4</v>
      </c>
    </row>
    <row r="773" spans="1:12" s="4" customFormat="1" hidden="1" x14ac:dyDescent="0.2">
      <c r="A773" s="4" t="s">
        <v>22</v>
      </c>
      <c r="B773" s="4" t="s">
        <v>338</v>
      </c>
      <c r="C773" s="4" t="s">
        <v>381</v>
      </c>
      <c r="D773" s="4" t="s">
        <v>329</v>
      </c>
      <c r="E773" s="4" t="s">
        <v>74</v>
      </c>
      <c r="F773" s="4" t="s">
        <v>259</v>
      </c>
      <c r="H773" s="4" t="s">
        <v>68</v>
      </c>
      <c r="I773" s="4" t="s">
        <v>262</v>
      </c>
      <c r="J773" s="4">
        <v>4.7029085389360015E-7</v>
      </c>
      <c r="K773" s="4">
        <v>6.5547988475879741E-7</v>
      </c>
      <c r="L773" s="4">
        <v>1.044284652740997E-7</v>
      </c>
    </row>
    <row r="774" spans="1:12" s="4" customFormat="1" hidden="1" x14ac:dyDescent="0.2">
      <c r="A774" s="4" t="s">
        <v>22</v>
      </c>
      <c r="B774" s="4" t="s">
        <v>338</v>
      </c>
      <c r="C774" s="4" t="s">
        <v>381</v>
      </c>
      <c r="D774" s="4" t="s">
        <v>329</v>
      </c>
      <c r="E774" s="4" t="s">
        <v>64</v>
      </c>
      <c r="F774" s="4" t="s">
        <v>259</v>
      </c>
      <c r="H774" s="4" t="s">
        <v>68</v>
      </c>
      <c r="I774" s="4" t="s">
        <v>156</v>
      </c>
      <c r="J774" s="4">
        <v>8.2956615600731448E-2</v>
      </c>
      <c r="K774" s="4">
        <v>0.12133982672452757</v>
      </c>
      <c r="L774" s="4">
        <v>1.6068674545928863E-2</v>
      </c>
    </row>
    <row r="775" spans="1:12" s="4" customFormat="1" hidden="1" x14ac:dyDescent="0.2">
      <c r="A775" s="4" t="s">
        <v>22</v>
      </c>
      <c r="B775" s="4" t="s">
        <v>338</v>
      </c>
      <c r="C775" s="4" t="s">
        <v>381</v>
      </c>
      <c r="D775" s="4" t="s">
        <v>329</v>
      </c>
      <c r="E775" s="4" t="s">
        <v>67</v>
      </c>
      <c r="F775" s="4" t="s">
        <v>259</v>
      </c>
      <c r="H775" s="4" t="s">
        <v>68</v>
      </c>
      <c r="I775" s="4" t="s">
        <v>383</v>
      </c>
      <c r="J775" s="4">
        <v>4.2585802350661554E-3</v>
      </c>
      <c r="K775" s="4">
        <v>6.2289834761637642E-3</v>
      </c>
      <c r="L775" s="4">
        <v>8.2488586750397678E-4</v>
      </c>
    </row>
    <row r="776" spans="1:12" s="4" customFormat="1" hidden="1" x14ac:dyDescent="0.2">
      <c r="A776" s="4" t="s">
        <v>22</v>
      </c>
      <c r="B776" s="4" t="s">
        <v>338</v>
      </c>
      <c r="C776" s="4" t="s">
        <v>381</v>
      </c>
      <c r="D776" s="4" t="s">
        <v>329</v>
      </c>
      <c r="E776" s="4" t="s">
        <v>67</v>
      </c>
      <c r="F776" s="4" t="s">
        <v>259</v>
      </c>
      <c r="H776" s="4" t="s">
        <v>68</v>
      </c>
      <c r="I776" s="4" t="s">
        <v>384</v>
      </c>
      <c r="J776" s="4">
        <v>2.8742120471963528E-3</v>
      </c>
      <c r="K776" s="4">
        <v>4.2040817269464424E-3</v>
      </c>
      <c r="L776" s="4">
        <v>5.5673411490980479E-4</v>
      </c>
    </row>
    <row r="777" spans="1:12" s="4" customFormat="1" hidden="1" x14ac:dyDescent="0.2">
      <c r="A777" s="4" t="s">
        <v>22</v>
      </c>
      <c r="B777" s="4" t="s">
        <v>338</v>
      </c>
      <c r="C777" s="4" t="s">
        <v>381</v>
      </c>
      <c r="D777" s="4" t="s">
        <v>329</v>
      </c>
      <c r="E777" s="4" t="s">
        <v>67</v>
      </c>
      <c r="F777" s="4" t="s">
        <v>259</v>
      </c>
      <c r="H777" s="4" t="s">
        <v>68</v>
      </c>
      <c r="I777" s="4" t="s">
        <v>385</v>
      </c>
      <c r="J777" s="4">
        <v>3.1642701437024071E-4</v>
      </c>
      <c r="K777" s="4">
        <v>4.6283468553538813E-4</v>
      </c>
      <c r="L777" s="4">
        <v>6.1291829164382167E-5</v>
      </c>
    </row>
    <row r="778" spans="1:12" s="4" customFormat="1" hidden="1" x14ac:dyDescent="0.2">
      <c r="A778" s="4" t="s">
        <v>22</v>
      </c>
      <c r="B778" s="4" t="s">
        <v>338</v>
      </c>
      <c r="C778" s="4" t="s">
        <v>381</v>
      </c>
      <c r="D778" s="4" t="s">
        <v>329</v>
      </c>
      <c r="E778" s="4" t="s">
        <v>67</v>
      </c>
      <c r="F778" s="4" t="s">
        <v>259</v>
      </c>
      <c r="H778" s="4" t="s">
        <v>68</v>
      </c>
      <c r="I778" s="4" t="s">
        <v>384</v>
      </c>
      <c r="J778" s="4">
        <v>1.2762556246266373E-2</v>
      </c>
      <c r="K778" s="4">
        <v>1.8667665649927317E-2</v>
      </c>
      <c r="L778" s="4">
        <v>2.4721037762967476E-3</v>
      </c>
    </row>
    <row r="779" spans="1:12" s="4" customFormat="1" hidden="1" x14ac:dyDescent="0.2">
      <c r="A779" s="4" t="s">
        <v>22</v>
      </c>
      <c r="B779" s="4" t="s">
        <v>338</v>
      </c>
      <c r="C779" s="4" t="s">
        <v>381</v>
      </c>
      <c r="D779" s="4" t="s">
        <v>329</v>
      </c>
      <c r="E779" s="4" t="s">
        <v>67</v>
      </c>
      <c r="F779" s="4" t="s">
        <v>259</v>
      </c>
      <c r="H779" s="4" t="s">
        <v>68</v>
      </c>
      <c r="I779" s="4" t="s">
        <v>261</v>
      </c>
      <c r="J779" s="4">
        <v>1.0679411734995624E-3</v>
      </c>
      <c r="K779" s="4">
        <v>1.5620670636819348E-3</v>
      </c>
      <c r="L779" s="4">
        <v>2.0685992342978985E-4</v>
      </c>
    </row>
    <row r="780" spans="1:12" s="4" customFormat="1" hidden="1" x14ac:dyDescent="0.2">
      <c r="A780" s="4" t="s">
        <v>22</v>
      </c>
      <c r="B780" s="4" t="s">
        <v>338</v>
      </c>
      <c r="C780" s="4" t="s">
        <v>381</v>
      </c>
      <c r="D780" s="4" t="s">
        <v>329</v>
      </c>
      <c r="E780" s="4" t="s">
        <v>67</v>
      </c>
      <c r="F780" s="4" t="s">
        <v>259</v>
      </c>
      <c r="H780" s="4" t="s">
        <v>68</v>
      </c>
      <c r="I780" s="4" t="s">
        <v>386</v>
      </c>
      <c r="J780" s="4">
        <v>1.0679411734995624E-3</v>
      </c>
      <c r="K780" s="4">
        <v>1.5620670636819348E-3</v>
      </c>
      <c r="L780" s="4">
        <v>2.0685992342978985E-4</v>
      </c>
    </row>
    <row r="781" spans="1:12" s="4" customFormat="1" hidden="1" x14ac:dyDescent="0.2">
      <c r="A781" s="4" t="s">
        <v>22</v>
      </c>
      <c r="B781" s="4" t="s">
        <v>338</v>
      </c>
      <c r="C781" s="4" t="s">
        <v>381</v>
      </c>
      <c r="D781" s="4" t="s">
        <v>329</v>
      </c>
      <c r="E781" s="4" t="s">
        <v>67</v>
      </c>
      <c r="F781" s="4" t="s">
        <v>259</v>
      </c>
      <c r="H781" s="4" t="s">
        <v>68</v>
      </c>
      <c r="I781" s="4" t="s">
        <v>387</v>
      </c>
      <c r="J781" s="4">
        <v>1.0679411734995624E-3</v>
      </c>
      <c r="K781" s="4">
        <v>1.5620670636819348E-3</v>
      </c>
      <c r="L781" s="4">
        <v>2.0685992342978985E-4</v>
      </c>
    </row>
    <row r="782" spans="1:12" s="4" customFormat="1" hidden="1" x14ac:dyDescent="0.2">
      <c r="A782" s="4" t="s">
        <v>22</v>
      </c>
      <c r="B782" s="4" t="s">
        <v>338</v>
      </c>
      <c r="C782" s="4" t="s">
        <v>381</v>
      </c>
      <c r="D782" s="4" t="s">
        <v>329</v>
      </c>
      <c r="E782" s="4" t="s">
        <v>54</v>
      </c>
      <c r="F782" s="4" t="s">
        <v>283</v>
      </c>
      <c r="H782" s="4" t="s">
        <v>57</v>
      </c>
      <c r="I782" s="24" t="s">
        <v>58</v>
      </c>
      <c r="J782" s="4">
        <v>5.2074023640218639E-2</v>
      </c>
      <c r="K782" s="4">
        <v>7.2579499966928668E-2</v>
      </c>
      <c r="L782" s="4">
        <v>1.1563079154895765E-2</v>
      </c>
    </row>
    <row r="783" spans="1:12" s="4" customFormat="1" hidden="1" x14ac:dyDescent="0.2">
      <c r="A783" s="4" t="s">
        <v>22</v>
      </c>
      <c r="B783" s="4" t="s">
        <v>338</v>
      </c>
      <c r="C783" s="4" t="s">
        <v>381</v>
      </c>
      <c r="D783" s="4" t="s">
        <v>329</v>
      </c>
      <c r="E783" s="4" t="s">
        <v>54</v>
      </c>
      <c r="F783" s="4" t="s">
        <v>283</v>
      </c>
      <c r="H783" s="4" t="s">
        <v>61</v>
      </c>
      <c r="I783" s="24" t="s">
        <v>63</v>
      </c>
      <c r="J783" s="4">
        <v>4.0787043146772242E-3</v>
      </c>
      <c r="K783" s="4">
        <v>5.6847982732717529E-3</v>
      </c>
      <c r="L783" s="4">
        <v>9.0567959883173729E-4</v>
      </c>
    </row>
    <row r="784" spans="1:12" s="4" customFormat="1" hidden="1" x14ac:dyDescent="0.2">
      <c r="A784" s="4" t="s">
        <v>22</v>
      </c>
      <c r="B784" s="4" t="s">
        <v>338</v>
      </c>
      <c r="C784" s="4" t="s">
        <v>381</v>
      </c>
      <c r="D784" s="4" t="s">
        <v>329</v>
      </c>
      <c r="E784" s="4" t="s">
        <v>265</v>
      </c>
      <c r="F784" s="4" t="s">
        <v>266</v>
      </c>
      <c r="H784" s="4" t="s">
        <v>267</v>
      </c>
      <c r="I784" s="4" t="s">
        <v>268</v>
      </c>
      <c r="J784" s="4">
        <v>4.5626763570477279E-4</v>
      </c>
      <c r="K784" s="4">
        <v>6.3593466637689887E-4</v>
      </c>
      <c r="L784" s="4">
        <v>1.0131459830956289E-4</v>
      </c>
    </row>
    <row r="785" spans="1:12" s="4" customFormat="1" hidden="1" x14ac:dyDescent="0.2">
      <c r="A785" s="4" t="s">
        <v>22</v>
      </c>
      <c r="B785" s="4" t="s">
        <v>338</v>
      </c>
      <c r="C785" s="4" t="s">
        <v>381</v>
      </c>
      <c r="D785" s="4" t="s">
        <v>329</v>
      </c>
      <c r="E785" s="4" t="s">
        <v>265</v>
      </c>
      <c r="F785" s="4" t="s">
        <v>266</v>
      </c>
      <c r="H785" s="4" t="s">
        <v>249</v>
      </c>
      <c r="I785" s="4" t="s">
        <v>269</v>
      </c>
      <c r="J785" s="4">
        <v>5.334062888601263E-4</v>
      </c>
      <c r="K785" s="4">
        <v>7.4344863366353285E-4</v>
      </c>
      <c r="L785" s="4">
        <v>1.1844329876297873E-4</v>
      </c>
    </row>
    <row r="786" spans="1:12" s="4" customFormat="1" hidden="1" x14ac:dyDescent="0.2">
      <c r="A786" s="4" t="s">
        <v>22</v>
      </c>
      <c r="B786" s="4" t="s">
        <v>338</v>
      </c>
      <c r="C786" s="4" t="s">
        <v>381</v>
      </c>
      <c r="D786" s="4" t="s">
        <v>329</v>
      </c>
      <c r="E786" s="4" t="s">
        <v>265</v>
      </c>
      <c r="F786" s="4" t="s">
        <v>356</v>
      </c>
      <c r="H786" s="4" t="s">
        <v>271</v>
      </c>
      <c r="I786" s="4" t="s">
        <v>272</v>
      </c>
      <c r="J786" s="4">
        <v>1.140669089261932E-5</v>
      </c>
      <c r="K786" s="4">
        <v>1.5898366659422468E-5</v>
      </c>
      <c r="L786" s="4">
        <v>2.532864957739072E-6</v>
      </c>
    </row>
    <row r="787" spans="1:12" s="4" customFormat="1" hidden="1" x14ac:dyDescent="0.2">
      <c r="A787" s="4" t="s">
        <v>22</v>
      </c>
      <c r="B787" s="4" t="s">
        <v>338</v>
      </c>
      <c r="C787" s="4" t="s">
        <v>388</v>
      </c>
      <c r="D787" s="4" t="s">
        <v>280</v>
      </c>
      <c r="E787" s="4" t="s">
        <v>54</v>
      </c>
      <c r="F787" s="4" t="s">
        <v>60</v>
      </c>
      <c r="G787" s="4" t="s">
        <v>389</v>
      </c>
      <c r="H787" s="4" t="s">
        <v>57</v>
      </c>
      <c r="I787" s="4" t="s">
        <v>58</v>
      </c>
      <c r="J787" s="4">
        <v>2.1994101470700711</v>
      </c>
      <c r="K787" s="4">
        <v>2.2878834328781075</v>
      </c>
      <c r="L787" s="4">
        <v>3.4319072256387306</v>
      </c>
    </row>
    <row r="788" spans="1:12" s="4" customFormat="1" hidden="1" x14ac:dyDescent="0.2">
      <c r="A788" s="4" t="s">
        <v>22</v>
      </c>
      <c r="B788" s="4" t="s">
        <v>338</v>
      </c>
      <c r="C788" s="4" t="s">
        <v>388</v>
      </c>
      <c r="D788" s="4" t="s">
        <v>280</v>
      </c>
      <c r="E788" s="4" t="s">
        <v>54</v>
      </c>
      <c r="F788" s="4" t="s">
        <v>60</v>
      </c>
      <c r="G788" s="4" t="s">
        <v>389</v>
      </c>
      <c r="H788" s="4" t="s">
        <v>61</v>
      </c>
      <c r="I788" s="4" t="s">
        <v>63</v>
      </c>
      <c r="J788" s="4">
        <v>6.3930131919691977E-2</v>
      </c>
      <c r="K788" s="4">
        <v>6.6501779977518355E-2</v>
      </c>
      <c r="L788" s="4">
        <v>9.9755055674133078E-2</v>
      </c>
    </row>
    <row r="789" spans="1:12" s="4" customFormat="1" hidden="1" x14ac:dyDescent="0.2">
      <c r="A789" s="4" t="s">
        <v>22</v>
      </c>
      <c r="B789" s="4" t="s">
        <v>338</v>
      </c>
      <c r="C789" s="4" t="s">
        <v>388</v>
      </c>
      <c r="D789" s="4" t="s">
        <v>280</v>
      </c>
      <c r="E789" s="4" t="s">
        <v>67</v>
      </c>
      <c r="F789" s="4" t="s">
        <v>390</v>
      </c>
      <c r="H789" s="4" t="s">
        <v>68</v>
      </c>
      <c r="I789" s="4" t="s">
        <v>386</v>
      </c>
      <c r="J789" s="4">
        <v>1.9529968701003752E-3</v>
      </c>
      <c r="K789" s="4">
        <v>2.0315579563537824E-3</v>
      </c>
      <c r="L789" s="4">
        <v>3.0474098153434447E-3</v>
      </c>
    </row>
    <row r="790" spans="1:12" s="4" customFormat="1" hidden="1" x14ac:dyDescent="0.2">
      <c r="A790" s="4" t="s">
        <v>22</v>
      </c>
      <c r="B790" s="4" t="s">
        <v>338</v>
      </c>
      <c r="C790" s="4" t="s">
        <v>388</v>
      </c>
      <c r="D790" s="4" t="s">
        <v>280</v>
      </c>
      <c r="E790" s="4" t="s">
        <v>67</v>
      </c>
      <c r="F790" s="4" t="s">
        <v>390</v>
      </c>
      <c r="H790" s="4" t="s">
        <v>68</v>
      </c>
      <c r="I790" s="4" t="s">
        <v>391</v>
      </c>
      <c r="J790" s="4">
        <v>2.7311440605309938E-4</v>
      </c>
      <c r="K790" s="4">
        <v>2.8410068295884927E-4</v>
      </c>
      <c r="L790" s="4">
        <v>4.2616121636443487E-4</v>
      </c>
    </row>
    <row r="791" spans="1:12" s="4" customFormat="1" hidden="1" x14ac:dyDescent="0.2">
      <c r="A791" s="4" t="s">
        <v>22</v>
      </c>
      <c r="B791" s="4" t="s">
        <v>338</v>
      </c>
      <c r="C791" s="4" t="s">
        <v>388</v>
      </c>
      <c r="D791" s="4" t="s">
        <v>280</v>
      </c>
      <c r="E791" s="4" t="s">
        <v>67</v>
      </c>
      <c r="F791" s="4" t="s">
        <v>390</v>
      </c>
      <c r="H791" s="4" t="s">
        <v>68</v>
      </c>
      <c r="I791" s="4" t="s">
        <v>387</v>
      </c>
      <c r="J791" s="4">
        <v>1.9072235059573979E-3</v>
      </c>
      <c r="K791" s="4">
        <v>1.9839433167517409E-3</v>
      </c>
      <c r="L791" s="4">
        <v>2.9759861477963328E-3</v>
      </c>
    </row>
    <row r="792" spans="1:12" s="4" customFormat="1" hidden="1" x14ac:dyDescent="0.2">
      <c r="A792" s="4" t="s">
        <v>22</v>
      </c>
      <c r="B792" s="4" t="s">
        <v>338</v>
      </c>
      <c r="C792" s="4" t="s">
        <v>388</v>
      </c>
      <c r="D792" s="4" t="s">
        <v>280</v>
      </c>
      <c r="E792" s="4" t="s">
        <v>67</v>
      </c>
      <c r="F792" s="4" t="s">
        <v>390</v>
      </c>
      <c r="H792" s="4" t="s">
        <v>68</v>
      </c>
      <c r="I792" s="4" t="s">
        <v>392</v>
      </c>
      <c r="J792" s="4">
        <v>1.2663964079557121E-3</v>
      </c>
      <c r="K792" s="4">
        <v>1.3173383623231556E-3</v>
      </c>
      <c r="L792" s="4">
        <v>1.9760548021367651E-3</v>
      </c>
    </row>
    <row r="793" spans="1:12" s="4" customFormat="1" hidden="1" x14ac:dyDescent="0.2">
      <c r="A793" s="4" t="s">
        <v>22</v>
      </c>
      <c r="B793" s="4" t="s">
        <v>338</v>
      </c>
      <c r="C793" s="4" t="s">
        <v>388</v>
      </c>
      <c r="D793" s="4" t="s">
        <v>280</v>
      </c>
      <c r="E793" s="4" t="s">
        <v>67</v>
      </c>
      <c r="F793" s="4" t="s">
        <v>390</v>
      </c>
      <c r="H793" s="4" t="s">
        <v>68</v>
      </c>
      <c r="I793" s="4" t="s">
        <v>393</v>
      </c>
      <c r="J793" s="4">
        <v>3.9517671043437287E-9</v>
      </c>
      <c r="K793" s="4">
        <v>4.1107305523096062E-9</v>
      </c>
      <c r="L793" s="4">
        <v>6.1662432982340019E-9</v>
      </c>
    </row>
    <row r="794" spans="1:12" s="4" customFormat="1" hidden="1" x14ac:dyDescent="0.2">
      <c r="A794" s="4" t="s">
        <v>22</v>
      </c>
      <c r="B794" s="4" t="s">
        <v>338</v>
      </c>
      <c r="C794" s="4" t="s">
        <v>388</v>
      </c>
      <c r="D794" s="4" t="s">
        <v>280</v>
      </c>
      <c r="E794" s="4" t="s">
        <v>67</v>
      </c>
      <c r="F794" s="4" t="s">
        <v>390</v>
      </c>
      <c r="H794" s="4" t="s">
        <v>68</v>
      </c>
      <c r="I794" s="4" t="s">
        <v>394</v>
      </c>
      <c r="J794" s="4">
        <v>6.2404353114926051E-3</v>
      </c>
      <c r="K794" s="4">
        <v>6.4914625324116954E-3</v>
      </c>
      <c r="L794" s="4">
        <v>9.7374266755896003E-3</v>
      </c>
    </row>
    <row r="795" spans="1:12" s="4" customFormat="1" hidden="1" x14ac:dyDescent="0.2">
      <c r="A795" s="4" t="s">
        <v>22</v>
      </c>
      <c r="B795" s="4" t="s">
        <v>338</v>
      </c>
      <c r="C795" s="4" t="s">
        <v>388</v>
      </c>
      <c r="D795" s="4" t="s">
        <v>280</v>
      </c>
      <c r="E795" s="4" t="s">
        <v>74</v>
      </c>
      <c r="F795" s="4" t="s">
        <v>60</v>
      </c>
      <c r="G795" s="4" t="s">
        <v>389</v>
      </c>
      <c r="H795" s="4" t="s">
        <v>68</v>
      </c>
      <c r="I795" s="4" t="s">
        <v>262</v>
      </c>
      <c r="J795" s="4">
        <v>5.7996835881598752E-5</v>
      </c>
      <c r="K795" s="4">
        <v>6.032981167683635E-5</v>
      </c>
      <c r="L795" s="4">
        <v>9.0496881807784597E-5</v>
      </c>
    </row>
    <row r="796" spans="1:12" s="4" customFormat="1" hidden="1" x14ac:dyDescent="0.2">
      <c r="A796" s="4" t="s">
        <v>22</v>
      </c>
      <c r="B796" s="4" t="s">
        <v>338</v>
      </c>
      <c r="C796" s="4" t="s">
        <v>388</v>
      </c>
      <c r="D796" s="4" t="s">
        <v>280</v>
      </c>
      <c r="E796" s="4" t="s">
        <v>67</v>
      </c>
      <c r="F796" s="4" t="s">
        <v>60</v>
      </c>
      <c r="G796" s="4" t="s">
        <v>389</v>
      </c>
      <c r="H796" s="4" t="s">
        <v>68</v>
      </c>
      <c r="I796" s="4" t="s">
        <v>348</v>
      </c>
      <c r="J796" s="4">
        <v>4.0966275956258149E-4</v>
      </c>
      <c r="K796" s="4">
        <v>4.261418189412842E-4</v>
      </c>
      <c r="L796" s="4">
        <v>6.3922801597092666E-4</v>
      </c>
    </row>
    <row r="797" spans="1:12" s="4" customFormat="1" hidden="1" x14ac:dyDescent="0.2">
      <c r="A797" s="4" t="s">
        <v>22</v>
      </c>
      <c r="B797" s="4" t="s">
        <v>338</v>
      </c>
      <c r="C797" s="4" t="s">
        <v>388</v>
      </c>
      <c r="D797" s="4" t="s">
        <v>280</v>
      </c>
      <c r="E797" s="4" t="s">
        <v>64</v>
      </c>
      <c r="F797" s="4" t="s">
        <v>60</v>
      </c>
      <c r="G797" s="4" t="s">
        <v>389</v>
      </c>
      <c r="H797" s="4" t="s">
        <v>65</v>
      </c>
      <c r="I797" s="4" t="s">
        <v>260</v>
      </c>
      <c r="J797" s="4">
        <v>3.033095685994169E-3</v>
      </c>
      <c r="K797" s="4">
        <v>3.1551047354966286E-3</v>
      </c>
      <c r="L797" s="4">
        <v>4.7327702905634646E-3</v>
      </c>
    </row>
    <row r="798" spans="1:12" s="4" customFormat="1" hidden="1" x14ac:dyDescent="0.2">
      <c r="A798" s="4" t="s">
        <v>22</v>
      </c>
      <c r="B798" s="4" t="s">
        <v>338</v>
      </c>
      <c r="C798" s="4" t="s">
        <v>388</v>
      </c>
      <c r="D798" s="4" t="s">
        <v>280</v>
      </c>
      <c r="E798" s="4" t="s">
        <v>74</v>
      </c>
      <c r="F798" s="4" t="s">
        <v>60</v>
      </c>
      <c r="G798" s="4" t="s">
        <v>389</v>
      </c>
      <c r="H798" s="4" t="s">
        <v>65</v>
      </c>
      <c r="I798" s="4" t="s">
        <v>297</v>
      </c>
      <c r="J798" s="4">
        <v>2.1282325658277409E-3</v>
      </c>
      <c r="K798" s="4">
        <v>2.2138426682969327E-3</v>
      </c>
      <c r="L798" s="4">
        <v>3.3208434226029726E-3</v>
      </c>
    </row>
    <row r="799" spans="1:12" s="4" customFormat="1" hidden="1" x14ac:dyDescent="0.2">
      <c r="A799" s="4" t="s">
        <v>22</v>
      </c>
      <c r="B799" s="4" t="s">
        <v>338</v>
      </c>
      <c r="C799" s="4" t="s">
        <v>388</v>
      </c>
      <c r="D799" s="4" t="s">
        <v>280</v>
      </c>
      <c r="E799" s="4" t="s">
        <v>120</v>
      </c>
      <c r="F799" s="4" t="s">
        <v>60</v>
      </c>
      <c r="G799" s="4" t="s">
        <v>389</v>
      </c>
      <c r="H799" s="4" t="s">
        <v>68</v>
      </c>
      <c r="I799" s="4" t="s">
        <v>319</v>
      </c>
      <c r="J799" s="4">
        <v>7.29322268678109E-7</v>
      </c>
      <c r="K799" s="4">
        <v>7.5865992432586568E-7</v>
      </c>
      <c r="L799" s="4">
        <v>1.1380171029173178E-6</v>
      </c>
    </row>
    <row r="800" spans="1:12" s="4" customFormat="1" hidden="1" x14ac:dyDescent="0.2">
      <c r="A800" s="4" t="s">
        <v>22</v>
      </c>
      <c r="B800" s="4" t="s">
        <v>338</v>
      </c>
      <c r="C800" s="4" t="s">
        <v>388</v>
      </c>
      <c r="D800" s="4" t="s">
        <v>280</v>
      </c>
      <c r="E800" s="4" t="s">
        <v>120</v>
      </c>
      <c r="F800" s="4" t="s">
        <v>60</v>
      </c>
      <c r="G800" s="4" t="s">
        <v>389</v>
      </c>
      <c r="H800" s="4" t="s">
        <v>68</v>
      </c>
      <c r="I800" s="4" t="s">
        <v>320</v>
      </c>
      <c r="J800" s="4">
        <v>3.2193932780560874E-8</v>
      </c>
      <c r="K800" s="4">
        <v>3.3488963186769383E-8</v>
      </c>
      <c r="L800" s="4">
        <v>5.0234646174802096E-8</v>
      </c>
    </row>
    <row r="801" spans="1:12" s="4" customFormat="1" hidden="1" x14ac:dyDescent="0.2">
      <c r="A801" s="4" t="s">
        <v>22</v>
      </c>
      <c r="B801" s="4" t="s">
        <v>338</v>
      </c>
      <c r="C801" s="4" t="s">
        <v>388</v>
      </c>
      <c r="D801" s="4" t="s">
        <v>280</v>
      </c>
      <c r="E801" s="4" t="s">
        <v>120</v>
      </c>
      <c r="F801" s="4" t="s">
        <v>60</v>
      </c>
      <c r="G801" s="4" t="s">
        <v>389</v>
      </c>
      <c r="H801" s="4" t="s">
        <v>68</v>
      </c>
      <c r="I801" s="4" t="s">
        <v>322</v>
      </c>
      <c r="J801" s="4">
        <v>8.0454316375306869E-7</v>
      </c>
      <c r="K801" s="4">
        <v>8.3690664873855435E-7</v>
      </c>
      <c r="L801" s="4">
        <v>1.2553899965864052E-6</v>
      </c>
    </row>
    <row r="802" spans="1:12" s="4" customFormat="1" hidden="1" x14ac:dyDescent="0.2">
      <c r="A802" s="4" t="s">
        <v>22</v>
      </c>
      <c r="B802" s="4" t="s">
        <v>338</v>
      </c>
      <c r="C802" s="4" t="s">
        <v>388</v>
      </c>
      <c r="D802" s="4" t="s">
        <v>280</v>
      </c>
      <c r="E802" s="4" t="s">
        <v>120</v>
      </c>
      <c r="F802" s="4" t="s">
        <v>60</v>
      </c>
      <c r="G802" s="4" t="s">
        <v>389</v>
      </c>
      <c r="H802" s="4" t="s">
        <v>68</v>
      </c>
      <c r="I802" s="4" t="s">
        <v>358</v>
      </c>
      <c r="J802" s="4">
        <v>2.4565038756731287E-7</v>
      </c>
      <c r="K802" s="4">
        <v>2.5553189919762419E-7</v>
      </c>
      <c r="L802" s="4">
        <v>3.8330701583616767E-7</v>
      </c>
    </row>
    <row r="803" spans="1:12" s="4" customFormat="1" hidden="1" x14ac:dyDescent="0.2">
      <c r="A803" s="4" t="s">
        <v>22</v>
      </c>
      <c r="B803" s="4" t="s">
        <v>338</v>
      </c>
      <c r="C803" s="4" t="s">
        <v>388</v>
      </c>
      <c r="D803" s="4" t="s">
        <v>280</v>
      </c>
      <c r="E803" s="4" t="s">
        <v>120</v>
      </c>
      <c r="F803" s="4" t="s">
        <v>60</v>
      </c>
      <c r="G803" s="4" t="s">
        <v>389</v>
      </c>
      <c r="H803" s="4" t="s">
        <v>68</v>
      </c>
      <c r="I803" s="4" t="s">
        <v>323</v>
      </c>
      <c r="J803" s="4">
        <v>2.1505852253175619E-5</v>
      </c>
      <c r="K803" s="4">
        <v>2.2370944839692627E-5</v>
      </c>
      <c r="L803" s="4">
        <v>3.3557219802551449E-5</v>
      </c>
    </row>
    <row r="804" spans="1:12" s="4" customFormat="1" hidden="1" x14ac:dyDescent="0.2">
      <c r="A804" s="4" t="s">
        <v>22</v>
      </c>
      <c r="B804" s="4" t="s">
        <v>338</v>
      </c>
      <c r="C804" s="4" t="s">
        <v>388</v>
      </c>
      <c r="D804" s="4" t="s">
        <v>280</v>
      </c>
      <c r="E804" s="4" t="s">
        <v>120</v>
      </c>
      <c r="F804" s="4" t="s">
        <v>60</v>
      </c>
      <c r="G804" s="4" t="s">
        <v>389</v>
      </c>
      <c r="H804" s="4" t="s">
        <v>68</v>
      </c>
      <c r="I804" s="4" t="s">
        <v>324</v>
      </c>
      <c r="J804" s="4">
        <v>6.6348491325245954E-7</v>
      </c>
      <c r="K804" s="4">
        <v>6.9017420103159548E-7</v>
      </c>
      <c r="L804" s="4">
        <v>1.0352860610953884E-6</v>
      </c>
    </row>
    <row r="805" spans="1:12" s="4" customFormat="1" hidden="1" x14ac:dyDescent="0.2">
      <c r="A805" s="4" t="s">
        <v>22</v>
      </c>
      <c r="B805" s="4" t="s">
        <v>338</v>
      </c>
      <c r="C805" s="4" t="s">
        <v>388</v>
      </c>
      <c r="D805" s="4" t="s">
        <v>280</v>
      </c>
      <c r="E805" s="4" t="s">
        <v>120</v>
      </c>
      <c r="F805" s="4" t="s">
        <v>60</v>
      </c>
      <c r="G805" s="4" t="s">
        <v>389</v>
      </c>
      <c r="H805" s="4" t="s">
        <v>68</v>
      </c>
      <c r="I805" s="4" t="s">
        <v>325</v>
      </c>
      <c r="J805" s="4">
        <v>1.3472626846083058E-6</v>
      </c>
      <c r="K805" s="4">
        <v>1.4014575589534296E-6</v>
      </c>
      <c r="L805" s="4">
        <v>2.1022366148033294E-6</v>
      </c>
    </row>
    <row r="806" spans="1:12" s="4" customFormat="1" hidden="1" x14ac:dyDescent="0.2">
      <c r="A806" s="4" t="s">
        <v>22</v>
      </c>
      <c r="B806" s="4" t="s">
        <v>338</v>
      </c>
      <c r="C806" s="4" t="s">
        <v>388</v>
      </c>
      <c r="D806" s="4" t="s">
        <v>280</v>
      </c>
      <c r="E806" s="4" t="s">
        <v>120</v>
      </c>
      <c r="F806" s="4" t="s">
        <v>60</v>
      </c>
      <c r="G806" s="4" t="s">
        <v>389</v>
      </c>
      <c r="H806" s="4" t="s">
        <v>68</v>
      </c>
      <c r="I806" s="4" t="s">
        <v>326</v>
      </c>
      <c r="J806" s="4">
        <v>8.078998771235536E-8</v>
      </c>
      <c r="K806" s="4">
        <v>8.4039838897603724E-8</v>
      </c>
      <c r="L806" s="4">
        <v>1.2606277322065267E-7</v>
      </c>
    </row>
    <row r="807" spans="1:12" s="4" customFormat="1" hidden="1" x14ac:dyDescent="0.2">
      <c r="A807" s="4" t="s">
        <v>22</v>
      </c>
      <c r="B807" s="4" t="s">
        <v>338</v>
      </c>
      <c r="C807" s="4" t="s">
        <v>388</v>
      </c>
      <c r="D807" s="4" t="s">
        <v>280</v>
      </c>
      <c r="E807" s="4" t="s">
        <v>120</v>
      </c>
      <c r="F807" s="4" t="s">
        <v>60</v>
      </c>
      <c r="G807" s="4" t="s">
        <v>389</v>
      </c>
      <c r="H807" s="4" t="s">
        <v>68</v>
      </c>
      <c r="I807" s="4" t="s">
        <v>327</v>
      </c>
      <c r="J807" s="4">
        <v>1.6128519495962998E-4</v>
      </c>
      <c r="K807" s="4">
        <v>1.6777303951617033E-4</v>
      </c>
      <c r="L807" s="4">
        <v>2.5166557802230194E-4</v>
      </c>
    </row>
    <row r="808" spans="1:12" s="4" customFormat="1" hidden="1" x14ac:dyDescent="0.2">
      <c r="A808" s="4" t="s">
        <v>22</v>
      </c>
      <c r="B808" s="4" t="s">
        <v>338</v>
      </c>
      <c r="C808" s="4" t="s">
        <v>388</v>
      </c>
      <c r="D808" s="4" t="s">
        <v>280</v>
      </c>
      <c r="E808" s="4" t="s">
        <v>120</v>
      </c>
      <c r="F808" s="4" t="s">
        <v>60</v>
      </c>
      <c r="G808" s="4" t="s">
        <v>389</v>
      </c>
      <c r="H808" s="4" t="s">
        <v>68</v>
      </c>
      <c r="I808" s="4" t="s">
        <v>328</v>
      </c>
      <c r="J808" s="4">
        <v>1.9796979991837785E-6</v>
      </c>
      <c r="K808" s="4">
        <v>2.0593331627883066E-6</v>
      </c>
      <c r="L808" s="4">
        <v>3.0890736214125933E-6</v>
      </c>
    </row>
    <row r="809" spans="1:12" s="4" customFormat="1" hidden="1" x14ac:dyDescent="0.2">
      <c r="A809" s="4" t="s">
        <v>22</v>
      </c>
      <c r="B809" s="4" t="s">
        <v>338</v>
      </c>
      <c r="C809" s="4" t="s">
        <v>388</v>
      </c>
      <c r="D809" s="4" t="s">
        <v>280</v>
      </c>
      <c r="E809" s="4" t="s">
        <v>120</v>
      </c>
      <c r="F809" s="4" t="s">
        <v>60</v>
      </c>
      <c r="G809" s="4" t="s">
        <v>389</v>
      </c>
      <c r="H809" s="4" t="s">
        <v>68</v>
      </c>
      <c r="I809" s="4" t="s">
        <v>360</v>
      </c>
      <c r="J809" s="4">
        <v>1.2963016725291242E-7</v>
      </c>
      <c r="K809" s="4">
        <v>1.3484465935298231E-7</v>
      </c>
      <c r="L809" s="4">
        <v>2.0227182649342115E-7</v>
      </c>
    </row>
    <row r="810" spans="1:12" s="4" customFormat="1" hidden="1" x14ac:dyDescent="0.2">
      <c r="A810" s="4" t="s">
        <v>22</v>
      </c>
      <c r="B810" s="4" t="s">
        <v>338</v>
      </c>
      <c r="C810" s="4" t="s">
        <v>388</v>
      </c>
      <c r="D810" s="4" t="s">
        <v>280</v>
      </c>
      <c r="E810" s="4" t="s">
        <v>120</v>
      </c>
      <c r="F810" s="4" t="s">
        <v>60</v>
      </c>
      <c r="G810" s="4" t="s">
        <v>389</v>
      </c>
      <c r="H810" s="4" t="s">
        <v>68</v>
      </c>
      <c r="I810" s="4" t="s">
        <v>361</v>
      </c>
      <c r="J810" s="4">
        <v>2.1055747505769671E-4</v>
      </c>
      <c r="K810" s="4">
        <v>2.1902734216939224E-4</v>
      </c>
      <c r="L810" s="4">
        <v>3.2854887071671521E-4</v>
      </c>
    </row>
    <row r="811" spans="1:12" s="4" customFormat="1" hidden="1" x14ac:dyDescent="0.2">
      <c r="A811" s="4" t="s">
        <v>22</v>
      </c>
      <c r="B811" s="4" t="s">
        <v>338</v>
      </c>
      <c r="C811" s="4" t="s">
        <v>388</v>
      </c>
      <c r="D811" s="4" t="s">
        <v>280</v>
      </c>
      <c r="E811" s="4" t="s">
        <v>120</v>
      </c>
      <c r="F811" s="4" t="s">
        <v>60</v>
      </c>
      <c r="G811" s="4" t="s">
        <v>389</v>
      </c>
      <c r="H811" s="4" t="s">
        <v>68</v>
      </c>
      <c r="I811" s="4" t="s">
        <v>362</v>
      </c>
      <c r="J811" s="4">
        <v>1.1530386716556282E-5</v>
      </c>
      <c r="K811" s="4">
        <v>1.1994207073486993E-5</v>
      </c>
      <c r="L811" s="4">
        <v>1.7991740894563424E-5</v>
      </c>
    </row>
    <row r="812" spans="1:12" s="4" customFormat="1" hidden="1" x14ac:dyDescent="0.2">
      <c r="A812" s="4" t="s">
        <v>22</v>
      </c>
      <c r="B812" s="4" t="s">
        <v>338</v>
      </c>
      <c r="C812" s="4" t="s">
        <v>388</v>
      </c>
      <c r="D812" s="4" t="s">
        <v>280</v>
      </c>
      <c r="E812" s="4" t="s">
        <v>120</v>
      </c>
      <c r="F812" s="4" t="s">
        <v>60</v>
      </c>
      <c r="G812" s="4" t="s">
        <v>389</v>
      </c>
      <c r="H812" s="4" t="s">
        <v>68</v>
      </c>
      <c r="I812" s="4" t="s">
        <v>363</v>
      </c>
      <c r="J812" s="4">
        <v>6.8049734692559951E-8</v>
      </c>
      <c r="K812" s="4">
        <v>7.0787097541702112E-8</v>
      </c>
      <c r="L812" s="4">
        <v>1.0618318575337317E-7</v>
      </c>
    </row>
    <row r="813" spans="1:12" s="4" customFormat="1" hidden="1" x14ac:dyDescent="0.2">
      <c r="A813" s="4" t="s">
        <v>22</v>
      </c>
      <c r="B813" s="4" t="s">
        <v>338</v>
      </c>
      <c r="C813" s="4" t="s">
        <v>388</v>
      </c>
      <c r="D813" s="4" t="s">
        <v>280</v>
      </c>
      <c r="E813" s="4" t="s">
        <v>120</v>
      </c>
      <c r="F813" s="4" t="s">
        <v>60</v>
      </c>
      <c r="G813" s="4" t="s">
        <v>389</v>
      </c>
      <c r="H813" s="4" t="s">
        <v>68</v>
      </c>
      <c r="I813" s="4" t="s">
        <v>364</v>
      </c>
      <c r="J813" s="4">
        <v>1.9407906396622482E-6</v>
      </c>
      <c r="K813" s="4">
        <v>2.0188607191265715E-6</v>
      </c>
      <c r="L813" s="4">
        <v>3.0283635039975485E-6</v>
      </c>
    </row>
    <row r="814" spans="1:12" s="4" customFormat="1" hidden="1" x14ac:dyDescent="0.2">
      <c r="A814" s="4" t="s">
        <v>22</v>
      </c>
      <c r="B814" s="4" t="s">
        <v>338</v>
      </c>
      <c r="C814" s="4" t="s">
        <v>388</v>
      </c>
      <c r="D814" s="4" t="s">
        <v>280</v>
      </c>
      <c r="E814" s="4" t="s">
        <v>120</v>
      </c>
      <c r="F814" s="4" t="s">
        <v>60</v>
      </c>
      <c r="G814" s="4" t="s">
        <v>389</v>
      </c>
      <c r="H814" s="4" t="s">
        <v>68</v>
      </c>
      <c r="I814" s="4" t="s">
        <v>365</v>
      </c>
      <c r="J814" s="4">
        <v>6.4738794686217908E-8</v>
      </c>
      <c r="K814" s="4">
        <v>6.7342971943821083E-8</v>
      </c>
      <c r="L814" s="4">
        <v>1.0101687380079871E-7</v>
      </c>
    </row>
    <row r="815" spans="1:12" s="4" customFormat="1" hidden="1" x14ac:dyDescent="0.2">
      <c r="A815" s="4" t="s">
        <v>22</v>
      </c>
      <c r="B815" s="4" t="s">
        <v>338</v>
      </c>
      <c r="C815" s="4" t="s">
        <v>388</v>
      </c>
      <c r="D815" s="4" t="s">
        <v>280</v>
      </c>
      <c r="E815" s="4" t="s">
        <v>120</v>
      </c>
      <c r="F815" s="4" t="s">
        <v>60</v>
      </c>
      <c r="G815" s="4" t="s">
        <v>389</v>
      </c>
      <c r="H815" s="4" t="s">
        <v>68</v>
      </c>
      <c r="I815" s="4" t="s">
        <v>366</v>
      </c>
      <c r="J815" s="4">
        <v>1.296301672529124E-6</v>
      </c>
      <c r="K815" s="4">
        <v>1.3484465935298229E-6</v>
      </c>
      <c r="L815" s="4">
        <v>2.0227182649342116E-6</v>
      </c>
    </row>
    <row r="816" spans="1:12" s="4" customFormat="1" hidden="1" x14ac:dyDescent="0.2">
      <c r="A816" s="4" t="s">
        <v>22</v>
      </c>
      <c r="B816" s="4" t="s">
        <v>338</v>
      </c>
      <c r="C816" s="4" t="s">
        <v>388</v>
      </c>
      <c r="D816" s="4" t="s">
        <v>280</v>
      </c>
      <c r="E816" s="4" t="s">
        <v>120</v>
      </c>
      <c r="F816" s="4" t="s">
        <v>60</v>
      </c>
      <c r="G816" s="4" t="s">
        <v>389</v>
      </c>
      <c r="H816" s="4" t="s">
        <v>68</v>
      </c>
      <c r="I816" s="4" t="s">
        <v>367</v>
      </c>
      <c r="J816" s="4">
        <v>6.4738794686217904E-9</v>
      </c>
      <c r="K816" s="4">
        <v>6.7342971943821091E-9</v>
      </c>
      <c r="L816" s="4">
        <v>1.0101687380079873E-8</v>
      </c>
    </row>
    <row r="817" spans="1:12" s="4" customFormat="1" hidden="1" x14ac:dyDescent="0.2">
      <c r="A817" s="4" t="s">
        <v>22</v>
      </c>
      <c r="B817" s="4" t="s">
        <v>338</v>
      </c>
      <c r="C817" s="4" t="s">
        <v>388</v>
      </c>
      <c r="D817" s="4" t="s">
        <v>280</v>
      </c>
      <c r="E817" s="4" t="s">
        <v>120</v>
      </c>
      <c r="F817" s="4" t="s">
        <v>60</v>
      </c>
      <c r="G817" s="4" t="s">
        <v>389</v>
      </c>
      <c r="H817" s="4" t="s">
        <v>68</v>
      </c>
      <c r="I817" s="4" t="s">
        <v>368</v>
      </c>
      <c r="J817" s="4">
        <v>1.9499453124908435E-6</v>
      </c>
      <c r="K817" s="4">
        <v>2.0283836470469798E-6</v>
      </c>
      <c r="L817" s="4">
        <v>3.0426482375069707E-6</v>
      </c>
    </row>
    <row r="818" spans="1:12" s="4" customFormat="1" hidden="1" x14ac:dyDescent="0.2">
      <c r="A818" s="4" t="s">
        <v>22</v>
      </c>
      <c r="B818" s="4" t="s">
        <v>338</v>
      </c>
      <c r="C818" s="4" t="s">
        <v>388</v>
      </c>
      <c r="D818" s="4" t="s">
        <v>280</v>
      </c>
      <c r="E818" s="4" t="s">
        <v>120</v>
      </c>
      <c r="F818" s="4" t="s">
        <v>60</v>
      </c>
      <c r="G818" s="4" t="s">
        <v>389</v>
      </c>
      <c r="H818" s="4" t="s">
        <v>68</v>
      </c>
      <c r="I818" s="4" t="s">
        <v>369</v>
      </c>
      <c r="J818" s="4">
        <v>6.4738794686217912E-6</v>
      </c>
      <c r="K818" s="4">
        <v>6.7342971943821082E-6</v>
      </c>
      <c r="L818" s="4">
        <v>1.0101687380079872E-5</v>
      </c>
    </row>
    <row r="819" spans="1:12" s="4" customFormat="1" hidden="1" x14ac:dyDescent="0.2">
      <c r="A819" s="4" t="s">
        <v>22</v>
      </c>
      <c r="B819" s="4" t="s">
        <v>338</v>
      </c>
      <c r="C819" s="4" t="s">
        <v>388</v>
      </c>
      <c r="D819" s="4" t="s">
        <v>280</v>
      </c>
      <c r="E819" s="4" t="s">
        <v>120</v>
      </c>
      <c r="F819" s="4" t="s">
        <v>60</v>
      </c>
      <c r="G819" s="4" t="s">
        <v>389</v>
      </c>
      <c r="H819" s="4" t="s">
        <v>68</v>
      </c>
      <c r="I819" s="4" t="s">
        <v>370</v>
      </c>
      <c r="J819" s="4">
        <v>4.1526511417792096E-5</v>
      </c>
      <c r="K819" s="4">
        <v>4.3196953339764341E-5</v>
      </c>
      <c r="L819" s="4">
        <v>6.4796979672090949E-5</v>
      </c>
    </row>
    <row r="820" spans="1:12" s="4" customFormat="1" hidden="1" x14ac:dyDescent="0.2">
      <c r="A820" s="4" t="s">
        <v>22</v>
      </c>
      <c r="B820" s="4" t="s">
        <v>338</v>
      </c>
      <c r="C820" s="4" t="s">
        <v>388</v>
      </c>
      <c r="D820" s="4" t="s">
        <v>280</v>
      </c>
      <c r="E820" s="4" t="s">
        <v>120</v>
      </c>
      <c r="F820" s="4" t="s">
        <v>60</v>
      </c>
      <c r="G820" s="4" t="s">
        <v>389</v>
      </c>
      <c r="H820" s="4" t="s">
        <v>68</v>
      </c>
      <c r="I820" s="4" t="s">
        <v>371</v>
      </c>
      <c r="J820" s="4">
        <v>8.8495170676423253E-6</v>
      </c>
      <c r="K820" s="4">
        <v>9.2054969897280758E-6</v>
      </c>
      <c r="L820" s="4">
        <v>1.3808575725774984E-5</v>
      </c>
    </row>
    <row r="821" spans="1:12" s="4" customFormat="1" hidden="1" x14ac:dyDescent="0.2">
      <c r="A821" s="4" t="s">
        <v>22</v>
      </c>
      <c r="B821" s="4" t="s">
        <v>338</v>
      </c>
      <c r="C821" s="4" t="s">
        <v>388</v>
      </c>
      <c r="D821" s="4" t="s">
        <v>280</v>
      </c>
      <c r="E821" s="4" t="s">
        <v>120</v>
      </c>
      <c r="F821" s="4" t="s">
        <v>60</v>
      </c>
      <c r="G821" s="4" t="s">
        <v>389</v>
      </c>
      <c r="H821" s="4" t="s">
        <v>68</v>
      </c>
      <c r="I821" s="4" t="s">
        <v>372</v>
      </c>
      <c r="J821" s="4">
        <v>6.4738794686217921E-7</v>
      </c>
      <c r="K821" s="4">
        <v>6.734297194382108E-7</v>
      </c>
      <c r="L821" s="4">
        <v>1.0101687380079873E-6</v>
      </c>
    </row>
    <row r="822" spans="1:12" s="4" customFormat="1" hidden="1" x14ac:dyDescent="0.2">
      <c r="A822" s="4" t="s">
        <v>22</v>
      </c>
      <c r="B822" s="4" t="s">
        <v>338</v>
      </c>
      <c r="C822" s="4" t="s">
        <v>388</v>
      </c>
      <c r="D822" s="4" t="s">
        <v>280</v>
      </c>
      <c r="E822" s="4" t="s">
        <v>120</v>
      </c>
      <c r="F822" s="4" t="s">
        <v>60</v>
      </c>
      <c r="G822" s="4" t="s">
        <v>389</v>
      </c>
      <c r="H822" s="4" t="s">
        <v>68</v>
      </c>
      <c r="I822" s="4" t="s">
        <v>373</v>
      </c>
      <c r="J822" s="4">
        <v>4.2111495011539348E-6</v>
      </c>
      <c r="K822" s="4">
        <v>4.3805468433878441E-6</v>
      </c>
      <c r="L822" s="4">
        <v>6.5709774143343034E-6</v>
      </c>
    </row>
    <row r="823" spans="1:12" s="4" customFormat="1" hidden="1" x14ac:dyDescent="0.2">
      <c r="A823" s="4" t="s">
        <v>22</v>
      </c>
      <c r="B823" s="4" t="s">
        <v>338</v>
      </c>
      <c r="C823" s="4" t="s">
        <v>388</v>
      </c>
      <c r="D823" s="4" t="s">
        <v>280</v>
      </c>
      <c r="E823" s="4" t="s">
        <v>120</v>
      </c>
      <c r="F823" s="4" t="s">
        <v>60</v>
      </c>
      <c r="G823" s="4" t="s">
        <v>389</v>
      </c>
      <c r="H823" s="4" t="s">
        <v>68</v>
      </c>
      <c r="I823" s="4" t="s">
        <v>374</v>
      </c>
      <c r="J823" s="4">
        <v>3.2369397343108954E-8</v>
      </c>
      <c r="K823" s="4">
        <v>3.3671485971910541E-8</v>
      </c>
      <c r="L823" s="4">
        <v>5.0508436900399356E-8</v>
      </c>
    </row>
    <row r="824" spans="1:12" s="4" customFormat="1" hidden="1" x14ac:dyDescent="0.2">
      <c r="A824" s="4" t="s">
        <v>22</v>
      </c>
      <c r="B824" s="4" t="s">
        <v>338</v>
      </c>
      <c r="C824" s="4" t="s">
        <v>388</v>
      </c>
      <c r="D824" s="4" t="s">
        <v>280</v>
      </c>
      <c r="E824" s="4" t="s">
        <v>120</v>
      </c>
      <c r="F824" s="4" t="s">
        <v>60</v>
      </c>
      <c r="G824" s="4" t="s">
        <v>389</v>
      </c>
      <c r="H824" s="4" t="s">
        <v>68</v>
      </c>
      <c r="I824" s="4" t="s">
        <v>375</v>
      </c>
      <c r="J824" s="4">
        <v>1.3281904495487315E-6</v>
      </c>
      <c r="K824" s="4">
        <v>1.3816181257859121E-6</v>
      </c>
      <c r="L824" s="4">
        <v>2.072476753325366E-6</v>
      </c>
    </row>
    <row r="825" spans="1:12" s="4" customFormat="1" hidden="1" x14ac:dyDescent="0.2">
      <c r="A825" s="4" t="s">
        <v>22</v>
      </c>
      <c r="B825" s="4" t="s">
        <v>338</v>
      </c>
      <c r="C825" s="4" t="s">
        <v>388</v>
      </c>
      <c r="D825" s="4" t="s">
        <v>280</v>
      </c>
      <c r="E825" s="4" t="s">
        <v>120</v>
      </c>
      <c r="F825" s="4" t="s">
        <v>60</v>
      </c>
      <c r="G825" s="4" t="s">
        <v>389</v>
      </c>
      <c r="H825" s="4" t="s">
        <v>68</v>
      </c>
      <c r="I825" s="4" t="s">
        <v>376</v>
      </c>
      <c r="J825" s="4">
        <v>8.2768922822136772E-5</v>
      </c>
      <c r="K825" s="4">
        <v>8.6098378483065338E-5</v>
      </c>
      <c r="L825" s="4">
        <v>1.2915065644760612E-4</v>
      </c>
    </row>
    <row r="826" spans="1:12" s="4" customFormat="1" hidden="1" x14ac:dyDescent="0.2">
      <c r="A826" s="4" t="s">
        <v>22</v>
      </c>
      <c r="B826" s="4" t="s">
        <v>338</v>
      </c>
      <c r="C826" s="4" t="s">
        <v>388</v>
      </c>
      <c r="D826" s="4" t="s">
        <v>280</v>
      </c>
      <c r="E826" s="4" t="s">
        <v>120</v>
      </c>
      <c r="F826" s="4" t="s">
        <v>60</v>
      </c>
      <c r="G826" s="4" t="s">
        <v>389</v>
      </c>
      <c r="H826" s="4" t="s">
        <v>68</v>
      </c>
      <c r="I826" s="4" t="s">
        <v>377</v>
      </c>
      <c r="J826" s="4">
        <v>1.1530386716556282E-5</v>
      </c>
      <c r="K826" s="4">
        <v>1.1994207073486993E-5</v>
      </c>
      <c r="L826" s="4">
        <v>1.7991740894563424E-5</v>
      </c>
    </row>
    <row r="827" spans="1:12" s="4" customFormat="1" hidden="1" x14ac:dyDescent="0.2">
      <c r="A827" s="4" t="s">
        <v>22</v>
      </c>
      <c r="B827" s="4" t="s">
        <v>338</v>
      </c>
      <c r="C827" s="4" t="s">
        <v>388</v>
      </c>
      <c r="D827" s="4" t="s">
        <v>280</v>
      </c>
      <c r="E827" s="4" t="s">
        <v>120</v>
      </c>
      <c r="F827" s="4" t="s">
        <v>60</v>
      </c>
      <c r="G827" s="4" t="s">
        <v>389</v>
      </c>
      <c r="H827" s="4" t="s">
        <v>68</v>
      </c>
      <c r="I827" s="4" t="s">
        <v>378</v>
      </c>
      <c r="J827" s="4">
        <v>1.2963016725291242E-7</v>
      </c>
      <c r="K827" s="4">
        <v>1.3484465935298231E-7</v>
      </c>
      <c r="L827" s="4">
        <v>2.0227182649342115E-7</v>
      </c>
    </row>
    <row r="828" spans="1:12" s="4" customFormat="1" hidden="1" x14ac:dyDescent="0.2">
      <c r="A828" s="4" t="s">
        <v>22</v>
      </c>
      <c r="B828" s="4" t="s">
        <v>338</v>
      </c>
      <c r="C828" s="4" t="s">
        <v>388</v>
      </c>
      <c r="D828" s="4" t="s">
        <v>280</v>
      </c>
      <c r="E828" s="4" t="s">
        <v>120</v>
      </c>
      <c r="F828" s="4" t="s">
        <v>60</v>
      </c>
      <c r="G828" s="4" t="s">
        <v>389</v>
      </c>
      <c r="H828" s="4" t="s">
        <v>65</v>
      </c>
      <c r="I828" s="4" t="s">
        <v>305</v>
      </c>
      <c r="J828" s="4">
        <v>9.0486312016642791E-4</v>
      </c>
      <c r="K828" s="4">
        <v>9.412620671996959E-4</v>
      </c>
      <c r="L828" s="4">
        <v>1.4119268679604923E-3</v>
      </c>
    </row>
    <row r="829" spans="1:12" s="4" customFormat="1" hidden="1" x14ac:dyDescent="0.2">
      <c r="A829" s="4" t="s">
        <v>22</v>
      </c>
      <c r="B829" s="4" t="s">
        <v>338</v>
      </c>
      <c r="C829" s="4" t="s">
        <v>388</v>
      </c>
      <c r="D829" s="4" t="s">
        <v>280</v>
      </c>
      <c r="E829" s="4" t="s">
        <v>120</v>
      </c>
      <c r="F829" s="4" t="s">
        <v>60</v>
      </c>
      <c r="G829" s="4" t="s">
        <v>389</v>
      </c>
      <c r="H829" s="4" t="s">
        <v>68</v>
      </c>
      <c r="I829" s="4" t="s">
        <v>380</v>
      </c>
      <c r="J829" s="4">
        <v>3.2712697574181287E-6</v>
      </c>
      <c r="K829" s="4">
        <v>3.4028595768925855E-6</v>
      </c>
      <c r="L829" s="4">
        <v>5.1044114407002699E-6</v>
      </c>
    </row>
    <row r="830" spans="1:12" s="4" customFormat="1" hidden="1" x14ac:dyDescent="0.2">
      <c r="A830" s="4" t="s">
        <v>22</v>
      </c>
      <c r="B830" s="4" t="s">
        <v>338</v>
      </c>
      <c r="C830" s="4" t="s">
        <v>388</v>
      </c>
      <c r="D830" s="4" t="s">
        <v>280</v>
      </c>
      <c r="E830" s="4" t="s">
        <v>54</v>
      </c>
      <c r="F830" s="4" t="s">
        <v>283</v>
      </c>
      <c r="H830" s="4" t="s">
        <v>57</v>
      </c>
      <c r="I830" s="24" t="s">
        <v>58</v>
      </c>
      <c r="J830" s="4">
        <v>0.65982304412102133</v>
      </c>
      <c r="K830" s="4">
        <v>0.68636502986343206</v>
      </c>
      <c r="L830" s="4">
        <v>1.0295721676916194</v>
      </c>
    </row>
    <row r="831" spans="1:12" s="4" customFormat="1" hidden="1" x14ac:dyDescent="0.2">
      <c r="A831" s="4" t="s">
        <v>22</v>
      </c>
      <c r="B831" s="4" t="s">
        <v>338</v>
      </c>
      <c r="C831" s="4" t="s">
        <v>388</v>
      </c>
      <c r="D831" s="4" t="s">
        <v>280</v>
      </c>
      <c r="E831" s="4" t="s">
        <v>54</v>
      </c>
      <c r="F831" s="4" t="s">
        <v>283</v>
      </c>
      <c r="H831" s="4" t="s">
        <v>61</v>
      </c>
      <c r="I831" s="24" t="s">
        <v>63</v>
      </c>
      <c r="J831" s="4">
        <v>1.9179039575907591E-2</v>
      </c>
      <c r="K831" s="4">
        <v>1.9950533993255505E-2</v>
      </c>
      <c r="L831" s="4">
        <v>2.9926516702239919E-2</v>
      </c>
    </row>
    <row r="832" spans="1:12" s="4" customFormat="1" hidden="1" x14ac:dyDescent="0.2">
      <c r="A832" s="4" t="s">
        <v>22</v>
      </c>
      <c r="B832" s="4" t="s">
        <v>338</v>
      </c>
      <c r="C832" s="4" t="s">
        <v>388</v>
      </c>
      <c r="D832" s="4" t="s">
        <v>280</v>
      </c>
      <c r="E832" s="4" t="s">
        <v>265</v>
      </c>
      <c r="F832" s="4" t="s">
        <v>266</v>
      </c>
      <c r="H832" s="4" t="s">
        <v>267</v>
      </c>
      <c r="I832" s="4" t="s">
        <v>268</v>
      </c>
      <c r="J832" s="4">
        <v>8.14155570223094E-3</v>
      </c>
      <c r="K832" s="4">
        <v>8.4690572305498313E-3</v>
      </c>
      <c r="L832" s="4">
        <v>1.2703889667712985E-2</v>
      </c>
    </row>
    <row r="833" spans="1:12" s="4" customFormat="1" hidden="1" x14ac:dyDescent="0.2">
      <c r="A833" s="4" t="s">
        <v>22</v>
      </c>
      <c r="B833" s="4" t="s">
        <v>338</v>
      </c>
      <c r="C833" s="4" t="s">
        <v>388</v>
      </c>
      <c r="D833" s="4" t="s">
        <v>280</v>
      </c>
      <c r="E833" s="4" t="s">
        <v>265</v>
      </c>
      <c r="F833" s="4" t="s">
        <v>344</v>
      </c>
      <c r="H833" s="4" t="s">
        <v>249</v>
      </c>
      <c r="I833" s="4" t="s">
        <v>269</v>
      </c>
      <c r="J833" s="4">
        <v>3.0996890447001564E-3</v>
      </c>
      <c r="K833" s="4">
        <v>3.2243768729949924E-3</v>
      </c>
      <c r="L833" s="4">
        <v>4.8366809819036308E-3</v>
      </c>
    </row>
    <row r="834" spans="1:12" s="4" customFormat="1" hidden="1" x14ac:dyDescent="0.2">
      <c r="A834" s="4" t="s">
        <v>22</v>
      </c>
      <c r="B834" s="4" t="s">
        <v>338</v>
      </c>
      <c r="C834" s="4" t="s">
        <v>388</v>
      </c>
      <c r="D834" s="4" t="s">
        <v>280</v>
      </c>
      <c r="E834" s="4" t="s">
        <v>265</v>
      </c>
      <c r="F834" s="4" t="s">
        <v>356</v>
      </c>
      <c r="H834" s="4" t="s">
        <v>271</v>
      </c>
      <c r="I834" s="4" t="s">
        <v>272</v>
      </c>
      <c r="J834" s="4">
        <v>2.0353889255577347E-4</v>
      </c>
      <c r="K834" s="4">
        <v>2.1172643076374574E-4</v>
      </c>
      <c r="L834" s="4">
        <v>3.1759724169282464E-4</v>
      </c>
    </row>
    <row r="835" spans="1:12" s="4" customFormat="1" hidden="1" x14ac:dyDescent="0.2">
      <c r="A835" s="4" t="s">
        <v>22</v>
      </c>
      <c r="B835" s="4" t="s">
        <v>338</v>
      </c>
      <c r="C835" s="4" t="s">
        <v>388</v>
      </c>
      <c r="D835" s="4" t="s">
        <v>273</v>
      </c>
      <c r="E835" s="4" t="s">
        <v>54</v>
      </c>
      <c r="F835" s="4" t="s">
        <v>60</v>
      </c>
      <c r="G835" s="4" t="s">
        <v>389</v>
      </c>
      <c r="H835" s="4" t="s">
        <v>57</v>
      </c>
      <c r="I835" s="4" t="s">
        <v>58</v>
      </c>
      <c r="J835" s="4">
        <v>3.4562159453958259</v>
      </c>
      <c r="K835" s="4">
        <v>3.5952453945227392</v>
      </c>
      <c r="L835" s="4">
        <v>5.3929970688608622</v>
      </c>
    </row>
    <row r="836" spans="1:12" s="4" customFormat="1" hidden="1" x14ac:dyDescent="0.2">
      <c r="A836" s="4" t="s">
        <v>22</v>
      </c>
      <c r="B836" s="4" t="s">
        <v>338</v>
      </c>
      <c r="C836" s="4" t="s">
        <v>388</v>
      </c>
      <c r="D836" s="4" t="s">
        <v>273</v>
      </c>
      <c r="E836" s="4" t="s">
        <v>54</v>
      </c>
      <c r="F836" s="4" t="s">
        <v>60</v>
      </c>
      <c r="G836" s="4" t="s">
        <v>389</v>
      </c>
      <c r="H836" s="4" t="s">
        <v>61</v>
      </c>
      <c r="I836" s="4" t="s">
        <v>63</v>
      </c>
      <c r="J836" s="4">
        <v>0.10046163587380166</v>
      </c>
      <c r="K836" s="4">
        <v>0.1045027971075288</v>
      </c>
      <c r="L836" s="4">
        <v>0.15675794463078052</v>
      </c>
    </row>
    <row r="837" spans="1:12" s="4" customFormat="1" hidden="1" x14ac:dyDescent="0.2">
      <c r="A837" s="4" t="s">
        <v>22</v>
      </c>
      <c r="B837" s="4" t="s">
        <v>338</v>
      </c>
      <c r="C837" s="4" t="s">
        <v>388</v>
      </c>
      <c r="D837" s="4" t="s">
        <v>273</v>
      </c>
      <c r="E837" s="4" t="s">
        <v>67</v>
      </c>
      <c r="F837" s="4" t="s">
        <v>390</v>
      </c>
      <c r="H837" s="4" t="s">
        <v>68</v>
      </c>
      <c r="I837" s="4" t="s">
        <v>386</v>
      </c>
      <c r="J837" s="4">
        <v>3.0689950815863043E-3</v>
      </c>
      <c r="K837" s="4">
        <v>3.1924482171273721E-3</v>
      </c>
      <c r="L837" s="4">
        <v>4.7887868526825562E-3</v>
      </c>
    </row>
    <row r="838" spans="1:12" s="4" customFormat="1" hidden="1" x14ac:dyDescent="0.2">
      <c r="A838" s="4" t="s">
        <v>22</v>
      </c>
      <c r="B838" s="4" t="s">
        <v>338</v>
      </c>
      <c r="C838" s="4" t="s">
        <v>388</v>
      </c>
      <c r="D838" s="4" t="s">
        <v>273</v>
      </c>
      <c r="E838" s="4" t="s">
        <v>67</v>
      </c>
      <c r="F838" s="4" t="s">
        <v>390</v>
      </c>
      <c r="H838" s="4" t="s">
        <v>68</v>
      </c>
      <c r="I838" s="4" t="s">
        <v>391</v>
      </c>
      <c r="J838" s="4">
        <v>4.2917978094058468E-4</v>
      </c>
      <c r="K838" s="4">
        <v>4.464439303639058E-4</v>
      </c>
      <c r="L838" s="4">
        <v>6.6968191142982602E-4</v>
      </c>
    </row>
    <row r="839" spans="1:12" s="4" customFormat="1" hidden="1" x14ac:dyDescent="0.2">
      <c r="A839" s="4" t="s">
        <v>22</v>
      </c>
      <c r="B839" s="4" t="s">
        <v>338</v>
      </c>
      <c r="C839" s="4" t="s">
        <v>388</v>
      </c>
      <c r="D839" s="4" t="s">
        <v>273</v>
      </c>
      <c r="E839" s="4" t="s">
        <v>67</v>
      </c>
      <c r="F839" s="4" t="s">
        <v>390</v>
      </c>
      <c r="H839" s="4" t="s">
        <v>68</v>
      </c>
      <c r="I839" s="4" t="s">
        <v>387</v>
      </c>
      <c r="J839" s="4">
        <v>2.9970655093616251E-3</v>
      </c>
      <c r="K839" s="4">
        <v>3.117625212038449E-3</v>
      </c>
      <c r="L839" s="4">
        <v>4.6765496608228083E-3</v>
      </c>
    </row>
    <row r="840" spans="1:12" s="4" customFormat="1" hidden="1" x14ac:dyDescent="0.2">
      <c r="A840" s="4" t="s">
        <v>22</v>
      </c>
      <c r="B840" s="4" t="s">
        <v>338</v>
      </c>
      <c r="C840" s="4" t="s">
        <v>388</v>
      </c>
      <c r="D840" s="4" t="s">
        <v>273</v>
      </c>
      <c r="E840" s="4" t="s">
        <v>67</v>
      </c>
      <c r="F840" s="4" t="s">
        <v>390</v>
      </c>
      <c r="H840" s="4" t="s">
        <v>68</v>
      </c>
      <c r="I840" s="4" t="s">
        <v>392</v>
      </c>
      <c r="J840" s="4">
        <v>1.990051498216119E-3</v>
      </c>
      <c r="K840" s="4">
        <v>2.0701031407935298E-3</v>
      </c>
      <c r="L840" s="4">
        <v>3.1052289747863443E-3</v>
      </c>
    </row>
    <row r="841" spans="1:12" s="4" customFormat="1" hidden="1" x14ac:dyDescent="0.2">
      <c r="A841" s="4" t="s">
        <v>22</v>
      </c>
      <c r="B841" s="4" t="s">
        <v>338</v>
      </c>
      <c r="C841" s="4" t="s">
        <v>388</v>
      </c>
      <c r="D841" s="4" t="s">
        <v>273</v>
      </c>
      <c r="E841" s="4" t="s">
        <v>67</v>
      </c>
      <c r="F841" s="4" t="s">
        <v>390</v>
      </c>
      <c r="H841" s="4" t="s">
        <v>68</v>
      </c>
      <c r="I841" s="4" t="s">
        <v>393</v>
      </c>
      <c r="J841" s="4">
        <v>6.2099197353972867E-9</v>
      </c>
      <c r="K841" s="4">
        <v>6.4597194393436658E-9</v>
      </c>
      <c r="L841" s="4">
        <v>9.689810897224859E-9</v>
      </c>
    </row>
    <row r="842" spans="1:12" s="4" customFormat="1" hidden="1" x14ac:dyDescent="0.2">
      <c r="A842" s="4" t="s">
        <v>22</v>
      </c>
      <c r="B842" s="4" t="s">
        <v>338</v>
      </c>
      <c r="C842" s="4" t="s">
        <v>388</v>
      </c>
      <c r="D842" s="4" t="s">
        <v>273</v>
      </c>
      <c r="E842" s="4" t="s">
        <v>67</v>
      </c>
      <c r="F842" s="4" t="s">
        <v>390</v>
      </c>
      <c r="H842" s="4" t="s">
        <v>68</v>
      </c>
      <c r="I842" s="4" t="s">
        <v>394</v>
      </c>
      <c r="J842" s="4">
        <v>9.806398346631235E-3</v>
      </c>
      <c r="K842" s="4">
        <v>1.0200869693789803E-2</v>
      </c>
      <c r="L842" s="4">
        <v>1.5301670490212227E-2</v>
      </c>
    </row>
    <row r="843" spans="1:12" s="4" customFormat="1" hidden="1" x14ac:dyDescent="0.2">
      <c r="A843" s="4" t="s">
        <v>22</v>
      </c>
      <c r="B843" s="4" t="s">
        <v>338</v>
      </c>
      <c r="C843" s="4" t="s">
        <v>388</v>
      </c>
      <c r="D843" s="4" t="s">
        <v>273</v>
      </c>
      <c r="E843" s="4" t="s">
        <v>74</v>
      </c>
      <c r="F843" s="4" t="s">
        <v>60</v>
      </c>
      <c r="G843" s="4" t="s">
        <v>389</v>
      </c>
      <c r="H843" s="4" t="s">
        <v>68</v>
      </c>
      <c r="I843" s="4" t="s">
        <v>262</v>
      </c>
      <c r="J843" s="4">
        <v>9.1137884956798032E-5</v>
      </c>
      <c r="K843" s="4">
        <v>9.4803989777885662E-5</v>
      </c>
      <c r="L843" s="4">
        <v>1.4220938569794721E-4</v>
      </c>
    </row>
    <row r="844" spans="1:12" s="4" customFormat="1" hidden="1" x14ac:dyDescent="0.2">
      <c r="A844" s="4" t="s">
        <v>22</v>
      </c>
      <c r="B844" s="4" t="s">
        <v>338</v>
      </c>
      <c r="C844" s="4" t="s">
        <v>388</v>
      </c>
      <c r="D844" s="4" t="s">
        <v>273</v>
      </c>
      <c r="E844" s="4" t="s">
        <v>67</v>
      </c>
      <c r="F844" s="4" t="s">
        <v>60</v>
      </c>
      <c r="G844" s="4" t="s">
        <v>389</v>
      </c>
      <c r="H844" s="4" t="s">
        <v>68</v>
      </c>
      <c r="I844" s="4" t="s">
        <v>348</v>
      </c>
      <c r="J844" s="4">
        <v>6.4375576502691354E-4</v>
      </c>
      <c r="K844" s="4">
        <v>6.6965142976487489E-4</v>
      </c>
      <c r="L844" s="4">
        <v>1.0045011679543129E-3</v>
      </c>
    </row>
    <row r="845" spans="1:12" s="4" customFormat="1" hidden="1" x14ac:dyDescent="0.2">
      <c r="A845" s="4" t="s">
        <v>22</v>
      </c>
      <c r="B845" s="4" t="s">
        <v>338</v>
      </c>
      <c r="C845" s="4" t="s">
        <v>388</v>
      </c>
      <c r="D845" s="4" t="s">
        <v>273</v>
      </c>
      <c r="E845" s="4" t="s">
        <v>64</v>
      </c>
      <c r="F845" s="4" t="s">
        <v>60</v>
      </c>
      <c r="G845" s="4" t="s">
        <v>389</v>
      </c>
      <c r="H845" s="4" t="s">
        <v>65</v>
      </c>
      <c r="I845" s="4" t="s">
        <v>260</v>
      </c>
      <c r="J845" s="4">
        <v>4.7662932208479801E-3</v>
      </c>
      <c r="K845" s="4">
        <v>4.9580217272089866E-3</v>
      </c>
      <c r="L845" s="4">
        <v>7.4372104565997273E-3</v>
      </c>
    </row>
    <row r="846" spans="1:12" s="4" customFormat="1" hidden="1" x14ac:dyDescent="0.2">
      <c r="A846" s="4" t="s">
        <v>22</v>
      </c>
      <c r="B846" s="4" t="s">
        <v>338</v>
      </c>
      <c r="C846" s="4" t="s">
        <v>388</v>
      </c>
      <c r="D846" s="4" t="s">
        <v>273</v>
      </c>
      <c r="E846" s="4" t="s">
        <v>74</v>
      </c>
      <c r="F846" s="4" t="s">
        <v>60</v>
      </c>
      <c r="G846" s="4" t="s">
        <v>389</v>
      </c>
      <c r="H846" s="4" t="s">
        <v>65</v>
      </c>
      <c r="I846" s="4" t="s">
        <v>297</v>
      </c>
      <c r="J846" s="4">
        <v>3.3443654605864502E-3</v>
      </c>
      <c r="K846" s="4">
        <v>3.4788956216094649E-3</v>
      </c>
      <c r="L846" s="4">
        <v>5.2184682355189554E-3</v>
      </c>
    </row>
    <row r="847" spans="1:12" s="4" customFormat="1" hidden="1" x14ac:dyDescent="0.2">
      <c r="A847" s="4" t="s">
        <v>22</v>
      </c>
      <c r="B847" s="4" t="s">
        <v>338</v>
      </c>
      <c r="C847" s="4" t="s">
        <v>388</v>
      </c>
      <c r="D847" s="4" t="s">
        <v>273</v>
      </c>
      <c r="E847" s="4" t="s">
        <v>120</v>
      </c>
      <c r="F847" s="4" t="s">
        <v>60</v>
      </c>
      <c r="G847" s="4" t="s">
        <v>389</v>
      </c>
      <c r="H847" s="4" t="s">
        <v>68</v>
      </c>
      <c r="I847" s="4" t="s">
        <v>319</v>
      </c>
      <c r="J847" s="4">
        <v>1.1460778507798853E-6</v>
      </c>
      <c r="K847" s="4">
        <v>1.1921798810835028E-6</v>
      </c>
      <c r="L847" s="4">
        <v>1.7883125902986416E-6</v>
      </c>
    </row>
    <row r="848" spans="1:12" s="4" customFormat="1" hidden="1" x14ac:dyDescent="0.2">
      <c r="A848" s="4" t="s">
        <v>22</v>
      </c>
      <c r="B848" s="4" t="s">
        <v>338</v>
      </c>
      <c r="C848" s="4" t="s">
        <v>388</v>
      </c>
      <c r="D848" s="4" t="s">
        <v>273</v>
      </c>
      <c r="E848" s="4" t="s">
        <v>120</v>
      </c>
      <c r="F848" s="4" t="s">
        <v>60</v>
      </c>
      <c r="G848" s="4" t="s">
        <v>389</v>
      </c>
      <c r="H848" s="4" t="s">
        <v>68</v>
      </c>
      <c r="I848" s="4" t="s">
        <v>320</v>
      </c>
      <c r="J848" s="4">
        <v>5.0590465798024234E-8</v>
      </c>
      <c r="K848" s="4">
        <v>5.2625513579209022E-8</v>
      </c>
      <c r="L848" s="4">
        <v>7.8940158274689008E-8</v>
      </c>
    </row>
    <row r="849" spans="1:12" s="4" customFormat="1" hidden="1" x14ac:dyDescent="0.2">
      <c r="A849" s="4" t="s">
        <v>22</v>
      </c>
      <c r="B849" s="4" t="s">
        <v>338</v>
      </c>
      <c r="C849" s="4" t="s">
        <v>388</v>
      </c>
      <c r="D849" s="4" t="s">
        <v>273</v>
      </c>
      <c r="E849" s="4" t="s">
        <v>120</v>
      </c>
      <c r="F849" s="4" t="s">
        <v>60</v>
      </c>
      <c r="G849" s="4" t="s">
        <v>389</v>
      </c>
      <c r="H849" s="4" t="s">
        <v>68</v>
      </c>
      <c r="I849" s="4" t="s">
        <v>322</v>
      </c>
      <c r="J849" s="4">
        <v>1.2642821144691078E-6</v>
      </c>
      <c r="K849" s="4">
        <v>1.3151390194462994E-6</v>
      </c>
      <c r="L849" s="4">
        <v>1.9727557089214933E-6</v>
      </c>
    </row>
    <row r="850" spans="1:12" s="4" customFormat="1" hidden="1" x14ac:dyDescent="0.2">
      <c r="A850" s="4" t="s">
        <v>22</v>
      </c>
      <c r="B850" s="4" t="s">
        <v>338</v>
      </c>
      <c r="C850" s="4" t="s">
        <v>388</v>
      </c>
      <c r="D850" s="4" t="s">
        <v>273</v>
      </c>
      <c r="E850" s="4" t="s">
        <v>120</v>
      </c>
      <c r="F850" s="4" t="s">
        <v>60</v>
      </c>
      <c r="G850" s="4" t="s">
        <v>389</v>
      </c>
      <c r="H850" s="4" t="s">
        <v>68</v>
      </c>
      <c r="I850" s="4" t="s">
        <v>358</v>
      </c>
      <c r="J850" s="4">
        <v>3.8602203760577731E-7</v>
      </c>
      <c r="K850" s="4">
        <v>4.0155012731055227E-7</v>
      </c>
      <c r="L850" s="4">
        <v>6.0233959631397775E-7</v>
      </c>
    </row>
    <row r="851" spans="1:12" s="4" customFormat="1" hidden="1" x14ac:dyDescent="0.2">
      <c r="A851" s="4" t="s">
        <v>22</v>
      </c>
      <c r="B851" s="4" t="s">
        <v>338</v>
      </c>
      <c r="C851" s="4" t="s">
        <v>388</v>
      </c>
      <c r="D851" s="4" t="s">
        <v>273</v>
      </c>
      <c r="E851" s="4" t="s">
        <v>120</v>
      </c>
      <c r="F851" s="4" t="s">
        <v>60</v>
      </c>
      <c r="G851" s="4" t="s">
        <v>389</v>
      </c>
      <c r="H851" s="4" t="s">
        <v>68</v>
      </c>
      <c r="I851" s="4" t="s">
        <v>323</v>
      </c>
      <c r="J851" s="4">
        <v>3.3794910683561685E-5</v>
      </c>
      <c r="K851" s="4">
        <v>3.515434189094555E-5</v>
      </c>
      <c r="L851" s="4">
        <v>5.2732773975437989E-5</v>
      </c>
    </row>
    <row r="852" spans="1:12" s="4" customFormat="1" hidden="1" x14ac:dyDescent="0.2">
      <c r="A852" s="4" t="s">
        <v>22</v>
      </c>
      <c r="B852" s="4" t="s">
        <v>338</v>
      </c>
      <c r="C852" s="4" t="s">
        <v>388</v>
      </c>
      <c r="D852" s="4" t="s">
        <v>273</v>
      </c>
      <c r="E852" s="4" t="s">
        <v>120</v>
      </c>
      <c r="F852" s="4" t="s">
        <v>60</v>
      </c>
      <c r="G852" s="4" t="s">
        <v>389</v>
      </c>
      <c r="H852" s="4" t="s">
        <v>68</v>
      </c>
      <c r="I852" s="4" t="s">
        <v>324</v>
      </c>
      <c r="J852" s="4">
        <v>1.0426191493967219E-6</v>
      </c>
      <c r="K852" s="4">
        <v>1.0845594587639355E-6</v>
      </c>
      <c r="L852" s="4">
        <v>1.6268780960070384E-6</v>
      </c>
    </row>
    <row r="853" spans="1:12" s="4" customFormat="1" hidden="1" x14ac:dyDescent="0.2">
      <c r="A853" s="4" t="s">
        <v>22</v>
      </c>
      <c r="B853" s="4" t="s">
        <v>338</v>
      </c>
      <c r="C853" s="4" t="s">
        <v>388</v>
      </c>
      <c r="D853" s="4" t="s">
        <v>273</v>
      </c>
      <c r="E853" s="4" t="s">
        <v>120</v>
      </c>
      <c r="F853" s="4" t="s">
        <v>60</v>
      </c>
      <c r="G853" s="4" t="s">
        <v>389</v>
      </c>
      <c r="H853" s="4" t="s">
        <v>68</v>
      </c>
      <c r="I853" s="4" t="s">
        <v>325</v>
      </c>
      <c r="J853" s="4">
        <v>2.1171270758130518E-6</v>
      </c>
      <c r="K853" s="4">
        <v>2.2022904497839604E-6</v>
      </c>
      <c r="L853" s="4">
        <v>3.3035146804052317E-6</v>
      </c>
    </row>
    <row r="854" spans="1:12" s="4" customFormat="1" hidden="1" x14ac:dyDescent="0.2">
      <c r="A854" s="4" t="s">
        <v>22</v>
      </c>
      <c r="B854" s="4" t="s">
        <v>338</v>
      </c>
      <c r="C854" s="4" t="s">
        <v>388</v>
      </c>
      <c r="D854" s="4" t="s">
        <v>273</v>
      </c>
      <c r="E854" s="4" t="s">
        <v>120</v>
      </c>
      <c r="F854" s="4" t="s">
        <v>60</v>
      </c>
      <c r="G854" s="4" t="s">
        <v>389</v>
      </c>
      <c r="H854" s="4" t="s">
        <v>68</v>
      </c>
      <c r="I854" s="4" t="s">
        <v>326</v>
      </c>
      <c r="J854" s="4">
        <v>1.2695569497655844E-7</v>
      </c>
      <c r="K854" s="4">
        <v>1.320626039819487E-7</v>
      </c>
      <c r="L854" s="4">
        <v>1.9809864363245413E-7</v>
      </c>
    </row>
    <row r="855" spans="1:12" s="4" customFormat="1" hidden="1" x14ac:dyDescent="0.2">
      <c r="A855" s="4" t="s">
        <v>22</v>
      </c>
      <c r="B855" s="4" t="s">
        <v>338</v>
      </c>
      <c r="C855" s="4" t="s">
        <v>388</v>
      </c>
      <c r="D855" s="4" t="s">
        <v>273</v>
      </c>
      <c r="E855" s="4" t="s">
        <v>120</v>
      </c>
      <c r="F855" s="4" t="s">
        <v>60</v>
      </c>
      <c r="G855" s="4" t="s">
        <v>389</v>
      </c>
      <c r="H855" s="4" t="s">
        <v>68</v>
      </c>
      <c r="I855" s="4" t="s">
        <v>327</v>
      </c>
      <c r="J855" s="4">
        <v>2.5344816350798995E-4</v>
      </c>
      <c r="K855" s="4">
        <v>2.6364334781112472E-4</v>
      </c>
      <c r="L855" s="4">
        <v>3.9547447974933145E-4</v>
      </c>
    </row>
    <row r="856" spans="1:12" s="4" customFormat="1" hidden="1" x14ac:dyDescent="0.2">
      <c r="A856" s="4" t="s">
        <v>22</v>
      </c>
      <c r="B856" s="4" t="s">
        <v>338</v>
      </c>
      <c r="C856" s="4" t="s">
        <v>388</v>
      </c>
      <c r="D856" s="4" t="s">
        <v>273</v>
      </c>
      <c r="E856" s="4" t="s">
        <v>120</v>
      </c>
      <c r="F856" s="4" t="s">
        <v>60</v>
      </c>
      <c r="G856" s="4" t="s">
        <v>389</v>
      </c>
      <c r="H856" s="4" t="s">
        <v>68</v>
      </c>
      <c r="I856" s="4" t="s">
        <v>328</v>
      </c>
      <c r="J856" s="4">
        <v>3.1109539987173659E-6</v>
      </c>
      <c r="K856" s="4">
        <v>3.2360949700959091E-6</v>
      </c>
      <c r="L856" s="4">
        <v>4.854258547934074E-6</v>
      </c>
    </row>
    <row r="857" spans="1:12" s="4" customFormat="1" hidden="1" x14ac:dyDescent="0.2">
      <c r="A857" s="4" t="s">
        <v>22</v>
      </c>
      <c r="B857" s="4" t="s">
        <v>338</v>
      </c>
      <c r="C857" s="4" t="s">
        <v>388</v>
      </c>
      <c r="D857" s="4" t="s">
        <v>273</v>
      </c>
      <c r="E857" s="4" t="s">
        <v>120</v>
      </c>
      <c r="F857" s="4" t="s">
        <v>60</v>
      </c>
      <c r="G857" s="4" t="s">
        <v>389</v>
      </c>
      <c r="H857" s="4" t="s">
        <v>68</v>
      </c>
      <c r="I857" s="4" t="s">
        <v>360</v>
      </c>
      <c r="J857" s="4">
        <v>2.0370454854029091E-7</v>
      </c>
      <c r="K857" s="4">
        <v>2.1189875041182928E-7</v>
      </c>
      <c r="L857" s="4">
        <v>3.1785572734680459E-7</v>
      </c>
    </row>
    <row r="858" spans="1:12" s="4" customFormat="1" hidden="1" x14ac:dyDescent="0.2">
      <c r="A858" s="4" t="s">
        <v>22</v>
      </c>
      <c r="B858" s="4" t="s">
        <v>338</v>
      </c>
      <c r="C858" s="4" t="s">
        <v>388</v>
      </c>
      <c r="D858" s="4" t="s">
        <v>273</v>
      </c>
      <c r="E858" s="4" t="s">
        <v>120</v>
      </c>
      <c r="F858" s="4" t="s">
        <v>60</v>
      </c>
      <c r="G858" s="4" t="s">
        <v>389</v>
      </c>
      <c r="H858" s="4" t="s">
        <v>68</v>
      </c>
      <c r="I858" s="4" t="s">
        <v>361</v>
      </c>
      <c r="J858" s="4">
        <v>3.3087603223352349E-4</v>
      </c>
      <c r="K858" s="4">
        <v>3.4418582340904478E-4</v>
      </c>
      <c r="L858" s="4">
        <v>5.1629108255483807E-4</v>
      </c>
    </row>
    <row r="859" spans="1:12" s="4" customFormat="1" hidden="1" x14ac:dyDescent="0.2">
      <c r="A859" s="4" t="s">
        <v>22</v>
      </c>
      <c r="B859" s="4" t="s">
        <v>338</v>
      </c>
      <c r="C859" s="4" t="s">
        <v>388</v>
      </c>
      <c r="D859" s="4" t="s">
        <v>273</v>
      </c>
      <c r="E859" s="4" t="s">
        <v>120</v>
      </c>
      <c r="F859" s="4" t="s">
        <v>60</v>
      </c>
      <c r="G859" s="4" t="s">
        <v>389</v>
      </c>
      <c r="H859" s="4" t="s">
        <v>68</v>
      </c>
      <c r="I859" s="4" t="s">
        <v>362</v>
      </c>
      <c r="J859" s="4">
        <v>1.8119179126017019E-5</v>
      </c>
      <c r="K859" s="4">
        <v>1.8848039686908131E-5</v>
      </c>
      <c r="L859" s="4">
        <v>2.82727356914568E-5</v>
      </c>
    </row>
    <row r="860" spans="1:12" s="4" customFormat="1" hidden="1" x14ac:dyDescent="0.2">
      <c r="A860" s="4" t="s">
        <v>22</v>
      </c>
      <c r="B860" s="4" t="s">
        <v>338</v>
      </c>
      <c r="C860" s="4" t="s">
        <v>388</v>
      </c>
      <c r="D860" s="4" t="s">
        <v>273</v>
      </c>
      <c r="E860" s="4" t="s">
        <v>120</v>
      </c>
      <c r="F860" s="4" t="s">
        <v>60</v>
      </c>
      <c r="G860" s="4" t="s">
        <v>389</v>
      </c>
      <c r="H860" s="4" t="s">
        <v>68</v>
      </c>
      <c r="I860" s="4" t="s">
        <v>363</v>
      </c>
      <c r="J860" s="4">
        <v>1.0693529737402278E-7</v>
      </c>
      <c r="K860" s="4">
        <v>1.1123686756553184E-7</v>
      </c>
      <c r="L860" s="4">
        <v>1.6685929189815779E-7</v>
      </c>
    </row>
    <row r="861" spans="1:12" s="4" customFormat="1" hidden="1" x14ac:dyDescent="0.2">
      <c r="A861" s="4" t="s">
        <v>22</v>
      </c>
      <c r="B861" s="4" t="s">
        <v>338</v>
      </c>
      <c r="C861" s="4" t="s">
        <v>388</v>
      </c>
      <c r="D861" s="4" t="s">
        <v>273</v>
      </c>
      <c r="E861" s="4" t="s">
        <v>120</v>
      </c>
      <c r="F861" s="4" t="s">
        <v>60</v>
      </c>
      <c r="G861" s="4" t="s">
        <v>389</v>
      </c>
      <c r="H861" s="4" t="s">
        <v>68</v>
      </c>
      <c r="I861" s="4" t="s">
        <v>364</v>
      </c>
      <c r="J861" s="4">
        <v>3.0498138623263894E-6</v>
      </c>
      <c r="K861" s="4">
        <v>3.1724954157703258E-6</v>
      </c>
      <c r="L861" s="4">
        <v>4.7588569348532901E-6</v>
      </c>
    </row>
    <row r="862" spans="1:12" s="4" customFormat="1" hidden="1" x14ac:dyDescent="0.2">
      <c r="A862" s="4" t="s">
        <v>22</v>
      </c>
      <c r="B862" s="4" t="s">
        <v>338</v>
      </c>
      <c r="C862" s="4" t="s">
        <v>388</v>
      </c>
      <c r="D862" s="4" t="s">
        <v>273</v>
      </c>
      <c r="E862" s="4" t="s">
        <v>120</v>
      </c>
      <c r="F862" s="4" t="s">
        <v>60</v>
      </c>
      <c r="G862" s="4" t="s">
        <v>389</v>
      </c>
      <c r="H862" s="4" t="s">
        <v>68</v>
      </c>
      <c r="I862" s="4" t="s">
        <v>365</v>
      </c>
      <c r="J862" s="4">
        <v>1.0173239164977099E-7</v>
      </c>
      <c r="K862" s="4">
        <v>1.0582467019743313E-7</v>
      </c>
      <c r="L862" s="4">
        <v>1.5874080168696942E-7</v>
      </c>
    </row>
    <row r="863" spans="1:12" s="4" customFormat="1" hidden="1" x14ac:dyDescent="0.2">
      <c r="A863" s="4" t="s">
        <v>22</v>
      </c>
      <c r="B863" s="4" t="s">
        <v>338</v>
      </c>
      <c r="C863" s="4" t="s">
        <v>388</v>
      </c>
      <c r="D863" s="4" t="s">
        <v>273</v>
      </c>
      <c r="E863" s="4" t="s">
        <v>120</v>
      </c>
      <c r="F863" s="4" t="s">
        <v>60</v>
      </c>
      <c r="G863" s="4" t="s">
        <v>389</v>
      </c>
      <c r="H863" s="4" t="s">
        <v>68</v>
      </c>
      <c r="I863" s="4" t="s">
        <v>366</v>
      </c>
      <c r="J863" s="4">
        <v>2.0370454854029093E-6</v>
      </c>
      <c r="K863" s="4">
        <v>2.1189875041182928E-6</v>
      </c>
      <c r="L863" s="4">
        <v>3.1785572734680457E-6</v>
      </c>
    </row>
    <row r="864" spans="1:12" s="4" customFormat="1" hidden="1" x14ac:dyDescent="0.2">
      <c r="A864" s="4" t="s">
        <v>22</v>
      </c>
      <c r="B864" s="4" t="s">
        <v>338</v>
      </c>
      <c r="C864" s="4" t="s">
        <v>388</v>
      </c>
      <c r="D864" s="4" t="s">
        <v>273</v>
      </c>
      <c r="E864" s="4" t="s">
        <v>120</v>
      </c>
      <c r="F864" s="4" t="s">
        <v>60</v>
      </c>
      <c r="G864" s="4" t="s">
        <v>389</v>
      </c>
      <c r="H864" s="4" t="s">
        <v>68</v>
      </c>
      <c r="I864" s="4" t="s">
        <v>367</v>
      </c>
      <c r="J864" s="4">
        <v>1.01732391649771E-8</v>
      </c>
      <c r="K864" s="4">
        <v>1.0582467019743311E-8</v>
      </c>
      <c r="L864" s="4">
        <v>1.5874080168696941E-8</v>
      </c>
    </row>
    <row r="865" spans="1:12" s="4" customFormat="1" hidden="1" x14ac:dyDescent="0.2">
      <c r="A865" s="4" t="s">
        <v>22</v>
      </c>
      <c r="B865" s="4" t="s">
        <v>338</v>
      </c>
      <c r="C865" s="4" t="s">
        <v>388</v>
      </c>
      <c r="D865" s="4" t="s">
        <v>273</v>
      </c>
      <c r="E865" s="4" t="s">
        <v>120</v>
      </c>
      <c r="F865" s="4" t="s">
        <v>60</v>
      </c>
      <c r="G865" s="4" t="s">
        <v>389</v>
      </c>
      <c r="H865" s="4" t="s">
        <v>68</v>
      </c>
      <c r="I865" s="4" t="s">
        <v>368</v>
      </c>
      <c r="J865" s="4">
        <v>3.0641997767713254E-6</v>
      </c>
      <c r="K865" s="4">
        <v>3.1874600167881097E-6</v>
      </c>
      <c r="L865" s="4">
        <v>4.7813043732252387E-6</v>
      </c>
    </row>
    <row r="866" spans="1:12" s="4" customFormat="1" hidden="1" x14ac:dyDescent="0.2">
      <c r="A866" s="4" t="s">
        <v>22</v>
      </c>
      <c r="B866" s="4" t="s">
        <v>338</v>
      </c>
      <c r="C866" s="4" t="s">
        <v>388</v>
      </c>
      <c r="D866" s="4" t="s">
        <v>273</v>
      </c>
      <c r="E866" s="4" t="s">
        <v>120</v>
      </c>
      <c r="F866" s="4" t="s">
        <v>60</v>
      </c>
      <c r="G866" s="4" t="s">
        <v>389</v>
      </c>
      <c r="H866" s="4" t="s">
        <v>68</v>
      </c>
      <c r="I866" s="4" t="s">
        <v>369</v>
      </c>
      <c r="J866" s="4">
        <v>1.01732391649771E-5</v>
      </c>
      <c r="K866" s="4">
        <v>1.0582467019743312E-5</v>
      </c>
      <c r="L866" s="4">
        <v>1.5874080168696938E-5</v>
      </c>
    </row>
    <row r="867" spans="1:12" s="4" customFormat="1" hidden="1" x14ac:dyDescent="0.2">
      <c r="A867" s="4" t="s">
        <v>22</v>
      </c>
      <c r="B867" s="4" t="s">
        <v>338</v>
      </c>
      <c r="C867" s="4" t="s">
        <v>388</v>
      </c>
      <c r="D867" s="4" t="s">
        <v>273</v>
      </c>
      <c r="E867" s="4" t="s">
        <v>120</v>
      </c>
      <c r="F867" s="4" t="s">
        <v>60</v>
      </c>
      <c r="G867" s="4" t="s">
        <v>389</v>
      </c>
      <c r="H867" s="4" t="s">
        <v>68</v>
      </c>
      <c r="I867" s="4" t="s">
        <v>370</v>
      </c>
      <c r="J867" s="4">
        <v>6.5255946513673291E-5</v>
      </c>
      <c r="K867" s="4">
        <v>6.7880926676772515E-5</v>
      </c>
      <c r="L867" s="4">
        <v>1.0182382519900002E-4</v>
      </c>
    </row>
    <row r="868" spans="1:12" s="4" customFormat="1" hidden="1" x14ac:dyDescent="0.2">
      <c r="A868" s="4" t="s">
        <v>22</v>
      </c>
      <c r="B868" s="4" t="s">
        <v>338</v>
      </c>
      <c r="C868" s="4" t="s">
        <v>388</v>
      </c>
      <c r="D868" s="4" t="s">
        <v>273</v>
      </c>
      <c r="E868" s="4" t="s">
        <v>120</v>
      </c>
      <c r="F868" s="4" t="s">
        <v>60</v>
      </c>
      <c r="G868" s="4" t="s">
        <v>389</v>
      </c>
      <c r="H868" s="4" t="s">
        <v>68</v>
      </c>
      <c r="I868" s="4" t="s">
        <v>371</v>
      </c>
      <c r="J868" s="4">
        <v>1.3906383963437939E-5</v>
      </c>
      <c r="K868" s="4">
        <v>1.4465780983858402E-5</v>
      </c>
      <c r="L868" s="4">
        <v>2.1699190426217828E-5</v>
      </c>
    </row>
    <row r="869" spans="1:12" s="4" customFormat="1" hidden="1" x14ac:dyDescent="0.2">
      <c r="A869" s="4" t="s">
        <v>22</v>
      </c>
      <c r="B869" s="4" t="s">
        <v>338</v>
      </c>
      <c r="C869" s="4" t="s">
        <v>388</v>
      </c>
      <c r="D869" s="4" t="s">
        <v>273</v>
      </c>
      <c r="E869" s="4" t="s">
        <v>120</v>
      </c>
      <c r="F869" s="4" t="s">
        <v>60</v>
      </c>
      <c r="G869" s="4" t="s">
        <v>389</v>
      </c>
      <c r="H869" s="4" t="s">
        <v>68</v>
      </c>
      <c r="I869" s="4" t="s">
        <v>372</v>
      </c>
      <c r="J869" s="4">
        <v>1.0173239164977099E-6</v>
      </c>
      <c r="K869" s="4">
        <v>1.0582467019743312E-6</v>
      </c>
      <c r="L869" s="4">
        <v>1.5874080168696939E-6</v>
      </c>
    </row>
    <row r="870" spans="1:12" s="4" customFormat="1" hidden="1" x14ac:dyDescent="0.2">
      <c r="A870" s="4" t="s">
        <v>22</v>
      </c>
      <c r="B870" s="4" t="s">
        <v>338</v>
      </c>
      <c r="C870" s="4" t="s">
        <v>388</v>
      </c>
      <c r="D870" s="4" t="s">
        <v>273</v>
      </c>
      <c r="E870" s="4" t="s">
        <v>120</v>
      </c>
      <c r="F870" s="4" t="s">
        <v>60</v>
      </c>
      <c r="G870" s="4" t="s">
        <v>389</v>
      </c>
      <c r="H870" s="4" t="s">
        <v>68</v>
      </c>
      <c r="I870" s="4" t="s">
        <v>373</v>
      </c>
      <c r="J870" s="4">
        <v>6.6175206446704678E-6</v>
      </c>
      <c r="K870" s="4">
        <v>6.8837164681808948E-6</v>
      </c>
      <c r="L870" s="4">
        <v>1.032582165109676E-5</v>
      </c>
    </row>
    <row r="871" spans="1:12" s="4" customFormat="1" hidden="1" x14ac:dyDescent="0.2">
      <c r="A871" s="4" t="s">
        <v>22</v>
      </c>
      <c r="B871" s="4" t="s">
        <v>338</v>
      </c>
      <c r="C871" s="4" t="s">
        <v>388</v>
      </c>
      <c r="D871" s="4" t="s">
        <v>273</v>
      </c>
      <c r="E871" s="4" t="s">
        <v>120</v>
      </c>
      <c r="F871" s="4" t="s">
        <v>60</v>
      </c>
      <c r="G871" s="4" t="s">
        <v>389</v>
      </c>
      <c r="H871" s="4" t="s">
        <v>68</v>
      </c>
      <c r="I871" s="4" t="s">
        <v>374</v>
      </c>
      <c r="J871" s="4">
        <v>5.0866195824885497E-8</v>
      </c>
      <c r="K871" s="4">
        <v>5.2912335098716563E-8</v>
      </c>
      <c r="L871" s="4">
        <v>7.937040084348471E-8</v>
      </c>
    </row>
    <row r="872" spans="1:12" s="4" customFormat="1" hidden="1" x14ac:dyDescent="0.2">
      <c r="A872" s="4" t="s">
        <v>22</v>
      </c>
      <c r="B872" s="4" t="s">
        <v>338</v>
      </c>
      <c r="C872" s="4" t="s">
        <v>388</v>
      </c>
      <c r="D872" s="4" t="s">
        <v>273</v>
      </c>
      <c r="E872" s="4" t="s">
        <v>120</v>
      </c>
      <c r="F872" s="4" t="s">
        <v>60</v>
      </c>
      <c r="G872" s="4" t="s">
        <v>389</v>
      </c>
      <c r="H872" s="4" t="s">
        <v>68</v>
      </c>
      <c r="I872" s="4" t="s">
        <v>375</v>
      </c>
      <c r="J872" s="4">
        <v>2.0871564207194351E-6</v>
      </c>
      <c r="K872" s="4">
        <v>2.1711141976635753E-6</v>
      </c>
      <c r="L872" s="4">
        <v>3.2567491837970033E-6</v>
      </c>
    </row>
    <row r="873" spans="1:12" s="4" customFormat="1" hidden="1" x14ac:dyDescent="0.2">
      <c r="A873" s="4" t="s">
        <v>22</v>
      </c>
      <c r="B873" s="4" t="s">
        <v>338</v>
      </c>
      <c r="C873" s="4" t="s">
        <v>388</v>
      </c>
      <c r="D873" s="4" t="s">
        <v>273</v>
      </c>
      <c r="E873" s="4" t="s">
        <v>120</v>
      </c>
      <c r="F873" s="4" t="s">
        <v>60</v>
      </c>
      <c r="G873" s="4" t="s">
        <v>389</v>
      </c>
      <c r="H873" s="4" t="s">
        <v>68</v>
      </c>
      <c r="I873" s="4" t="s">
        <v>376</v>
      </c>
      <c r="J873" s="4">
        <v>1.3006545014907205E-4</v>
      </c>
      <c r="K873" s="4">
        <v>1.352974519019598E-4</v>
      </c>
      <c r="L873" s="4">
        <v>2.029510315605239E-4</v>
      </c>
    </row>
    <row r="874" spans="1:12" s="4" customFormat="1" hidden="1" x14ac:dyDescent="0.2">
      <c r="A874" s="4" t="s">
        <v>22</v>
      </c>
      <c r="B874" s="4" t="s">
        <v>338</v>
      </c>
      <c r="C874" s="4" t="s">
        <v>388</v>
      </c>
      <c r="D874" s="4" t="s">
        <v>273</v>
      </c>
      <c r="E874" s="4" t="s">
        <v>120</v>
      </c>
      <c r="F874" s="4" t="s">
        <v>60</v>
      </c>
      <c r="G874" s="4" t="s">
        <v>389</v>
      </c>
      <c r="H874" s="4" t="s">
        <v>68</v>
      </c>
      <c r="I874" s="4" t="s">
        <v>377</v>
      </c>
      <c r="J874" s="4">
        <v>1.8119179126017019E-5</v>
      </c>
      <c r="K874" s="4">
        <v>1.8848039686908131E-5</v>
      </c>
      <c r="L874" s="4">
        <v>2.82727356914568E-5</v>
      </c>
    </row>
    <row r="875" spans="1:12" s="4" customFormat="1" hidden="1" x14ac:dyDescent="0.2">
      <c r="A875" s="4" t="s">
        <v>22</v>
      </c>
      <c r="B875" s="4" t="s">
        <v>338</v>
      </c>
      <c r="C875" s="4" t="s">
        <v>388</v>
      </c>
      <c r="D875" s="4" t="s">
        <v>273</v>
      </c>
      <c r="E875" s="4" t="s">
        <v>120</v>
      </c>
      <c r="F875" s="4" t="s">
        <v>60</v>
      </c>
      <c r="G875" s="4" t="s">
        <v>389</v>
      </c>
      <c r="H875" s="4" t="s">
        <v>68</v>
      </c>
      <c r="I875" s="4" t="s">
        <v>378</v>
      </c>
      <c r="J875" s="4">
        <v>2.0370454854029091E-7</v>
      </c>
      <c r="K875" s="4">
        <v>2.1189875041182928E-7</v>
      </c>
      <c r="L875" s="4">
        <v>3.1785572734680459E-7</v>
      </c>
    </row>
    <row r="876" spans="1:12" s="4" customFormat="1" hidden="1" x14ac:dyDescent="0.2">
      <c r="A876" s="4" t="s">
        <v>22</v>
      </c>
      <c r="B876" s="4" t="s">
        <v>338</v>
      </c>
      <c r="C876" s="4" t="s">
        <v>388</v>
      </c>
      <c r="D876" s="4" t="s">
        <v>273</v>
      </c>
      <c r="E876" s="4" t="s">
        <v>120</v>
      </c>
      <c r="F876" s="4" t="s">
        <v>60</v>
      </c>
      <c r="G876" s="4" t="s">
        <v>389</v>
      </c>
      <c r="H876" s="4" t="s">
        <v>65</v>
      </c>
      <c r="I876" s="4" t="s">
        <v>305</v>
      </c>
      <c r="J876" s="4">
        <v>1.4219277602615292E-3</v>
      </c>
      <c r="K876" s="4">
        <v>1.4791261055995214E-3</v>
      </c>
      <c r="L876" s="4">
        <v>2.2187422210807732E-3</v>
      </c>
    </row>
    <row r="877" spans="1:12" s="4" customFormat="1" hidden="1" x14ac:dyDescent="0.2">
      <c r="A877" s="4" t="s">
        <v>22</v>
      </c>
      <c r="B877" s="4" t="s">
        <v>338</v>
      </c>
      <c r="C877" s="4" t="s">
        <v>388</v>
      </c>
      <c r="D877" s="4" t="s">
        <v>273</v>
      </c>
      <c r="E877" s="4" t="s">
        <v>120</v>
      </c>
      <c r="F877" s="4" t="s">
        <v>60</v>
      </c>
      <c r="G877" s="4" t="s">
        <v>389</v>
      </c>
      <c r="H877" s="4" t="s">
        <v>68</v>
      </c>
      <c r="I877" s="4" t="s">
        <v>380</v>
      </c>
      <c r="J877" s="4">
        <v>5.1405667616570591E-6</v>
      </c>
      <c r="K877" s="4">
        <v>5.3473507636883473E-6</v>
      </c>
      <c r="L877" s="4">
        <v>8.021217978243279E-6</v>
      </c>
    </row>
    <row r="878" spans="1:12" s="4" customFormat="1" hidden="1" x14ac:dyDescent="0.2">
      <c r="A878" s="4" t="s">
        <v>22</v>
      </c>
      <c r="B878" s="4" t="s">
        <v>338</v>
      </c>
      <c r="C878" s="4" t="s">
        <v>388</v>
      </c>
      <c r="D878" s="4" t="s">
        <v>273</v>
      </c>
      <c r="E878" s="4" t="s">
        <v>54</v>
      </c>
      <c r="F878" s="4" t="s">
        <v>283</v>
      </c>
      <c r="H878" s="4" t="s">
        <v>57</v>
      </c>
      <c r="I878" s="24" t="s">
        <v>58</v>
      </c>
      <c r="J878" s="4">
        <v>1.0368647836187477</v>
      </c>
      <c r="K878" s="4">
        <v>1.0785736183568215</v>
      </c>
      <c r="L878" s="4">
        <v>1.6178991206582585</v>
      </c>
    </row>
    <row r="879" spans="1:12" s="4" customFormat="1" hidden="1" x14ac:dyDescent="0.2">
      <c r="A879" s="4" t="s">
        <v>22</v>
      </c>
      <c r="B879" s="4" t="s">
        <v>338</v>
      </c>
      <c r="C879" s="4" t="s">
        <v>388</v>
      </c>
      <c r="D879" s="4" t="s">
        <v>273</v>
      </c>
      <c r="E879" s="4" t="s">
        <v>54</v>
      </c>
      <c r="F879" s="4" t="s">
        <v>283</v>
      </c>
      <c r="H879" s="4" t="s">
        <v>61</v>
      </c>
      <c r="I879" s="24" t="s">
        <v>63</v>
      </c>
      <c r="J879" s="4">
        <v>3.01384907621405E-2</v>
      </c>
      <c r="K879" s="4">
        <v>3.135083913225864E-2</v>
      </c>
      <c r="L879" s="4">
        <v>4.7027383389234151E-2</v>
      </c>
    </row>
    <row r="880" spans="1:12" s="4" customFormat="1" hidden="1" x14ac:dyDescent="0.2">
      <c r="A880" s="4" t="s">
        <v>22</v>
      </c>
      <c r="B880" s="4" t="s">
        <v>338</v>
      </c>
      <c r="C880" s="4" t="s">
        <v>388</v>
      </c>
      <c r="D880" s="4" t="s">
        <v>273</v>
      </c>
      <c r="E880" s="4" t="s">
        <v>265</v>
      </c>
      <c r="F880" s="4" t="s">
        <v>266</v>
      </c>
      <c r="H880" s="4" t="s">
        <v>267</v>
      </c>
      <c r="I880" s="4" t="s">
        <v>268</v>
      </c>
      <c r="J880" s="4">
        <v>1.2793873246362905E-2</v>
      </c>
      <c r="K880" s="4">
        <v>1.3308518505149731E-2</v>
      </c>
      <c r="L880" s="4">
        <v>1.9963255192120402E-2</v>
      </c>
    </row>
    <row r="881" spans="1:12" s="4" customFormat="1" hidden="1" x14ac:dyDescent="0.2">
      <c r="A881" s="4" t="s">
        <v>22</v>
      </c>
      <c r="B881" s="4" t="s">
        <v>338</v>
      </c>
      <c r="C881" s="4" t="s">
        <v>388</v>
      </c>
      <c r="D881" s="4" t="s">
        <v>273</v>
      </c>
      <c r="E881" s="4" t="s">
        <v>265</v>
      </c>
      <c r="F881" s="4" t="s">
        <v>344</v>
      </c>
      <c r="H881" s="4" t="s">
        <v>249</v>
      </c>
      <c r="I881" s="4" t="s">
        <v>269</v>
      </c>
      <c r="J881" s="4">
        <v>4.8709399273859609E-3</v>
      </c>
      <c r="K881" s="4">
        <v>5.066877943277843E-3</v>
      </c>
      <c r="L881" s="4">
        <v>7.6004986858485583E-3</v>
      </c>
    </row>
    <row r="882" spans="1:12" s="4" customFormat="1" hidden="1" x14ac:dyDescent="0.2">
      <c r="A882" s="4" t="s">
        <v>22</v>
      </c>
      <c r="B882" s="4" t="s">
        <v>338</v>
      </c>
      <c r="C882" s="4" t="s">
        <v>388</v>
      </c>
      <c r="D882" s="4" t="s">
        <v>273</v>
      </c>
      <c r="E882" s="4" t="s">
        <v>265</v>
      </c>
      <c r="F882" s="4" t="s">
        <v>356</v>
      </c>
      <c r="H882" s="4" t="s">
        <v>271</v>
      </c>
      <c r="I882" s="4" t="s">
        <v>272</v>
      </c>
      <c r="J882" s="4">
        <v>3.198468311590726E-4</v>
      </c>
      <c r="K882" s="4">
        <v>3.3271296262874319E-4</v>
      </c>
      <c r="L882" s="4">
        <v>4.9908137980300997E-4</v>
      </c>
    </row>
    <row r="883" spans="1:12" s="4" customFormat="1" hidden="1" x14ac:dyDescent="0.2">
      <c r="A883" s="4" t="s">
        <v>22</v>
      </c>
      <c r="B883" s="4" t="s">
        <v>338</v>
      </c>
      <c r="C883" s="4" t="s">
        <v>388</v>
      </c>
      <c r="D883" s="4" t="s">
        <v>168</v>
      </c>
      <c r="E883" s="4" t="s">
        <v>54</v>
      </c>
      <c r="F883" s="4" t="s">
        <v>60</v>
      </c>
      <c r="G883" s="4" t="s">
        <v>389</v>
      </c>
      <c r="H883" s="4" t="s">
        <v>57</v>
      </c>
      <c r="I883" s="4" t="s">
        <v>58</v>
      </c>
      <c r="J883" s="4">
        <v>0.86405398634895647</v>
      </c>
      <c r="K883" s="4">
        <v>0.89881134863068479</v>
      </c>
      <c r="L883" s="4">
        <v>1.3482492672152155</v>
      </c>
    </row>
    <row r="884" spans="1:12" s="4" customFormat="1" hidden="1" x14ac:dyDescent="0.2">
      <c r="A884" s="4" t="s">
        <v>22</v>
      </c>
      <c r="B884" s="4" t="s">
        <v>338</v>
      </c>
      <c r="C884" s="4" t="s">
        <v>388</v>
      </c>
      <c r="D884" s="4" t="s">
        <v>168</v>
      </c>
      <c r="E884" s="4" t="s">
        <v>54</v>
      </c>
      <c r="F884" s="4" t="s">
        <v>60</v>
      </c>
      <c r="G884" s="4" t="s">
        <v>389</v>
      </c>
      <c r="H884" s="4" t="s">
        <v>61</v>
      </c>
      <c r="I884" s="4" t="s">
        <v>63</v>
      </c>
      <c r="J884" s="4">
        <v>2.5115408968450416E-2</v>
      </c>
      <c r="K884" s="4">
        <v>2.61256992768822E-2</v>
      </c>
      <c r="L884" s="4">
        <v>3.918948615769513E-2</v>
      </c>
    </row>
    <row r="885" spans="1:12" s="4" customFormat="1" hidden="1" x14ac:dyDescent="0.2">
      <c r="A885" s="4" t="s">
        <v>22</v>
      </c>
      <c r="B885" s="4" t="s">
        <v>338</v>
      </c>
      <c r="C885" s="4" t="s">
        <v>388</v>
      </c>
      <c r="D885" s="4" t="s">
        <v>168</v>
      </c>
      <c r="E885" s="4" t="s">
        <v>67</v>
      </c>
      <c r="F885" s="4" t="s">
        <v>390</v>
      </c>
      <c r="H885" s="4" t="s">
        <v>68</v>
      </c>
      <c r="I885" s="4" t="s">
        <v>386</v>
      </c>
      <c r="J885" s="4">
        <v>7.6724877039657607E-4</v>
      </c>
      <c r="K885" s="4">
        <v>7.9811205428184304E-4</v>
      </c>
      <c r="L885" s="4">
        <v>1.1971967131706391E-3</v>
      </c>
    </row>
    <row r="886" spans="1:12" s="4" customFormat="1" hidden="1" x14ac:dyDescent="0.2">
      <c r="A886" s="4" t="s">
        <v>22</v>
      </c>
      <c r="B886" s="4" t="s">
        <v>338</v>
      </c>
      <c r="C886" s="4" t="s">
        <v>388</v>
      </c>
      <c r="D886" s="4" t="s">
        <v>168</v>
      </c>
      <c r="E886" s="4" t="s">
        <v>67</v>
      </c>
      <c r="F886" s="4" t="s">
        <v>390</v>
      </c>
      <c r="H886" s="4" t="s">
        <v>68</v>
      </c>
      <c r="I886" s="4" t="s">
        <v>391</v>
      </c>
      <c r="J886" s="4">
        <v>1.0729494523514617E-4</v>
      </c>
      <c r="K886" s="4">
        <v>1.1161098259097645E-4</v>
      </c>
      <c r="L886" s="4">
        <v>1.6742047785745651E-4</v>
      </c>
    </row>
    <row r="887" spans="1:12" s="4" customFormat="1" hidden="1" x14ac:dyDescent="0.2">
      <c r="A887" s="4" t="s">
        <v>22</v>
      </c>
      <c r="B887" s="4" t="s">
        <v>338</v>
      </c>
      <c r="C887" s="4" t="s">
        <v>388</v>
      </c>
      <c r="D887" s="4" t="s">
        <v>168</v>
      </c>
      <c r="E887" s="4" t="s">
        <v>67</v>
      </c>
      <c r="F887" s="4" t="s">
        <v>390</v>
      </c>
      <c r="H887" s="4" t="s">
        <v>68</v>
      </c>
      <c r="I887" s="4" t="s">
        <v>387</v>
      </c>
      <c r="J887" s="4">
        <v>7.4926637734040627E-4</v>
      </c>
      <c r="K887" s="4">
        <v>7.7940630300961226E-4</v>
      </c>
      <c r="L887" s="4">
        <v>1.1691374152057021E-3</v>
      </c>
    </row>
    <row r="888" spans="1:12" s="4" customFormat="1" hidden="1" x14ac:dyDescent="0.2">
      <c r="A888" s="4" t="s">
        <v>22</v>
      </c>
      <c r="B888" s="4" t="s">
        <v>338</v>
      </c>
      <c r="C888" s="4" t="s">
        <v>388</v>
      </c>
      <c r="D888" s="4" t="s">
        <v>168</v>
      </c>
      <c r="E888" s="4" t="s">
        <v>67</v>
      </c>
      <c r="F888" s="4" t="s">
        <v>390</v>
      </c>
      <c r="H888" s="4" t="s">
        <v>68</v>
      </c>
      <c r="I888" s="4" t="s">
        <v>392</v>
      </c>
      <c r="J888" s="4">
        <v>4.9751287455402976E-4</v>
      </c>
      <c r="K888" s="4">
        <v>5.1752578519838246E-4</v>
      </c>
      <c r="L888" s="4">
        <v>7.7630724369658608E-4</v>
      </c>
    </row>
    <row r="889" spans="1:12" s="4" customFormat="1" hidden="1" x14ac:dyDescent="0.2">
      <c r="A889" s="4" t="s">
        <v>22</v>
      </c>
      <c r="B889" s="4" t="s">
        <v>338</v>
      </c>
      <c r="C889" s="4" t="s">
        <v>388</v>
      </c>
      <c r="D889" s="4" t="s">
        <v>168</v>
      </c>
      <c r="E889" s="4" t="s">
        <v>67</v>
      </c>
      <c r="F889" s="4" t="s">
        <v>390</v>
      </c>
      <c r="H889" s="4" t="s">
        <v>68</v>
      </c>
      <c r="I889" s="4" t="s">
        <v>393</v>
      </c>
      <c r="J889" s="4">
        <v>1.5524799338493217E-9</v>
      </c>
      <c r="K889" s="4">
        <v>1.6149298598359164E-9</v>
      </c>
      <c r="L889" s="4">
        <v>2.4224527243062148E-9</v>
      </c>
    </row>
    <row r="890" spans="1:12" s="4" customFormat="1" hidden="1" x14ac:dyDescent="0.2">
      <c r="A890" s="4" t="s">
        <v>22</v>
      </c>
      <c r="B890" s="4" t="s">
        <v>338</v>
      </c>
      <c r="C890" s="4" t="s">
        <v>388</v>
      </c>
      <c r="D890" s="4" t="s">
        <v>168</v>
      </c>
      <c r="E890" s="4" t="s">
        <v>67</v>
      </c>
      <c r="F890" s="4" t="s">
        <v>390</v>
      </c>
      <c r="H890" s="4" t="s">
        <v>68</v>
      </c>
      <c r="I890" s="4" t="s">
        <v>394</v>
      </c>
      <c r="J890" s="4">
        <v>2.4515995866578088E-3</v>
      </c>
      <c r="K890" s="4">
        <v>2.5502174234474507E-3</v>
      </c>
      <c r="L890" s="4">
        <v>3.8254176225530566E-3</v>
      </c>
    </row>
    <row r="891" spans="1:12" s="4" customFormat="1" hidden="1" x14ac:dyDescent="0.2">
      <c r="A891" s="4" t="s">
        <v>22</v>
      </c>
      <c r="B891" s="4" t="s">
        <v>338</v>
      </c>
      <c r="C891" s="4" t="s">
        <v>388</v>
      </c>
      <c r="D891" s="4" t="s">
        <v>168</v>
      </c>
      <c r="E891" s="4" t="s">
        <v>74</v>
      </c>
      <c r="F891" s="4" t="s">
        <v>60</v>
      </c>
      <c r="G891" s="4" t="s">
        <v>389</v>
      </c>
      <c r="H891" s="4" t="s">
        <v>68</v>
      </c>
      <c r="I891" s="4" t="s">
        <v>262</v>
      </c>
      <c r="J891" s="4">
        <v>2.2784471239199508E-5</v>
      </c>
      <c r="K891" s="4">
        <v>2.3700997444471416E-5</v>
      </c>
      <c r="L891" s="4">
        <v>3.5552346424486802E-5</v>
      </c>
    </row>
    <row r="892" spans="1:12" s="4" customFormat="1" hidden="1" x14ac:dyDescent="0.2">
      <c r="A892" s="4" t="s">
        <v>22</v>
      </c>
      <c r="B892" s="4" t="s">
        <v>338</v>
      </c>
      <c r="C892" s="4" t="s">
        <v>388</v>
      </c>
      <c r="D892" s="4" t="s">
        <v>168</v>
      </c>
      <c r="E892" s="4" t="s">
        <v>67</v>
      </c>
      <c r="F892" s="4" t="s">
        <v>60</v>
      </c>
      <c r="G892" s="4" t="s">
        <v>389</v>
      </c>
      <c r="H892" s="4" t="s">
        <v>68</v>
      </c>
      <c r="I892" s="4" t="s">
        <v>348</v>
      </c>
      <c r="J892" s="4">
        <v>1.6093894125672839E-4</v>
      </c>
      <c r="K892" s="4">
        <v>1.6741285744121872E-4</v>
      </c>
      <c r="L892" s="4">
        <v>2.5112529198857822E-4</v>
      </c>
    </row>
    <row r="893" spans="1:12" s="4" customFormat="1" hidden="1" x14ac:dyDescent="0.2">
      <c r="A893" s="4" t="s">
        <v>22</v>
      </c>
      <c r="B893" s="4" t="s">
        <v>338</v>
      </c>
      <c r="C893" s="4" t="s">
        <v>388</v>
      </c>
      <c r="D893" s="4" t="s">
        <v>168</v>
      </c>
      <c r="E893" s="4" t="s">
        <v>64</v>
      </c>
      <c r="F893" s="4" t="s">
        <v>60</v>
      </c>
      <c r="G893" s="4" t="s">
        <v>389</v>
      </c>
      <c r="H893" s="4" t="s">
        <v>65</v>
      </c>
      <c r="I893" s="4" t="s">
        <v>260</v>
      </c>
      <c r="J893" s="4">
        <v>1.191573305211995E-3</v>
      </c>
      <c r="K893" s="4">
        <v>1.2395054318022466E-3</v>
      </c>
      <c r="L893" s="4">
        <v>1.8593026141499318E-3</v>
      </c>
    </row>
    <row r="894" spans="1:12" s="4" customFormat="1" hidden="1" x14ac:dyDescent="0.2">
      <c r="A894" s="4" t="s">
        <v>22</v>
      </c>
      <c r="B894" s="4" t="s">
        <v>338</v>
      </c>
      <c r="C894" s="4" t="s">
        <v>388</v>
      </c>
      <c r="D894" s="4" t="s">
        <v>168</v>
      </c>
      <c r="E894" s="4" t="s">
        <v>74</v>
      </c>
      <c r="F894" s="4" t="s">
        <v>60</v>
      </c>
      <c r="G894" s="4" t="s">
        <v>389</v>
      </c>
      <c r="H894" s="4" t="s">
        <v>65</v>
      </c>
      <c r="I894" s="4" t="s">
        <v>297</v>
      </c>
      <c r="J894" s="4">
        <v>8.3609136514661256E-4</v>
      </c>
      <c r="K894" s="4">
        <v>8.6972390540236623E-4</v>
      </c>
      <c r="L894" s="4">
        <v>1.3046170588797389E-3</v>
      </c>
    </row>
    <row r="895" spans="1:12" s="4" customFormat="1" hidden="1" x14ac:dyDescent="0.2">
      <c r="A895" s="4" t="s">
        <v>22</v>
      </c>
      <c r="B895" s="4" t="s">
        <v>338</v>
      </c>
      <c r="C895" s="4" t="s">
        <v>388</v>
      </c>
      <c r="D895" s="4" t="s">
        <v>168</v>
      </c>
      <c r="E895" s="4" t="s">
        <v>120</v>
      </c>
      <c r="F895" s="4" t="s">
        <v>60</v>
      </c>
      <c r="G895" s="4" t="s">
        <v>389</v>
      </c>
      <c r="H895" s="4" t="s">
        <v>68</v>
      </c>
      <c r="I895" s="4" t="s">
        <v>319</v>
      </c>
      <c r="J895" s="4">
        <v>2.8651946269497132E-7</v>
      </c>
      <c r="K895" s="4">
        <v>2.980449702708757E-7</v>
      </c>
      <c r="L895" s="4">
        <v>4.470781475746604E-7</v>
      </c>
    </row>
    <row r="896" spans="1:12" s="4" customFormat="1" hidden="1" x14ac:dyDescent="0.2">
      <c r="A896" s="4" t="s">
        <v>22</v>
      </c>
      <c r="B896" s="4" t="s">
        <v>338</v>
      </c>
      <c r="C896" s="4" t="s">
        <v>388</v>
      </c>
      <c r="D896" s="4" t="s">
        <v>168</v>
      </c>
      <c r="E896" s="4" t="s">
        <v>120</v>
      </c>
      <c r="F896" s="4" t="s">
        <v>60</v>
      </c>
      <c r="G896" s="4" t="s">
        <v>389</v>
      </c>
      <c r="H896" s="4" t="s">
        <v>68</v>
      </c>
      <c r="I896" s="4" t="s">
        <v>320</v>
      </c>
      <c r="J896" s="4">
        <v>1.2647616449506059E-8</v>
      </c>
      <c r="K896" s="4">
        <v>1.3156378394802255E-8</v>
      </c>
      <c r="L896" s="4">
        <v>1.9735039568672252E-8</v>
      </c>
    </row>
    <row r="897" spans="1:12" s="4" customFormat="1" hidden="1" x14ac:dyDescent="0.2">
      <c r="A897" s="4" t="s">
        <v>22</v>
      </c>
      <c r="B897" s="4" t="s">
        <v>338</v>
      </c>
      <c r="C897" s="4" t="s">
        <v>388</v>
      </c>
      <c r="D897" s="4" t="s">
        <v>168</v>
      </c>
      <c r="E897" s="4" t="s">
        <v>120</v>
      </c>
      <c r="F897" s="4" t="s">
        <v>60</v>
      </c>
      <c r="G897" s="4" t="s">
        <v>389</v>
      </c>
      <c r="H897" s="4" t="s">
        <v>68</v>
      </c>
      <c r="I897" s="4" t="s">
        <v>322</v>
      </c>
      <c r="J897" s="4">
        <v>3.1607052861727696E-7</v>
      </c>
      <c r="K897" s="4">
        <v>3.2878475486157486E-7</v>
      </c>
      <c r="L897" s="4">
        <v>4.9318892723037333E-7</v>
      </c>
    </row>
    <row r="898" spans="1:12" s="4" customFormat="1" hidden="1" x14ac:dyDescent="0.2">
      <c r="A898" s="4" t="s">
        <v>22</v>
      </c>
      <c r="B898" s="4" t="s">
        <v>338</v>
      </c>
      <c r="C898" s="4" t="s">
        <v>388</v>
      </c>
      <c r="D898" s="4" t="s">
        <v>168</v>
      </c>
      <c r="E898" s="4" t="s">
        <v>120</v>
      </c>
      <c r="F898" s="4" t="s">
        <v>60</v>
      </c>
      <c r="G898" s="4" t="s">
        <v>389</v>
      </c>
      <c r="H898" s="4" t="s">
        <v>68</v>
      </c>
      <c r="I898" s="4" t="s">
        <v>358</v>
      </c>
      <c r="J898" s="4">
        <v>9.6505509401444327E-8</v>
      </c>
      <c r="K898" s="4">
        <v>1.0038753182763807E-7</v>
      </c>
      <c r="L898" s="4">
        <v>1.5058489907849444E-7</v>
      </c>
    </row>
    <row r="899" spans="1:12" s="4" customFormat="1" hidden="1" x14ac:dyDescent="0.2">
      <c r="A899" s="4" t="s">
        <v>22</v>
      </c>
      <c r="B899" s="4" t="s">
        <v>338</v>
      </c>
      <c r="C899" s="4" t="s">
        <v>388</v>
      </c>
      <c r="D899" s="4" t="s">
        <v>168</v>
      </c>
      <c r="E899" s="4" t="s">
        <v>120</v>
      </c>
      <c r="F899" s="4" t="s">
        <v>60</v>
      </c>
      <c r="G899" s="4" t="s">
        <v>389</v>
      </c>
      <c r="H899" s="4" t="s">
        <v>68</v>
      </c>
      <c r="I899" s="4" t="s">
        <v>323</v>
      </c>
      <c r="J899" s="4">
        <v>8.4487276708904213E-6</v>
      </c>
      <c r="K899" s="4">
        <v>8.7885854727363874E-6</v>
      </c>
      <c r="L899" s="4">
        <v>1.3183193493859497E-5</v>
      </c>
    </row>
    <row r="900" spans="1:12" s="4" customFormat="1" hidden="1" x14ac:dyDescent="0.2">
      <c r="A900" s="4" t="s">
        <v>22</v>
      </c>
      <c r="B900" s="4" t="s">
        <v>338</v>
      </c>
      <c r="C900" s="4" t="s">
        <v>388</v>
      </c>
      <c r="D900" s="4" t="s">
        <v>168</v>
      </c>
      <c r="E900" s="4" t="s">
        <v>120</v>
      </c>
      <c r="F900" s="4" t="s">
        <v>60</v>
      </c>
      <c r="G900" s="4" t="s">
        <v>389</v>
      </c>
      <c r="H900" s="4" t="s">
        <v>68</v>
      </c>
      <c r="I900" s="4" t="s">
        <v>324</v>
      </c>
      <c r="J900" s="4">
        <v>2.6065478734918049E-7</v>
      </c>
      <c r="K900" s="4">
        <v>2.7113986469098387E-7</v>
      </c>
      <c r="L900" s="4">
        <v>4.067195240017596E-7</v>
      </c>
    </row>
    <row r="901" spans="1:12" s="4" customFormat="1" hidden="1" x14ac:dyDescent="0.2">
      <c r="A901" s="4" t="s">
        <v>22</v>
      </c>
      <c r="B901" s="4" t="s">
        <v>338</v>
      </c>
      <c r="C901" s="4" t="s">
        <v>388</v>
      </c>
      <c r="D901" s="4" t="s">
        <v>168</v>
      </c>
      <c r="E901" s="4" t="s">
        <v>120</v>
      </c>
      <c r="F901" s="4" t="s">
        <v>60</v>
      </c>
      <c r="G901" s="4" t="s">
        <v>389</v>
      </c>
      <c r="H901" s="4" t="s">
        <v>68</v>
      </c>
      <c r="I901" s="4" t="s">
        <v>325</v>
      </c>
      <c r="J901" s="4">
        <v>5.2928176895326294E-7</v>
      </c>
      <c r="K901" s="4">
        <v>5.505726124459901E-7</v>
      </c>
      <c r="L901" s="4">
        <v>8.2587867010130792E-7</v>
      </c>
    </row>
    <row r="902" spans="1:12" s="4" customFormat="1" hidden="1" x14ac:dyDescent="0.2">
      <c r="A902" s="4" t="s">
        <v>22</v>
      </c>
      <c r="B902" s="4" t="s">
        <v>338</v>
      </c>
      <c r="C902" s="4" t="s">
        <v>388</v>
      </c>
      <c r="D902" s="4" t="s">
        <v>168</v>
      </c>
      <c r="E902" s="4" t="s">
        <v>120</v>
      </c>
      <c r="F902" s="4" t="s">
        <v>60</v>
      </c>
      <c r="G902" s="4" t="s">
        <v>389</v>
      </c>
      <c r="H902" s="4" t="s">
        <v>68</v>
      </c>
      <c r="I902" s="4" t="s">
        <v>326</v>
      </c>
      <c r="J902" s="4">
        <v>3.1738923744139609E-8</v>
      </c>
      <c r="K902" s="4">
        <v>3.3015650995487174E-8</v>
      </c>
      <c r="L902" s="4">
        <v>4.9524660908113531E-8</v>
      </c>
    </row>
    <row r="903" spans="1:12" s="4" customFormat="1" hidden="1" x14ac:dyDescent="0.2">
      <c r="A903" s="4" t="s">
        <v>22</v>
      </c>
      <c r="B903" s="4" t="s">
        <v>338</v>
      </c>
      <c r="C903" s="4" t="s">
        <v>388</v>
      </c>
      <c r="D903" s="4" t="s">
        <v>168</v>
      </c>
      <c r="E903" s="4" t="s">
        <v>120</v>
      </c>
      <c r="F903" s="4" t="s">
        <v>60</v>
      </c>
      <c r="G903" s="4" t="s">
        <v>389</v>
      </c>
      <c r="H903" s="4" t="s">
        <v>68</v>
      </c>
      <c r="I903" s="4" t="s">
        <v>327</v>
      </c>
      <c r="J903" s="4">
        <v>6.3362040876997487E-5</v>
      </c>
      <c r="K903" s="4">
        <v>6.591083695278118E-5</v>
      </c>
      <c r="L903" s="4">
        <v>9.8868619937332862E-5</v>
      </c>
    </row>
    <row r="904" spans="1:12" s="4" customFormat="1" hidden="1" x14ac:dyDescent="0.2">
      <c r="A904" s="4" t="s">
        <v>22</v>
      </c>
      <c r="B904" s="4" t="s">
        <v>338</v>
      </c>
      <c r="C904" s="4" t="s">
        <v>388</v>
      </c>
      <c r="D904" s="4" t="s">
        <v>168</v>
      </c>
      <c r="E904" s="4" t="s">
        <v>120</v>
      </c>
      <c r="F904" s="4" t="s">
        <v>60</v>
      </c>
      <c r="G904" s="4" t="s">
        <v>389</v>
      </c>
      <c r="H904" s="4" t="s">
        <v>68</v>
      </c>
      <c r="I904" s="4" t="s">
        <v>328</v>
      </c>
      <c r="J904" s="4">
        <v>7.7773849967934148E-7</v>
      </c>
      <c r="K904" s="4">
        <v>8.0902374252397728E-7</v>
      </c>
      <c r="L904" s="4">
        <v>1.2135646369835185E-6</v>
      </c>
    </row>
    <row r="905" spans="1:12" s="4" customFormat="1" hidden="1" x14ac:dyDescent="0.2">
      <c r="A905" s="4" t="s">
        <v>22</v>
      </c>
      <c r="B905" s="4" t="s">
        <v>338</v>
      </c>
      <c r="C905" s="4" t="s">
        <v>388</v>
      </c>
      <c r="D905" s="4" t="s">
        <v>168</v>
      </c>
      <c r="E905" s="4" t="s">
        <v>120</v>
      </c>
      <c r="F905" s="4" t="s">
        <v>60</v>
      </c>
      <c r="G905" s="4" t="s">
        <v>389</v>
      </c>
      <c r="H905" s="4" t="s">
        <v>68</v>
      </c>
      <c r="I905" s="4" t="s">
        <v>360</v>
      </c>
      <c r="J905" s="4">
        <v>5.0926137135072727E-8</v>
      </c>
      <c r="K905" s="4">
        <v>5.2974687602957319E-8</v>
      </c>
      <c r="L905" s="4">
        <v>7.9463931836701148E-8</v>
      </c>
    </row>
    <row r="906" spans="1:12" s="4" customFormat="1" hidden="1" x14ac:dyDescent="0.2">
      <c r="A906" s="4" t="s">
        <v>22</v>
      </c>
      <c r="B906" s="4" t="s">
        <v>338</v>
      </c>
      <c r="C906" s="4" t="s">
        <v>388</v>
      </c>
      <c r="D906" s="4" t="s">
        <v>168</v>
      </c>
      <c r="E906" s="4" t="s">
        <v>120</v>
      </c>
      <c r="F906" s="4" t="s">
        <v>60</v>
      </c>
      <c r="G906" s="4" t="s">
        <v>389</v>
      </c>
      <c r="H906" s="4" t="s">
        <v>68</v>
      </c>
      <c r="I906" s="4" t="s">
        <v>361</v>
      </c>
      <c r="J906" s="4">
        <v>8.2719008058380872E-5</v>
      </c>
      <c r="K906" s="4">
        <v>8.6046455852261194E-5</v>
      </c>
      <c r="L906" s="4">
        <v>1.2907277063870952E-4</v>
      </c>
    </row>
    <row r="907" spans="1:12" s="4" customFormat="1" hidden="1" x14ac:dyDescent="0.2">
      <c r="A907" s="4" t="s">
        <v>22</v>
      </c>
      <c r="B907" s="4" t="s">
        <v>338</v>
      </c>
      <c r="C907" s="4" t="s">
        <v>388</v>
      </c>
      <c r="D907" s="4" t="s">
        <v>168</v>
      </c>
      <c r="E907" s="4" t="s">
        <v>120</v>
      </c>
      <c r="F907" s="4" t="s">
        <v>60</v>
      </c>
      <c r="G907" s="4" t="s">
        <v>389</v>
      </c>
      <c r="H907" s="4" t="s">
        <v>68</v>
      </c>
      <c r="I907" s="4" t="s">
        <v>362</v>
      </c>
      <c r="J907" s="4">
        <v>4.5297947815042546E-6</v>
      </c>
      <c r="K907" s="4">
        <v>4.7120099217270328E-6</v>
      </c>
      <c r="L907" s="4">
        <v>7.0681839228642E-6</v>
      </c>
    </row>
    <row r="908" spans="1:12" s="4" customFormat="1" hidden="1" x14ac:dyDescent="0.2">
      <c r="A908" s="4" t="s">
        <v>22</v>
      </c>
      <c r="B908" s="4" t="s">
        <v>338</v>
      </c>
      <c r="C908" s="4" t="s">
        <v>388</v>
      </c>
      <c r="D908" s="4" t="s">
        <v>168</v>
      </c>
      <c r="E908" s="4" t="s">
        <v>120</v>
      </c>
      <c r="F908" s="4" t="s">
        <v>60</v>
      </c>
      <c r="G908" s="4" t="s">
        <v>389</v>
      </c>
      <c r="H908" s="4" t="s">
        <v>68</v>
      </c>
      <c r="I908" s="4" t="s">
        <v>363</v>
      </c>
      <c r="J908" s="4">
        <v>2.6733824343505695E-8</v>
      </c>
      <c r="K908" s="4">
        <v>2.7809216891382961E-8</v>
      </c>
      <c r="L908" s="4">
        <v>4.1714822974539447E-8</v>
      </c>
    </row>
    <row r="909" spans="1:12" s="4" customFormat="1" hidden="1" x14ac:dyDescent="0.2">
      <c r="A909" s="4" t="s">
        <v>22</v>
      </c>
      <c r="B909" s="4" t="s">
        <v>338</v>
      </c>
      <c r="C909" s="4" t="s">
        <v>388</v>
      </c>
      <c r="D909" s="4" t="s">
        <v>168</v>
      </c>
      <c r="E909" s="4" t="s">
        <v>120</v>
      </c>
      <c r="F909" s="4" t="s">
        <v>60</v>
      </c>
      <c r="G909" s="4" t="s">
        <v>389</v>
      </c>
      <c r="H909" s="4" t="s">
        <v>68</v>
      </c>
      <c r="I909" s="4" t="s">
        <v>364</v>
      </c>
      <c r="J909" s="4">
        <v>7.6245346558159736E-7</v>
      </c>
      <c r="K909" s="4">
        <v>7.9312385394258144E-7</v>
      </c>
      <c r="L909" s="4">
        <v>1.1897142337133225E-6</v>
      </c>
    </row>
    <row r="910" spans="1:12" s="4" customFormat="1" hidden="1" x14ac:dyDescent="0.2">
      <c r="A910" s="4" t="s">
        <v>22</v>
      </c>
      <c r="B910" s="4" t="s">
        <v>338</v>
      </c>
      <c r="C910" s="4" t="s">
        <v>388</v>
      </c>
      <c r="D910" s="4" t="s">
        <v>168</v>
      </c>
      <c r="E910" s="4" t="s">
        <v>120</v>
      </c>
      <c r="F910" s="4" t="s">
        <v>60</v>
      </c>
      <c r="G910" s="4" t="s">
        <v>389</v>
      </c>
      <c r="H910" s="4" t="s">
        <v>68</v>
      </c>
      <c r="I910" s="4" t="s">
        <v>365</v>
      </c>
      <c r="J910" s="4">
        <v>2.5433097912442748E-8</v>
      </c>
      <c r="K910" s="4">
        <v>2.6456167549358282E-8</v>
      </c>
      <c r="L910" s="4">
        <v>3.9685200421742355E-8</v>
      </c>
    </row>
    <row r="911" spans="1:12" s="4" customFormat="1" hidden="1" x14ac:dyDescent="0.2">
      <c r="A911" s="4" t="s">
        <v>22</v>
      </c>
      <c r="B911" s="4" t="s">
        <v>338</v>
      </c>
      <c r="C911" s="4" t="s">
        <v>388</v>
      </c>
      <c r="D911" s="4" t="s">
        <v>168</v>
      </c>
      <c r="E911" s="4" t="s">
        <v>120</v>
      </c>
      <c r="F911" s="4" t="s">
        <v>60</v>
      </c>
      <c r="G911" s="4" t="s">
        <v>389</v>
      </c>
      <c r="H911" s="4" t="s">
        <v>68</v>
      </c>
      <c r="I911" s="4" t="s">
        <v>366</v>
      </c>
      <c r="J911" s="4">
        <v>5.0926137135072732E-7</v>
      </c>
      <c r="K911" s="4">
        <v>5.2974687602957319E-7</v>
      </c>
      <c r="L911" s="4">
        <v>7.9463931836701142E-7</v>
      </c>
    </row>
    <row r="912" spans="1:12" s="4" customFormat="1" hidden="1" x14ac:dyDescent="0.2">
      <c r="A912" s="4" t="s">
        <v>22</v>
      </c>
      <c r="B912" s="4" t="s">
        <v>338</v>
      </c>
      <c r="C912" s="4" t="s">
        <v>388</v>
      </c>
      <c r="D912" s="4" t="s">
        <v>168</v>
      </c>
      <c r="E912" s="4" t="s">
        <v>120</v>
      </c>
      <c r="F912" s="4" t="s">
        <v>60</v>
      </c>
      <c r="G912" s="4" t="s">
        <v>389</v>
      </c>
      <c r="H912" s="4" t="s">
        <v>68</v>
      </c>
      <c r="I912" s="4" t="s">
        <v>367</v>
      </c>
      <c r="J912" s="4">
        <v>2.5433097912442749E-9</v>
      </c>
      <c r="K912" s="4">
        <v>2.6456167549358277E-9</v>
      </c>
      <c r="L912" s="4">
        <v>3.9685200421742352E-9</v>
      </c>
    </row>
    <row r="913" spans="1:12" s="4" customFormat="1" hidden="1" x14ac:dyDescent="0.2">
      <c r="A913" s="4" t="s">
        <v>22</v>
      </c>
      <c r="B913" s="4" t="s">
        <v>338</v>
      </c>
      <c r="C913" s="4" t="s">
        <v>388</v>
      </c>
      <c r="D913" s="4" t="s">
        <v>168</v>
      </c>
      <c r="E913" s="4" t="s">
        <v>120</v>
      </c>
      <c r="F913" s="4" t="s">
        <v>60</v>
      </c>
      <c r="G913" s="4" t="s">
        <v>389</v>
      </c>
      <c r="H913" s="4" t="s">
        <v>68</v>
      </c>
      <c r="I913" s="4" t="s">
        <v>368</v>
      </c>
      <c r="J913" s="4">
        <v>7.6604994419283135E-7</v>
      </c>
      <c r="K913" s="4">
        <v>7.9686500419702743E-7</v>
      </c>
      <c r="L913" s="4">
        <v>1.1953260933063097E-6</v>
      </c>
    </row>
    <row r="914" spans="1:12" s="4" customFormat="1" hidden="1" x14ac:dyDescent="0.2">
      <c r="A914" s="4" t="s">
        <v>22</v>
      </c>
      <c r="B914" s="4" t="s">
        <v>338</v>
      </c>
      <c r="C914" s="4" t="s">
        <v>388</v>
      </c>
      <c r="D914" s="4" t="s">
        <v>168</v>
      </c>
      <c r="E914" s="4" t="s">
        <v>120</v>
      </c>
      <c r="F914" s="4" t="s">
        <v>60</v>
      </c>
      <c r="G914" s="4" t="s">
        <v>389</v>
      </c>
      <c r="H914" s="4" t="s">
        <v>68</v>
      </c>
      <c r="I914" s="4" t="s">
        <v>369</v>
      </c>
      <c r="J914" s="4">
        <v>2.5433097912442749E-6</v>
      </c>
      <c r="K914" s="4">
        <v>2.645616754935828E-6</v>
      </c>
      <c r="L914" s="4">
        <v>3.9685200421742345E-6</v>
      </c>
    </row>
    <row r="915" spans="1:12" s="4" customFormat="1" hidden="1" x14ac:dyDescent="0.2">
      <c r="A915" s="4" t="s">
        <v>22</v>
      </c>
      <c r="B915" s="4" t="s">
        <v>338</v>
      </c>
      <c r="C915" s="4" t="s">
        <v>388</v>
      </c>
      <c r="D915" s="4" t="s">
        <v>168</v>
      </c>
      <c r="E915" s="4" t="s">
        <v>120</v>
      </c>
      <c r="F915" s="4" t="s">
        <v>60</v>
      </c>
      <c r="G915" s="4" t="s">
        <v>389</v>
      </c>
      <c r="H915" s="4" t="s">
        <v>68</v>
      </c>
      <c r="I915" s="4" t="s">
        <v>370</v>
      </c>
      <c r="J915" s="4">
        <v>1.6313986628418323E-5</v>
      </c>
      <c r="K915" s="4">
        <v>1.6970231669193129E-5</v>
      </c>
      <c r="L915" s="4">
        <v>2.5455956299750006E-5</v>
      </c>
    </row>
    <row r="916" spans="1:12" s="4" customFormat="1" hidden="1" x14ac:dyDescent="0.2">
      <c r="A916" s="4" t="s">
        <v>22</v>
      </c>
      <c r="B916" s="4" t="s">
        <v>338</v>
      </c>
      <c r="C916" s="4" t="s">
        <v>388</v>
      </c>
      <c r="D916" s="4" t="s">
        <v>168</v>
      </c>
      <c r="E916" s="4" t="s">
        <v>120</v>
      </c>
      <c r="F916" s="4" t="s">
        <v>60</v>
      </c>
      <c r="G916" s="4" t="s">
        <v>389</v>
      </c>
      <c r="H916" s="4" t="s">
        <v>68</v>
      </c>
      <c r="I916" s="4" t="s">
        <v>371</v>
      </c>
      <c r="J916" s="4">
        <v>3.4765959908594847E-6</v>
      </c>
      <c r="K916" s="4">
        <v>3.6164452459646006E-6</v>
      </c>
      <c r="L916" s="4">
        <v>5.4247976065544569E-6</v>
      </c>
    </row>
    <row r="917" spans="1:12" s="4" customFormat="1" hidden="1" x14ac:dyDescent="0.2">
      <c r="A917" s="4" t="s">
        <v>22</v>
      </c>
      <c r="B917" s="4" t="s">
        <v>338</v>
      </c>
      <c r="C917" s="4" t="s">
        <v>388</v>
      </c>
      <c r="D917" s="4" t="s">
        <v>168</v>
      </c>
      <c r="E917" s="4" t="s">
        <v>120</v>
      </c>
      <c r="F917" s="4" t="s">
        <v>60</v>
      </c>
      <c r="G917" s="4" t="s">
        <v>389</v>
      </c>
      <c r="H917" s="4" t="s">
        <v>68</v>
      </c>
      <c r="I917" s="4" t="s">
        <v>372</v>
      </c>
      <c r="J917" s="4">
        <v>2.5433097912442748E-7</v>
      </c>
      <c r="K917" s="4">
        <v>2.645616754935828E-7</v>
      </c>
      <c r="L917" s="4">
        <v>3.9685200421742348E-7</v>
      </c>
    </row>
    <row r="918" spans="1:12" s="4" customFormat="1" hidden="1" x14ac:dyDescent="0.2">
      <c r="A918" s="4" t="s">
        <v>22</v>
      </c>
      <c r="B918" s="4" t="s">
        <v>338</v>
      </c>
      <c r="C918" s="4" t="s">
        <v>388</v>
      </c>
      <c r="D918" s="4" t="s">
        <v>168</v>
      </c>
      <c r="E918" s="4" t="s">
        <v>120</v>
      </c>
      <c r="F918" s="4" t="s">
        <v>60</v>
      </c>
      <c r="G918" s="4" t="s">
        <v>389</v>
      </c>
      <c r="H918" s="4" t="s">
        <v>68</v>
      </c>
      <c r="I918" s="4" t="s">
        <v>373</v>
      </c>
      <c r="J918" s="4">
        <v>1.6543801611676169E-6</v>
      </c>
      <c r="K918" s="4">
        <v>1.7209291170452237E-6</v>
      </c>
      <c r="L918" s="4">
        <v>2.58145541277419E-6</v>
      </c>
    </row>
    <row r="919" spans="1:12" s="4" customFormat="1" hidden="1" x14ac:dyDescent="0.2">
      <c r="A919" s="4" t="s">
        <v>22</v>
      </c>
      <c r="B919" s="4" t="s">
        <v>338</v>
      </c>
      <c r="C919" s="4" t="s">
        <v>388</v>
      </c>
      <c r="D919" s="4" t="s">
        <v>168</v>
      </c>
      <c r="E919" s="4" t="s">
        <v>120</v>
      </c>
      <c r="F919" s="4" t="s">
        <v>60</v>
      </c>
      <c r="G919" s="4" t="s">
        <v>389</v>
      </c>
      <c r="H919" s="4" t="s">
        <v>68</v>
      </c>
      <c r="I919" s="4" t="s">
        <v>374</v>
      </c>
      <c r="J919" s="4">
        <v>1.2716548956221374E-8</v>
      </c>
      <c r="K919" s="4">
        <v>1.3228083774679141E-8</v>
      </c>
      <c r="L919" s="4">
        <v>1.9842600210871178E-8</v>
      </c>
    </row>
    <row r="920" spans="1:12" s="4" customFormat="1" hidden="1" x14ac:dyDescent="0.2">
      <c r="A920" s="4" t="s">
        <v>22</v>
      </c>
      <c r="B920" s="4" t="s">
        <v>338</v>
      </c>
      <c r="C920" s="4" t="s">
        <v>388</v>
      </c>
      <c r="D920" s="4" t="s">
        <v>168</v>
      </c>
      <c r="E920" s="4" t="s">
        <v>120</v>
      </c>
      <c r="F920" s="4" t="s">
        <v>60</v>
      </c>
      <c r="G920" s="4" t="s">
        <v>389</v>
      </c>
      <c r="H920" s="4" t="s">
        <v>68</v>
      </c>
      <c r="I920" s="4" t="s">
        <v>375</v>
      </c>
      <c r="J920" s="4">
        <v>5.2178910517985876E-7</v>
      </c>
      <c r="K920" s="4">
        <v>5.4277854941589384E-7</v>
      </c>
      <c r="L920" s="4">
        <v>8.1418729594925081E-7</v>
      </c>
    </row>
    <row r="921" spans="1:12" s="4" customFormat="1" hidden="1" x14ac:dyDescent="0.2">
      <c r="A921" s="4" t="s">
        <v>22</v>
      </c>
      <c r="B921" s="4" t="s">
        <v>338</v>
      </c>
      <c r="C921" s="4" t="s">
        <v>388</v>
      </c>
      <c r="D921" s="4" t="s">
        <v>168</v>
      </c>
      <c r="E921" s="4" t="s">
        <v>120</v>
      </c>
      <c r="F921" s="4" t="s">
        <v>60</v>
      </c>
      <c r="G921" s="4" t="s">
        <v>389</v>
      </c>
      <c r="H921" s="4" t="s">
        <v>68</v>
      </c>
      <c r="I921" s="4" t="s">
        <v>376</v>
      </c>
      <c r="J921" s="4">
        <v>3.2516362537268013E-5</v>
      </c>
      <c r="K921" s="4">
        <v>3.3824362975489949E-5</v>
      </c>
      <c r="L921" s="4">
        <v>5.0737757890130976E-5</v>
      </c>
    </row>
    <row r="922" spans="1:12" s="4" customFormat="1" hidden="1" x14ac:dyDescent="0.2">
      <c r="A922" s="4" t="s">
        <v>22</v>
      </c>
      <c r="B922" s="4" t="s">
        <v>338</v>
      </c>
      <c r="C922" s="4" t="s">
        <v>388</v>
      </c>
      <c r="D922" s="4" t="s">
        <v>168</v>
      </c>
      <c r="E922" s="4" t="s">
        <v>120</v>
      </c>
      <c r="F922" s="4" t="s">
        <v>60</v>
      </c>
      <c r="G922" s="4" t="s">
        <v>389</v>
      </c>
      <c r="H922" s="4" t="s">
        <v>68</v>
      </c>
      <c r="I922" s="4" t="s">
        <v>377</v>
      </c>
      <c r="J922" s="4">
        <v>4.5297947815042546E-6</v>
      </c>
      <c r="K922" s="4">
        <v>4.7120099217270328E-6</v>
      </c>
      <c r="L922" s="4">
        <v>7.0681839228642E-6</v>
      </c>
    </row>
    <row r="923" spans="1:12" s="4" customFormat="1" hidden="1" x14ac:dyDescent="0.2">
      <c r="A923" s="4" t="s">
        <v>22</v>
      </c>
      <c r="B923" s="4" t="s">
        <v>338</v>
      </c>
      <c r="C923" s="4" t="s">
        <v>388</v>
      </c>
      <c r="D923" s="4" t="s">
        <v>168</v>
      </c>
      <c r="E923" s="4" t="s">
        <v>120</v>
      </c>
      <c r="F923" s="4" t="s">
        <v>60</v>
      </c>
      <c r="G923" s="4" t="s">
        <v>389</v>
      </c>
      <c r="H923" s="4" t="s">
        <v>68</v>
      </c>
      <c r="I923" s="4" t="s">
        <v>378</v>
      </c>
      <c r="J923" s="4">
        <v>5.0926137135072727E-8</v>
      </c>
      <c r="K923" s="4">
        <v>5.2974687602957319E-8</v>
      </c>
      <c r="L923" s="4">
        <v>7.9463931836701148E-8</v>
      </c>
    </row>
    <row r="924" spans="1:12" s="4" customFormat="1" hidden="1" x14ac:dyDescent="0.2">
      <c r="A924" s="4" t="s">
        <v>22</v>
      </c>
      <c r="B924" s="4" t="s">
        <v>338</v>
      </c>
      <c r="C924" s="4" t="s">
        <v>388</v>
      </c>
      <c r="D924" s="4" t="s">
        <v>168</v>
      </c>
      <c r="E924" s="4" t="s">
        <v>120</v>
      </c>
      <c r="F924" s="4" t="s">
        <v>60</v>
      </c>
      <c r="G924" s="4" t="s">
        <v>389</v>
      </c>
      <c r="H924" s="4" t="s">
        <v>65</v>
      </c>
      <c r="I924" s="4" t="s">
        <v>305</v>
      </c>
      <c r="J924" s="4">
        <v>3.554819400653823E-4</v>
      </c>
      <c r="K924" s="4">
        <v>3.6978152639988035E-4</v>
      </c>
      <c r="L924" s="4">
        <v>5.5468555527019329E-4</v>
      </c>
    </row>
    <row r="925" spans="1:12" s="4" customFormat="1" hidden="1" x14ac:dyDescent="0.2">
      <c r="A925" s="4" t="s">
        <v>22</v>
      </c>
      <c r="B925" s="4" t="s">
        <v>338</v>
      </c>
      <c r="C925" s="4" t="s">
        <v>388</v>
      </c>
      <c r="D925" s="4" t="s">
        <v>168</v>
      </c>
      <c r="E925" s="4" t="s">
        <v>120</v>
      </c>
      <c r="F925" s="4" t="s">
        <v>60</v>
      </c>
      <c r="G925" s="4" t="s">
        <v>389</v>
      </c>
      <c r="H925" s="4" t="s">
        <v>68</v>
      </c>
      <c r="I925" s="4" t="s">
        <v>380</v>
      </c>
      <c r="J925" s="4">
        <v>1.2851416904142648E-6</v>
      </c>
      <c r="K925" s="4">
        <v>1.3368376909220868E-6</v>
      </c>
      <c r="L925" s="4">
        <v>2.0053044945608198E-6</v>
      </c>
    </row>
    <row r="926" spans="1:12" s="4" customFormat="1" hidden="1" x14ac:dyDescent="0.2">
      <c r="A926" s="4" t="s">
        <v>22</v>
      </c>
      <c r="B926" s="4" t="s">
        <v>338</v>
      </c>
      <c r="C926" s="4" t="s">
        <v>388</v>
      </c>
      <c r="D926" s="4" t="s">
        <v>168</v>
      </c>
      <c r="E926" s="4" t="s">
        <v>54</v>
      </c>
      <c r="F926" s="4" t="s">
        <v>283</v>
      </c>
      <c r="H926" s="4" t="s">
        <v>57</v>
      </c>
      <c r="I926" s="24" t="s">
        <v>58</v>
      </c>
      <c r="J926" s="4">
        <v>0.25921619590468692</v>
      </c>
      <c r="K926" s="4">
        <v>0.26964340458920538</v>
      </c>
      <c r="L926" s="4">
        <v>0.40447478016456462</v>
      </c>
    </row>
    <row r="927" spans="1:12" s="4" customFormat="1" hidden="1" x14ac:dyDescent="0.2">
      <c r="A927" s="4" t="s">
        <v>22</v>
      </c>
      <c r="B927" s="4" t="s">
        <v>338</v>
      </c>
      <c r="C927" s="4" t="s">
        <v>388</v>
      </c>
      <c r="D927" s="4" t="s">
        <v>168</v>
      </c>
      <c r="E927" s="4" t="s">
        <v>54</v>
      </c>
      <c r="F927" s="4" t="s">
        <v>283</v>
      </c>
      <c r="H927" s="4" t="s">
        <v>61</v>
      </c>
      <c r="I927" s="24" t="s">
        <v>63</v>
      </c>
      <c r="J927" s="4">
        <v>7.5346226905351251E-3</v>
      </c>
      <c r="K927" s="4">
        <v>7.83770978306466E-3</v>
      </c>
      <c r="L927" s="4">
        <v>1.1756845847308538E-2</v>
      </c>
    </row>
    <row r="928" spans="1:12" s="4" customFormat="1" hidden="1" x14ac:dyDescent="0.2">
      <c r="A928" s="4" t="s">
        <v>22</v>
      </c>
      <c r="B928" s="4" t="s">
        <v>338</v>
      </c>
      <c r="C928" s="4" t="s">
        <v>388</v>
      </c>
      <c r="D928" s="4" t="s">
        <v>168</v>
      </c>
      <c r="E928" s="4" t="s">
        <v>265</v>
      </c>
      <c r="F928" s="4" t="s">
        <v>266</v>
      </c>
      <c r="H928" s="4" t="s">
        <v>267</v>
      </c>
      <c r="I928" s="4" t="s">
        <v>268</v>
      </c>
      <c r="J928" s="4">
        <v>3.1984683115907262E-3</v>
      </c>
      <c r="K928" s="4">
        <v>3.3271296262874328E-3</v>
      </c>
      <c r="L928" s="4">
        <v>4.9908137980301005E-3</v>
      </c>
    </row>
    <row r="929" spans="1:12" s="4" customFormat="1" hidden="1" x14ac:dyDescent="0.2">
      <c r="A929" s="4" t="s">
        <v>22</v>
      </c>
      <c r="B929" s="4" t="s">
        <v>338</v>
      </c>
      <c r="C929" s="4" t="s">
        <v>388</v>
      </c>
      <c r="D929" s="4" t="s">
        <v>168</v>
      </c>
      <c r="E929" s="4" t="s">
        <v>265</v>
      </c>
      <c r="F929" s="4" t="s">
        <v>344</v>
      </c>
      <c r="H929" s="4" t="s">
        <v>249</v>
      </c>
      <c r="I929" s="4" t="s">
        <v>269</v>
      </c>
      <c r="J929" s="4">
        <v>1.2177349818464902E-3</v>
      </c>
      <c r="K929" s="4">
        <v>1.2667194858194608E-3</v>
      </c>
      <c r="L929" s="4">
        <v>1.9001246714621396E-3</v>
      </c>
    </row>
    <row r="930" spans="1:12" s="4" customFormat="1" hidden="1" x14ac:dyDescent="0.2">
      <c r="A930" s="4" t="s">
        <v>22</v>
      </c>
      <c r="B930" s="4" t="s">
        <v>338</v>
      </c>
      <c r="C930" s="4" t="s">
        <v>388</v>
      </c>
      <c r="D930" s="4" t="s">
        <v>168</v>
      </c>
      <c r="E930" s="4" t="s">
        <v>265</v>
      </c>
      <c r="F930" s="4" t="s">
        <v>356</v>
      </c>
      <c r="H930" s="4" t="s">
        <v>271</v>
      </c>
      <c r="I930" s="4" t="s">
        <v>272</v>
      </c>
      <c r="J930" s="4">
        <v>7.9961707789768149E-5</v>
      </c>
      <c r="K930" s="4">
        <v>8.3178240657185798E-5</v>
      </c>
      <c r="L930" s="4">
        <v>1.2477034495075249E-4</v>
      </c>
    </row>
    <row r="931" spans="1:12" s="4" customFormat="1" hidden="1" x14ac:dyDescent="0.2">
      <c r="A931" s="4" t="s">
        <v>22</v>
      </c>
      <c r="B931" s="4" t="s">
        <v>338</v>
      </c>
      <c r="C931" s="4" t="s">
        <v>388</v>
      </c>
      <c r="D931" s="4" t="s">
        <v>329</v>
      </c>
      <c r="E931" s="4" t="s">
        <v>54</v>
      </c>
      <c r="F931" s="4" t="s">
        <v>60</v>
      </c>
      <c r="G931" s="4" t="s">
        <v>389</v>
      </c>
      <c r="H931" s="4" t="s">
        <v>57</v>
      </c>
      <c r="I931" s="4" t="s">
        <v>58</v>
      </c>
      <c r="J931" s="4">
        <v>1.3353561607211146</v>
      </c>
      <c r="K931" s="4">
        <v>1.389072084247422</v>
      </c>
      <c r="L931" s="4">
        <v>2.0836579584235153</v>
      </c>
    </row>
    <row r="932" spans="1:12" s="4" customFormat="1" hidden="1" x14ac:dyDescent="0.2">
      <c r="A932" s="4" t="s">
        <v>22</v>
      </c>
      <c r="B932" s="4" t="s">
        <v>338</v>
      </c>
      <c r="C932" s="4" t="s">
        <v>388</v>
      </c>
      <c r="D932" s="4" t="s">
        <v>329</v>
      </c>
      <c r="E932" s="4" t="s">
        <v>54</v>
      </c>
      <c r="F932" s="4" t="s">
        <v>60</v>
      </c>
      <c r="G932" s="4" t="s">
        <v>389</v>
      </c>
      <c r="H932" s="4" t="s">
        <v>61</v>
      </c>
      <c r="I932" s="4" t="s">
        <v>63</v>
      </c>
      <c r="J932" s="4">
        <v>3.8814722951241554E-2</v>
      </c>
      <c r="K932" s="4">
        <v>4.0376080700636134E-2</v>
      </c>
      <c r="L932" s="4">
        <v>6.0565569516437941E-2</v>
      </c>
    </row>
    <row r="933" spans="1:12" s="4" customFormat="1" hidden="1" x14ac:dyDescent="0.2">
      <c r="A933" s="4" t="s">
        <v>22</v>
      </c>
      <c r="B933" s="4" t="s">
        <v>338</v>
      </c>
      <c r="C933" s="4" t="s">
        <v>388</v>
      </c>
      <c r="D933" s="4" t="s">
        <v>329</v>
      </c>
      <c r="E933" s="4" t="s">
        <v>67</v>
      </c>
      <c r="F933" s="4" t="s">
        <v>390</v>
      </c>
      <c r="H933" s="4" t="s">
        <v>68</v>
      </c>
      <c r="I933" s="4" t="s">
        <v>386</v>
      </c>
      <c r="J933" s="4">
        <v>1.1857480997037996E-3</v>
      </c>
      <c r="K933" s="4">
        <v>1.2334459020719392E-3</v>
      </c>
      <c r="L933" s="4">
        <v>1.8502131021728061E-3</v>
      </c>
    </row>
    <row r="934" spans="1:12" s="4" customFormat="1" hidden="1" x14ac:dyDescent="0.2">
      <c r="A934" s="4" t="s">
        <v>22</v>
      </c>
      <c r="B934" s="4" t="s">
        <v>338</v>
      </c>
      <c r="C934" s="4" t="s">
        <v>388</v>
      </c>
      <c r="D934" s="4" t="s">
        <v>329</v>
      </c>
      <c r="E934" s="4" t="s">
        <v>67</v>
      </c>
      <c r="F934" s="4" t="s">
        <v>390</v>
      </c>
      <c r="H934" s="4" t="s">
        <v>68</v>
      </c>
      <c r="I934" s="4" t="s">
        <v>391</v>
      </c>
      <c r="J934" s="4">
        <v>1.6581946081795318E-4</v>
      </c>
      <c r="K934" s="4">
        <v>1.7248970036787275E-4</v>
      </c>
      <c r="L934" s="4">
        <v>2.5874073850697831E-4</v>
      </c>
    </row>
    <row r="935" spans="1:12" s="4" customFormat="1" hidden="1" x14ac:dyDescent="0.2">
      <c r="A935" s="4" t="s">
        <v>22</v>
      </c>
      <c r="B935" s="4" t="s">
        <v>338</v>
      </c>
      <c r="C935" s="4" t="s">
        <v>388</v>
      </c>
      <c r="D935" s="4" t="s">
        <v>329</v>
      </c>
      <c r="E935" s="4" t="s">
        <v>67</v>
      </c>
      <c r="F935" s="4" t="s">
        <v>390</v>
      </c>
      <c r="H935" s="4" t="s">
        <v>68</v>
      </c>
      <c r="I935" s="4" t="s">
        <v>387</v>
      </c>
      <c r="J935" s="4">
        <v>1.1579571286169917E-3</v>
      </c>
      <c r="K935" s="4">
        <v>1.204537013742128E-3</v>
      </c>
      <c r="L935" s="4">
        <v>1.8068487325906307E-3</v>
      </c>
    </row>
    <row r="936" spans="1:12" s="4" customFormat="1" hidden="1" x14ac:dyDescent="0.2">
      <c r="A936" s="4" t="s">
        <v>22</v>
      </c>
      <c r="B936" s="4" t="s">
        <v>338</v>
      </c>
      <c r="C936" s="4" t="s">
        <v>388</v>
      </c>
      <c r="D936" s="4" t="s">
        <v>329</v>
      </c>
      <c r="E936" s="4" t="s">
        <v>67</v>
      </c>
      <c r="F936" s="4" t="s">
        <v>390</v>
      </c>
      <c r="H936" s="4" t="s">
        <v>68</v>
      </c>
      <c r="I936" s="4" t="s">
        <v>392</v>
      </c>
      <c r="J936" s="4">
        <v>7.6888353340168246E-4</v>
      </c>
      <c r="K936" s="4">
        <v>7.9981257712477311E-4</v>
      </c>
      <c r="L936" s="4">
        <v>1.1997475584401788E-3</v>
      </c>
    </row>
    <row r="937" spans="1:12" s="4" customFormat="1" hidden="1" x14ac:dyDescent="0.2">
      <c r="A937" s="4" t="s">
        <v>22</v>
      </c>
      <c r="B937" s="4" t="s">
        <v>338</v>
      </c>
      <c r="C937" s="4" t="s">
        <v>388</v>
      </c>
      <c r="D937" s="4" t="s">
        <v>329</v>
      </c>
      <c r="E937" s="4" t="s">
        <v>67</v>
      </c>
      <c r="F937" s="4" t="s">
        <v>390</v>
      </c>
      <c r="H937" s="4" t="s">
        <v>68</v>
      </c>
      <c r="I937" s="4" t="s">
        <v>393</v>
      </c>
      <c r="J937" s="4">
        <v>2.3992871704944066E-9</v>
      </c>
      <c r="K937" s="4">
        <v>2.4958006924736894E-9</v>
      </c>
      <c r="L937" s="4">
        <v>3.7437905739277871E-9</v>
      </c>
    </row>
    <row r="938" spans="1:12" s="4" customFormat="1" hidden="1" x14ac:dyDescent="0.2">
      <c r="A938" s="4" t="s">
        <v>22</v>
      </c>
      <c r="B938" s="4" t="s">
        <v>338</v>
      </c>
      <c r="C938" s="4" t="s">
        <v>388</v>
      </c>
      <c r="D938" s="4" t="s">
        <v>329</v>
      </c>
      <c r="E938" s="4" t="s">
        <v>67</v>
      </c>
      <c r="F938" s="4" t="s">
        <v>390</v>
      </c>
      <c r="H938" s="4" t="s">
        <v>68</v>
      </c>
      <c r="I938" s="4" t="s">
        <v>394</v>
      </c>
      <c r="J938" s="4">
        <v>3.7888357248347959E-3</v>
      </c>
      <c r="K938" s="4">
        <v>3.9412451089642425E-3</v>
      </c>
      <c r="L938" s="4">
        <v>5.9120090530365432E-3</v>
      </c>
    </row>
    <row r="939" spans="1:12" s="4" customFormat="1" hidden="1" x14ac:dyDescent="0.2">
      <c r="A939" s="4" t="s">
        <v>22</v>
      </c>
      <c r="B939" s="4" t="s">
        <v>338</v>
      </c>
      <c r="C939" s="4" t="s">
        <v>388</v>
      </c>
      <c r="D939" s="4" t="s">
        <v>329</v>
      </c>
      <c r="E939" s="4" t="s">
        <v>74</v>
      </c>
      <c r="F939" s="4" t="s">
        <v>60</v>
      </c>
      <c r="G939" s="4" t="s">
        <v>389</v>
      </c>
      <c r="H939" s="4" t="s">
        <v>68</v>
      </c>
      <c r="I939" s="4" t="s">
        <v>262</v>
      </c>
      <c r="J939" s="4">
        <v>3.5212364642399237E-5</v>
      </c>
      <c r="K939" s="4">
        <v>3.6628814232364918E-5</v>
      </c>
      <c r="L939" s="4">
        <v>5.4944535383297789E-5</v>
      </c>
    </row>
    <row r="940" spans="1:12" s="4" customFormat="1" hidden="1" x14ac:dyDescent="0.2">
      <c r="A940" s="4" t="s">
        <v>22</v>
      </c>
      <c r="B940" s="4" t="s">
        <v>338</v>
      </c>
      <c r="C940" s="4" t="s">
        <v>388</v>
      </c>
      <c r="D940" s="4" t="s">
        <v>329</v>
      </c>
      <c r="E940" s="4" t="s">
        <v>67</v>
      </c>
      <c r="F940" s="4" t="s">
        <v>60</v>
      </c>
      <c r="G940" s="4" t="s">
        <v>389</v>
      </c>
      <c r="H940" s="4" t="s">
        <v>68</v>
      </c>
      <c r="I940" s="4" t="s">
        <v>348</v>
      </c>
      <c r="J940" s="4">
        <v>2.4872381830585299E-4</v>
      </c>
      <c r="K940" s="4">
        <v>2.5872896150006534E-4</v>
      </c>
      <c r="L940" s="4">
        <v>3.8810272398234828E-4</v>
      </c>
    </row>
    <row r="941" spans="1:12" s="4" customFormat="1" hidden="1" x14ac:dyDescent="0.2">
      <c r="A941" s="4" t="s">
        <v>22</v>
      </c>
      <c r="B941" s="4" t="s">
        <v>338</v>
      </c>
      <c r="C941" s="4" t="s">
        <v>388</v>
      </c>
      <c r="D941" s="4" t="s">
        <v>329</v>
      </c>
      <c r="E941" s="4" t="s">
        <v>64</v>
      </c>
      <c r="F941" s="4" t="s">
        <v>60</v>
      </c>
      <c r="G941" s="4" t="s">
        <v>389</v>
      </c>
      <c r="H941" s="4" t="s">
        <v>65</v>
      </c>
      <c r="I941" s="4" t="s">
        <v>260</v>
      </c>
      <c r="J941" s="4">
        <v>1.841522380782174E-3</v>
      </c>
      <c r="K941" s="4">
        <v>1.9155993036943811E-3</v>
      </c>
      <c r="L941" s="4">
        <v>2.8734676764135322E-3</v>
      </c>
    </row>
    <row r="942" spans="1:12" s="4" customFormat="1" hidden="1" x14ac:dyDescent="0.2">
      <c r="A942" s="4" t="s">
        <v>22</v>
      </c>
      <c r="B942" s="4" t="s">
        <v>338</v>
      </c>
      <c r="C942" s="4" t="s">
        <v>388</v>
      </c>
      <c r="D942" s="4" t="s">
        <v>329</v>
      </c>
      <c r="E942" s="4" t="s">
        <v>74</v>
      </c>
      <c r="F942" s="4" t="s">
        <v>60</v>
      </c>
      <c r="G942" s="4" t="s">
        <v>389</v>
      </c>
      <c r="H942" s="4" t="s">
        <v>65</v>
      </c>
      <c r="I942" s="4" t="s">
        <v>297</v>
      </c>
      <c r="J942" s="4">
        <v>1.2921412006811285E-3</v>
      </c>
      <c r="K942" s="4">
        <v>1.3441187628945659E-3</v>
      </c>
      <c r="L942" s="4">
        <v>2.0162263637232328E-3</v>
      </c>
    </row>
    <row r="943" spans="1:12" s="4" customFormat="1" hidden="1" x14ac:dyDescent="0.2">
      <c r="A943" s="4" t="s">
        <v>22</v>
      </c>
      <c r="B943" s="4" t="s">
        <v>338</v>
      </c>
      <c r="C943" s="4" t="s">
        <v>388</v>
      </c>
      <c r="D943" s="4" t="s">
        <v>329</v>
      </c>
      <c r="E943" s="4" t="s">
        <v>120</v>
      </c>
      <c r="F943" s="4" t="s">
        <v>60</v>
      </c>
      <c r="G943" s="4" t="s">
        <v>389</v>
      </c>
      <c r="H943" s="4" t="s">
        <v>68</v>
      </c>
      <c r="I943" s="4" t="s">
        <v>319</v>
      </c>
      <c r="J943" s="4">
        <v>4.4280280598313757E-7</v>
      </c>
      <c r="K943" s="4">
        <v>4.6061495405498977E-7</v>
      </c>
      <c r="L943" s="4">
        <v>6.9093895534265721E-7</v>
      </c>
    </row>
    <row r="944" spans="1:12" s="4" customFormat="1" hidden="1" x14ac:dyDescent="0.2">
      <c r="A944" s="4" t="s">
        <v>22</v>
      </c>
      <c r="B944" s="4" t="s">
        <v>338</v>
      </c>
      <c r="C944" s="4" t="s">
        <v>388</v>
      </c>
      <c r="D944" s="4" t="s">
        <v>329</v>
      </c>
      <c r="E944" s="4" t="s">
        <v>120</v>
      </c>
      <c r="F944" s="4" t="s">
        <v>60</v>
      </c>
      <c r="G944" s="4" t="s">
        <v>389</v>
      </c>
      <c r="H944" s="4" t="s">
        <v>68</v>
      </c>
      <c r="I944" s="4" t="s">
        <v>320</v>
      </c>
      <c r="J944" s="4">
        <v>1.9546316331054817E-8</v>
      </c>
      <c r="K944" s="4">
        <v>2.0332584791967121E-8</v>
      </c>
      <c r="L944" s="4">
        <v>3.0499606606129844E-8</v>
      </c>
    </row>
    <row r="945" spans="1:12" s="4" customFormat="1" hidden="1" x14ac:dyDescent="0.2">
      <c r="A945" s="4" t="s">
        <v>22</v>
      </c>
      <c r="B945" s="4" t="s">
        <v>338</v>
      </c>
      <c r="C945" s="4" t="s">
        <v>388</v>
      </c>
      <c r="D945" s="4" t="s">
        <v>329</v>
      </c>
      <c r="E945" s="4" t="s">
        <v>120</v>
      </c>
      <c r="F945" s="4" t="s">
        <v>60</v>
      </c>
      <c r="G945" s="4" t="s">
        <v>389</v>
      </c>
      <c r="H945" s="4" t="s">
        <v>68</v>
      </c>
      <c r="I945" s="4" t="s">
        <v>322</v>
      </c>
      <c r="J945" s="4">
        <v>4.8847263513579167E-7</v>
      </c>
      <c r="K945" s="4">
        <v>5.0812189387697933E-7</v>
      </c>
      <c r="L945" s="4">
        <v>7.6220106935603161E-7</v>
      </c>
    </row>
    <row r="946" spans="1:12" s="4" customFormat="1" hidden="1" x14ac:dyDescent="0.2">
      <c r="A946" s="4" t="s">
        <v>22</v>
      </c>
      <c r="B946" s="4" t="s">
        <v>338</v>
      </c>
      <c r="C946" s="4" t="s">
        <v>388</v>
      </c>
      <c r="D946" s="4" t="s">
        <v>329</v>
      </c>
      <c r="E946" s="4" t="s">
        <v>120</v>
      </c>
      <c r="F946" s="4" t="s">
        <v>60</v>
      </c>
      <c r="G946" s="4" t="s">
        <v>389</v>
      </c>
      <c r="H946" s="4" t="s">
        <v>68</v>
      </c>
      <c r="I946" s="4" t="s">
        <v>358</v>
      </c>
      <c r="J946" s="4">
        <v>1.4914487816586852E-7</v>
      </c>
      <c r="K946" s="4">
        <v>1.5514436736998609E-7</v>
      </c>
      <c r="L946" s="4">
        <v>2.3272211675767323E-7</v>
      </c>
    </row>
    <row r="947" spans="1:12" s="4" customFormat="1" hidden="1" x14ac:dyDescent="0.2">
      <c r="A947" s="4" t="s">
        <v>22</v>
      </c>
      <c r="B947" s="4" t="s">
        <v>338</v>
      </c>
      <c r="C947" s="4" t="s">
        <v>388</v>
      </c>
      <c r="D947" s="4" t="s">
        <v>329</v>
      </c>
      <c r="E947" s="4" t="s">
        <v>120</v>
      </c>
      <c r="F947" s="4" t="s">
        <v>60</v>
      </c>
      <c r="G947" s="4" t="s">
        <v>389</v>
      </c>
      <c r="H947" s="4" t="s">
        <v>68</v>
      </c>
      <c r="I947" s="4" t="s">
        <v>323</v>
      </c>
      <c r="J947" s="4">
        <v>1.30571245822852E-5</v>
      </c>
      <c r="K947" s="4">
        <v>1.3582359366956237E-5</v>
      </c>
      <c r="L947" s="4">
        <v>2.0374026308691952E-5</v>
      </c>
    </row>
    <row r="948" spans="1:12" s="4" customFormat="1" hidden="1" x14ac:dyDescent="0.2">
      <c r="A948" s="4" t="s">
        <v>22</v>
      </c>
      <c r="B948" s="4" t="s">
        <v>338</v>
      </c>
      <c r="C948" s="4" t="s">
        <v>388</v>
      </c>
      <c r="D948" s="4" t="s">
        <v>329</v>
      </c>
      <c r="E948" s="4" t="s">
        <v>120</v>
      </c>
      <c r="F948" s="4" t="s">
        <v>60</v>
      </c>
      <c r="G948" s="4" t="s">
        <v>389</v>
      </c>
      <c r="H948" s="4" t="s">
        <v>68</v>
      </c>
      <c r="I948" s="4" t="s">
        <v>324</v>
      </c>
      <c r="J948" s="4">
        <v>4.02830125903279E-7</v>
      </c>
      <c r="K948" s="4">
        <v>4.190343363406115E-7</v>
      </c>
      <c r="L948" s="4">
        <v>6.2856653709362865E-7</v>
      </c>
    </row>
    <row r="949" spans="1:12" s="4" customFormat="1" hidden="1" x14ac:dyDescent="0.2">
      <c r="A949" s="4" t="s">
        <v>22</v>
      </c>
      <c r="B949" s="4" t="s">
        <v>338</v>
      </c>
      <c r="C949" s="4" t="s">
        <v>388</v>
      </c>
      <c r="D949" s="4" t="s">
        <v>329</v>
      </c>
      <c r="E949" s="4" t="s">
        <v>120</v>
      </c>
      <c r="F949" s="4" t="s">
        <v>60</v>
      </c>
      <c r="G949" s="4" t="s">
        <v>389</v>
      </c>
      <c r="H949" s="4" t="s">
        <v>68</v>
      </c>
      <c r="I949" s="4" t="s">
        <v>325</v>
      </c>
      <c r="J949" s="4">
        <v>8.1798091565504283E-7</v>
      </c>
      <c r="K949" s="4">
        <v>8.5088494650743923E-7</v>
      </c>
      <c r="L949" s="4">
        <v>1.2763579447020214E-6</v>
      </c>
    </row>
    <row r="950" spans="1:12" s="4" customFormat="1" hidden="1" x14ac:dyDescent="0.2">
      <c r="A950" s="4" t="s">
        <v>22</v>
      </c>
      <c r="B950" s="4" t="s">
        <v>338</v>
      </c>
      <c r="C950" s="4" t="s">
        <v>388</v>
      </c>
      <c r="D950" s="4" t="s">
        <v>329</v>
      </c>
      <c r="E950" s="4" t="s">
        <v>120</v>
      </c>
      <c r="F950" s="4" t="s">
        <v>60</v>
      </c>
      <c r="G950" s="4" t="s">
        <v>389</v>
      </c>
      <c r="H950" s="4" t="s">
        <v>68</v>
      </c>
      <c r="I950" s="4" t="s">
        <v>326</v>
      </c>
      <c r="J950" s="4">
        <v>4.9051063968215764E-8</v>
      </c>
      <c r="K950" s="4">
        <v>5.1024187902116543E-8</v>
      </c>
      <c r="L950" s="4">
        <v>7.6538112312539106E-8</v>
      </c>
    </row>
    <row r="951" spans="1:12" s="4" customFormat="1" hidden="1" x14ac:dyDescent="0.2">
      <c r="A951" s="4" t="s">
        <v>22</v>
      </c>
      <c r="B951" s="4" t="s">
        <v>338</v>
      </c>
      <c r="C951" s="4" t="s">
        <v>388</v>
      </c>
      <c r="D951" s="4" t="s">
        <v>329</v>
      </c>
      <c r="E951" s="4" t="s">
        <v>120</v>
      </c>
      <c r="F951" s="4" t="s">
        <v>60</v>
      </c>
      <c r="G951" s="4" t="s">
        <v>389</v>
      </c>
      <c r="H951" s="4" t="s">
        <v>68</v>
      </c>
      <c r="I951" s="4" t="s">
        <v>327</v>
      </c>
      <c r="J951" s="4">
        <v>9.7923154082632467E-5</v>
      </c>
      <c r="K951" s="4">
        <v>1.018622025633891E-4</v>
      </c>
      <c r="L951" s="4">
        <v>1.5279695808496902E-4</v>
      </c>
    </row>
    <row r="952" spans="1:12" s="4" customFormat="1" hidden="1" x14ac:dyDescent="0.2">
      <c r="A952" s="4" t="s">
        <v>22</v>
      </c>
      <c r="B952" s="4" t="s">
        <v>338</v>
      </c>
      <c r="C952" s="4" t="s">
        <v>388</v>
      </c>
      <c r="D952" s="4" t="s">
        <v>329</v>
      </c>
      <c r="E952" s="4" t="s">
        <v>120</v>
      </c>
      <c r="F952" s="4" t="s">
        <v>60</v>
      </c>
      <c r="G952" s="4" t="s">
        <v>389</v>
      </c>
      <c r="H952" s="4" t="s">
        <v>68</v>
      </c>
      <c r="I952" s="4" t="s">
        <v>328</v>
      </c>
      <c r="J952" s="4">
        <v>1.2019594995044372E-6</v>
      </c>
      <c r="K952" s="4">
        <v>1.2503094202643287E-6</v>
      </c>
      <c r="L952" s="4">
        <v>1.8755089844290746E-6</v>
      </c>
    </row>
    <row r="953" spans="1:12" s="4" customFormat="1" hidden="1" x14ac:dyDescent="0.2">
      <c r="A953" s="4" t="s">
        <v>22</v>
      </c>
      <c r="B953" s="4" t="s">
        <v>338</v>
      </c>
      <c r="C953" s="4" t="s">
        <v>388</v>
      </c>
      <c r="D953" s="4" t="s">
        <v>329</v>
      </c>
      <c r="E953" s="4" t="s">
        <v>120</v>
      </c>
      <c r="F953" s="4" t="s">
        <v>60</v>
      </c>
      <c r="G953" s="4" t="s">
        <v>389</v>
      </c>
      <c r="H953" s="4" t="s">
        <v>68</v>
      </c>
      <c r="I953" s="4" t="s">
        <v>360</v>
      </c>
      <c r="J953" s="4">
        <v>7.8704030117839678E-8</v>
      </c>
      <c r="K953" s="4">
        <v>8.1869971750024956E-8</v>
      </c>
      <c r="L953" s="4">
        <v>1.2280789465671998E-7</v>
      </c>
    </row>
    <row r="954" spans="1:12" s="4" customFormat="1" hidden="1" x14ac:dyDescent="0.2">
      <c r="A954" s="4" t="s">
        <v>22</v>
      </c>
      <c r="B954" s="4" t="s">
        <v>338</v>
      </c>
      <c r="C954" s="4" t="s">
        <v>388</v>
      </c>
      <c r="D954" s="4" t="s">
        <v>329</v>
      </c>
      <c r="E954" s="4" t="s">
        <v>120</v>
      </c>
      <c r="F954" s="4" t="s">
        <v>60</v>
      </c>
      <c r="G954" s="4" t="s">
        <v>389</v>
      </c>
      <c r="H954" s="4" t="s">
        <v>68</v>
      </c>
      <c r="I954" s="4" t="s">
        <v>361</v>
      </c>
      <c r="J954" s="4">
        <v>1.2783846699931586E-4</v>
      </c>
      <c r="K954" s="4">
        <v>1.3298088631713095E-4</v>
      </c>
      <c r="L954" s="4">
        <v>1.9947610007800567E-4</v>
      </c>
    </row>
    <row r="955" spans="1:12" s="4" customFormat="1" hidden="1" x14ac:dyDescent="0.2">
      <c r="A955" s="4" t="s">
        <v>22</v>
      </c>
      <c r="B955" s="4" t="s">
        <v>338</v>
      </c>
      <c r="C955" s="4" t="s">
        <v>388</v>
      </c>
      <c r="D955" s="4" t="s">
        <v>329</v>
      </c>
      <c r="E955" s="4" t="s">
        <v>120</v>
      </c>
      <c r="F955" s="4" t="s">
        <v>60</v>
      </c>
      <c r="G955" s="4" t="s">
        <v>389</v>
      </c>
      <c r="H955" s="4" t="s">
        <v>68</v>
      </c>
      <c r="I955" s="4" t="s">
        <v>362</v>
      </c>
      <c r="J955" s="4">
        <v>7.0005919350520294E-6</v>
      </c>
      <c r="K955" s="4">
        <v>7.2821971517599595E-6</v>
      </c>
      <c r="L955" s="4">
        <v>1.0923556971699222E-5</v>
      </c>
    </row>
    <row r="956" spans="1:12" s="4" customFormat="1" hidden="1" x14ac:dyDescent="0.2">
      <c r="A956" s="4" t="s">
        <v>22</v>
      </c>
      <c r="B956" s="4" t="s">
        <v>338</v>
      </c>
      <c r="C956" s="4" t="s">
        <v>388</v>
      </c>
      <c r="D956" s="4" t="s">
        <v>329</v>
      </c>
      <c r="E956" s="4" t="s">
        <v>120</v>
      </c>
      <c r="F956" s="4" t="s">
        <v>60</v>
      </c>
      <c r="G956" s="4" t="s">
        <v>389</v>
      </c>
      <c r="H956" s="4" t="s">
        <v>68</v>
      </c>
      <c r="I956" s="4" t="s">
        <v>363</v>
      </c>
      <c r="J956" s="4">
        <v>4.1315910349054259E-8</v>
      </c>
      <c r="K956" s="4">
        <v>4.2977880650319125E-8</v>
      </c>
      <c r="L956" s="4">
        <v>6.4468362778833701E-8</v>
      </c>
    </row>
    <row r="957" spans="1:12" s="4" customFormat="1" hidden="1" x14ac:dyDescent="0.2">
      <c r="A957" s="4" t="s">
        <v>22</v>
      </c>
      <c r="B957" s="4" t="s">
        <v>338</v>
      </c>
      <c r="C957" s="4" t="s">
        <v>388</v>
      </c>
      <c r="D957" s="4" t="s">
        <v>329</v>
      </c>
      <c r="E957" s="4" t="s">
        <v>120</v>
      </c>
      <c r="F957" s="4" t="s">
        <v>60</v>
      </c>
      <c r="G957" s="4" t="s">
        <v>389</v>
      </c>
      <c r="H957" s="4" t="s">
        <v>68</v>
      </c>
      <c r="I957" s="4" t="s">
        <v>364</v>
      </c>
      <c r="J957" s="4">
        <v>1.1783371740806506E-6</v>
      </c>
      <c r="K957" s="4">
        <v>1.2257368651839895E-6</v>
      </c>
      <c r="L957" s="4">
        <v>1.8386492702842258E-6</v>
      </c>
    </row>
    <row r="958" spans="1:12" s="4" customFormat="1" hidden="1" x14ac:dyDescent="0.2">
      <c r="A958" s="4" t="s">
        <v>22</v>
      </c>
      <c r="B958" s="4" t="s">
        <v>338</v>
      </c>
      <c r="C958" s="4" t="s">
        <v>388</v>
      </c>
      <c r="D958" s="4" t="s">
        <v>329</v>
      </c>
      <c r="E958" s="4" t="s">
        <v>120</v>
      </c>
      <c r="F958" s="4" t="s">
        <v>60</v>
      </c>
      <c r="G958" s="4" t="s">
        <v>389</v>
      </c>
      <c r="H958" s="4" t="s">
        <v>68</v>
      </c>
      <c r="I958" s="4" t="s">
        <v>365</v>
      </c>
      <c r="J958" s="4">
        <v>3.9305696773775162E-8</v>
      </c>
      <c r="K958" s="4">
        <v>4.0886804394462791E-8</v>
      </c>
      <c r="L958" s="4">
        <v>6.1331673379056377E-8</v>
      </c>
    </row>
    <row r="959" spans="1:12" s="4" customFormat="1" hidden="1" x14ac:dyDescent="0.2">
      <c r="A959" s="4" t="s">
        <v>22</v>
      </c>
      <c r="B959" s="4" t="s">
        <v>338</v>
      </c>
      <c r="C959" s="4" t="s">
        <v>388</v>
      </c>
      <c r="D959" s="4" t="s">
        <v>329</v>
      </c>
      <c r="E959" s="4" t="s">
        <v>120</v>
      </c>
      <c r="F959" s="4" t="s">
        <v>60</v>
      </c>
      <c r="G959" s="4" t="s">
        <v>389</v>
      </c>
      <c r="H959" s="4" t="s">
        <v>68</v>
      </c>
      <c r="I959" s="4" t="s">
        <v>366</v>
      </c>
      <c r="J959" s="4">
        <v>7.870403011783968E-7</v>
      </c>
      <c r="K959" s="4">
        <v>8.1869971750024953E-7</v>
      </c>
      <c r="L959" s="4">
        <v>1.2280789465671997E-6</v>
      </c>
    </row>
    <row r="960" spans="1:12" s="4" customFormat="1" hidden="1" x14ac:dyDescent="0.2">
      <c r="A960" s="4" t="s">
        <v>22</v>
      </c>
      <c r="B960" s="4" t="s">
        <v>338</v>
      </c>
      <c r="C960" s="4" t="s">
        <v>388</v>
      </c>
      <c r="D960" s="4" t="s">
        <v>329</v>
      </c>
      <c r="E960" s="4" t="s">
        <v>120</v>
      </c>
      <c r="F960" s="4" t="s">
        <v>60</v>
      </c>
      <c r="G960" s="4" t="s">
        <v>389</v>
      </c>
      <c r="H960" s="4" t="s">
        <v>68</v>
      </c>
      <c r="I960" s="4" t="s">
        <v>367</v>
      </c>
      <c r="J960" s="4">
        <v>3.9305696773775159E-9</v>
      </c>
      <c r="K960" s="4">
        <v>4.0886804394462798E-9</v>
      </c>
      <c r="L960" s="4">
        <v>6.1331673379056374E-9</v>
      </c>
    </row>
    <row r="961" spans="1:12" s="4" customFormat="1" hidden="1" x14ac:dyDescent="0.2">
      <c r="A961" s="4" t="s">
        <v>22</v>
      </c>
      <c r="B961" s="4" t="s">
        <v>338</v>
      </c>
      <c r="C961" s="4" t="s">
        <v>388</v>
      </c>
      <c r="D961" s="4" t="s">
        <v>329</v>
      </c>
      <c r="E961" s="4" t="s">
        <v>120</v>
      </c>
      <c r="F961" s="4" t="s">
        <v>60</v>
      </c>
      <c r="G961" s="4" t="s">
        <v>389</v>
      </c>
      <c r="H961" s="4" t="s">
        <v>68</v>
      </c>
      <c r="I961" s="4" t="s">
        <v>368</v>
      </c>
      <c r="J961" s="4">
        <v>1.1838953682980122E-6</v>
      </c>
      <c r="K961" s="4">
        <v>1.2315186428499517E-6</v>
      </c>
      <c r="L961" s="4">
        <v>1.8473221442006608E-6</v>
      </c>
    </row>
    <row r="962" spans="1:12" s="4" customFormat="1" hidden="1" x14ac:dyDescent="0.2">
      <c r="A962" s="4" t="s">
        <v>22</v>
      </c>
      <c r="B962" s="4" t="s">
        <v>338</v>
      </c>
      <c r="C962" s="4" t="s">
        <v>388</v>
      </c>
      <c r="D962" s="4" t="s">
        <v>329</v>
      </c>
      <c r="E962" s="4" t="s">
        <v>120</v>
      </c>
      <c r="F962" s="4" t="s">
        <v>60</v>
      </c>
      <c r="G962" s="4" t="s">
        <v>389</v>
      </c>
      <c r="H962" s="4" t="s">
        <v>68</v>
      </c>
      <c r="I962" s="4" t="s">
        <v>369</v>
      </c>
      <c r="J962" s="4">
        <v>3.9305696773775159E-6</v>
      </c>
      <c r="K962" s="4">
        <v>4.088680439446279E-6</v>
      </c>
      <c r="L962" s="4">
        <v>6.1331673379056362E-6</v>
      </c>
    </row>
    <row r="963" spans="1:12" s="4" customFormat="1" hidden="1" x14ac:dyDescent="0.2">
      <c r="A963" s="4" t="s">
        <v>22</v>
      </c>
      <c r="B963" s="4" t="s">
        <v>338</v>
      </c>
      <c r="C963" s="4" t="s">
        <v>388</v>
      </c>
      <c r="D963" s="4" t="s">
        <v>329</v>
      </c>
      <c r="E963" s="4" t="s">
        <v>120</v>
      </c>
      <c r="F963" s="4" t="s">
        <v>60</v>
      </c>
      <c r="G963" s="4" t="s">
        <v>389</v>
      </c>
      <c r="H963" s="4" t="s">
        <v>68</v>
      </c>
      <c r="I963" s="4" t="s">
        <v>370</v>
      </c>
      <c r="J963" s="4">
        <v>2.5212524789373773E-5</v>
      </c>
      <c r="K963" s="4">
        <v>2.6226721670571205E-5</v>
      </c>
      <c r="L963" s="4">
        <v>3.9341023372340929E-5</v>
      </c>
    </row>
    <row r="964" spans="1:12" s="4" customFormat="1" hidden="1" x14ac:dyDescent="0.2">
      <c r="A964" s="4" t="s">
        <v>22</v>
      </c>
      <c r="B964" s="4" t="s">
        <v>338</v>
      </c>
      <c r="C964" s="4" t="s">
        <v>388</v>
      </c>
      <c r="D964" s="4" t="s">
        <v>329</v>
      </c>
      <c r="E964" s="4" t="s">
        <v>120</v>
      </c>
      <c r="F964" s="4" t="s">
        <v>60</v>
      </c>
      <c r="G964" s="4" t="s">
        <v>389</v>
      </c>
      <c r="H964" s="4" t="s">
        <v>68</v>
      </c>
      <c r="I964" s="4" t="s">
        <v>371</v>
      </c>
      <c r="J964" s="4">
        <v>5.3729210767828402E-6</v>
      </c>
      <c r="K964" s="4">
        <v>5.5890517437634744E-6</v>
      </c>
      <c r="L964" s="4">
        <v>8.3837781192205267E-6</v>
      </c>
    </row>
    <row r="965" spans="1:12" s="4" customFormat="1" hidden="1" x14ac:dyDescent="0.2">
      <c r="A965" s="4" t="s">
        <v>22</v>
      </c>
      <c r="B965" s="4" t="s">
        <v>338</v>
      </c>
      <c r="C965" s="4" t="s">
        <v>388</v>
      </c>
      <c r="D965" s="4" t="s">
        <v>329</v>
      </c>
      <c r="E965" s="4" t="s">
        <v>120</v>
      </c>
      <c r="F965" s="4" t="s">
        <v>60</v>
      </c>
      <c r="G965" s="4" t="s">
        <v>389</v>
      </c>
      <c r="H965" s="4" t="s">
        <v>68</v>
      </c>
      <c r="I965" s="4" t="s">
        <v>372</v>
      </c>
      <c r="J965" s="4">
        <v>3.9305696773775157E-7</v>
      </c>
      <c r="K965" s="4">
        <v>4.088680439446279E-7</v>
      </c>
      <c r="L965" s="4">
        <v>6.1331673379056364E-7</v>
      </c>
    </row>
    <row r="966" spans="1:12" s="4" customFormat="1" hidden="1" x14ac:dyDescent="0.2">
      <c r="A966" s="4" t="s">
        <v>22</v>
      </c>
      <c r="B966" s="4" t="s">
        <v>338</v>
      </c>
      <c r="C966" s="4" t="s">
        <v>388</v>
      </c>
      <c r="D966" s="4" t="s">
        <v>329</v>
      </c>
      <c r="E966" s="4" t="s">
        <v>120</v>
      </c>
      <c r="F966" s="4" t="s">
        <v>60</v>
      </c>
      <c r="G966" s="4" t="s">
        <v>389</v>
      </c>
      <c r="H966" s="4" t="s">
        <v>68</v>
      </c>
      <c r="I966" s="4" t="s">
        <v>373</v>
      </c>
      <c r="J966" s="4">
        <v>2.5567693399863174E-6</v>
      </c>
      <c r="K966" s="4">
        <v>2.6596177263426185E-6</v>
      </c>
      <c r="L966" s="4">
        <v>3.9895220015601126E-6</v>
      </c>
    </row>
    <row r="967" spans="1:12" s="4" customFormat="1" hidden="1" x14ac:dyDescent="0.2">
      <c r="A967" s="4" t="s">
        <v>22</v>
      </c>
      <c r="B967" s="4" t="s">
        <v>338</v>
      </c>
      <c r="C967" s="4" t="s">
        <v>388</v>
      </c>
      <c r="D967" s="4" t="s">
        <v>329</v>
      </c>
      <c r="E967" s="4" t="s">
        <v>120</v>
      </c>
      <c r="F967" s="4" t="s">
        <v>60</v>
      </c>
      <c r="G967" s="4" t="s">
        <v>389</v>
      </c>
      <c r="H967" s="4" t="s">
        <v>68</v>
      </c>
      <c r="I967" s="4" t="s">
        <v>374</v>
      </c>
      <c r="J967" s="4">
        <v>1.9652848386887581E-8</v>
      </c>
      <c r="K967" s="4">
        <v>2.0443402197231396E-8</v>
      </c>
      <c r="L967" s="4">
        <v>3.0665836689528189E-8</v>
      </c>
    </row>
    <row r="968" spans="1:12" s="4" customFormat="1" hidden="1" x14ac:dyDescent="0.2">
      <c r="A968" s="4" t="s">
        <v>22</v>
      </c>
      <c r="B968" s="4" t="s">
        <v>338</v>
      </c>
      <c r="C968" s="4" t="s">
        <v>388</v>
      </c>
      <c r="D968" s="4" t="s">
        <v>329</v>
      </c>
      <c r="E968" s="4" t="s">
        <v>120</v>
      </c>
      <c r="F968" s="4" t="s">
        <v>60</v>
      </c>
      <c r="G968" s="4" t="s">
        <v>389</v>
      </c>
      <c r="H968" s="4" t="s">
        <v>68</v>
      </c>
      <c r="I968" s="4" t="s">
        <v>375</v>
      </c>
      <c r="J968" s="4">
        <v>8.0640134436887282E-7</v>
      </c>
      <c r="K968" s="4">
        <v>8.3883957637001788E-7</v>
      </c>
      <c r="L968" s="4">
        <v>1.2582894573761151E-6</v>
      </c>
    </row>
    <row r="969" spans="1:12" s="4" customFormat="1" hidden="1" x14ac:dyDescent="0.2">
      <c r="A969" s="4" t="s">
        <v>22</v>
      </c>
      <c r="B969" s="4" t="s">
        <v>338</v>
      </c>
      <c r="C969" s="4" t="s">
        <v>388</v>
      </c>
      <c r="D969" s="4" t="s">
        <v>329</v>
      </c>
      <c r="E969" s="4" t="s">
        <v>120</v>
      </c>
      <c r="F969" s="4" t="s">
        <v>60</v>
      </c>
      <c r="G969" s="4" t="s">
        <v>389</v>
      </c>
      <c r="H969" s="4" t="s">
        <v>68</v>
      </c>
      <c r="I969" s="4" t="s">
        <v>376</v>
      </c>
      <c r="J969" s="4">
        <v>5.0252560284868752E-5</v>
      </c>
      <c r="K969" s="4">
        <v>5.2274015507575368E-5</v>
      </c>
      <c r="L969" s="4">
        <v>7.8412898557475152E-5</v>
      </c>
    </row>
    <row r="970" spans="1:12" s="4" customFormat="1" hidden="1" x14ac:dyDescent="0.2">
      <c r="A970" s="4" t="s">
        <v>22</v>
      </c>
      <c r="B970" s="4" t="s">
        <v>338</v>
      </c>
      <c r="C970" s="4" t="s">
        <v>388</v>
      </c>
      <c r="D970" s="4" t="s">
        <v>329</v>
      </c>
      <c r="E970" s="4" t="s">
        <v>120</v>
      </c>
      <c r="F970" s="4" t="s">
        <v>60</v>
      </c>
      <c r="G970" s="4" t="s">
        <v>389</v>
      </c>
      <c r="H970" s="4" t="s">
        <v>68</v>
      </c>
      <c r="I970" s="4" t="s">
        <v>377</v>
      </c>
      <c r="J970" s="4">
        <v>7.0005919350520294E-6</v>
      </c>
      <c r="K970" s="4">
        <v>7.2821971517599595E-6</v>
      </c>
      <c r="L970" s="4">
        <v>1.0923556971699222E-5</v>
      </c>
    </row>
    <row r="971" spans="1:12" s="4" customFormat="1" hidden="1" x14ac:dyDescent="0.2">
      <c r="A971" s="4" t="s">
        <v>22</v>
      </c>
      <c r="B971" s="4" t="s">
        <v>338</v>
      </c>
      <c r="C971" s="4" t="s">
        <v>388</v>
      </c>
      <c r="D971" s="4" t="s">
        <v>329</v>
      </c>
      <c r="E971" s="4" t="s">
        <v>120</v>
      </c>
      <c r="F971" s="4" t="s">
        <v>60</v>
      </c>
      <c r="G971" s="4" t="s">
        <v>389</v>
      </c>
      <c r="H971" s="4" t="s">
        <v>68</v>
      </c>
      <c r="I971" s="4" t="s">
        <v>378</v>
      </c>
      <c r="J971" s="4">
        <v>7.8704030117839678E-8</v>
      </c>
      <c r="K971" s="4">
        <v>8.1869971750024956E-8</v>
      </c>
      <c r="L971" s="4">
        <v>1.2280789465671998E-7</v>
      </c>
    </row>
    <row r="972" spans="1:12" s="4" customFormat="1" hidden="1" x14ac:dyDescent="0.2">
      <c r="A972" s="4" t="s">
        <v>22</v>
      </c>
      <c r="B972" s="4" t="s">
        <v>338</v>
      </c>
      <c r="C972" s="4" t="s">
        <v>388</v>
      </c>
      <c r="D972" s="4" t="s">
        <v>329</v>
      </c>
      <c r="E972" s="4" t="s">
        <v>120</v>
      </c>
      <c r="F972" s="4" t="s">
        <v>60</v>
      </c>
      <c r="G972" s="4" t="s">
        <v>389</v>
      </c>
      <c r="H972" s="4" t="s">
        <v>65</v>
      </c>
      <c r="I972" s="4" t="s">
        <v>305</v>
      </c>
      <c r="J972" s="4">
        <v>5.4938118010104534E-4</v>
      </c>
      <c r="K972" s="4">
        <v>5.7148054079981516E-4</v>
      </c>
      <c r="L972" s="4">
        <v>8.5724131269029869E-4</v>
      </c>
    </row>
    <row r="973" spans="1:12" s="4" customFormat="1" hidden="1" x14ac:dyDescent="0.2">
      <c r="A973" s="4" t="s">
        <v>22</v>
      </c>
      <c r="B973" s="4" t="s">
        <v>338</v>
      </c>
      <c r="C973" s="4" t="s">
        <v>388</v>
      </c>
      <c r="D973" s="4" t="s">
        <v>329</v>
      </c>
      <c r="E973" s="4" t="s">
        <v>120</v>
      </c>
      <c r="F973" s="4" t="s">
        <v>60</v>
      </c>
      <c r="G973" s="4" t="s">
        <v>389</v>
      </c>
      <c r="H973" s="4" t="s">
        <v>68</v>
      </c>
      <c r="I973" s="4" t="s">
        <v>380</v>
      </c>
      <c r="J973" s="4">
        <v>1.9861280670038635E-6</v>
      </c>
      <c r="K973" s="4">
        <v>2.0660218859704976E-6</v>
      </c>
      <c r="L973" s="4">
        <v>3.0991069461394493E-6</v>
      </c>
    </row>
    <row r="974" spans="1:12" s="4" customFormat="1" hidden="1" x14ac:dyDescent="0.2">
      <c r="A974" s="4" t="s">
        <v>22</v>
      </c>
      <c r="B974" s="4" t="s">
        <v>338</v>
      </c>
      <c r="C974" s="4" t="s">
        <v>388</v>
      </c>
      <c r="D974" s="4" t="s">
        <v>329</v>
      </c>
      <c r="E974" s="4" t="s">
        <v>54</v>
      </c>
      <c r="F974" s="4" t="s">
        <v>283</v>
      </c>
      <c r="H974" s="4" t="s">
        <v>57</v>
      </c>
      <c r="I974" s="24" t="s">
        <v>58</v>
      </c>
      <c r="J974" s="4">
        <v>0.40060684821633441</v>
      </c>
      <c r="K974" s="4">
        <v>0.41672162527422657</v>
      </c>
      <c r="L974" s="4">
        <v>0.62509738752705457</v>
      </c>
    </row>
    <row r="975" spans="1:12" s="4" customFormat="1" hidden="1" x14ac:dyDescent="0.2">
      <c r="A975" s="4" t="s">
        <v>22</v>
      </c>
      <c r="B975" s="4" t="s">
        <v>338</v>
      </c>
      <c r="C975" s="4" t="s">
        <v>388</v>
      </c>
      <c r="D975" s="4" t="s">
        <v>329</v>
      </c>
      <c r="E975" s="4" t="s">
        <v>54</v>
      </c>
      <c r="F975" s="4" t="s">
        <v>283</v>
      </c>
      <c r="H975" s="4" t="s">
        <v>61</v>
      </c>
      <c r="I975" s="24" t="s">
        <v>63</v>
      </c>
      <c r="J975" s="4">
        <v>1.1644416885372464E-2</v>
      </c>
      <c r="K975" s="4">
        <v>1.2112824210190838E-2</v>
      </c>
      <c r="L975" s="4">
        <v>1.8169670854931382E-2</v>
      </c>
    </row>
    <row r="976" spans="1:12" s="4" customFormat="1" hidden="1" x14ac:dyDescent="0.2">
      <c r="A976" s="4" t="s">
        <v>22</v>
      </c>
      <c r="B976" s="4" t="s">
        <v>338</v>
      </c>
      <c r="C976" s="4" t="s">
        <v>388</v>
      </c>
      <c r="D976" s="4" t="s">
        <v>329</v>
      </c>
      <c r="E976" s="4" t="s">
        <v>265</v>
      </c>
      <c r="F976" s="4" t="s">
        <v>266</v>
      </c>
      <c r="H976" s="4" t="s">
        <v>267</v>
      </c>
      <c r="I976" s="4" t="s">
        <v>268</v>
      </c>
      <c r="J976" s="4">
        <v>4.9430873906402125E-3</v>
      </c>
      <c r="K976" s="4">
        <v>5.1419276042623963E-3</v>
      </c>
      <c r="L976" s="4">
        <v>7.7130758696828828E-3</v>
      </c>
    </row>
    <row r="977" spans="1:12" s="4" customFormat="1" hidden="1" x14ac:dyDescent="0.2">
      <c r="A977" s="4" t="s">
        <v>22</v>
      </c>
      <c r="B977" s="4" t="s">
        <v>338</v>
      </c>
      <c r="C977" s="4" t="s">
        <v>388</v>
      </c>
      <c r="D977" s="4" t="s">
        <v>329</v>
      </c>
      <c r="E977" s="4" t="s">
        <v>265</v>
      </c>
      <c r="F977" s="4" t="s">
        <v>344</v>
      </c>
      <c r="H977" s="4" t="s">
        <v>249</v>
      </c>
      <c r="I977" s="4" t="s">
        <v>269</v>
      </c>
      <c r="J977" s="4">
        <v>1.8819540628536669E-3</v>
      </c>
      <c r="K977" s="4">
        <v>1.9576573871755306E-3</v>
      </c>
      <c r="L977" s="4">
        <v>2.9365563104414892E-3</v>
      </c>
    </row>
    <row r="978" spans="1:12" s="4" customFormat="1" hidden="1" x14ac:dyDescent="0.2">
      <c r="A978" s="4" t="s">
        <v>22</v>
      </c>
      <c r="B978" s="4" t="s">
        <v>338</v>
      </c>
      <c r="C978" s="4" t="s">
        <v>388</v>
      </c>
      <c r="D978" s="4" t="s">
        <v>329</v>
      </c>
      <c r="E978" s="4" t="s">
        <v>265</v>
      </c>
      <c r="F978" s="4" t="s">
        <v>356</v>
      </c>
      <c r="H978" s="4" t="s">
        <v>271</v>
      </c>
      <c r="I978" s="4" t="s">
        <v>272</v>
      </c>
      <c r="J978" s="4">
        <v>1.2357718476600532E-4</v>
      </c>
      <c r="K978" s="4">
        <v>1.2854819010655989E-4</v>
      </c>
      <c r="L978" s="4">
        <v>1.9282689674207206E-4</v>
      </c>
    </row>
    <row r="979" spans="1:12" s="4" customFormat="1" hidden="1" x14ac:dyDescent="0.2">
      <c r="A979" s="4" t="s">
        <v>22</v>
      </c>
      <c r="B979" s="4" t="s">
        <v>395</v>
      </c>
      <c r="C979" s="4" t="s">
        <v>396</v>
      </c>
      <c r="D979" s="4" t="s">
        <v>280</v>
      </c>
      <c r="E979" s="4" t="s">
        <v>265</v>
      </c>
      <c r="F979" s="4" t="s">
        <v>397</v>
      </c>
      <c r="H979" s="4" t="s">
        <v>267</v>
      </c>
      <c r="I979" s="4" t="s">
        <v>268</v>
      </c>
      <c r="J979" s="4">
        <v>0</v>
      </c>
      <c r="K979" s="4">
        <v>1.9740236001679825E-4</v>
      </c>
      <c r="L979" s="4">
        <v>2.9611062170573511E-4</v>
      </c>
    </row>
    <row r="980" spans="1:12" s="4" customFormat="1" hidden="1" x14ac:dyDescent="0.2">
      <c r="A980" s="4" t="s">
        <v>22</v>
      </c>
      <c r="B980" s="4" t="s">
        <v>395</v>
      </c>
      <c r="C980" s="4" t="s">
        <v>396</v>
      </c>
      <c r="D980" s="4" t="s">
        <v>280</v>
      </c>
      <c r="E980" s="4" t="s">
        <v>265</v>
      </c>
      <c r="F980" s="4" t="s">
        <v>397</v>
      </c>
      <c r="H980" s="4" t="s">
        <v>271</v>
      </c>
      <c r="I980" s="4" t="s">
        <v>272</v>
      </c>
      <c r="J980" s="4">
        <v>0</v>
      </c>
      <c r="K980" s="4">
        <v>4.9350590004199555E-6</v>
      </c>
      <c r="L980" s="4">
        <v>7.4027655426433785E-6</v>
      </c>
    </row>
    <row r="981" spans="1:12" s="4" customFormat="1" hidden="1" x14ac:dyDescent="0.2">
      <c r="A981" s="4" t="s">
        <v>22</v>
      </c>
      <c r="B981" s="4" t="s">
        <v>395</v>
      </c>
      <c r="C981" s="4" t="s">
        <v>396</v>
      </c>
      <c r="D981" s="4" t="s">
        <v>273</v>
      </c>
      <c r="E981" s="4" t="s">
        <v>265</v>
      </c>
      <c r="F981" s="4" t="s">
        <v>397</v>
      </c>
      <c r="H981" s="4" t="s">
        <v>267</v>
      </c>
      <c r="I981" s="4" t="s">
        <v>268</v>
      </c>
      <c r="J981" s="4">
        <v>0</v>
      </c>
      <c r="K981" s="4">
        <v>9.8701180008399091E-4</v>
      </c>
      <c r="L981" s="4">
        <v>1.4805531085286755E-3</v>
      </c>
    </row>
    <row r="982" spans="1:12" s="4" customFormat="1" hidden="1" x14ac:dyDescent="0.2">
      <c r="A982" s="4" t="s">
        <v>22</v>
      </c>
      <c r="B982" s="4" t="s">
        <v>395</v>
      </c>
      <c r="C982" s="4" t="s">
        <v>396</v>
      </c>
      <c r="D982" s="4" t="s">
        <v>273</v>
      </c>
      <c r="E982" s="4" t="s">
        <v>265</v>
      </c>
      <c r="F982" s="4" t="s">
        <v>397</v>
      </c>
      <c r="H982" s="4" t="s">
        <v>271</v>
      </c>
      <c r="I982" s="4" t="s">
        <v>272</v>
      </c>
      <c r="J982" s="4">
        <v>0</v>
      </c>
      <c r="K982" s="4">
        <v>2.4675295002099771E-5</v>
      </c>
      <c r="L982" s="4">
        <v>3.7013827713216888E-5</v>
      </c>
    </row>
    <row r="983" spans="1:12" s="4" customFormat="1" hidden="1" x14ac:dyDescent="0.2">
      <c r="A983" s="4" t="s">
        <v>22</v>
      </c>
      <c r="B983" s="4" t="s">
        <v>395</v>
      </c>
      <c r="C983" s="4" t="s">
        <v>396</v>
      </c>
      <c r="D983" s="4" t="s">
        <v>168</v>
      </c>
      <c r="E983" s="4" t="s">
        <v>265</v>
      </c>
      <c r="F983" s="4" t="s">
        <v>397</v>
      </c>
      <c r="H983" s="4" t="s">
        <v>267</v>
      </c>
      <c r="I983" s="4" t="s">
        <v>268</v>
      </c>
      <c r="J983" s="4">
        <v>0</v>
      </c>
      <c r="K983" s="4">
        <v>3.102037085978257E-4</v>
      </c>
      <c r="L983" s="4">
        <v>4.653166912518694E-4</v>
      </c>
    </row>
    <row r="984" spans="1:12" s="4" customFormat="1" hidden="1" x14ac:dyDescent="0.2">
      <c r="A984" s="4" t="s">
        <v>22</v>
      </c>
      <c r="B984" s="4" t="s">
        <v>395</v>
      </c>
      <c r="C984" s="4" t="s">
        <v>396</v>
      </c>
      <c r="D984" s="4" t="s">
        <v>168</v>
      </c>
      <c r="E984" s="4" t="s">
        <v>265</v>
      </c>
      <c r="F984" s="4" t="s">
        <v>397</v>
      </c>
      <c r="H984" s="4" t="s">
        <v>271</v>
      </c>
      <c r="I984" s="4" t="s">
        <v>272</v>
      </c>
      <c r="J984" s="4">
        <v>0</v>
      </c>
      <c r="K984" s="4">
        <v>7.7550927149456413E-6</v>
      </c>
      <c r="L984" s="4">
        <v>1.1632917281296735E-5</v>
      </c>
    </row>
    <row r="985" spans="1:12" s="4" customFormat="1" hidden="1" x14ac:dyDescent="0.2">
      <c r="A985" s="4" t="s">
        <v>22</v>
      </c>
      <c r="B985" s="4" t="s">
        <v>395</v>
      </c>
      <c r="C985" s="4" t="s">
        <v>396</v>
      </c>
      <c r="D985" s="4" t="s">
        <v>274</v>
      </c>
      <c r="E985" s="4" t="s">
        <v>265</v>
      </c>
      <c r="F985" s="4" t="s">
        <v>397</v>
      </c>
      <c r="H985" s="4" t="s">
        <v>267</v>
      </c>
      <c r="I985" s="4" t="s">
        <v>268</v>
      </c>
      <c r="J985" s="4">
        <v>0</v>
      </c>
      <c r="K985" s="4">
        <v>1.9740236001679825E-4</v>
      </c>
      <c r="L985" s="4">
        <v>2.9611062170573511E-4</v>
      </c>
    </row>
    <row r="986" spans="1:12" s="4" customFormat="1" hidden="1" x14ac:dyDescent="0.2">
      <c r="A986" s="4" t="s">
        <v>22</v>
      </c>
      <c r="B986" s="4" t="s">
        <v>395</v>
      </c>
      <c r="C986" s="4" t="s">
        <v>396</v>
      </c>
      <c r="D986" s="4" t="s">
        <v>274</v>
      </c>
      <c r="E986" s="4" t="s">
        <v>265</v>
      </c>
      <c r="F986" s="4" t="s">
        <v>397</v>
      </c>
      <c r="H986" s="4" t="s">
        <v>271</v>
      </c>
      <c r="I986" s="4" t="s">
        <v>272</v>
      </c>
      <c r="J986" s="4">
        <v>0</v>
      </c>
      <c r="K986" s="4">
        <v>4.9350590004199555E-6</v>
      </c>
      <c r="L986" s="4">
        <v>7.4027655426433785E-6</v>
      </c>
    </row>
    <row r="987" spans="1:12" s="4" customFormat="1" hidden="1" x14ac:dyDescent="0.2">
      <c r="A987" s="4" t="s">
        <v>22</v>
      </c>
      <c r="B987" s="4" t="s">
        <v>395</v>
      </c>
      <c r="C987" s="4" t="s">
        <v>396</v>
      </c>
      <c r="D987" s="4" t="s">
        <v>398</v>
      </c>
      <c r="E987" s="4" t="s">
        <v>265</v>
      </c>
      <c r="F987" s="4" t="s">
        <v>397</v>
      </c>
      <c r="H987" s="4" t="s">
        <v>267</v>
      </c>
      <c r="I987" s="4" t="s">
        <v>268</v>
      </c>
      <c r="J987" s="4">
        <v>0</v>
      </c>
      <c r="K987" s="4">
        <v>1.692020228715413E-4</v>
      </c>
      <c r="L987" s="4">
        <v>2.5380910431920152E-4</v>
      </c>
    </row>
    <row r="988" spans="1:12" s="4" customFormat="1" hidden="1" x14ac:dyDescent="0.2">
      <c r="A988" s="4" t="s">
        <v>22</v>
      </c>
      <c r="B988" s="4" t="s">
        <v>395</v>
      </c>
      <c r="C988" s="4" t="s">
        <v>396</v>
      </c>
      <c r="D988" s="4" t="s">
        <v>398</v>
      </c>
      <c r="E988" s="4" t="s">
        <v>265</v>
      </c>
      <c r="F988" s="4" t="s">
        <v>397</v>
      </c>
      <c r="H988" s="4" t="s">
        <v>271</v>
      </c>
      <c r="I988" s="4" t="s">
        <v>272</v>
      </c>
      <c r="J988" s="4">
        <v>0</v>
      </c>
      <c r="K988" s="4">
        <v>4.2300505717885317E-6</v>
      </c>
      <c r="L988" s="4">
        <v>6.345227607980038E-6</v>
      </c>
    </row>
    <row r="989" spans="1:12" s="4" customFormat="1" hidden="1" x14ac:dyDescent="0.2">
      <c r="A989" s="4" t="s">
        <v>22</v>
      </c>
      <c r="B989" s="4" t="s">
        <v>395</v>
      </c>
      <c r="C989" s="4" t="s">
        <v>396</v>
      </c>
      <c r="D989" s="4" t="s">
        <v>246</v>
      </c>
      <c r="E989" s="4" t="s">
        <v>265</v>
      </c>
      <c r="F989" s="4" t="s">
        <v>397</v>
      </c>
      <c r="H989" s="4" t="s">
        <v>267</v>
      </c>
      <c r="I989" s="4" t="s">
        <v>268</v>
      </c>
      <c r="J989" s="4">
        <v>0</v>
      </c>
      <c r="K989" s="4">
        <v>9.5881146293873407E-4</v>
      </c>
      <c r="L989" s="4">
        <v>1.4382515911421422E-3</v>
      </c>
    </row>
    <row r="990" spans="1:12" s="4" customFormat="1" hidden="1" x14ac:dyDescent="0.2">
      <c r="A990" s="4" t="s">
        <v>22</v>
      </c>
      <c r="B990" s="4" t="s">
        <v>395</v>
      </c>
      <c r="C990" s="4" t="s">
        <v>396</v>
      </c>
      <c r="D990" s="4" t="s">
        <v>246</v>
      </c>
      <c r="E990" s="4" t="s">
        <v>265</v>
      </c>
      <c r="F990" s="4" t="s">
        <v>397</v>
      </c>
      <c r="H990" s="4" t="s">
        <v>271</v>
      </c>
      <c r="I990" s="4" t="s">
        <v>272</v>
      </c>
      <c r="J990" s="4">
        <v>0</v>
      </c>
      <c r="K990" s="4">
        <v>2.3970286573468348E-5</v>
      </c>
      <c r="L990" s="4">
        <v>3.5956289778553549E-5</v>
      </c>
    </row>
    <row r="991" spans="1:12" s="4" customFormat="1" hidden="1" x14ac:dyDescent="0.2">
      <c r="A991" s="4" t="s">
        <v>22</v>
      </c>
      <c r="B991" s="4" t="s">
        <v>395</v>
      </c>
      <c r="C991" s="4" t="s">
        <v>399</v>
      </c>
      <c r="D991" s="4" t="s">
        <v>280</v>
      </c>
      <c r="E991" s="4" t="s">
        <v>54</v>
      </c>
      <c r="F991" s="4" t="s">
        <v>400</v>
      </c>
      <c r="H991" s="4" t="s">
        <v>61</v>
      </c>
      <c r="I991" s="4" t="s">
        <v>63</v>
      </c>
      <c r="J991" s="4">
        <v>0</v>
      </c>
      <c r="K991" s="4">
        <v>1.1844141601007892E-2</v>
      </c>
      <c r="L991" s="4">
        <v>1.7766637302344106E-2</v>
      </c>
    </row>
    <row r="992" spans="1:12" s="4" customFormat="1" hidden="1" x14ac:dyDescent="0.2">
      <c r="A992" s="4" t="s">
        <v>22</v>
      </c>
      <c r="B992" s="4" t="s">
        <v>395</v>
      </c>
      <c r="C992" s="4" t="s">
        <v>399</v>
      </c>
      <c r="D992" s="4" t="s">
        <v>280</v>
      </c>
      <c r="E992" s="4" t="s">
        <v>265</v>
      </c>
      <c r="F992" s="4" t="s">
        <v>401</v>
      </c>
      <c r="H992" s="4" t="s">
        <v>267</v>
      </c>
      <c r="I992" s="4" t="s">
        <v>268</v>
      </c>
      <c r="J992" s="4">
        <v>0</v>
      </c>
      <c r="K992" s="4">
        <v>3.9891858521634658E-3</v>
      </c>
      <c r="L992" s="4">
        <v>5.983921887678178E-3</v>
      </c>
    </row>
    <row r="993" spans="1:12" s="4" customFormat="1" hidden="1" x14ac:dyDescent="0.2">
      <c r="A993" s="4" t="s">
        <v>22</v>
      </c>
      <c r="B993" s="4" t="s">
        <v>395</v>
      </c>
      <c r="C993" s="4" t="s">
        <v>399</v>
      </c>
      <c r="D993" s="4" t="s">
        <v>280</v>
      </c>
      <c r="E993" s="4" t="s">
        <v>265</v>
      </c>
      <c r="F993" s="4" t="s">
        <v>401</v>
      </c>
      <c r="H993" s="4" t="s">
        <v>249</v>
      </c>
      <c r="I993" s="4" t="s">
        <v>269</v>
      </c>
      <c r="J993" s="4">
        <v>0</v>
      </c>
      <c r="K993" s="4">
        <v>4.6017881778841435E-5</v>
      </c>
      <c r="L993" s="4">
        <v>6.9028473529669066E-5</v>
      </c>
    </row>
    <row r="994" spans="1:12" s="4" customFormat="1" hidden="1" x14ac:dyDescent="0.2">
      <c r="A994" s="4" t="s">
        <v>22</v>
      </c>
      <c r="B994" s="4" t="s">
        <v>395</v>
      </c>
      <c r="C994" s="4" t="s">
        <v>399</v>
      </c>
      <c r="D994" s="4" t="s">
        <v>280</v>
      </c>
      <c r="E994" s="4" t="s">
        <v>265</v>
      </c>
      <c r="F994" s="4" t="s">
        <v>401</v>
      </c>
      <c r="H994" s="4" t="s">
        <v>271</v>
      </c>
      <c r="I994" s="4" t="s">
        <v>272</v>
      </c>
      <c r="J994" s="4">
        <v>0</v>
      </c>
      <c r="K994" s="4">
        <v>9.9729646304086618E-5</v>
      </c>
      <c r="L994" s="4">
        <v>1.4959804719195445E-4</v>
      </c>
    </row>
    <row r="995" spans="1:12" s="4" customFormat="1" hidden="1" x14ac:dyDescent="0.2">
      <c r="A995" s="4" t="s">
        <v>22</v>
      </c>
      <c r="B995" s="4" t="s">
        <v>395</v>
      </c>
      <c r="C995" s="4" t="s">
        <v>399</v>
      </c>
      <c r="D995" s="4" t="s">
        <v>273</v>
      </c>
      <c r="E995" s="4" t="s">
        <v>54</v>
      </c>
      <c r="F995" s="4" t="s">
        <v>400</v>
      </c>
      <c r="H995" s="4" t="s">
        <v>61</v>
      </c>
      <c r="I995" s="4" t="s">
        <v>63</v>
      </c>
      <c r="J995" s="4">
        <v>0</v>
      </c>
      <c r="K995" s="4">
        <v>5.9220708005039445E-2</v>
      </c>
      <c r="L995" s="4">
        <v>8.8833186511720522E-2</v>
      </c>
    </row>
    <row r="996" spans="1:12" s="4" customFormat="1" hidden="1" x14ac:dyDescent="0.2">
      <c r="A996" s="4" t="s">
        <v>22</v>
      </c>
      <c r="B996" s="4" t="s">
        <v>395</v>
      </c>
      <c r="C996" s="4" t="s">
        <v>399</v>
      </c>
      <c r="D996" s="4" t="s">
        <v>273</v>
      </c>
      <c r="E996" s="4" t="s">
        <v>265</v>
      </c>
      <c r="F996" s="4" t="s">
        <v>401</v>
      </c>
      <c r="H996" s="4" t="s">
        <v>267</v>
      </c>
      <c r="I996" s="4" t="s">
        <v>268</v>
      </c>
      <c r="J996" s="4">
        <v>0</v>
      </c>
      <c r="K996" s="4">
        <v>1.9945929260817324E-2</v>
      </c>
      <c r="L996" s="4">
        <v>2.9919609438390886E-2</v>
      </c>
    </row>
    <row r="997" spans="1:12" s="4" customFormat="1" hidden="1" x14ac:dyDescent="0.2">
      <c r="A997" s="4" t="s">
        <v>22</v>
      </c>
      <c r="B997" s="4" t="s">
        <v>395</v>
      </c>
      <c r="C997" s="4" t="s">
        <v>399</v>
      </c>
      <c r="D997" s="4" t="s">
        <v>273</v>
      </c>
      <c r="E997" s="4" t="s">
        <v>265</v>
      </c>
      <c r="F997" s="4" t="s">
        <v>401</v>
      </c>
      <c r="H997" s="4" t="s">
        <v>249</v>
      </c>
      <c r="I997" s="4" t="s">
        <v>269</v>
      </c>
      <c r="J997" s="4">
        <v>0</v>
      </c>
      <c r="K997" s="4">
        <v>2.3008940889420712E-4</v>
      </c>
      <c r="L997" s="4">
        <v>3.4514236764834525E-4</v>
      </c>
    </row>
    <row r="998" spans="1:12" s="4" customFormat="1" hidden="1" x14ac:dyDescent="0.2">
      <c r="A998" s="4" t="s">
        <v>22</v>
      </c>
      <c r="B998" s="4" t="s">
        <v>395</v>
      </c>
      <c r="C998" s="4" t="s">
        <v>399</v>
      </c>
      <c r="D998" s="4" t="s">
        <v>273</v>
      </c>
      <c r="E998" s="4" t="s">
        <v>265</v>
      </c>
      <c r="F998" s="4" t="s">
        <v>401</v>
      </c>
      <c r="H998" s="4" t="s">
        <v>271</v>
      </c>
      <c r="I998" s="4" t="s">
        <v>272</v>
      </c>
      <c r="J998" s="4">
        <v>0</v>
      </c>
      <c r="K998" s="4">
        <v>4.9864823152043301E-4</v>
      </c>
      <c r="L998" s="4">
        <v>7.4799023595977215E-4</v>
      </c>
    </row>
    <row r="999" spans="1:12" s="4" customFormat="1" hidden="1" x14ac:dyDescent="0.2">
      <c r="A999" s="4" t="s">
        <v>22</v>
      </c>
      <c r="B999" s="4" t="s">
        <v>395</v>
      </c>
      <c r="C999" s="4" t="s">
        <v>399</v>
      </c>
      <c r="D999" s="4" t="s">
        <v>168</v>
      </c>
      <c r="E999" s="4" t="s">
        <v>54</v>
      </c>
      <c r="F999" s="4" t="s">
        <v>400</v>
      </c>
      <c r="H999" s="4" t="s">
        <v>61</v>
      </c>
      <c r="I999" s="4" t="s">
        <v>63</v>
      </c>
      <c r="J999" s="4">
        <v>0</v>
      </c>
      <c r="K999" s="4">
        <v>1.8612222515869539E-2</v>
      </c>
      <c r="L999" s="4">
        <v>2.791900147511216E-2</v>
      </c>
    </row>
    <row r="1000" spans="1:12" s="4" customFormat="1" hidden="1" x14ac:dyDescent="0.2">
      <c r="A1000" s="4" t="s">
        <v>22</v>
      </c>
      <c r="B1000" s="4" t="s">
        <v>395</v>
      </c>
      <c r="C1000" s="4" t="s">
        <v>399</v>
      </c>
      <c r="D1000" s="4" t="s">
        <v>168</v>
      </c>
      <c r="E1000" s="4" t="s">
        <v>265</v>
      </c>
      <c r="F1000" s="4" t="s">
        <v>401</v>
      </c>
      <c r="H1000" s="4" t="s">
        <v>267</v>
      </c>
      <c r="I1000" s="4" t="s">
        <v>268</v>
      </c>
      <c r="J1000" s="4">
        <v>0</v>
      </c>
      <c r="K1000" s="4">
        <v>6.2687206248283021E-3</v>
      </c>
      <c r="L1000" s="4">
        <v>9.4033058234942769E-3</v>
      </c>
    </row>
    <row r="1001" spans="1:12" s="4" customFormat="1" hidden="1" x14ac:dyDescent="0.2">
      <c r="A1001" s="4" t="s">
        <v>22</v>
      </c>
      <c r="B1001" s="4" t="s">
        <v>395</v>
      </c>
      <c r="C1001" s="4" t="s">
        <v>399</v>
      </c>
      <c r="D1001" s="4" t="s">
        <v>168</v>
      </c>
      <c r="E1001" s="4" t="s">
        <v>265</v>
      </c>
      <c r="F1001" s="4" t="s">
        <v>401</v>
      </c>
      <c r="H1001" s="4" t="s">
        <v>249</v>
      </c>
      <c r="I1001" s="4" t="s">
        <v>269</v>
      </c>
      <c r="J1001" s="4">
        <v>0</v>
      </c>
      <c r="K1001" s="4">
        <v>7.2313814223893655E-5</v>
      </c>
      <c r="L1001" s="4">
        <v>1.0847331554662277E-4</v>
      </c>
    </row>
    <row r="1002" spans="1:12" s="4" customFormat="1" hidden="1" x14ac:dyDescent="0.2">
      <c r="A1002" s="4" t="s">
        <v>22</v>
      </c>
      <c r="B1002" s="4" t="s">
        <v>395</v>
      </c>
      <c r="C1002" s="4" t="s">
        <v>399</v>
      </c>
      <c r="D1002" s="4" t="s">
        <v>168</v>
      </c>
      <c r="E1002" s="4" t="s">
        <v>265</v>
      </c>
      <c r="F1002" s="4" t="s">
        <v>401</v>
      </c>
      <c r="H1002" s="4" t="s">
        <v>271</v>
      </c>
      <c r="I1002" s="4" t="s">
        <v>272</v>
      </c>
      <c r="J1002" s="4">
        <v>0</v>
      </c>
      <c r="K1002" s="4">
        <v>1.567180156207075E-4</v>
      </c>
      <c r="L1002" s="4">
        <v>2.3508264558735691E-4</v>
      </c>
    </row>
    <row r="1003" spans="1:12" s="4" customFormat="1" hidden="1" x14ac:dyDescent="0.2">
      <c r="A1003" s="4" t="s">
        <v>22</v>
      </c>
      <c r="B1003" s="4" t="s">
        <v>395</v>
      </c>
      <c r="C1003" s="4" t="s">
        <v>399</v>
      </c>
      <c r="D1003" s="4" t="s">
        <v>274</v>
      </c>
      <c r="E1003" s="4" t="s">
        <v>54</v>
      </c>
      <c r="F1003" s="4" t="s">
        <v>400</v>
      </c>
      <c r="H1003" s="4" t="s">
        <v>61</v>
      </c>
      <c r="I1003" s="4" t="s">
        <v>63</v>
      </c>
      <c r="J1003" s="4">
        <v>0</v>
      </c>
      <c r="K1003" s="4">
        <v>1.1844141601007892E-2</v>
      </c>
      <c r="L1003" s="4">
        <v>1.7766637302344106E-2</v>
      </c>
    </row>
    <row r="1004" spans="1:12" s="4" customFormat="1" hidden="1" x14ac:dyDescent="0.2">
      <c r="A1004" s="4" t="s">
        <v>22</v>
      </c>
      <c r="B1004" s="4" t="s">
        <v>395</v>
      </c>
      <c r="C1004" s="4" t="s">
        <v>399</v>
      </c>
      <c r="D1004" s="4" t="s">
        <v>274</v>
      </c>
      <c r="E1004" s="4" t="s">
        <v>265</v>
      </c>
      <c r="F1004" s="4" t="s">
        <v>401</v>
      </c>
      <c r="H1004" s="4" t="s">
        <v>267</v>
      </c>
      <c r="I1004" s="4" t="s">
        <v>268</v>
      </c>
      <c r="J1004" s="4">
        <v>0</v>
      </c>
      <c r="K1004" s="4">
        <v>3.9891858521634658E-3</v>
      </c>
      <c r="L1004" s="4">
        <v>5.983921887678178E-3</v>
      </c>
    </row>
    <row r="1005" spans="1:12" s="4" customFormat="1" hidden="1" x14ac:dyDescent="0.2">
      <c r="A1005" s="4" t="s">
        <v>22</v>
      </c>
      <c r="B1005" s="4" t="s">
        <v>395</v>
      </c>
      <c r="C1005" s="4" t="s">
        <v>399</v>
      </c>
      <c r="D1005" s="4" t="s">
        <v>274</v>
      </c>
      <c r="E1005" s="4" t="s">
        <v>265</v>
      </c>
      <c r="F1005" s="4" t="s">
        <v>401</v>
      </c>
      <c r="H1005" s="4" t="s">
        <v>249</v>
      </c>
      <c r="I1005" s="4" t="s">
        <v>269</v>
      </c>
      <c r="J1005" s="4">
        <v>0</v>
      </c>
      <c r="K1005" s="4">
        <v>4.6017881778841435E-5</v>
      </c>
      <c r="L1005" s="4">
        <v>6.9028473529669066E-5</v>
      </c>
    </row>
    <row r="1006" spans="1:12" s="4" customFormat="1" hidden="1" x14ac:dyDescent="0.2">
      <c r="A1006" s="4" t="s">
        <v>22</v>
      </c>
      <c r="B1006" s="4" t="s">
        <v>395</v>
      </c>
      <c r="C1006" s="4" t="s">
        <v>399</v>
      </c>
      <c r="D1006" s="4" t="s">
        <v>274</v>
      </c>
      <c r="E1006" s="4" t="s">
        <v>265</v>
      </c>
      <c r="F1006" s="4" t="s">
        <v>401</v>
      </c>
      <c r="H1006" s="4" t="s">
        <v>271</v>
      </c>
      <c r="I1006" s="4" t="s">
        <v>272</v>
      </c>
      <c r="J1006" s="4">
        <v>0</v>
      </c>
      <c r="K1006" s="4">
        <v>9.9729646304086618E-5</v>
      </c>
      <c r="L1006" s="4">
        <v>1.4959804719195445E-4</v>
      </c>
    </row>
    <row r="1007" spans="1:12" s="4" customFormat="1" hidden="1" x14ac:dyDescent="0.2">
      <c r="A1007" s="4" t="s">
        <v>22</v>
      </c>
      <c r="B1007" s="4" t="s">
        <v>395</v>
      </c>
      <c r="C1007" s="4" t="s">
        <v>399</v>
      </c>
      <c r="D1007" s="4" t="s">
        <v>398</v>
      </c>
      <c r="E1007" s="4" t="s">
        <v>54</v>
      </c>
      <c r="F1007" s="4" t="s">
        <v>400</v>
      </c>
      <c r="H1007" s="4" t="s">
        <v>61</v>
      </c>
      <c r="I1007" s="4" t="s">
        <v>63</v>
      </c>
      <c r="J1007" s="4">
        <v>0</v>
      </c>
      <c r="K1007" s="4">
        <v>1.0152121372292476E-2</v>
      </c>
      <c r="L1007" s="4">
        <v>1.5228546259152089E-2</v>
      </c>
    </row>
    <row r="1008" spans="1:12" s="4" customFormat="1" hidden="1" x14ac:dyDescent="0.2">
      <c r="A1008" s="4" t="s">
        <v>22</v>
      </c>
      <c r="B1008" s="4" t="s">
        <v>395</v>
      </c>
      <c r="C1008" s="4" t="s">
        <v>399</v>
      </c>
      <c r="D1008" s="4" t="s">
        <v>398</v>
      </c>
      <c r="E1008" s="4" t="s">
        <v>265</v>
      </c>
      <c r="F1008" s="4" t="s">
        <v>401</v>
      </c>
      <c r="H1008" s="4" t="s">
        <v>267</v>
      </c>
      <c r="I1008" s="4" t="s">
        <v>268</v>
      </c>
      <c r="J1008" s="4">
        <v>0</v>
      </c>
      <c r="K1008" s="4">
        <v>3.4193021589972558E-3</v>
      </c>
      <c r="L1008" s="4">
        <v>5.1290759037241522E-3</v>
      </c>
    </row>
    <row r="1009" spans="1:12" s="4" customFormat="1" hidden="1" x14ac:dyDescent="0.2">
      <c r="A1009" s="4" t="s">
        <v>22</v>
      </c>
      <c r="B1009" s="4" t="s">
        <v>395</v>
      </c>
      <c r="C1009" s="4" t="s">
        <v>399</v>
      </c>
      <c r="D1009" s="4" t="s">
        <v>398</v>
      </c>
      <c r="E1009" s="4" t="s">
        <v>265</v>
      </c>
      <c r="F1009" s="4" t="s">
        <v>401</v>
      </c>
      <c r="H1009" s="4" t="s">
        <v>249</v>
      </c>
      <c r="I1009" s="4" t="s">
        <v>269</v>
      </c>
      <c r="J1009" s="4">
        <v>0</v>
      </c>
      <c r="K1009" s="4">
        <v>3.9443898667578363E-5</v>
      </c>
      <c r="L1009" s="4">
        <v>5.9167263025430623E-5</v>
      </c>
    </row>
    <row r="1010" spans="1:12" s="4" customFormat="1" hidden="1" x14ac:dyDescent="0.2">
      <c r="A1010" s="4" t="s">
        <v>22</v>
      </c>
      <c r="B1010" s="4" t="s">
        <v>395</v>
      </c>
      <c r="C1010" s="4" t="s">
        <v>399</v>
      </c>
      <c r="D1010" s="4" t="s">
        <v>398</v>
      </c>
      <c r="E1010" s="4" t="s">
        <v>265</v>
      </c>
      <c r="F1010" s="4" t="s">
        <v>401</v>
      </c>
      <c r="H1010" s="4" t="s">
        <v>271</v>
      </c>
      <c r="I1010" s="4" t="s">
        <v>272</v>
      </c>
      <c r="J1010" s="4">
        <v>0</v>
      </c>
      <c r="K1010" s="4">
        <v>8.5482553974931363E-5</v>
      </c>
      <c r="L1010" s="4">
        <v>1.2822689759310382E-4</v>
      </c>
    </row>
    <row r="1011" spans="1:12" s="4" customFormat="1" hidden="1" x14ac:dyDescent="0.2">
      <c r="A1011" s="4" t="s">
        <v>22</v>
      </c>
      <c r="B1011" s="4" t="s">
        <v>395</v>
      </c>
      <c r="C1011" s="4" t="s">
        <v>399</v>
      </c>
      <c r="D1011" s="4" t="s">
        <v>246</v>
      </c>
      <c r="E1011" s="4" t="s">
        <v>54</v>
      </c>
      <c r="F1011" s="4" t="s">
        <v>400</v>
      </c>
      <c r="H1011" s="4" t="s">
        <v>61</v>
      </c>
      <c r="I1011" s="4" t="s">
        <v>63</v>
      </c>
      <c r="J1011" s="4">
        <v>0</v>
      </c>
      <c r="K1011" s="4">
        <v>5.7528687776324028E-2</v>
      </c>
      <c r="L1011" s="4">
        <v>8.6295095468528524E-2</v>
      </c>
    </row>
    <row r="1012" spans="1:12" s="4" customFormat="1" hidden="1" x14ac:dyDescent="0.2">
      <c r="A1012" s="4" t="s">
        <v>22</v>
      </c>
      <c r="B1012" s="4" t="s">
        <v>395</v>
      </c>
      <c r="C1012" s="4" t="s">
        <v>399</v>
      </c>
      <c r="D1012" s="4" t="s">
        <v>246</v>
      </c>
      <c r="E1012" s="4" t="s">
        <v>265</v>
      </c>
      <c r="F1012" s="4" t="s">
        <v>401</v>
      </c>
      <c r="H1012" s="4" t="s">
        <v>267</v>
      </c>
      <c r="I1012" s="4" t="s">
        <v>268</v>
      </c>
      <c r="J1012" s="4">
        <v>0</v>
      </c>
      <c r="K1012" s="4">
        <v>1.9376045567651115E-2</v>
      </c>
      <c r="L1012" s="4">
        <v>2.906476345443686E-2</v>
      </c>
    </row>
    <row r="1013" spans="1:12" s="4" customFormat="1" hidden="1" x14ac:dyDescent="0.2">
      <c r="A1013" s="4" t="s">
        <v>22</v>
      </c>
      <c r="B1013" s="4" t="s">
        <v>395</v>
      </c>
      <c r="C1013" s="4" t="s">
        <v>399</v>
      </c>
      <c r="D1013" s="4" t="s">
        <v>246</v>
      </c>
      <c r="E1013" s="4" t="s">
        <v>265</v>
      </c>
      <c r="F1013" s="4" t="s">
        <v>401</v>
      </c>
      <c r="H1013" s="4" t="s">
        <v>249</v>
      </c>
      <c r="I1013" s="4" t="s">
        <v>269</v>
      </c>
      <c r="J1013" s="4">
        <v>0</v>
      </c>
      <c r="K1013" s="4">
        <v>2.2351542578294406E-4</v>
      </c>
      <c r="L1013" s="4">
        <v>3.3528115714410685E-4</v>
      </c>
    </row>
    <row r="1014" spans="1:12" s="4" customFormat="1" hidden="1" x14ac:dyDescent="0.2">
      <c r="A1014" s="4" t="s">
        <v>22</v>
      </c>
      <c r="B1014" s="4" t="s">
        <v>395</v>
      </c>
      <c r="C1014" s="4" t="s">
        <v>399</v>
      </c>
      <c r="D1014" s="4" t="s">
        <v>246</v>
      </c>
      <c r="E1014" s="4" t="s">
        <v>265</v>
      </c>
      <c r="F1014" s="4" t="s">
        <v>401</v>
      </c>
      <c r="H1014" s="4" t="s">
        <v>271</v>
      </c>
      <c r="I1014" s="4" t="s">
        <v>272</v>
      </c>
      <c r="J1014" s="4">
        <v>0</v>
      </c>
      <c r="K1014" s="4">
        <v>4.8440113919127778E-4</v>
      </c>
      <c r="L1014" s="4">
        <v>7.2661908636092152E-4</v>
      </c>
    </row>
    <row r="1015" spans="1:12" s="4" customFormat="1" hidden="1" x14ac:dyDescent="0.2">
      <c r="A1015" s="4" t="s">
        <v>22</v>
      </c>
      <c r="B1015" s="4" t="s">
        <v>395</v>
      </c>
      <c r="C1015" s="4" t="s">
        <v>402</v>
      </c>
      <c r="D1015" s="4" t="s">
        <v>280</v>
      </c>
      <c r="E1015" s="4" t="s">
        <v>54</v>
      </c>
      <c r="F1015" s="4" t="s">
        <v>400</v>
      </c>
      <c r="H1015" s="4" t="s">
        <v>61</v>
      </c>
      <c r="I1015" s="4" t="s">
        <v>63</v>
      </c>
      <c r="J1015" s="4">
        <v>0</v>
      </c>
      <c r="K1015" s="4">
        <v>4.9350590004199552E-3</v>
      </c>
      <c r="L1015" s="4">
        <v>7.4027655426433785E-3</v>
      </c>
    </row>
    <row r="1016" spans="1:12" s="4" customFormat="1" hidden="1" x14ac:dyDescent="0.2">
      <c r="A1016" s="4" t="s">
        <v>22</v>
      </c>
      <c r="B1016" s="4" t="s">
        <v>395</v>
      </c>
      <c r="C1016" s="4" t="s">
        <v>402</v>
      </c>
      <c r="D1016" s="4" t="s">
        <v>280</v>
      </c>
      <c r="E1016" s="4" t="s">
        <v>265</v>
      </c>
      <c r="F1016" s="4" t="s">
        <v>401</v>
      </c>
      <c r="H1016" s="4" t="s">
        <v>267</v>
      </c>
      <c r="I1016" s="4" t="s">
        <v>268</v>
      </c>
      <c r="J1016" s="4">
        <v>0</v>
      </c>
      <c r="K1016" s="4">
        <v>1.5833327453171359E-2</v>
      </c>
      <c r="L1016" s="4">
        <v>2.3750559190022287E-2</v>
      </c>
    </row>
    <row r="1017" spans="1:12" s="4" customFormat="1" hidden="1" x14ac:dyDescent="0.2">
      <c r="A1017" s="4" t="s">
        <v>22</v>
      </c>
      <c r="B1017" s="4" t="s">
        <v>395</v>
      </c>
      <c r="C1017" s="4" t="s">
        <v>402</v>
      </c>
      <c r="D1017" s="4" t="s">
        <v>280</v>
      </c>
      <c r="E1017" s="4" t="s">
        <v>265</v>
      </c>
      <c r="F1017" s="4" t="s">
        <v>401</v>
      </c>
      <c r="H1017" s="4" t="s">
        <v>249</v>
      </c>
      <c r="I1017" s="4" t="s">
        <v>269</v>
      </c>
      <c r="J1017" s="4">
        <v>0</v>
      </c>
      <c r="K1017" s="4">
        <v>2.4009329623743356E-5</v>
      </c>
      <c r="L1017" s="4">
        <v>3.6014855754609947E-5</v>
      </c>
    </row>
    <row r="1018" spans="1:12" s="4" customFormat="1" hidden="1" x14ac:dyDescent="0.2">
      <c r="A1018" s="4" t="s">
        <v>22</v>
      </c>
      <c r="B1018" s="4" t="s">
        <v>395</v>
      </c>
      <c r="C1018" s="4" t="s">
        <v>402</v>
      </c>
      <c r="D1018" s="4" t="s">
        <v>280</v>
      </c>
      <c r="E1018" s="4" t="s">
        <v>265</v>
      </c>
      <c r="F1018" s="4" t="s">
        <v>401</v>
      </c>
      <c r="H1018" s="4" t="s">
        <v>271</v>
      </c>
      <c r="I1018" s="4" t="s">
        <v>272</v>
      </c>
      <c r="J1018" s="4">
        <v>0</v>
      </c>
      <c r="K1018" s="4">
        <v>3.9583318632928398E-4</v>
      </c>
      <c r="L1018" s="4">
        <v>5.9376397975055702E-4</v>
      </c>
    </row>
    <row r="1019" spans="1:12" s="4" customFormat="1" hidden="1" x14ac:dyDescent="0.2">
      <c r="A1019" s="4" t="s">
        <v>22</v>
      </c>
      <c r="B1019" s="4" t="s">
        <v>395</v>
      </c>
      <c r="C1019" s="4" t="s">
        <v>402</v>
      </c>
      <c r="D1019" s="4" t="s">
        <v>273</v>
      </c>
      <c r="E1019" s="4" t="s">
        <v>54</v>
      </c>
      <c r="F1019" s="4" t="s">
        <v>400</v>
      </c>
      <c r="H1019" s="4" t="s">
        <v>61</v>
      </c>
      <c r="I1019" s="4" t="s">
        <v>63</v>
      </c>
      <c r="J1019" s="4">
        <v>0</v>
      </c>
      <c r="K1019" s="4">
        <v>2.4675295002099768E-2</v>
      </c>
      <c r="L1019" s="4">
        <v>3.7013827713216887E-2</v>
      </c>
    </row>
    <row r="1020" spans="1:12" s="4" customFormat="1" hidden="1" x14ac:dyDescent="0.2">
      <c r="A1020" s="4" t="s">
        <v>22</v>
      </c>
      <c r="B1020" s="4" t="s">
        <v>395</v>
      </c>
      <c r="C1020" s="4" t="s">
        <v>402</v>
      </c>
      <c r="D1020" s="4" t="s">
        <v>273</v>
      </c>
      <c r="E1020" s="4" t="s">
        <v>265</v>
      </c>
      <c r="F1020" s="4" t="s">
        <v>401</v>
      </c>
      <c r="H1020" s="4" t="s">
        <v>267</v>
      </c>
      <c r="I1020" s="4" t="s">
        <v>268</v>
      </c>
      <c r="J1020" s="4">
        <v>0</v>
      </c>
      <c r="K1020" s="4">
        <v>8.1017876598094302E-3</v>
      </c>
      <c r="L1020" s="4">
        <v>1.2152972136046778E-2</v>
      </c>
    </row>
    <row r="1021" spans="1:12" s="4" customFormat="1" hidden="1" x14ac:dyDescent="0.2">
      <c r="A1021" s="4" t="s">
        <v>22</v>
      </c>
      <c r="B1021" s="4" t="s">
        <v>395</v>
      </c>
      <c r="C1021" s="4" t="s">
        <v>402</v>
      </c>
      <c r="D1021" s="4" t="s">
        <v>273</v>
      </c>
      <c r="E1021" s="4" t="s">
        <v>265</v>
      </c>
      <c r="F1021" s="4" t="s">
        <v>401</v>
      </c>
      <c r="H1021" s="4" t="s">
        <v>249</v>
      </c>
      <c r="I1021" s="4" t="s">
        <v>269</v>
      </c>
      <c r="J1021" s="4">
        <v>0</v>
      </c>
      <c r="K1021" s="4">
        <v>1.2004664811871676E-4</v>
      </c>
      <c r="L1021" s="4">
        <v>1.8007427877304971E-4</v>
      </c>
    </row>
    <row r="1022" spans="1:12" s="4" customFormat="1" hidden="1" x14ac:dyDescent="0.2">
      <c r="A1022" s="4" t="s">
        <v>22</v>
      </c>
      <c r="B1022" s="4" t="s">
        <v>395</v>
      </c>
      <c r="C1022" s="4" t="s">
        <v>402</v>
      </c>
      <c r="D1022" s="4" t="s">
        <v>273</v>
      </c>
      <c r="E1022" s="4" t="s">
        <v>265</v>
      </c>
      <c r="F1022" s="4" t="s">
        <v>401</v>
      </c>
      <c r="H1022" s="4" t="s">
        <v>271</v>
      </c>
      <c r="I1022" s="4" t="s">
        <v>272</v>
      </c>
      <c r="J1022" s="4">
        <v>0</v>
      </c>
      <c r="K1022" s="4">
        <v>2.0254469149523575E-4</v>
      </c>
      <c r="L1022" s="4">
        <v>3.0382430340116943E-4</v>
      </c>
    </row>
    <row r="1023" spans="1:12" s="4" customFormat="1" hidden="1" x14ac:dyDescent="0.2">
      <c r="A1023" s="4" t="s">
        <v>22</v>
      </c>
      <c r="B1023" s="4" t="s">
        <v>395</v>
      </c>
      <c r="C1023" s="4" t="s">
        <v>402</v>
      </c>
      <c r="D1023" s="4" t="s">
        <v>168</v>
      </c>
      <c r="E1023" s="4" t="s">
        <v>54</v>
      </c>
      <c r="F1023" s="4" t="s">
        <v>400</v>
      </c>
      <c r="H1023" s="4" t="s">
        <v>61</v>
      </c>
      <c r="I1023" s="4" t="s">
        <v>63</v>
      </c>
      <c r="J1023" s="4">
        <v>0</v>
      </c>
      <c r="K1023" s="4">
        <v>7.7550927149456416E-3</v>
      </c>
      <c r="L1023" s="4">
        <v>1.1632917281296734E-2</v>
      </c>
    </row>
    <row r="1024" spans="1:12" s="4" customFormat="1" hidden="1" x14ac:dyDescent="0.2">
      <c r="A1024" s="4" t="s">
        <v>22</v>
      </c>
      <c r="B1024" s="4" t="s">
        <v>395</v>
      </c>
      <c r="C1024" s="4" t="s">
        <v>402</v>
      </c>
      <c r="D1024" s="4" t="s">
        <v>168</v>
      </c>
      <c r="E1024" s="4" t="s">
        <v>265</v>
      </c>
      <c r="F1024" s="4" t="s">
        <v>401</v>
      </c>
      <c r="H1024" s="4" t="s">
        <v>267</v>
      </c>
      <c r="I1024" s="4" t="s">
        <v>268</v>
      </c>
      <c r="J1024" s="4">
        <v>0</v>
      </c>
      <c r="K1024" s="4">
        <v>2.5462761216543924E-3</v>
      </c>
      <c r="L1024" s="4">
        <v>3.8195055284718444E-3</v>
      </c>
    </row>
    <row r="1025" spans="1:12" s="4" customFormat="1" hidden="1" x14ac:dyDescent="0.2">
      <c r="A1025" s="4" t="s">
        <v>22</v>
      </c>
      <c r="B1025" s="4" t="s">
        <v>395</v>
      </c>
      <c r="C1025" s="4" t="s">
        <v>402</v>
      </c>
      <c r="D1025" s="4" t="s">
        <v>168</v>
      </c>
      <c r="E1025" s="4" t="s">
        <v>265</v>
      </c>
      <c r="F1025" s="4" t="s">
        <v>401</v>
      </c>
      <c r="H1025" s="4" t="s">
        <v>249</v>
      </c>
      <c r="I1025" s="4" t="s">
        <v>269</v>
      </c>
      <c r="J1025" s="4">
        <v>0</v>
      </c>
      <c r="K1025" s="4">
        <v>3.7728946551596688E-5</v>
      </c>
      <c r="L1025" s="4">
        <v>5.6594773328672753E-5</v>
      </c>
    </row>
    <row r="1026" spans="1:12" s="4" customFormat="1" hidden="1" x14ac:dyDescent="0.2">
      <c r="A1026" s="4" t="s">
        <v>22</v>
      </c>
      <c r="B1026" s="4" t="s">
        <v>395</v>
      </c>
      <c r="C1026" s="4" t="s">
        <v>402</v>
      </c>
      <c r="D1026" s="4" t="s">
        <v>168</v>
      </c>
      <c r="E1026" s="4" t="s">
        <v>265</v>
      </c>
      <c r="F1026" s="4" t="s">
        <v>401</v>
      </c>
      <c r="H1026" s="4" t="s">
        <v>271</v>
      </c>
      <c r="I1026" s="4" t="s">
        <v>272</v>
      </c>
      <c r="J1026" s="4">
        <v>0</v>
      </c>
      <c r="K1026" s="4">
        <v>6.3656903041359791E-5</v>
      </c>
      <c r="L1026" s="4">
        <v>9.5487638211796104E-5</v>
      </c>
    </row>
    <row r="1027" spans="1:12" s="4" customFormat="1" hidden="1" x14ac:dyDescent="0.2">
      <c r="A1027" s="4" t="s">
        <v>22</v>
      </c>
      <c r="B1027" s="4" t="s">
        <v>395</v>
      </c>
      <c r="C1027" s="4" t="s">
        <v>402</v>
      </c>
      <c r="D1027" s="4" t="s">
        <v>274</v>
      </c>
      <c r="E1027" s="4" t="s">
        <v>54</v>
      </c>
      <c r="F1027" s="4" t="s">
        <v>400</v>
      </c>
      <c r="H1027" s="4" t="s">
        <v>61</v>
      </c>
      <c r="I1027" s="4" t="s">
        <v>63</v>
      </c>
      <c r="J1027" s="4">
        <v>0</v>
      </c>
      <c r="K1027" s="4">
        <v>4.9350590004199552E-3</v>
      </c>
      <c r="L1027" s="4">
        <v>7.4027655426433785E-3</v>
      </c>
    </row>
    <row r="1028" spans="1:12" s="4" customFormat="1" hidden="1" x14ac:dyDescent="0.2">
      <c r="A1028" s="4" t="s">
        <v>22</v>
      </c>
      <c r="B1028" s="4" t="s">
        <v>395</v>
      </c>
      <c r="C1028" s="4" t="s">
        <v>402</v>
      </c>
      <c r="D1028" s="4" t="s">
        <v>274</v>
      </c>
      <c r="E1028" s="4" t="s">
        <v>265</v>
      </c>
      <c r="F1028" s="4" t="s">
        <v>401</v>
      </c>
      <c r="H1028" s="4" t="s">
        <v>267</v>
      </c>
      <c r="I1028" s="4" t="s">
        <v>268</v>
      </c>
      <c r="J1028" s="4">
        <v>0</v>
      </c>
      <c r="K1028" s="4">
        <v>1.6203575319618862E-3</v>
      </c>
      <c r="L1028" s="4">
        <v>2.4305944272093559E-3</v>
      </c>
    </row>
    <row r="1029" spans="1:12" s="4" customFormat="1" hidden="1" x14ac:dyDescent="0.2">
      <c r="A1029" s="4" t="s">
        <v>22</v>
      </c>
      <c r="B1029" s="4" t="s">
        <v>395</v>
      </c>
      <c r="C1029" s="4" t="s">
        <v>402</v>
      </c>
      <c r="D1029" s="4" t="s">
        <v>274</v>
      </c>
      <c r="E1029" s="4" t="s">
        <v>265</v>
      </c>
      <c r="F1029" s="4" t="s">
        <v>401</v>
      </c>
      <c r="H1029" s="4" t="s">
        <v>249</v>
      </c>
      <c r="I1029" s="4" t="s">
        <v>269</v>
      </c>
      <c r="J1029" s="4">
        <v>0</v>
      </c>
      <c r="K1029" s="4">
        <v>2.4009329623743356E-5</v>
      </c>
      <c r="L1029" s="4">
        <v>3.6014855754609947E-5</v>
      </c>
    </row>
    <row r="1030" spans="1:12" s="4" customFormat="1" hidden="1" x14ac:dyDescent="0.2">
      <c r="A1030" s="4" t="s">
        <v>22</v>
      </c>
      <c r="B1030" s="4" t="s">
        <v>395</v>
      </c>
      <c r="C1030" s="4" t="s">
        <v>402</v>
      </c>
      <c r="D1030" s="4" t="s">
        <v>274</v>
      </c>
      <c r="E1030" s="4" t="s">
        <v>265</v>
      </c>
      <c r="F1030" s="4" t="s">
        <v>401</v>
      </c>
      <c r="H1030" s="4" t="s">
        <v>271</v>
      </c>
      <c r="I1030" s="4" t="s">
        <v>272</v>
      </c>
      <c r="J1030" s="4">
        <v>0</v>
      </c>
      <c r="K1030" s="4">
        <v>4.0508938299047149E-5</v>
      </c>
      <c r="L1030" s="4">
        <v>6.07648606802339E-5</v>
      </c>
    </row>
    <row r="1031" spans="1:12" s="4" customFormat="1" hidden="1" x14ac:dyDescent="0.2">
      <c r="A1031" s="4" t="s">
        <v>22</v>
      </c>
      <c r="B1031" s="4" t="s">
        <v>395</v>
      </c>
      <c r="C1031" s="4" t="s">
        <v>402</v>
      </c>
      <c r="D1031" s="4" t="s">
        <v>398</v>
      </c>
      <c r="E1031" s="4" t="s">
        <v>54</v>
      </c>
      <c r="F1031" s="4" t="s">
        <v>400</v>
      </c>
      <c r="H1031" s="4" t="s">
        <v>61</v>
      </c>
      <c r="I1031" s="4" t="s">
        <v>63</v>
      </c>
      <c r="J1031" s="4">
        <v>0</v>
      </c>
      <c r="K1031" s="4">
        <v>4.2300505717885323E-3</v>
      </c>
      <c r="L1031" s="4">
        <v>6.3452276079800371E-3</v>
      </c>
    </row>
    <row r="1032" spans="1:12" s="4" customFormat="1" hidden="1" x14ac:dyDescent="0.2">
      <c r="A1032" s="4" t="s">
        <v>22</v>
      </c>
      <c r="B1032" s="4" t="s">
        <v>395</v>
      </c>
      <c r="C1032" s="4" t="s">
        <v>402</v>
      </c>
      <c r="D1032" s="4" t="s">
        <v>398</v>
      </c>
      <c r="E1032" s="4" t="s">
        <v>265</v>
      </c>
      <c r="F1032" s="4" t="s">
        <v>401</v>
      </c>
      <c r="H1032" s="4" t="s">
        <v>267</v>
      </c>
      <c r="I1032" s="4" t="s">
        <v>268</v>
      </c>
      <c r="J1032" s="4">
        <v>0</v>
      </c>
      <c r="K1032" s="4">
        <v>1.3888778845387595E-3</v>
      </c>
      <c r="L1032" s="4">
        <v>2.0833666518937336E-3</v>
      </c>
    </row>
    <row r="1033" spans="1:12" s="4" customFormat="1" hidden="1" x14ac:dyDescent="0.2">
      <c r="A1033" s="4" t="s">
        <v>22</v>
      </c>
      <c r="B1033" s="4" t="s">
        <v>395</v>
      </c>
      <c r="C1033" s="4" t="s">
        <v>402</v>
      </c>
      <c r="D1033" s="4" t="s">
        <v>398</v>
      </c>
      <c r="E1033" s="4" t="s">
        <v>265</v>
      </c>
      <c r="F1033" s="4" t="s">
        <v>401</v>
      </c>
      <c r="H1033" s="4" t="s">
        <v>249</v>
      </c>
      <c r="I1033" s="4" t="s">
        <v>269</v>
      </c>
      <c r="J1033" s="4">
        <v>0</v>
      </c>
      <c r="K1033" s="4">
        <v>2.0579425391780016E-5</v>
      </c>
      <c r="L1033" s="4">
        <v>3.0869876361094233E-5</v>
      </c>
    </row>
    <row r="1034" spans="1:12" s="4" customFormat="1" hidden="1" x14ac:dyDescent="0.2">
      <c r="A1034" s="4" t="s">
        <v>22</v>
      </c>
      <c r="B1034" s="4" t="s">
        <v>395</v>
      </c>
      <c r="C1034" s="4" t="s">
        <v>402</v>
      </c>
      <c r="D1034" s="4" t="s">
        <v>398</v>
      </c>
      <c r="E1034" s="4" t="s">
        <v>265</v>
      </c>
      <c r="F1034" s="4" t="s">
        <v>401</v>
      </c>
      <c r="H1034" s="4" t="s">
        <v>271</v>
      </c>
      <c r="I1034" s="4" t="s">
        <v>272</v>
      </c>
      <c r="J1034" s="4">
        <v>0</v>
      </c>
      <c r="K1034" s="4">
        <v>3.4721947113468987E-5</v>
      </c>
      <c r="L1034" s="4">
        <v>5.2084166297343339E-5</v>
      </c>
    </row>
    <row r="1035" spans="1:12" s="4" customFormat="1" hidden="1" x14ac:dyDescent="0.2">
      <c r="A1035" s="4" t="s">
        <v>22</v>
      </c>
      <c r="B1035" s="4" t="s">
        <v>395</v>
      </c>
      <c r="C1035" s="4" t="s">
        <v>402</v>
      </c>
      <c r="D1035" s="4" t="s">
        <v>246</v>
      </c>
      <c r="E1035" s="4" t="s">
        <v>54</v>
      </c>
      <c r="F1035" s="4" t="s">
        <v>400</v>
      </c>
      <c r="H1035" s="4" t="s">
        <v>61</v>
      </c>
      <c r="I1035" s="4" t="s">
        <v>63</v>
      </c>
      <c r="J1035" s="4">
        <v>0</v>
      </c>
      <c r="K1035" s="4">
        <v>2.3970286573468346E-2</v>
      </c>
      <c r="L1035" s="4">
        <v>3.595628977855355E-2</v>
      </c>
    </row>
    <row r="1036" spans="1:12" s="4" customFormat="1" hidden="1" x14ac:dyDescent="0.2">
      <c r="A1036" s="4" t="s">
        <v>22</v>
      </c>
      <c r="B1036" s="4" t="s">
        <v>395</v>
      </c>
      <c r="C1036" s="4" t="s">
        <v>402</v>
      </c>
      <c r="D1036" s="4" t="s">
        <v>246</v>
      </c>
      <c r="E1036" s="4" t="s">
        <v>265</v>
      </c>
      <c r="F1036" s="4" t="s">
        <v>401</v>
      </c>
      <c r="H1036" s="4" t="s">
        <v>267</v>
      </c>
      <c r="I1036" s="4" t="s">
        <v>268</v>
      </c>
      <c r="J1036" s="4">
        <v>0</v>
      </c>
      <c r="K1036" s="4">
        <v>7.870308012386305E-3</v>
      </c>
      <c r="L1036" s="4">
        <v>1.1805744360731157E-2</v>
      </c>
    </row>
    <row r="1037" spans="1:12" s="4" customFormat="1" hidden="1" x14ac:dyDescent="0.2">
      <c r="A1037" s="4" t="s">
        <v>22</v>
      </c>
      <c r="B1037" s="4" t="s">
        <v>395</v>
      </c>
      <c r="C1037" s="4" t="s">
        <v>402</v>
      </c>
      <c r="D1037" s="4" t="s">
        <v>246</v>
      </c>
      <c r="E1037" s="4" t="s">
        <v>265</v>
      </c>
      <c r="F1037" s="4" t="s">
        <v>401</v>
      </c>
      <c r="H1037" s="4" t="s">
        <v>249</v>
      </c>
      <c r="I1037" s="4" t="s">
        <v>269</v>
      </c>
      <c r="J1037" s="4">
        <v>0</v>
      </c>
      <c r="K1037" s="4">
        <v>1.1661674388675341E-4</v>
      </c>
      <c r="L1037" s="4">
        <v>1.7492929937953399E-4</v>
      </c>
    </row>
    <row r="1038" spans="1:12" s="4" customFormat="1" hidden="1" x14ac:dyDescent="0.2">
      <c r="A1038" s="4" t="s">
        <v>22</v>
      </c>
      <c r="B1038" s="4" t="s">
        <v>395</v>
      </c>
      <c r="C1038" s="4" t="s">
        <v>402</v>
      </c>
      <c r="D1038" s="4" t="s">
        <v>246</v>
      </c>
      <c r="E1038" s="4" t="s">
        <v>265</v>
      </c>
      <c r="F1038" s="4" t="s">
        <v>401</v>
      </c>
      <c r="H1038" s="4" t="s">
        <v>271</v>
      </c>
      <c r="I1038" s="4" t="s">
        <v>272</v>
      </c>
      <c r="J1038" s="4">
        <v>0</v>
      </c>
      <c r="K1038" s="4">
        <v>1.9675770030965755E-4</v>
      </c>
      <c r="L1038" s="4">
        <v>2.9514360901827894E-4</v>
      </c>
    </row>
    <row r="1039" spans="1:12" s="4" customFormat="1" hidden="1" x14ac:dyDescent="0.2">
      <c r="A1039" s="4" t="s">
        <v>22</v>
      </c>
      <c r="B1039" s="4" t="s">
        <v>395</v>
      </c>
      <c r="C1039" s="4" t="s">
        <v>403</v>
      </c>
      <c r="D1039" s="4" t="s">
        <v>280</v>
      </c>
      <c r="E1039" s="4" t="s">
        <v>54</v>
      </c>
      <c r="F1039" s="4" t="s">
        <v>400</v>
      </c>
      <c r="H1039" s="4" t="s">
        <v>61</v>
      </c>
      <c r="I1039" s="4" t="s">
        <v>63</v>
      </c>
      <c r="J1039" s="4">
        <v>0</v>
      </c>
      <c r="K1039" s="4">
        <v>7.8960944006719279E-4</v>
      </c>
      <c r="L1039" s="4">
        <v>1.1844424868229404E-3</v>
      </c>
    </row>
    <row r="1040" spans="1:12" s="4" customFormat="1" hidden="1" x14ac:dyDescent="0.2">
      <c r="A1040" s="4" t="s">
        <v>22</v>
      </c>
      <c r="B1040" s="4" t="s">
        <v>395</v>
      </c>
      <c r="C1040" s="4" t="s">
        <v>403</v>
      </c>
      <c r="D1040" s="4" t="s">
        <v>280</v>
      </c>
      <c r="E1040" s="4" t="s">
        <v>265</v>
      </c>
      <c r="F1040" s="4" t="s">
        <v>266</v>
      </c>
      <c r="H1040" s="4" t="s">
        <v>267</v>
      </c>
      <c r="I1040" s="4" t="s">
        <v>268</v>
      </c>
      <c r="J1040" s="4">
        <v>0</v>
      </c>
      <c r="K1040" s="4">
        <v>1.7163037646338915E-3</v>
      </c>
      <c r="L1040" s="4">
        <v>2.5745172182256989E-3</v>
      </c>
    </row>
    <row r="1041" spans="1:12" s="4" customFormat="1" hidden="1" x14ac:dyDescent="0.2">
      <c r="A1041" s="4" t="s">
        <v>22</v>
      </c>
      <c r="B1041" s="4" t="s">
        <v>395</v>
      </c>
      <c r="C1041" s="4" t="s">
        <v>403</v>
      </c>
      <c r="D1041" s="4" t="s">
        <v>280</v>
      </c>
      <c r="E1041" s="4" t="s">
        <v>265</v>
      </c>
      <c r="F1041" s="4" t="s">
        <v>401</v>
      </c>
      <c r="H1041" s="4" t="s">
        <v>249</v>
      </c>
      <c r="I1041" s="4" t="s">
        <v>269</v>
      </c>
      <c r="J1041" s="4">
        <v>0</v>
      </c>
      <c r="K1041" s="4">
        <v>1.9843355267607342E-4</v>
      </c>
      <c r="L1041" s="4">
        <v>2.9765744768801014E-4</v>
      </c>
    </row>
    <row r="1042" spans="1:12" s="4" customFormat="1" hidden="1" x14ac:dyDescent="0.2">
      <c r="A1042" s="4" t="s">
        <v>22</v>
      </c>
      <c r="B1042" s="4" t="s">
        <v>395</v>
      </c>
      <c r="C1042" s="4" t="s">
        <v>403</v>
      </c>
      <c r="D1042" s="4" t="s">
        <v>280</v>
      </c>
      <c r="E1042" s="4" t="s">
        <v>265</v>
      </c>
      <c r="F1042" s="4" t="s">
        <v>401</v>
      </c>
      <c r="H1042" s="4" t="s">
        <v>271</v>
      </c>
      <c r="I1042" s="4" t="s">
        <v>272</v>
      </c>
      <c r="J1042" s="4">
        <v>0</v>
      </c>
      <c r="K1042" s="4">
        <v>4.2907594115847272E-5</v>
      </c>
      <c r="L1042" s="4">
        <v>6.436293045564247E-5</v>
      </c>
    </row>
    <row r="1043" spans="1:12" s="4" customFormat="1" hidden="1" x14ac:dyDescent="0.2">
      <c r="A1043" s="4" t="s">
        <v>22</v>
      </c>
      <c r="B1043" s="4" t="s">
        <v>395</v>
      </c>
      <c r="C1043" s="4" t="s">
        <v>403</v>
      </c>
      <c r="D1043" s="4" t="s">
        <v>273</v>
      </c>
      <c r="E1043" s="4" t="s">
        <v>54</v>
      </c>
      <c r="F1043" s="4" t="s">
        <v>400</v>
      </c>
      <c r="H1043" s="4" t="s">
        <v>61</v>
      </c>
      <c r="I1043" s="4" t="s">
        <v>63</v>
      </c>
      <c r="J1043" s="4">
        <v>0</v>
      </c>
      <c r="K1043" s="4">
        <v>3.9480472003359636E-3</v>
      </c>
      <c r="L1043" s="4">
        <v>5.9222124341147013E-3</v>
      </c>
    </row>
    <row r="1044" spans="1:12" s="4" customFormat="1" hidden="1" x14ac:dyDescent="0.2">
      <c r="A1044" s="4" t="s">
        <v>22</v>
      </c>
      <c r="B1044" s="4" t="s">
        <v>395</v>
      </c>
      <c r="C1044" s="4" t="s">
        <v>403</v>
      </c>
      <c r="D1044" s="4" t="s">
        <v>273</v>
      </c>
      <c r="E1044" s="4" t="s">
        <v>265</v>
      </c>
      <c r="F1044" s="4" t="s">
        <v>266</v>
      </c>
      <c r="H1044" s="4" t="s">
        <v>267</v>
      </c>
      <c r="I1044" s="4" t="s">
        <v>268</v>
      </c>
      <c r="J1044" s="4">
        <v>0</v>
      </c>
      <c r="K1044" s="4">
        <v>8.581518823169456E-3</v>
      </c>
      <c r="L1044" s="4">
        <v>1.2872586091128492E-2</v>
      </c>
    </row>
    <row r="1045" spans="1:12" s="4" customFormat="1" hidden="1" x14ac:dyDescent="0.2">
      <c r="A1045" s="4" t="s">
        <v>22</v>
      </c>
      <c r="B1045" s="4" t="s">
        <v>395</v>
      </c>
      <c r="C1045" s="4" t="s">
        <v>403</v>
      </c>
      <c r="D1045" s="4" t="s">
        <v>273</v>
      </c>
      <c r="E1045" s="4" t="s">
        <v>265</v>
      </c>
      <c r="F1045" s="4" t="s">
        <v>401</v>
      </c>
      <c r="H1045" s="4" t="s">
        <v>249</v>
      </c>
      <c r="I1045" s="4" t="s">
        <v>269</v>
      </c>
      <c r="J1045" s="4">
        <v>0</v>
      </c>
      <c r="K1045" s="4">
        <v>9.9216776338036713E-4</v>
      </c>
      <c r="L1045" s="4">
        <v>1.4882872384400503E-3</v>
      </c>
    </row>
    <row r="1046" spans="1:12" s="4" customFormat="1" hidden="1" x14ac:dyDescent="0.2">
      <c r="A1046" s="4" t="s">
        <v>22</v>
      </c>
      <c r="B1046" s="4" t="s">
        <v>395</v>
      </c>
      <c r="C1046" s="4" t="s">
        <v>403</v>
      </c>
      <c r="D1046" s="4" t="s">
        <v>273</v>
      </c>
      <c r="E1046" s="4" t="s">
        <v>265</v>
      </c>
      <c r="F1046" s="4" t="s">
        <v>401</v>
      </c>
      <c r="H1046" s="4" t="s">
        <v>271</v>
      </c>
      <c r="I1046" s="4" t="s">
        <v>272</v>
      </c>
      <c r="J1046" s="4">
        <v>0</v>
      </c>
      <c r="K1046" s="4">
        <v>2.1453797057923633E-4</v>
      </c>
      <c r="L1046" s="4">
        <v>3.2181465227821226E-4</v>
      </c>
    </row>
    <row r="1047" spans="1:12" s="4" customFormat="1" hidden="1" x14ac:dyDescent="0.2">
      <c r="A1047" s="4" t="s">
        <v>22</v>
      </c>
      <c r="B1047" s="4" t="s">
        <v>395</v>
      </c>
      <c r="C1047" s="4" t="s">
        <v>403</v>
      </c>
      <c r="D1047" s="4" t="s">
        <v>168</v>
      </c>
      <c r="E1047" s="4" t="s">
        <v>54</v>
      </c>
      <c r="F1047" s="4" t="s">
        <v>400</v>
      </c>
      <c r="H1047" s="4" t="s">
        <v>61</v>
      </c>
      <c r="I1047" s="4" t="s">
        <v>63</v>
      </c>
      <c r="J1047" s="4">
        <v>0</v>
      </c>
      <c r="K1047" s="4">
        <v>1.2408148343913026E-3</v>
      </c>
      <c r="L1047" s="4">
        <v>1.8612667650074776E-3</v>
      </c>
    </row>
    <row r="1048" spans="1:12" s="4" customFormat="1" hidden="1" x14ac:dyDescent="0.2">
      <c r="A1048" s="4" t="s">
        <v>22</v>
      </c>
      <c r="B1048" s="4" t="s">
        <v>395</v>
      </c>
      <c r="C1048" s="4" t="s">
        <v>403</v>
      </c>
      <c r="D1048" s="4" t="s">
        <v>168</v>
      </c>
      <c r="E1048" s="4" t="s">
        <v>265</v>
      </c>
      <c r="F1048" s="4" t="s">
        <v>266</v>
      </c>
      <c r="H1048" s="4" t="s">
        <v>267</v>
      </c>
      <c r="I1048" s="4" t="s">
        <v>268</v>
      </c>
      <c r="J1048" s="4">
        <v>0</v>
      </c>
      <c r="K1048" s="4">
        <v>2.6970487729961147E-3</v>
      </c>
      <c r="L1048" s="4">
        <v>4.0456699143546684E-3</v>
      </c>
    </row>
    <row r="1049" spans="1:12" s="4" customFormat="1" hidden="1" x14ac:dyDescent="0.2">
      <c r="A1049" s="4" t="s">
        <v>22</v>
      </c>
      <c r="B1049" s="4" t="s">
        <v>395</v>
      </c>
      <c r="C1049" s="4" t="s">
        <v>403</v>
      </c>
      <c r="D1049" s="4" t="s">
        <v>168</v>
      </c>
      <c r="E1049" s="4" t="s">
        <v>265</v>
      </c>
      <c r="F1049" s="4" t="s">
        <v>401</v>
      </c>
      <c r="H1049" s="4" t="s">
        <v>249</v>
      </c>
      <c r="I1049" s="4" t="s">
        <v>269</v>
      </c>
      <c r="J1049" s="4">
        <v>0</v>
      </c>
      <c r="K1049" s="4">
        <v>3.1182415420525814E-4</v>
      </c>
      <c r="L1049" s="4">
        <v>4.6774741779544431E-4</v>
      </c>
    </row>
    <row r="1050" spans="1:12" s="4" customFormat="1" hidden="1" x14ac:dyDescent="0.2">
      <c r="A1050" s="4" t="s">
        <v>22</v>
      </c>
      <c r="B1050" s="4" t="s">
        <v>395</v>
      </c>
      <c r="C1050" s="4" t="s">
        <v>403</v>
      </c>
      <c r="D1050" s="4" t="s">
        <v>168</v>
      </c>
      <c r="E1050" s="4" t="s">
        <v>265</v>
      </c>
      <c r="F1050" s="4" t="s">
        <v>401</v>
      </c>
      <c r="H1050" s="4" t="s">
        <v>271</v>
      </c>
      <c r="I1050" s="4" t="s">
        <v>272</v>
      </c>
      <c r="J1050" s="4">
        <v>0</v>
      </c>
      <c r="K1050" s="4">
        <v>6.7426219324902845E-5</v>
      </c>
      <c r="L1050" s="4">
        <v>1.0114174785886671E-4</v>
      </c>
    </row>
    <row r="1051" spans="1:12" s="4" customFormat="1" hidden="1" x14ac:dyDescent="0.2">
      <c r="A1051" s="4" t="s">
        <v>22</v>
      </c>
      <c r="B1051" s="4" t="s">
        <v>395</v>
      </c>
      <c r="C1051" s="4" t="s">
        <v>403</v>
      </c>
      <c r="D1051" s="4" t="s">
        <v>274</v>
      </c>
      <c r="E1051" s="4" t="s">
        <v>54</v>
      </c>
      <c r="F1051" s="4" t="s">
        <v>400</v>
      </c>
      <c r="H1051" s="4" t="s">
        <v>61</v>
      </c>
      <c r="I1051" s="4" t="s">
        <v>63</v>
      </c>
      <c r="J1051" s="4">
        <v>0</v>
      </c>
      <c r="K1051" s="4">
        <v>7.8960944006719279E-4</v>
      </c>
      <c r="L1051" s="4">
        <v>1.1844424868229404E-3</v>
      </c>
    </row>
    <row r="1052" spans="1:12" s="4" customFormat="1" hidden="1" x14ac:dyDescent="0.2">
      <c r="A1052" s="4" t="s">
        <v>22</v>
      </c>
      <c r="B1052" s="4" t="s">
        <v>395</v>
      </c>
      <c r="C1052" s="4" t="s">
        <v>403</v>
      </c>
      <c r="D1052" s="4" t="s">
        <v>274</v>
      </c>
      <c r="E1052" s="4" t="s">
        <v>265</v>
      </c>
      <c r="F1052" s="4" t="s">
        <v>266</v>
      </c>
      <c r="H1052" s="4" t="s">
        <v>267</v>
      </c>
      <c r="I1052" s="4" t="s">
        <v>268</v>
      </c>
      <c r="J1052" s="4">
        <v>0</v>
      </c>
      <c r="K1052" s="4">
        <v>1.7163037646338915E-3</v>
      </c>
      <c r="L1052" s="4">
        <v>2.5745172182256989E-3</v>
      </c>
    </row>
    <row r="1053" spans="1:12" s="4" customFormat="1" hidden="1" x14ac:dyDescent="0.2">
      <c r="A1053" s="4" t="s">
        <v>22</v>
      </c>
      <c r="B1053" s="4" t="s">
        <v>395</v>
      </c>
      <c r="C1053" s="4" t="s">
        <v>403</v>
      </c>
      <c r="D1053" s="4" t="s">
        <v>274</v>
      </c>
      <c r="E1053" s="4" t="s">
        <v>265</v>
      </c>
      <c r="F1053" s="4" t="s">
        <v>401</v>
      </c>
      <c r="H1053" s="4" t="s">
        <v>249</v>
      </c>
      <c r="I1053" s="4" t="s">
        <v>269</v>
      </c>
      <c r="J1053" s="4">
        <v>0</v>
      </c>
      <c r="K1053" s="4">
        <v>1.9843355267607342E-4</v>
      </c>
      <c r="L1053" s="4">
        <v>2.9765744768801014E-4</v>
      </c>
    </row>
    <row r="1054" spans="1:12" s="4" customFormat="1" hidden="1" x14ac:dyDescent="0.2">
      <c r="A1054" s="4" t="s">
        <v>22</v>
      </c>
      <c r="B1054" s="4" t="s">
        <v>395</v>
      </c>
      <c r="C1054" s="4" t="s">
        <v>403</v>
      </c>
      <c r="D1054" s="4" t="s">
        <v>274</v>
      </c>
      <c r="E1054" s="4" t="s">
        <v>265</v>
      </c>
      <c r="F1054" s="4" t="s">
        <v>401</v>
      </c>
      <c r="H1054" s="4" t="s">
        <v>271</v>
      </c>
      <c r="I1054" s="4" t="s">
        <v>272</v>
      </c>
      <c r="J1054" s="4">
        <v>0</v>
      </c>
      <c r="K1054" s="4">
        <v>4.2907594115847272E-5</v>
      </c>
      <c r="L1054" s="4">
        <v>6.436293045564247E-5</v>
      </c>
    </row>
    <row r="1055" spans="1:12" s="4" customFormat="1" hidden="1" x14ac:dyDescent="0.2">
      <c r="A1055" s="4" t="s">
        <v>22</v>
      </c>
      <c r="B1055" s="4" t="s">
        <v>395</v>
      </c>
      <c r="C1055" s="4" t="s">
        <v>403</v>
      </c>
      <c r="D1055" s="4" t="s">
        <v>398</v>
      </c>
      <c r="E1055" s="4" t="s">
        <v>54</v>
      </c>
      <c r="F1055" s="4" t="s">
        <v>400</v>
      </c>
      <c r="H1055" s="4" t="s">
        <v>61</v>
      </c>
      <c r="I1055" s="4" t="s">
        <v>63</v>
      </c>
      <c r="J1055" s="4">
        <v>0</v>
      </c>
      <c r="K1055" s="4">
        <v>6.7680809148616509E-4</v>
      </c>
      <c r="L1055" s="4">
        <v>1.0152364172768061E-3</v>
      </c>
    </row>
    <row r="1056" spans="1:12" s="4" customFormat="1" hidden="1" x14ac:dyDescent="0.2">
      <c r="A1056" s="4" t="s">
        <v>22</v>
      </c>
      <c r="B1056" s="4" t="s">
        <v>395</v>
      </c>
      <c r="C1056" s="4" t="s">
        <v>403</v>
      </c>
      <c r="D1056" s="4" t="s">
        <v>398</v>
      </c>
      <c r="E1056" s="4" t="s">
        <v>265</v>
      </c>
      <c r="F1056" s="4" t="s">
        <v>266</v>
      </c>
      <c r="H1056" s="4" t="s">
        <v>267</v>
      </c>
      <c r="I1056" s="4" t="s">
        <v>268</v>
      </c>
      <c r="J1056" s="4">
        <v>0</v>
      </c>
      <c r="K1056" s="4">
        <v>1.4711175125433353E-3</v>
      </c>
      <c r="L1056" s="4">
        <v>2.2067290441934559E-3</v>
      </c>
    </row>
    <row r="1057" spans="1:12" s="4" customFormat="1" hidden="1" x14ac:dyDescent="0.2">
      <c r="A1057" s="4" t="s">
        <v>22</v>
      </c>
      <c r="B1057" s="4" t="s">
        <v>395</v>
      </c>
      <c r="C1057" s="4" t="s">
        <v>403</v>
      </c>
      <c r="D1057" s="4" t="s">
        <v>398</v>
      </c>
      <c r="E1057" s="4" t="s">
        <v>265</v>
      </c>
      <c r="F1057" s="4" t="s">
        <v>401</v>
      </c>
      <c r="H1057" s="4" t="s">
        <v>249</v>
      </c>
      <c r="I1057" s="4" t="s">
        <v>269</v>
      </c>
      <c r="J1057" s="4">
        <v>0</v>
      </c>
      <c r="K1057" s="4">
        <v>1.7008590229377723E-4</v>
      </c>
      <c r="L1057" s="4">
        <v>2.5513495516115152E-4</v>
      </c>
    </row>
    <row r="1058" spans="1:12" s="4" customFormat="1" hidden="1" x14ac:dyDescent="0.2">
      <c r="A1058" s="4" t="s">
        <v>22</v>
      </c>
      <c r="B1058" s="4" t="s">
        <v>395</v>
      </c>
      <c r="C1058" s="4" t="s">
        <v>403</v>
      </c>
      <c r="D1058" s="4" t="s">
        <v>398</v>
      </c>
      <c r="E1058" s="4" t="s">
        <v>265</v>
      </c>
      <c r="F1058" s="4" t="s">
        <v>401</v>
      </c>
      <c r="H1058" s="4" t="s">
        <v>271</v>
      </c>
      <c r="I1058" s="4" t="s">
        <v>272</v>
      </c>
      <c r="J1058" s="4">
        <v>0</v>
      </c>
      <c r="K1058" s="4">
        <v>3.6777937813583372E-5</v>
      </c>
      <c r="L1058" s="4">
        <v>5.516822610483639E-5</v>
      </c>
    </row>
    <row r="1059" spans="1:12" s="4" customFormat="1" hidden="1" x14ac:dyDescent="0.2">
      <c r="A1059" s="4" t="s">
        <v>22</v>
      </c>
      <c r="B1059" s="4" t="s">
        <v>395</v>
      </c>
      <c r="C1059" s="4" t="s">
        <v>403</v>
      </c>
      <c r="D1059" s="4" t="s">
        <v>246</v>
      </c>
      <c r="E1059" s="4" t="s">
        <v>54</v>
      </c>
      <c r="F1059" s="4" t="s">
        <v>400</v>
      </c>
      <c r="H1059" s="4" t="s">
        <v>61</v>
      </c>
      <c r="I1059" s="4" t="s">
        <v>63</v>
      </c>
      <c r="J1059" s="4">
        <v>0</v>
      </c>
      <c r="K1059" s="4">
        <v>3.8352458517549354E-3</v>
      </c>
      <c r="L1059" s="4">
        <v>5.7530063645685687E-3</v>
      </c>
    </row>
    <row r="1060" spans="1:12" s="4" customFormat="1" hidden="1" x14ac:dyDescent="0.2">
      <c r="A1060" s="4" t="s">
        <v>22</v>
      </c>
      <c r="B1060" s="4" t="s">
        <v>395</v>
      </c>
      <c r="C1060" s="4" t="s">
        <v>403</v>
      </c>
      <c r="D1060" s="4" t="s">
        <v>246</v>
      </c>
      <c r="E1060" s="4" t="s">
        <v>265</v>
      </c>
      <c r="F1060" s="4" t="s">
        <v>266</v>
      </c>
      <c r="H1060" s="4" t="s">
        <v>267</v>
      </c>
      <c r="I1060" s="4" t="s">
        <v>268</v>
      </c>
      <c r="J1060" s="4">
        <v>0</v>
      </c>
      <c r="K1060" s="4">
        <v>8.3363325710788996E-3</v>
      </c>
      <c r="L1060" s="4">
        <v>1.2504797917096251E-2</v>
      </c>
    </row>
    <row r="1061" spans="1:12" s="4" customFormat="1" hidden="1" x14ac:dyDescent="0.2">
      <c r="A1061" s="4" t="s">
        <v>22</v>
      </c>
      <c r="B1061" s="4" t="s">
        <v>395</v>
      </c>
      <c r="C1061" s="4" t="s">
        <v>403</v>
      </c>
      <c r="D1061" s="4" t="s">
        <v>246</v>
      </c>
      <c r="E1061" s="4" t="s">
        <v>265</v>
      </c>
      <c r="F1061" s="4" t="s">
        <v>401</v>
      </c>
      <c r="H1061" s="4" t="s">
        <v>249</v>
      </c>
      <c r="I1061" s="4" t="s">
        <v>269</v>
      </c>
      <c r="J1061" s="4">
        <v>0</v>
      </c>
      <c r="K1061" s="4">
        <v>9.6382011299807075E-4</v>
      </c>
      <c r="L1061" s="4">
        <v>1.4457647459131919E-3</v>
      </c>
    </row>
    <row r="1062" spans="1:12" s="4" customFormat="1" hidden="1" x14ac:dyDescent="0.2">
      <c r="A1062" s="4" t="s">
        <v>22</v>
      </c>
      <c r="B1062" s="4" t="s">
        <v>395</v>
      </c>
      <c r="C1062" s="4" t="s">
        <v>403</v>
      </c>
      <c r="D1062" s="4" t="s">
        <v>246</v>
      </c>
      <c r="E1062" s="4" t="s">
        <v>265</v>
      </c>
      <c r="F1062" s="4" t="s">
        <v>401</v>
      </c>
      <c r="H1062" s="4" t="s">
        <v>271</v>
      </c>
      <c r="I1062" s="4" t="s">
        <v>272</v>
      </c>
      <c r="J1062" s="4">
        <v>0</v>
      </c>
      <c r="K1062" s="4">
        <v>2.0840831427697246E-4</v>
      </c>
      <c r="L1062" s="4">
        <v>3.1261994792740631E-4</v>
      </c>
    </row>
    <row r="1063" spans="1:12" s="4" customFormat="1" hidden="1" x14ac:dyDescent="0.2">
      <c r="A1063" s="4" t="s">
        <v>22</v>
      </c>
      <c r="B1063" s="4" t="s">
        <v>395</v>
      </c>
      <c r="C1063" s="4" t="s">
        <v>404</v>
      </c>
      <c r="D1063" s="4" t="s">
        <v>280</v>
      </c>
      <c r="E1063" s="4" t="s">
        <v>54</v>
      </c>
      <c r="F1063" s="4" t="s">
        <v>400</v>
      </c>
      <c r="H1063" s="4" t="s">
        <v>61</v>
      </c>
      <c r="I1063" s="4" t="s">
        <v>63</v>
      </c>
      <c r="J1063" s="4">
        <v>0</v>
      </c>
      <c r="K1063" s="4">
        <v>1.1844141601007892E-2</v>
      </c>
      <c r="L1063" s="4">
        <v>1.7766637302344106E-2</v>
      </c>
    </row>
    <row r="1064" spans="1:12" s="4" customFormat="1" hidden="1" x14ac:dyDescent="0.2">
      <c r="A1064" s="4" t="s">
        <v>22</v>
      </c>
      <c r="B1064" s="4" t="s">
        <v>395</v>
      </c>
      <c r="C1064" s="4" t="s">
        <v>404</v>
      </c>
      <c r="D1064" s="4" t="s">
        <v>280</v>
      </c>
      <c r="E1064" s="4" t="s">
        <v>265</v>
      </c>
      <c r="F1064" s="4" t="s">
        <v>266</v>
      </c>
      <c r="H1064" s="4" t="s">
        <v>267</v>
      </c>
      <c r="I1064" s="4" t="s">
        <v>268</v>
      </c>
      <c r="J1064" s="4">
        <v>0</v>
      </c>
      <c r="K1064" s="4">
        <v>1.9740236001679822E-3</v>
      </c>
      <c r="L1064" s="4">
        <v>2.9611062170573515E-3</v>
      </c>
    </row>
    <row r="1065" spans="1:12" s="4" customFormat="1" hidden="1" x14ac:dyDescent="0.2">
      <c r="A1065" s="4" t="s">
        <v>22</v>
      </c>
      <c r="B1065" s="4" t="s">
        <v>395</v>
      </c>
      <c r="C1065" s="4" t="s">
        <v>404</v>
      </c>
      <c r="D1065" s="4" t="s">
        <v>280</v>
      </c>
      <c r="E1065" s="4" t="s">
        <v>265</v>
      </c>
      <c r="F1065" s="4" t="s">
        <v>401</v>
      </c>
      <c r="H1065" s="4" t="s">
        <v>249</v>
      </c>
      <c r="I1065" s="4" t="s">
        <v>269</v>
      </c>
      <c r="J1065" s="4">
        <v>0</v>
      </c>
      <c r="K1065" s="4">
        <v>1.5065510841981162E-5</v>
      </c>
      <c r="L1065" s="4">
        <v>2.2598806728318323E-5</v>
      </c>
    </row>
    <row r="1066" spans="1:12" s="4" customFormat="1" hidden="1" x14ac:dyDescent="0.2">
      <c r="A1066" s="4" t="s">
        <v>22</v>
      </c>
      <c r="B1066" s="4" t="s">
        <v>395</v>
      </c>
      <c r="C1066" s="4" t="s">
        <v>404</v>
      </c>
      <c r="D1066" s="4" t="s">
        <v>280</v>
      </c>
      <c r="E1066" s="4" t="s">
        <v>265</v>
      </c>
      <c r="F1066" s="4" t="s">
        <v>401</v>
      </c>
      <c r="H1066" s="4" t="s">
        <v>271</v>
      </c>
      <c r="I1066" s="4" t="s">
        <v>272</v>
      </c>
      <c r="J1066" s="4">
        <v>0</v>
      </c>
      <c r="K1066" s="4">
        <v>4.9350590004199549E-5</v>
      </c>
      <c r="L1066" s="4">
        <v>7.4027655426433777E-5</v>
      </c>
    </row>
    <row r="1067" spans="1:12" s="4" customFormat="1" hidden="1" x14ac:dyDescent="0.2">
      <c r="A1067" s="4" t="s">
        <v>22</v>
      </c>
      <c r="B1067" s="4" t="s">
        <v>395</v>
      </c>
      <c r="C1067" s="4" t="s">
        <v>404</v>
      </c>
      <c r="D1067" s="4" t="s">
        <v>273</v>
      </c>
      <c r="E1067" s="4" t="s">
        <v>54</v>
      </c>
      <c r="F1067" s="4" t="s">
        <v>400</v>
      </c>
      <c r="H1067" s="4" t="s">
        <v>61</v>
      </c>
      <c r="I1067" s="4" t="s">
        <v>63</v>
      </c>
      <c r="J1067" s="4">
        <v>0</v>
      </c>
      <c r="K1067" s="4">
        <v>5.9220708005039445E-2</v>
      </c>
      <c r="L1067" s="4">
        <v>8.8833186511720522E-2</v>
      </c>
    </row>
    <row r="1068" spans="1:12" s="4" customFormat="1" hidden="1" x14ac:dyDescent="0.2">
      <c r="A1068" s="4" t="s">
        <v>22</v>
      </c>
      <c r="B1068" s="4" t="s">
        <v>395</v>
      </c>
      <c r="C1068" s="4" t="s">
        <v>404</v>
      </c>
      <c r="D1068" s="4" t="s">
        <v>273</v>
      </c>
      <c r="E1068" s="4" t="s">
        <v>265</v>
      </c>
      <c r="F1068" s="4" t="s">
        <v>266</v>
      </c>
      <c r="H1068" s="4" t="s">
        <v>267</v>
      </c>
      <c r="I1068" s="4" t="s">
        <v>268</v>
      </c>
      <c r="J1068" s="4">
        <v>0</v>
      </c>
      <c r="K1068" s="4">
        <v>9.8701180008399104E-3</v>
      </c>
      <c r="L1068" s="4">
        <v>1.4805531085286752E-2</v>
      </c>
    </row>
    <row r="1069" spans="1:12" s="4" customFormat="1" hidden="1" x14ac:dyDescent="0.2">
      <c r="A1069" s="4" t="s">
        <v>22</v>
      </c>
      <c r="B1069" s="4" t="s">
        <v>395</v>
      </c>
      <c r="C1069" s="4" t="s">
        <v>404</v>
      </c>
      <c r="D1069" s="4" t="s">
        <v>273</v>
      </c>
      <c r="E1069" s="4" t="s">
        <v>265</v>
      </c>
      <c r="F1069" s="4" t="s">
        <v>401</v>
      </c>
      <c r="H1069" s="4" t="s">
        <v>249</v>
      </c>
      <c r="I1069" s="4" t="s">
        <v>269</v>
      </c>
      <c r="J1069" s="4">
        <v>0</v>
      </c>
      <c r="K1069" s="4">
        <v>7.5327554209905784E-5</v>
      </c>
      <c r="L1069" s="4">
        <v>1.1299403364159161E-4</v>
      </c>
    </row>
    <row r="1070" spans="1:12" s="4" customFormat="1" hidden="1" x14ac:dyDescent="0.2">
      <c r="A1070" s="4" t="s">
        <v>22</v>
      </c>
      <c r="B1070" s="4" t="s">
        <v>395</v>
      </c>
      <c r="C1070" s="4" t="s">
        <v>404</v>
      </c>
      <c r="D1070" s="4" t="s">
        <v>273</v>
      </c>
      <c r="E1070" s="4" t="s">
        <v>265</v>
      </c>
      <c r="F1070" s="4" t="s">
        <v>401</v>
      </c>
      <c r="H1070" s="4" t="s">
        <v>271</v>
      </c>
      <c r="I1070" s="4" t="s">
        <v>272</v>
      </c>
      <c r="J1070" s="4">
        <v>0</v>
      </c>
      <c r="K1070" s="4">
        <v>2.4675295002099773E-4</v>
      </c>
      <c r="L1070" s="4">
        <v>3.7013827713216883E-4</v>
      </c>
    </row>
    <row r="1071" spans="1:12" s="4" customFormat="1" hidden="1" x14ac:dyDescent="0.2">
      <c r="A1071" s="4" t="s">
        <v>22</v>
      </c>
      <c r="B1071" s="4" t="s">
        <v>395</v>
      </c>
      <c r="C1071" s="4" t="s">
        <v>404</v>
      </c>
      <c r="D1071" s="4" t="s">
        <v>168</v>
      </c>
      <c r="E1071" s="4" t="s">
        <v>54</v>
      </c>
      <c r="F1071" s="4" t="s">
        <v>400</v>
      </c>
      <c r="H1071" s="4" t="s">
        <v>61</v>
      </c>
      <c r="I1071" s="4" t="s">
        <v>63</v>
      </c>
      <c r="J1071" s="4">
        <v>0</v>
      </c>
      <c r="K1071" s="4">
        <v>1.8612222515869539E-2</v>
      </c>
      <c r="L1071" s="4">
        <v>2.791900147511216E-2</v>
      </c>
    </row>
    <row r="1072" spans="1:12" s="4" customFormat="1" hidden="1" x14ac:dyDescent="0.2">
      <c r="A1072" s="4" t="s">
        <v>22</v>
      </c>
      <c r="B1072" s="4" t="s">
        <v>395</v>
      </c>
      <c r="C1072" s="4" t="s">
        <v>404</v>
      </c>
      <c r="D1072" s="4" t="s">
        <v>168</v>
      </c>
      <c r="E1072" s="4" t="s">
        <v>265</v>
      </c>
      <c r="F1072" s="4" t="s">
        <v>266</v>
      </c>
      <c r="H1072" s="4" t="s">
        <v>267</v>
      </c>
      <c r="I1072" s="4" t="s">
        <v>268</v>
      </c>
      <c r="J1072" s="4">
        <v>0</v>
      </c>
      <c r="K1072" s="4">
        <v>3.1020370859782573E-3</v>
      </c>
      <c r="L1072" s="4">
        <v>4.6531669125186945E-3</v>
      </c>
    </row>
    <row r="1073" spans="1:12" s="4" customFormat="1" hidden="1" x14ac:dyDescent="0.2">
      <c r="A1073" s="4" t="s">
        <v>22</v>
      </c>
      <c r="B1073" s="4" t="s">
        <v>395</v>
      </c>
      <c r="C1073" s="4" t="s">
        <v>404</v>
      </c>
      <c r="D1073" s="4" t="s">
        <v>168</v>
      </c>
      <c r="E1073" s="4" t="s">
        <v>265</v>
      </c>
      <c r="F1073" s="4" t="s">
        <v>401</v>
      </c>
      <c r="H1073" s="4" t="s">
        <v>249</v>
      </c>
      <c r="I1073" s="4" t="s">
        <v>269</v>
      </c>
      <c r="J1073" s="4">
        <v>0</v>
      </c>
      <c r="K1073" s="4">
        <v>2.3674374180256106E-5</v>
      </c>
      <c r="L1073" s="4">
        <v>3.5512410573071643E-5</v>
      </c>
    </row>
    <row r="1074" spans="1:12" s="4" customFormat="1" hidden="1" x14ac:dyDescent="0.2">
      <c r="A1074" s="4" t="s">
        <v>22</v>
      </c>
      <c r="B1074" s="4" t="s">
        <v>395</v>
      </c>
      <c r="C1074" s="4" t="s">
        <v>404</v>
      </c>
      <c r="D1074" s="4" t="s">
        <v>168</v>
      </c>
      <c r="E1074" s="4" t="s">
        <v>265</v>
      </c>
      <c r="F1074" s="4" t="s">
        <v>401</v>
      </c>
      <c r="H1074" s="4" t="s">
        <v>271</v>
      </c>
      <c r="I1074" s="4" t="s">
        <v>272</v>
      </c>
      <c r="J1074" s="4">
        <v>0</v>
      </c>
      <c r="K1074" s="4">
        <v>7.7550927149456413E-5</v>
      </c>
      <c r="L1074" s="4">
        <v>1.1632917281296735E-4</v>
      </c>
    </row>
    <row r="1075" spans="1:12" s="4" customFormat="1" hidden="1" x14ac:dyDescent="0.2">
      <c r="A1075" s="4" t="s">
        <v>22</v>
      </c>
      <c r="B1075" s="4" t="s">
        <v>395</v>
      </c>
      <c r="C1075" s="4" t="s">
        <v>404</v>
      </c>
      <c r="D1075" s="4" t="s">
        <v>274</v>
      </c>
      <c r="E1075" s="4" t="s">
        <v>54</v>
      </c>
      <c r="F1075" s="4" t="s">
        <v>400</v>
      </c>
      <c r="H1075" s="4" t="s">
        <v>61</v>
      </c>
      <c r="I1075" s="4" t="s">
        <v>63</v>
      </c>
      <c r="J1075" s="4">
        <v>0</v>
      </c>
      <c r="K1075" s="4">
        <v>1.1844141601007892E-2</v>
      </c>
      <c r="L1075" s="4">
        <v>1.7766637302344106E-2</v>
      </c>
    </row>
    <row r="1076" spans="1:12" s="4" customFormat="1" hidden="1" x14ac:dyDescent="0.2">
      <c r="A1076" s="4" t="s">
        <v>22</v>
      </c>
      <c r="B1076" s="4" t="s">
        <v>395</v>
      </c>
      <c r="C1076" s="4" t="s">
        <v>404</v>
      </c>
      <c r="D1076" s="4" t="s">
        <v>274</v>
      </c>
      <c r="E1076" s="4" t="s">
        <v>265</v>
      </c>
      <c r="F1076" s="4" t="s">
        <v>266</v>
      </c>
      <c r="H1076" s="4" t="s">
        <v>267</v>
      </c>
      <c r="I1076" s="4" t="s">
        <v>268</v>
      </c>
      <c r="J1076" s="4">
        <v>0</v>
      </c>
      <c r="K1076" s="4">
        <v>1.9740236001679822E-3</v>
      </c>
      <c r="L1076" s="4">
        <v>2.9611062170573515E-3</v>
      </c>
    </row>
    <row r="1077" spans="1:12" s="4" customFormat="1" hidden="1" x14ac:dyDescent="0.2">
      <c r="A1077" s="4" t="s">
        <v>22</v>
      </c>
      <c r="B1077" s="4" t="s">
        <v>395</v>
      </c>
      <c r="C1077" s="4" t="s">
        <v>404</v>
      </c>
      <c r="D1077" s="4" t="s">
        <v>274</v>
      </c>
      <c r="E1077" s="4" t="s">
        <v>265</v>
      </c>
      <c r="F1077" s="4" t="s">
        <v>401</v>
      </c>
      <c r="H1077" s="4" t="s">
        <v>249</v>
      </c>
      <c r="I1077" s="4" t="s">
        <v>269</v>
      </c>
      <c r="J1077" s="4">
        <v>0</v>
      </c>
      <c r="K1077" s="4">
        <v>1.5065510841981162E-5</v>
      </c>
      <c r="L1077" s="4">
        <v>2.2598806728318323E-5</v>
      </c>
    </row>
    <row r="1078" spans="1:12" s="4" customFormat="1" hidden="1" x14ac:dyDescent="0.2">
      <c r="A1078" s="4" t="s">
        <v>22</v>
      </c>
      <c r="B1078" s="4" t="s">
        <v>395</v>
      </c>
      <c r="C1078" s="4" t="s">
        <v>404</v>
      </c>
      <c r="D1078" s="4" t="s">
        <v>274</v>
      </c>
      <c r="E1078" s="4" t="s">
        <v>265</v>
      </c>
      <c r="F1078" s="4" t="s">
        <v>401</v>
      </c>
      <c r="H1078" s="4" t="s">
        <v>271</v>
      </c>
      <c r="I1078" s="4" t="s">
        <v>272</v>
      </c>
      <c r="J1078" s="4">
        <v>0</v>
      </c>
      <c r="K1078" s="4">
        <v>4.9350590004199549E-5</v>
      </c>
      <c r="L1078" s="4">
        <v>7.4027655426433777E-5</v>
      </c>
    </row>
    <row r="1079" spans="1:12" s="4" customFormat="1" hidden="1" x14ac:dyDescent="0.2">
      <c r="A1079" s="4" t="s">
        <v>22</v>
      </c>
      <c r="B1079" s="4" t="s">
        <v>395</v>
      </c>
      <c r="C1079" s="4" t="s">
        <v>404</v>
      </c>
      <c r="D1079" s="4" t="s">
        <v>398</v>
      </c>
      <c r="E1079" s="4" t="s">
        <v>54</v>
      </c>
      <c r="F1079" s="4" t="s">
        <v>400</v>
      </c>
      <c r="H1079" s="4" t="s">
        <v>61</v>
      </c>
      <c r="I1079" s="4" t="s">
        <v>63</v>
      </c>
      <c r="J1079" s="4">
        <v>0</v>
      </c>
      <c r="K1079" s="4">
        <v>1.0152121372292476E-2</v>
      </c>
      <c r="L1079" s="4">
        <v>1.5228546259152089E-2</v>
      </c>
    </row>
    <row r="1080" spans="1:12" s="4" customFormat="1" hidden="1" x14ac:dyDescent="0.2">
      <c r="A1080" s="4" t="s">
        <v>22</v>
      </c>
      <c r="B1080" s="4" t="s">
        <v>395</v>
      </c>
      <c r="C1080" s="4" t="s">
        <v>404</v>
      </c>
      <c r="D1080" s="4" t="s">
        <v>398</v>
      </c>
      <c r="E1080" s="4" t="s">
        <v>265</v>
      </c>
      <c r="F1080" s="4" t="s">
        <v>266</v>
      </c>
      <c r="H1080" s="4" t="s">
        <v>267</v>
      </c>
      <c r="I1080" s="4" t="s">
        <v>268</v>
      </c>
      <c r="J1080" s="4">
        <v>0</v>
      </c>
      <c r="K1080" s="4">
        <v>1.6920202287154132E-3</v>
      </c>
      <c r="L1080" s="4">
        <v>2.5380910431920148E-3</v>
      </c>
    </row>
    <row r="1081" spans="1:12" s="4" customFormat="1" hidden="1" x14ac:dyDescent="0.2">
      <c r="A1081" s="4" t="s">
        <v>22</v>
      </c>
      <c r="B1081" s="4" t="s">
        <v>395</v>
      </c>
      <c r="C1081" s="4" t="s">
        <v>404</v>
      </c>
      <c r="D1081" s="4" t="s">
        <v>398</v>
      </c>
      <c r="E1081" s="4" t="s">
        <v>265</v>
      </c>
      <c r="F1081" s="4" t="s">
        <v>401</v>
      </c>
      <c r="H1081" s="4" t="s">
        <v>249</v>
      </c>
      <c r="I1081" s="4" t="s">
        <v>269</v>
      </c>
      <c r="J1081" s="4">
        <v>0</v>
      </c>
      <c r="K1081" s="4">
        <v>1.2913295007412423E-5</v>
      </c>
      <c r="L1081" s="4">
        <v>1.9370405767129989E-5</v>
      </c>
    </row>
    <row r="1082" spans="1:12" s="4" customFormat="1" hidden="1" x14ac:dyDescent="0.2">
      <c r="A1082" s="4" t="s">
        <v>22</v>
      </c>
      <c r="B1082" s="4" t="s">
        <v>395</v>
      </c>
      <c r="C1082" s="4" t="s">
        <v>404</v>
      </c>
      <c r="D1082" s="4" t="s">
        <v>398</v>
      </c>
      <c r="E1082" s="4" t="s">
        <v>265</v>
      </c>
      <c r="F1082" s="4" t="s">
        <v>401</v>
      </c>
      <c r="H1082" s="4" t="s">
        <v>271</v>
      </c>
      <c r="I1082" s="4" t="s">
        <v>272</v>
      </c>
      <c r="J1082" s="4">
        <v>0</v>
      </c>
      <c r="K1082" s="4">
        <v>4.2300505717885318E-5</v>
      </c>
      <c r="L1082" s="4">
        <v>6.345227607980038E-5</v>
      </c>
    </row>
    <row r="1083" spans="1:12" s="4" customFormat="1" hidden="1" x14ac:dyDescent="0.2">
      <c r="A1083" s="4" t="s">
        <v>22</v>
      </c>
      <c r="B1083" s="4" t="s">
        <v>395</v>
      </c>
      <c r="C1083" s="4" t="s">
        <v>404</v>
      </c>
      <c r="D1083" s="4" t="s">
        <v>246</v>
      </c>
      <c r="E1083" s="4" t="s">
        <v>54</v>
      </c>
      <c r="F1083" s="4" t="s">
        <v>400</v>
      </c>
      <c r="H1083" s="4" t="s">
        <v>61</v>
      </c>
      <c r="I1083" s="4" t="s">
        <v>63</v>
      </c>
      <c r="J1083" s="4">
        <v>0</v>
      </c>
      <c r="K1083" s="4">
        <v>5.7528687776324028E-2</v>
      </c>
      <c r="L1083" s="4">
        <v>8.6295095468528524E-2</v>
      </c>
    </row>
    <row r="1084" spans="1:12" s="4" customFormat="1" hidden="1" x14ac:dyDescent="0.2">
      <c r="A1084" s="4" t="s">
        <v>22</v>
      </c>
      <c r="B1084" s="4" t="s">
        <v>395</v>
      </c>
      <c r="C1084" s="4" t="s">
        <v>404</v>
      </c>
      <c r="D1084" s="4" t="s">
        <v>246</v>
      </c>
      <c r="E1084" s="4" t="s">
        <v>265</v>
      </c>
      <c r="F1084" s="4" t="s">
        <v>266</v>
      </c>
      <c r="H1084" s="4" t="s">
        <v>267</v>
      </c>
      <c r="I1084" s="4" t="s">
        <v>268</v>
      </c>
      <c r="J1084" s="4">
        <v>0</v>
      </c>
      <c r="K1084" s="4">
        <v>9.5881146293873409E-3</v>
      </c>
      <c r="L1084" s="4">
        <v>1.4382515911421419E-2</v>
      </c>
    </row>
    <row r="1085" spans="1:12" s="4" customFormat="1" hidden="1" x14ac:dyDescent="0.2">
      <c r="A1085" s="4" t="s">
        <v>22</v>
      </c>
      <c r="B1085" s="4" t="s">
        <v>395</v>
      </c>
      <c r="C1085" s="4" t="s">
        <v>404</v>
      </c>
      <c r="D1085" s="4" t="s">
        <v>246</v>
      </c>
      <c r="E1085" s="4" t="s">
        <v>265</v>
      </c>
      <c r="F1085" s="4" t="s">
        <v>401</v>
      </c>
      <c r="H1085" s="4" t="s">
        <v>249</v>
      </c>
      <c r="I1085" s="4" t="s">
        <v>269</v>
      </c>
      <c r="J1085" s="4">
        <v>0</v>
      </c>
      <c r="K1085" s="4">
        <v>7.3175338375337085E-5</v>
      </c>
      <c r="L1085" s="4">
        <v>1.0976563268040331E-4</v>
      </c>
    </row>
    <row r="1086" spans="1:12" s="4" customFormat="1" hidden="1" x14ac:dyDescent="0.2">
      <c r="A1086" s="4" t="s">
        <v>22</v>
      </c>
      <c r="B1086" s="4" t="s">
        <v>395</v>
      </c>
      <c r="C1086" s="4" t="s">
        <v>404</v>
      </c>
      <c r="D1086" s="4" t="s">
        <v>246</v>
      </c>
      <c r="E1086" s="4" t="s">
        <v>265</v>
      </c>
      <c r="F1086" s="4" t="s">
        <v>401</v>
      </c>
      <c r="H1086" s="4" t="s">
        <v>271</v>
      </c>
      <c r="I1086" s="4" t="s">
        <v>272</v>
      </c>
      <c r="J1086" s="4">
        <v>0</v>
      </c>
      <c r="K1086" s="4">
        <v>2.3970286573468346E-4</v>
      </c>
      <c r="L1086" s="4">
        <v>3.5956289778553554E-4</v>
      </c>
    </row>
    <row r="1087" spans="1:12" s="4" customFormat="1" hidden="1" x14ac:dyDescent="0.2">
      <c r="A1087" s="4" t="s">
        <v>22</v>
      </c>
      <c r="B1087" s="4" t="s">
        <v>395</v>
      </c>
      <c r="C1087" s="4" t="s">
        <v>405</v>
      </c>
      <c r="D1087" s="4" t="s">
        <v>280</v>
      </c>
      <c r="E1087" s="4" t="s">
        <v>265</v>
      </c>
      <c r="F1087" s="4" t="s">
        <v>397</v>
      </c>
      <c r="H1087" s="4" t="s">
        <v>267</v>
      </c>
      <c r="I1087" s="4" t="s">
        <v>268</v>
      </c>
      <c r="J1087" s="4">
        <v>1.8976873884276108E-4</v>
      </c>
      <c r="K1087" s="4">
        <v>0</v>
      </c>
      <c r="L1087" s="4">
        <v>0</v>
      </c>
    </row>
    <row r="1088" spans="1:12" s="4" customFormat="1" hidden="1" x14ac:dyDescent="0.2">
      <c r="A1088" s="4" t="s">
        <v>22</v>
      </c>
      <c r="B1088" s="4" t="s">
        <v>395</v>
      </c>
      <c r="C1088" s="4" t="s">
        <v>405</v>
      </c>
      <c r="D1088" s="4" t="s">
        <v>280</v>
      </c>
      <c r="E1088" s="4" t="s">
        <v>265</v>
      </c>
      <c r="F1088" s="4" t="s">
        <v>397</v>
      </c>
      <c r="H1088" s="4" t="s">
        <v>271</v>
      </c>
      <c r="I1088" s="4" t="s">
        <v>272</v>
      </c>
      <c r="J1088" s="4">
        <v>4.7442184710690264E-6</v>
      </c>
      <c r="K1088" s="4">
        <v>0</v>
      </c>
      <c r="L1088" s="4">
        <v>0</v>
      </c>
    </row>
    <row r="1089" spans="1:12" s="4" customFormat="1" hidden="1" x14ac:dyDescent="0.2">
      <c r="A1089" s="4" t="s">
        <v>22</v>
      </c>
      <c r="B1089" s="4" t="s">
        <v>395</v>
      </c>
      <c r="C1089" s="4" t="s">
        <v>405</v>
      </c>
      <c r="D1089" s="4" t="s">
        <v>273</v>
      </c>
      <c r="E1089" s="4" t="s">
        <v>265</v>
      </c>
      <c r="F1089" s="4" t="s">
        <v>397</v>
      </c>
      <c r="H1089" s="4" t="s">
        <v>267</v>
      </c>
      <c r="I1089" s="4" t="s">
        <v>268</v>
      </c>
      <c r="J1089" s="4">
        <v>9.4884369421380536E-4</v>
      </c>
      <c r="K1089" s="4">
        <v>0</v>
      </c>
      <c r="L1089" s="4">
        <v>0</v>
      </c>
    </row>
    <row r="1090" spans="1:12" s="4" customFormat="1" hidden="1" x14ac:dyDescent="0.2">
      <c r="A1090" s="4" t="s">
        <v>22</v>
      </c>
      <c r="B1090" s="4" t="s">
        <v>395</v>
      </c>
      <c r="C1090" s="4" t="s">
        <v>405</v>
      </c>
      <c r="D1090" s="4" t="s">
        <v>273</v>
      </c>
      <c r="E1090" s="4" t="s">
        <v>265</v>
      </c>
      <c r="F1090" s="4" t="s">
        <v>397</v>
      </c>
      <c r="H1090" s="4" t="s">
        <v>271</v>
      </c>
      <c r="I1090" s="4" t="s">
        <v>272</v>
      </c>
      <c r="J1090" s="4">
        <v>2.3721092355345135E-5</v>
      </c>
      <c r="K1090" s="4">
        <v>0</v>
      </c>
      <c r="L1090" s="4">
        <v>0</v>
      </c>
    </row>
    <row r="1091" spans="1:12" s="4" customFormat="1" hidden="1" x14ac:dyDescent="0.2">
      <c r="A1091" s="4" t="s">
        <v>22</v>
      </c>
      <c r="B1091" s="4" t="s">
        <v>395</v>
      </c>
      <c r="C1091" s="4" t="s">
        <v>405</v>
      </c>
      <c r="D1091" s="4" t="s">
        <v>168</v>
      </c>
      <c r="E1091" s="4" t="s">
        <v>265</v>
      </c>
      <c r="F1091" s="4" t="s">
        <v>397</v>
      </c>
      <c r="H1091" s="4" t="s">
        <v>267</v>
      </c>
      <c r="I1091" s="4" t="s">
        <v>268</v>
      </c>
      <c r="J1091" s="4">
        <v>2.9820801818148166E-4</v>
      </c>
      <c r="K1091" s="4">
        <v>0</v>
      </c>
      <c r="L1091" s="4">
        <v>0</v>
      </c>
    </row>
    <row r="1092" spans="1:12" s="4" customFormat="1" hidden="1" x14ac:dyDescent="0.2">
      <c r="A1092" s="4" t="s">
        <v>22</v>
      </c>
      <c r="B1092" s="4" t="s">
        <v>395</v>
      </c>
      <c r="C1092" s="4" t="s">
        <v>405</v>
      </c>
      <c r="D1092" s="4" t="s">
        <v>168</v>
      </c>
      <c r="E1092" s="4" t="s">
        <v>265</v>
      </c>
      <c r="F1092" s="4" t="s">
        <v>397</v>
      </c>
      <c r="H1092" s="4" t="s">
        <v>271</v>
      </c>
      <c r="I1092" s="4" t="s">
        <v>272</v>
      </c>
      <c r="J1092" s="4">
        <v>7.4552004545370421E-6</v>
      </c>
      <c r="K1092" s="4">
        <v>0</v>
      </c>
      <c r="L1092" s="4">
        <v>0</v>
      </c>
    </row>
    <row r="1093" spans="1:12" s="4" customFormat="1" hidden="1" x14ac:dyDescent="0.2">
      <c r="A1093" s="4" t="s">
        <v>22</v>
      </c>
      <c r="B1093" s="4" t="s">
        <v>395</v>
      </c>
      <c r="C1093" s="4" t="s">
        <v>405</v>
      </c>
      <c r="D1093" s="4" t="s">
        <v>274</v>
      </c>
      <c r="E1093" s="4" t="s">
        <v>265</v>
      </c>
      <c r="F1093" s="4" t="s">
        <v>397</v>
      </c>
      <c r="H1093" s="4" t="s">
        <v>267</v>
      </c>
      <c r="I1093" s="4" t="s">
        <v>268</v>
      </c>
      <c r="J1093" s="4">
        <v>1.8976873884276108E-4</v>
      </c>
      <c r="K1093" s="4">
        <v>0</v>
      </c>
      <c r="L1093" s="4">
        <v>0</v>
      </c>
    </row>
    <row r="1094" spans="1:12" s="4" customFormat="1" hidden="1" x14ac:dyDescent="0.2">
      <c r="A1094" s="4" t="s">
        <v>22</v>
      </c>
      <c r="B1094" s="4" t="s">
        <v>395</v>
      </c>
      <c r="C1094" s="4" t="s">
        <v>405</v>
      </c>
      <c r="D1094" s="4" t="s">
        <v>274</v>
      </c>
      <c r="E1094" s="4" t="s">
        <v>265</v>
      </c>
      <c r="F1094" s="4" t="s">
        <v>397</v>
      </c>
      <c r="H1094" s="4" t="s">
        <v>271</v>
      </c>
      <c r="I1094" s="4" t="s">
        <v>272</v>
      </c>
      <c r="J1094" s="4">
        <v>4.7442184710690264E-6</v>
      </c>
      <c r="K1094" s="4">
        <v>0</v>
      </c>
      <c r="L1094" s="4">
        <v>0</v>
      </c>
    </row>
    <row r="1095" spans="1:12" s="4" customFormat="1" hidden="1" x14ac:dyDescent="0.2">
      <c r="A1095" s="4" t="s">
        <v>22</v>
      </c>
      <c r="B1095" s="4" t="s">
        <v>395</v>
      </c>
      <c r="C1095" s="4" t="s">
        <v>405</v>
      </c>
      <c r="D1095" s="4" t="s">
        <v>398</v>
      </c>
      <c r="E1095" s="4" t="s">
        <v>265</v>
      </c>
      <c r="F1095" s="4" t="s">
        <v>397</v>
      </c>
      <c r="H1095" s="4" t="s">
        <v>267</v>
      </c>
      <c r="I1095" s="4" t="s">
        <v>268</v>
      </c>
      <c r="J1095" s="4">
        <v>1.6265891900808094E-4</v>
      </c>
      <c r="K1095" s="4">
        <v>0</v>
      </c>
      <c r="L1095" s="4">
        <v>0</v>
      </c>
    </row>
    <row r="1096" spans="1:12" s="4" customFormat="1" hidden="1" x14ac:dyDescent="0.2">
      <c r="A1096" s="4" t="s">
        <v>22</v>
      </c>
      <c r="B1096" s="4" t="s">
        <v>395</v>
      </c>
      <c r="C1096" s="4" t="s">
        <v>405</v>
      </c>
      <c r="D1096" s="4" t="s">
        <v>398</v>
      </c>
      <c r="E1096" s="4" t="s">
        <v>265</v>
      </c>
      <c r="F1096" s="4" t="s">
        <v>397</v>
      </c>
      <c r="H1096" s="4" t="s">
        <v>271</v>
      </c>
      <c r="I1096" s="4" t="s">
        <v>272</v>
      </c>
      <c r="J1096" s="4">
        <v>4.0664729752020231E-6</v>
      </c>
      <c r="K1096" s="4">
        <v>0</v>
      </c>
      <c r="L1096" s="4">
        <v>0</v>
      </c>
    </row>
    <row r="1097" spans="1:12" s="4" customFormat="1" hidden="1" x14ac:dyDescent="0.2">
      <c r="A1097" s="4" t="s">
        <v>22</v>
      </c>
      <c r="B1097" s="4" t="s">
        <v>395</v>
      </c>
      <c r="C1097" s="4" t="s">
        <v>405</v>
      </c>
      <c r="D1097" s="4" t="s">
        <v>246</v>
      </c>
      <c r="E1097" s="4" t="s">
        <v>265</v>
      </c>
      <c r="F1097" s="4" t="s">
        <v>397</v>
      </c>
      <c r="H1097" s="4" t="s">
        <v>267</v>
      </c>
      <c r="I1097" s="4" t="s">
        <v>268</v>
      </c>
      <c r="J1097" s="4">
        <v>9.2173387437912509E-4</v>
      </c>
      <c r="K1097" s="4">
        <v>0</v>
      </c>
      <c r="L1097" s="4">
        <v>0</v>
      </c>
    </row>
    <row r="1098" spans="1:12" s="4" customFormat="1" hidden="1" x14ac:dyDescent="0.2">
      <c r="A1098" s="4" t="s">
        <v>22</v>
      </c>
      <c r="B1098" s="4" t="s">
        <v>395</v>
      </c>
      <c r="C1098" s="4" t="s">
        <v>405</v>
      </c>
      <c r="D1098" s="4" t="s">
        <v>246</v>
      </c>
      <c r="E1098" s="4" t="s">
        <v>265</v>
      </c>
      <c r="F1098" s="4" t="s">
        <v>397</v>
      </c>
      <c r="H1098" s="4" t="s">
        <v>271</v>
      </c>
      <c r="I1098" s="4" t="s">
        <v>272</v>
      </c>
      <c r="J1098" s="4">
        <v>2.3043346859478131E-5</v>
      </c>
      <c r="K1098" s="4">
        <v>0</v>
      </c>
      <c r="L1098" s="4">
        <v>0</v>
      </c>
    </row>
    <row r="1099" spans="1:12" s="4" customFormat="1" hidden="1" x14ac:dyDescent="0.2">
      <c r="A1099" s="4" t="s">
        <v>22</v>
      </c>
      <c r="B1099" s="4" t="s">
        <v>395</v>
      </c>
      <c r="C1099" s="4" t="s">
        <v>406</v>
      </c>
      <c r="D1099" s="4" t="s">
        <v>280</v>
      </c>
      <c r="E1099" s="4" t="s">
        <v>54</v>
      </c>
      <c r="F1099" s="4" t="s">
        <v>400</v>
      </c>
      <c r="H1099" s="4" t="s">
        <v>61</v>
      </c>
      <c r="I1099" s="4" t="s">
        <v>63</v>
      </c>
      <c r="J1099" s="4">
        <v>1.1386124330565663E-2</v>
      </c>
      <c r="K1099" s="4">
        <v>0</v>
      </c>
      <c r="L1099" s="4">
        <v>0</v>
      </c>
    </row>
    <row r="1100" spans="1:12" s="4" customFormat="1" hidden="1" x14ac:dyDescent="0.2">
      <c r="A1100" s="4" t="s">
        <v>22</v>
      </c>
      <c r="B1100" s="4" t="s">
        <v>395</v>
      </c>
      <c r="C1100" s="4" t="s">
        <v>406</v>
      </c>
      <c r="D1100" s="4" t="s">
        <v>280</v>
      </c>
      <c r="E1100" s="4" t="s">
        <v>265</v>
      </c>
      <c r="F1100" s="4" t="s">
        <v>401</v>
      </c>
      <c r="H1100" s="4" t="s">
        <v>267</v>
      </c>
      <c r="I1100" s="4" t="s">
        <v>268</v>
      </c>
      <c r="J1100" s="4">
        <v>3.8349225820300537E-3</v>
      </c>
      <c r="K1100" s="4">
        <v>0</v>
      </c>
      <c r="L1100" s="4">
        <v>0</v>
      </c>
    </row>
    <row r="1101" spans="1:12" s="4" customFormat="1" hidden="1" x14ac:dyDescent="0.2">
      <c r="A1101" s="4" t="s">
        <v>22</v>
      </c>
      <c r="B1101" s="4" t="s">
        <v>395</v>
      </c>
      <c r="C1101" s="4" t="s">
        <v>406</v>
      </c>
      <c r="D1101" s="4" t="s">
        <v>280</v>
      </c>
      <c r="E1101" s="4" t="s">
        <v>265</v>
      </c>
      <c r="F1101" s="4" t="s">
        <v>401</v>
      </c>
      <c r="H1101" s="4" t="s">
        <v>249</v>
      </c>
      <c r="I1101" s="4" t="s">
        <v>269</v>
      </c>
      <c r="J1101" s="4">
        <v>4.4238353526487177E-5</v>
      </c>
      <c r="K1101" s="4">
        <v>0</v>
      </c>
      <c r="L1101" s="4">
        <v>0</v>
      </c>
    </row>
    <row r="1102" spans="1:12" s="4" customFormat="1" hidden="1" x14ac:dyDescent="0.2">
      <c r="A1102" s="4" t="s">
        <v>22</v>
      </c>
      <c r="B1102" s="4" t="s">
        <v>395</v>
      </c>
      <c r="C1102" s="4" t="s">
        <v>406</v>
      </c>
      <c r="D1102" s="4" t="s">
        <v>280</v>
      </c>
      <c r="E1102" s="4" t="s">
        <v>265</v>
      </c>
      <c r="F1102" s="4" t="s">
        <v>401</v>
      </c>
      <c r="H1102" s="4" t="s">
        <v>271</v>
      </c>
      <c r="I1102" s="4" t="s">
        <v>272</v>
      </c>
      <c r="J1102" s="4">
        <v>9.5873064550751322E-5</v>
      </c>
      <c r="K1102" s="4">
        <v>0</v>
      </c>
      <c r="L1102" s="4">
        <v>0</v>
      </c>
    </row>
    <row r="1103" spans="1:12" s="4" customFormat="1" hidden="1" x14ac:dyDescent="0.2">
      <c r="A1103" s="4" t="s">
        <v>22</v>
      </c>
      <c r="B1103" s="4" t="s">
        <v>395</v>
      </c>
      <c r="C1103" s="4" t="s">
        <v>406</v>
      </c>
      <c r="D1103" s="4" t="s">
        <v>273</v>
      </c>
      <c r="E1103" s="4" t="s">
        <v>54</v>
      </c>
      <c r="F1103" s="4" t="s">
        <v>400</v>
      </c>
      <c r="H1103" s="4" t="s">
        <v>61</v>
      </c>
      <c r="I1103" s="4" t="s">
        <v>63</v>
      </c>
      <c r="J1103" s="4">
        <v>5.693062165282832E-2</v>
      </c>
      <c r="K1103" s="4">
        <v>0</v>
      </c>
      <c r="L1103" s="4">
        <v>0</v>
      </c>
    </row>
    <row r="1104" spans="1:12" s="4" customFormat="1" hidden="1" x14ac:dyDescent="0.2">
      <c r="A1104" s="4" t="s">
        <v>22</v>
      </c>
      <c r="B1104" s="4" t="s">
        <v>395</v>
      </c>
      <c r="C1104" s="4" t="s">
        <v>406</v>
      </c>
      <c r="D1104" s="4" t="s">
        <v>273</v>
      </c>
      <c r="E1104" s="4" t="s">
        <v>265</v>
      </c>
      <c r="F1104" s="4" t="s">
        <v>401</v>
      </c>
      <c r="H1104" s="4" t="s">
        <v>267</v>
      </c>
      <c r="I1104" s="4" t="s">
        <v>268</v>
      </c>
      <c r="J1104" s="4">
        <v>1.9174612910150265E-2</v>
      </c>
      <c r="K1104" s="4">
        <v>0</v>
      </c>
      <c r="L1104" s="4">
        <v>0</v>
      </c>
    </row>
    <row r="1105" spans="1:12" s="4" customFormat="1" hidden="1" x14ac:dyDescent="0.2">
      <c r="A1105" s="4" t="s">
        <v>22</v>
      </c>
      <c r="B1105" s="4" t="s">
        <v>395</v>
      </c>
      <c r="C1105" s="4" t="s">
        <v>406</v>
      </c>
      <c r="D1105" s="4" t="s">
        <v>273</v>
      </c>
      <c r="E1105" s="4" t="s">
        <v>265</v>
      </c>
      <c r="F1105" s="4" t="s">
        <v>401</v>
      </c>
      <c r="H1105" s="4" t="s">
        <v>249</v>
      </c>
      <c r="I1105" s="4" t="s">
        <v>269</v>
      </c>
      <c r="J1105" s="4">
        <v>2.2119176763243586E-4</v>
      </c>
      <c r="K1105" s="4">
        <v>0</v>
      </c>
      <c r="L1105" s="4">
        <v>0</v>
      </c>
    </row>
    <row r="1106" spans="1:12" s="4" customFormat="1" hidden="1" x14ac:dyDescent="0.2">
      <c r="A1106" s="4" t="s">
        <v>22</v>
      </c>
      <c r="B1106" s="4" t="s">
        <v>395</v>
      </c>
      <c r="C1106" s="4" t="s">
        <v>406</v>
      </c>
      <c r="D1106" s="4" t="s">
        <v>273</v>
      </c>
      <c r="E1106" s="4" t="s">
        <v>265</v>
      </c>
      <c r="F1106" s="4" t="s">
        <v>401</v>
      </c>
      <c r="H1106" s="4" t="s">
        <v>271</v>
      </c>
      <c r="I1106" s="4" t="s">
        <v>272</v>
      </c>
      <c r="J1106" s="4">
        <v>4.7936532275375671E-4</v>
      </c>
      <c r="K1106" s="4">
        <v>0</v>
      </c>
      <c r="L1106" s="4">
        <v>0</v>
      </c>
    </row>
    <row r="1107" spans="1:12" s="4" customFormat="1" hidden="1" x14ac:dyDescent="0.2">
      <c r="A1107" s="4" t="s">
        <v>22</v>
      </c>
      <c r="B1107" s="4" t="s">
        <v>395</v>
      </c>
      <c r="C1107" s="4" t="s">
        <v>406</v>
      </c>
      <c r="D1107" s="4" t="s">
        <v>168</v>
      </c>
      <c r="E1107" s="4" t="s">
        <v>54</v>
      </c>
      <c r="F1107" s="4" t="s">
        <v>400</v>
      </c>
      <c r="H1107" s="4" t="s">
        <v>61</v>
      </c>
      <c r="I1107" s="4" t="s">
        <v>63</v>
      </c>
      <c r="J1107" s="4">
        <v>1.7892481090888899E-2</v>
      </c>
      <c r="K1107" s="4">
        <v>0</v>
      </c>
      <c r="L1107" s="4">
        <v>0</v>
      </c>
    </row>
    <row r="1108" spans="1:12" s="4" customFormat="1" hidden="1" x14ac:dyDescent="0.2">
      <c r="A1108" s="4" t="s">
        <v>22</v>
      </c>
      <c r="B1108" s="4" t="s">
        <v>395</v>
      </c>
      <c r="C1108" s="4" t="s">
        <v>406</v>
      </c>
      <c r="D1108" s="4" t="s">
        <v>168</v>
      </c>
      <c r="E1108" s="4" t="s">
        <v>265</v>
      </c>
      <c r="F1108" s="4" t="s">
        <v>401</v>
      </c>
      <c r="H1108" s="4" t="s">
        <v>267</v>
      </c>
      <c r="I1108" s="4" t="s">
        <v>268</v>
      </c>
      <c r="J1108" s="4">
        <v>6.0263069146186555E-3</v>
      </c>
      <c r="K1108" s="4">
        <v>0</v>
      </c>
      <c r="L1108" s="4">
        <v>0</v>
      </c>
    </row>
    <row r="1109" spans="1:12" s="4" customFormat="1" hidden="1" x14ac:dyDescent="0.2">
      <c r="A1109" s="4" t="s">
        <v>22</v>
      </c>
      <c r="B1109" s="4" t="s">
        <v>395</v>
      </c>
      <c r="C1109" s="4" t="s">
        <v>406</v>
      </c>
      <c r="D1109" s="4" t="s">
        <v>168</v>
      </c>
      <c r="E1109" s="4" t="s">
        <v>265</v>
      </c>
      <c r="F1109" s="4" t="s">
        <v>401</v>
      </c>
      <c r="H1109" s="4" t="s">
        <v>249</v>
      </c>
      <c r="I1109" s="4" t="s">
        <v>269</v>
      </c>
      <c r="J1109" s="4">
        <v>6.9517412684479829E-5</v>
      </c>
      <c r="K1109" s="4">
        <v>0</v>
      </c>
      <c r="L1109" s="4">
        <v>0</v>
      </c>
    </row>
    <row r="1110" spans="1:12" s="4" customFormat="1" hidden="1" x14ac:dyDescent="0.2">
      <c r="A1110" s="4" t="s">
        <v>22</v>
      </c>
      <c r="B1110" s="4" t="s">
        <v>395</v>
      </c>
      <c r="C1110" s="4" t="s">
        <v>406</v>
      </c>
      <c r="D1110" s="4" t="s">
        <v>168</v>
      </c>
      <c r="E1110" s="4" t="s">
        <v>265</v>
      </c>
      <c r="F1110" s="4" t="s">
        <v>401</v>
      </c>
      <c r="H1110" s="4" t="s">
        <v>271</v>
      </c>
      <c r="I1110" s="4" t="s">
        <v>272</v>
      </c>
      <c r="J1110" s="4">
        <v>1.5065767286546637E-4</v>
      </c>
      <c r="K1110" s="4">
        <v>0</v>
      </c>
      <c r="L1110" s="4">
        <v>0</v>
      </c>
    </row>
    <row r="1111" spans="1:12" s="4" customFormat="1" hidden="1" x14ac:dyDescent="0.2">
      <c r="A1111" s="4" t="s">
        <v>22</v>
      </c>
      <c r="B1111" s="4" t="s">
        <v>395</v>
      </c>
      <c r="C1111" s="4" t="s">
        <v>406</v>
      </c>
      <c r="D1111" s="4" t="s">
        <v>274</v>
      </c>
      <c r="E1111" s="4" t="s">
        <v>54</v>
      </c>
      <c r="F1111" s="4" t="s">
        <v>400</v>
      </c>
      <c r="H1111" s="4" t="s">
        <v>61</v>
      </c>
      <c r="I1111" s="4" t="s">
        <v>63</v>
      </c>
      <c r="J1111" s="4">
        <v>1.1386124330565663E-2</v>
      </c>
      <c r="K1111" s="4">
        <v>0</v>
      </c>
      <c r="L1111" s="4">
        <v>0</v>
      </c>
    </row>
    <row r="1112" spans="1:12" s="4" customFormat="1" hidden="1" x14ac:dyDescent="0.2">
      <c r="A1112" s="4" t="s">
        <v>22</v>
      </c>
      <c r="B1112" s="4" t="s">
        <v>395</v>
      </c>
      <c r="C1112" s="4" t="s">
        <v>406</v>
      </c>
      <c r="D1112" s="4" t="s">
        <v>274</v>
      </c>
      <c r="E1112" s="4" t="s">
        <v>265</v>
      </c>
      <c r="F1112" s="4" t="s">
        <v>401</v>
      </c>
      <c r="H1112" s="4" t="s">
        <v>267</v>
      </c>
      <c r="I1112" s="4" t="s">
        <v>268</v>
      </c>
      <c r="J1112" s="4">
        <v>3.8349225820300537E-3</v>
      </c>
      <c r="K1112" s="4">
        <v>0</v>
      </c>
      <c r="L1112" s="4">
        <v>0</v>
      </c>
    </row>
    <row r="1113" spans="1:12" s="4" customFormat="1" hidden="1" x14ac:dyDescent="0.2">
      <c r="A1113" s="4" t="s">
        <v>22</v>
      </c>
      <c r="B1113" s="4" t="s">
        <v>395</v>
      </c>
      <c r="C1113" s="4" t="s">
        <v>406</v>
      </c>
      <c r="D1113" s="4" t="s">
        <v>274</v>
      </c>
      <c r="E1113" s="4" t="s">
        <v>265</v>
      </c>
      <c r="F1113" s="4" t="s">
        <v>401</v>
      </c>
      <c r="H1113" s="4" t="s">
        <v>249</v>
      </c>
      <c r="I1113" s="4" t="s">
        <v>269</v>
      </c>
      <c r="J1113" s="4">
        <v>4.4238353526487177E-5</v>
      </c>
      <c r="K1113" s="4">
        <v>0</v>
      </c>
      <c r="L1113" s="4">
        <v>0</v>
      </c>
    </row>
    <row r="1114" spans="1:12" s="4" customFormat="1" hidden="1" x14ac:dyDescent="0.2">
      <c r="A1114" s="4" t="s">
        <v>22</v>
      </c>
      <c r="B1114" s="4" t="s">
        <v>395</v>
      </c>
      <c r="C1114" s="4" t="s">
        <v>406</v>
      </c>
      <c r="D1114" s="4" t="s">
        <v>274</v>
      </c>
      <c r="E1114" s="4" t="s">
        <v>265</v>
      </c>
      <c r="F1114" s="4" t="s">
        <v>401</v>
      </c>
      <c r="H1114" s="4" t="s">
        <v>271</v>
      </c>
      <c r="I1114" s="4" t="s">
        <v>272</v>
      </c>
      <c r="J1114" s="4">
        <v>9.5873064550751322E-5</v>
      </c>
      <c r="K1114" s="4">
        <v>0</v>
      </c>
      <c r="L1114" s="4">
        <v>0</v>
      </c>
    </row>
    <row r="1115" spans="1:12" s="4" customFormat="1" hidden="1" x14ac:dyDescent="0.2">
      <c r="A1115" s="4" t="s">
        <v>22</v>
      </c>
      <c r="B1115" s="4" t="s">
        <v>395</v>
      </c>
      <c r="C1115" s="4" t="s">
        <v>406</v>
      </c>
      <c r="D1115" s="4" t="s">
        <v>398</v>
      </c>
      <c r="E1115" s="4" t="s">
        <v>54</v>
      </c>
      <c r="F1115" s="4" t="s">
        <v>400</v>
      </c>
      <c r="H1115" s="4" t="s">
        <v>61</v>
      </c>
      <c r="I1115" s="4" t="s">
        <v>63</v>
      </c>
      <c r="J1115" s="4">
        <v>9.7595351404848561E-3</v>
      </c>
      <c r="K1115" s="4">
        <v>0</v>
      </c>
      <c r="L1115" s="4">
        <v>0</v>
      </c>
    </row>
    <row r="1116" spans="1:12" s="4" customFormat="1" hidden="1" x14ac:dyDescent="0.2">
      <c r="A1116" s="4" t="s">
        <v>22</v>
      </c>
      <c r="B1116" s="4" t="s">
        <v>395</v>
      </c>
      <c r="C1116" s="4" t="s">
        <v>406</v>
      </c>
      <c r="D1116" s="4" t="s">
        <v>398</v>
      </c>
      <c r="E1116" s="4" t="s">
        <v>265</v>
      </c>
      <c r="F1116" s="4" t="s">
        <v>401</v>
      </c>
      <c r="H1116" s="4" t="s">
        <v>267</v>
      </c>
      <c r="I1116" s="4" t="s">
        <v>268</v>
      </c>
      <c r="J1116" s="4">
        <v>3.2870764988829032E-3</v>
      </c>
      <c r="K1116" s="4">
        <v>0</v>
      </c>
      <c r="L1116" s="4">
        <v>0</v>
      </c>
    </row>
    <row r="1117" spans="1:12" s="4" customFormat="1" hidden="1" x14ac:dyDescent="0.2">
      <c r="A1117" s="4" t="s">
        <v>22</v>
      </c>
      <c r="B1117" s="4" t="s">
        <v>395</v>
      </c>
      <c r="C1117" s="4" t="s">
        <v>406</v>
      </c>
      <c r="D1117" s="4" t="s">
        <v>398</v>
      </c>
      <c r="E1117" s="4" t="s">
        <v>265</v>
      </c>
      <c r="F1117" s="4" t="s">
        <v>401</v>
      </c>
      <c r="H1117" s="4" t="s">
        <v>249</v>
      </c>
      <c r="I1117" s="4" t="s">
        <v>269</v>
      </c>
      <c r="J1117" s="4">
        <v>3.7918588736989009E-5</v>
      </c>
      <c r="K1117" s="4">
        <v>0</v>
      </c>
      <c r="L1117" s="4">
        <v>0</v>
      </c>
    </row>
    <row r="1118" spans="1:12" s="4" customFormat="1" hidden="1" x14ac:dyDescent="0.2">
      <c r="A1118" s="4" t="s">
        <v>22</v>
      </c>
      <c r="B1118" s="4" t="s">
        <v>395</v>
      </c>
      <c r="C1118" s="4" t="s">
        <v>406</v>
      </c>
      <c r="D1118" s="4" t="s">
        <v>398</v>
      </c>
      <c r="E1118" s="4" t="s">
        <v>265</v>
      </c>
      <c r="F1118" s="4" t="s">
        <v>401</v>
      </c>
      <c r="H1118" s="4" t="s">
        <v>271</v>
      </c>
      <c r="I1118" s="4" t="s">
        <v>272</v>
      </c>
      <c r="J1118" s="4">
        <v>8.2176912472072572E-5</v>
      </c>
      <c r="K1118" s="4">
        <v>0</v>
      </c>
      <c r="L1118" s="4">
        <v>0</v>
      </c>
    </row>
    <row r="1119" spans="1:12" s="4" customFormat="1" hidden="1" x14ac:dyDescent="0.2">
      <c r="A1119" s="4" t="s">
        <v>22</v>
      </c>
      <c r="B1119" s="4" t="s">
        <v>395</v>
      </c>
      <c r="C1119" s="4" t="s">
        <v>406</v>
      </c>
      <c r="D1119" s="4" t="s">
        <v>246</v>
      </c>
      <c r="E1119" s="4" t="s">
        <v>54</v>
      </c>
      <c r="F1119" s="4" t="s">
        <v>400</v>
      </c>
      <c r="H1119" s="4" t="s">
        <v>61</v>
      </c>
      <c r="I1119" s="4" t="s">
        <v>63</v>
      </c>
      <c r="J1119" s="4">
        <v>5.530403246274751E-2</v>
      </c>
      <c r="K1119" s="4">
        <v>0</v>
      </c>
      <c r="L1119" s="4">
        <v>0</v>
      </c>
    </row>
    <row r="1120" spans="1:12" s="4" customFormat="1" hidden="1" x14ac:dyDescent="0.2">
      <c r="A1120" s="4" t="s">
        <v>22</v>
      </c>
      <c r="B1120" s="4" t="s">
        <v>395</v>
      </c>
      <c r="C1120" s="4" t="s">
        <v>406</v>
      </c>
      <c r="D1120" s="4" t="s">
        <v>246</v>
      </c>
      <c r="E1120" s="4" t="s">
        <v>265</v>
      </c>
      <c r="F1120" s="4" t="s">
        <v>401</v>
      </c>
      <c r="H1120" s="4" t="s">
        <v>267</v>
      </c>
      <c r="I1120" s="4" t="s">
        <v>268</v>
      </c>
      <c r="J1120" s="4">
        <v>1.8626766827003111E-2</v>
      </c>
      <c r="K1120" s="4">
        <v>0</v>
      </c>
      <c r="L1120" s="4">
        <v>0</v>
      </c>
    </row>
    <row r="1121" spans="1:12" s="4" customFormat="1" hidden="1" x14ac:dyDescent="0.2">
      <c r="A1121" s="4" t="s">
        <v>22</v>
      </c>
      <c r="B1121" s="4" t="s">
        <v>395</v>
      </c>
      <c r="C1121" s="4" t="s">
        <v>406</v>
      </c>
      <c r="D1121" s="4" t="s">
        <v>246</v>
      </c>
      <c r="E1121" s="4" t="s">
        <v>265</v>
      </c>
      <c r="F1121" s="4" t="s">
        <v>401</v>
      </c>
      <c r="H1121" s="4" t="s">
        <v>249</v>
      </c>
      <c r="I1121" s="4" t="s">
        <v>269</v>
      </c>
      <c r="J1121" s="4">
        <v>2.1487200284293768E-4</v>
      </c>
      <c r="K1121" s="4">
        <v>0</v>
      </c>
      <c r="L1121" s="4">
        <v>0</v>
      </c>
    </row>
    <row r="1122" spans="1:12" s="4" customFormat="1" hidden="1" x14ac:dyDescent="0.2">
      <c r="A1122" s="4" t="s">
        <v>22</v>
      </c>
      <c r="B1122" s="4" t="s">
        <v>395</v>
      </c>
      <c r="C1122" s="4" t="s">
        <v>406</v>
      </c>
      <c r="D1122" s="4" t="s">
        <v>246</v>
      </c>
      <c r="E1122" s="4" t="s">
        <v>265</v>
      </c>
      <c r="F1122" s="4" t="s">
        <v>401</v>
      </c>
      <c r="H1122" s="4" t="s">
        <v>271</v>
      </c>
      <c r="I1122" s="4" t="s">
        <v>272</v>
      </c>
      <c r="J1122" s="4">
        <v>4.6566917067507785E-4</v>
      </c>
      <c r="K1122" s="4">
        <v>0</v>
      </c>
      <c r="L1122" s="4">
        <v>0</v>
      </c>
    </row>
    <row r="1123" spans="1:12" s="4" customFormat="1" hidden="1" x14ac:dyDescent="0.2">
      <c r="A1123" s="4" t="s">
        <v>22</v>
      </c>
      <c r="B1123" s="4" t="s">
        <v>395</v>
      </c>
      <c r="C1123" s="4" t="s">
        <v>407</v>
      </c>
      <c r="D1123" s="4" t="s">
        <v>280</v>
      </c>
      <c r="E1123" s="4" t="s">
        <v>54</v>
      </c>
      <c r="F1123" s="4" t="s">
        <v>400</v>
      </c>
      <c r="H1123" s="4" t="s">
        <v>61</v>
      </c>
      <c r="I1123" s="4" t="s">
        <v>63</v>
      </c>
      <c r="J1123" s="4">
        <v>4.7442184710690264E-3</v>
      </c>
      <c r="K1123" s="4">
        <v>0</v>
      </c>
      <c r="L1123" s="4">
        <v>0</v>
      </c>
    </row>
    <row r="1124" spans="1:12" s="4" customFormat="1" hidden="1" x14ac:dyDescent="0.2">
      <c r="A1124" s="4" t="s">
        <v>22</v>
      </c>
      <c r="B1124" s="4" t="s">
        <v>395</v>
      </c>
      <c r="C1124" s="4" t="s">
        <v>407</v>
      </c>
      <c r="D1124" s="4" t="s">
        <v>280</v>
      </c>
      <c r="E1124" s="4" t="s">
        <v>265</v>
      </c>
      <c r="F1124" s="4" t="s">
        <v>401</v>
      </c>
      <c r="H1124" s="4" t="s">
        <v>267</v>
      </c>
      <c r="I1124" s="4" t="s">
        <v>268</v>
      </c>
      <c r="J1124" s="4">
        <v>1.5576977159169197E-3</v>
      </c>
      <c r="K1124" s="4">
        <v>0</v>
      </c>
      <c r="L1124" s="4">
        <v>0</v>
      </c>
    </row>
    <row r="1125" spans="1:12" s="4" customFormat="1" hidden="1" x14ac:dyDescent="0.2">
      <c r="A1125" s="4" t="s">
        <v>22</v>
      </c>
      <c r="B1125" s="4" t="s">
        <v>395</v>
      </c>
      <c r="C1125" s="4" t="s">
        <v>407</v>
      </c>
      <c r="D1125" s="4" t="s">
        <v>280</v>
      </c>
      <c r="E1125" s="4" t="s">
        <v>265</v>
      </c>
      <c r="F1125" s="4" t="s">
        <v>401</v>
      </c>
      <c r="H1125" s="4" t="s">
        <v>249</v>
      </c>
      <c r="I1125" s="4" t="s">
        <v>269</v>
      </c>
      <c r="J1125" s="4">
        <v>2.3080880100775914E-5</v>
      </c>
      <c r="K1125" s="4">
        <v>0</v>
      </c>
      <c r="L1125" s="4">
        <v>0</v>
      </c>
    </row>
    <row r="1126" spans="1:12" s="4" customFormat="1" hidden="1" x14ac:dyDescent="0.2">
      <c r="A1126" s="4" t="s">
        <v>22</v>
      </c>
      <c r="B1126" s="4" t="s">
        <v>395</v>
      </c>
      <c r="C1126" s="4" t="s">
        <v>407</v>
      </c>
      <c r="D1126" s="4" t="s">
        <v>280</v>
      </c>
      <c r="E1126" s="4" t="s">
        <v>265</v>
      </c>
      <c r="F1126" s="4" t="s">
        <v>401</v>
      </c>
      <c r="H1126" s="4" t="s">
        <v>271</v>
      </c>
      <c r="I1126" s="4" t="s">
        <v>272</v>
      </c>
      <c r="J1126" s="4">
        <v>3.8942442897922995E-5</v>
      </c>
      <c r="K1126" s="4">
        <v>0</v>
      </c>
      <c r="L1126" s="4">
        <v>0</v>
      </c>
    </row>
    <row r="1127" spans="1:12" s="4" customFormat="1" hidden="1" x14ac:dyDescent="0.2">
      <c r="A1127" s="4" t="s">
        <v>22</v>
      </c>
      <c r="B1127" s="4" t="s">
        <v>395</v>
      </c>
      <c r="C1127" s="4" t="s">
        <v>407</v>
      </c>
      <c r="D1127" s="4" t="s">
        <v>273</v>
      </c>
      <c r="E1127" s="4" t="s">
        <v>54</v>
      </c>
      <c r="F1127" s="4" t="s">
        <v>400</v>
      </c>
      <c r="H1127" s="4" t="s">
        <v>61</v>
      </c>
      <c r="I1127" s="4" t="s">
        <v>63</v>
      </c>
      <c r="J1127" s="4">
        <v>2.3721092355345134E-2</v>
      </c>
      <c r="K1127" s="4">
        <v>0</v>
      </c>
      <c r="L1127" s="4">
        <v>0</v>
      </c>
    </row>
    <row r="1128" spans="1:12" s="4" customFormat="1" hidden="1" x14ac:dyDescent="0.2">
      <c r="A1128" s="4" t="s">
        <v>22</v>
      </c>
      <c r="B1128" s="4" t="s">
        <v>395</v>
      </c>
      <c r="C1128" s="4" t="s">
        <v>407</v>
      </c>
      <c r="D1128" s="4" t="s">
        <v>273</v>
      </c>
      <c r="E1128" s="4" t="s">
        <v>265</v>
      </c>
      <c r="F1128" s="4" t="s">
        <v>401</v>
      </c>
      <c r="H1128" s="4" t="s">
        <v>267</v>
      </c>
      <c r="I1128" s="4" t="s">
        <v>268</v>
      </c>
      <c r="J1128" s="4">
        <v>7.7884885795845987E-3</v>
      </c>
      <c r="K1128" s="4">
        <v>0</v>
      </c>
      <c r="L1128" s="4">
        <v>0</v>
      </c>
    </row>
    <row r="1129" spans="1:12" s="4" customFormat="1" hidden="1" x14ac:dyDescent="0.2">
      <c r="A1129" s="4" t="s">
        <v>22</v>
      </c>
      <c r="B1129" s="4" t="s">
        <v>395</v>
      </c>
      <c r="C1129" s="4" t="s">
        <v>407</v>
      </c>
      <c r="D1129" s="4" t="s">
        <v>273</v>
      </c>
      <c r="E1129" s="4" t="s">
        <v>265</v>
      </c>
      <c r="F1129" s="4" t="s">
        <v>401</v>
      </c>
      <c r="H1129" s="4" t="s">
        <v>249</v>
      </c>
      <c r="I1129" s="4" t="s">
        <v>269</v>
      </c>
      <c r="J1129" s="4">
        <v>1.1540440050387959E-4</v>
      </c>
      <c r="K1129" s="4">
        <v>0</v>
      </c>
      <c r="L1129" s="4">
        <v>0</v>
      </c>
    </row>
    <row r="1130" spans="1:12" s="4" customFormat="1" hidden="1" x14ac:dyDescent="0.2">
      <c r="A1130" s="4" t="s">
        <v>22</v>
      </c>
      <c r="B1130" s="4" t="s">
        <v>395</v>
      </c>
      <c r="C1130" s="4" t="s">
        <v>407</v>
      </c>
      <c r="D1130" s="4" t="s">
        <v>273</v>
      </c>
      <c r="E1130" s="4" t="s">
        <v>265</v>
      </c>
      <c r="F1130" s="4" t="s">
        <v>401</v>
      </c>
      <c r="H1130" s="4" t="s">
        <v>271</v>
      </c>
      <c r="I1130" s="4" t="s">
        <v>272</v>
      </c>
      <c r="J1130" s="4">
        <v>1.9471221448961497E-4</v>
      </c>
      <c r="K1130" s="4">
        <v>0</v>
      </c>
      <c r="L1130" s="4">
        <v>0</v>
      </c>
    </row>
    <row r="1131" spans="1:12" s="4" customFormat="1" hidden="1" x14ac:dyDescent="0.2">
      <c r="A1131" s="4" t="s">
        <v>22</v>
      </c>
      <c r="B1131" s="4" t="s">
        <v>395</v>
      </c>
      <c r="C1131" s="4" t="s">
        <v>407</v>
      </c>
      <c r="D1131" s="4" t="s">
        <v>168</v>
      </c>
      <c r="E1131" s="4" t="s">
        <v>54</v>
      </c>
      <c r="F1131" s="4" t="s">
        <v>400</v>
      </c>
      <c r="H1131" s="4" t="s">
        <v>61</v>
      </c>
      <c r="I1131" s="4" t="s">
        <v>63</v>
      </c>
      <c r="J1131" s="4">
        <v>7.4552004545370412E-3</v>
      </c>
      <c r="K1131" s="4">
        <v>0</v>
      </c>
      <c r="L1131" s="4">
        <v>0</v>
      </c>
    </row>
    <row r="1132" spans="1:12" s="4" customFormat="1" hidden="1" x14ac:dyDescent="0.2">
      <c r="A1132" s="4" t="s">
        <v>22</v>
      </c>
      <c r="B1132" s="4" t="s">
        <v>395</v>
      </c>
      <c r="C1132" s="4" t="s">
        <v>407</v>
      </c>
      <c r="D1132" s="4" t="s">
        <v>168</v>
      </c>
      <c r="E1132" s="4" t="s">
        <v>265</v>
      </c>
      <c r="F1132" s="4" t="s">
        <v>401</v>
      </c>
      <c r="H1132" s="4" t="s">
        <v>267</v>
      </c>
      <c r="I1132" s="4" t="s">
        <v>268</v>
      </c>
      <c r="J1132" s="4">
        <v>2.4478106964408736E-3</v>
      </c>
      <c r="K1132" s="4">
        <v>0</v>
      </c>
      <c r="L1132" s="4">
        <v>0</v>
      </c>
    </row>
    <row r="1133" spans="1:12" s="4" customFormat="1" hidden="1" x14ac:dyDescent="0.2">
      <c r="A1133" s="4" t="s">
        <v>22</v>
      </c>
      <c r="B1133" s="4" t="s">
        <v>395</v>
      </c>
      <c r="C1133" s="4" t="s">
        <v>407</v>
      </c>
      <c r="D1133" s="4" t="s">
        <v>168</v>
      </c>
      <c r="E1133" s="4" t="s">
        <v>265</v>
      </c>
      <c r="F1133" s="4" t="s">
        <v>401</v>
      </c>
      <c r="H1133" s="4" t="s">
        <v>249</v>
      </c>
      <c r="I1133" s="4" t="s">
        <v>269</v>
      </c>
      <c r="J1133" s="4">
        <v>3.6269954444076434E-5</v>
      </c>
      <c r="K1133" s="4">
        <v>0</v>
      </c>
      <c r="L1133" s="4">
        <v>0</v>
      </c>
    </row>
    <row r="1134" spans="1:12" s="4" customFormat="1" hidden="1" x14ac:dyDescent="0.2">
      <c r="A1134" s="4" t="s">
        <v>22</v>
      </c>
      <c r="B1134" s="4" t="s">
        <v>395</v>
      </c>
      <c r="C1134" s="4" t="s">
        <v>407</v>
      </c>
      <c r="D1134" s="4" t="s">
        <v>168</v>
      </c>
      <c r="E1134" s="4" t="s">
        <v>265</v>
      </c>
      <c r="F1134" s="4" t="s">
        <v>401</v>
      </c>
      <c r="H1134" s="4" t="s">
        <v>271</v>
      </c>
      <c r="I1134" s="4" t="s">
        <v>272</v>
      </c>
      <c r="J1134" s="4">
        <v>6.1195267411021846E-5</v>
      </c>
      <c r="K1134" s="4">
        <v>0</v>
      </c>
      <c r="L1134" s="4">
        <v>0</v>
      </c>
    </row>
    <row r="1135" spans="1:12" s="4" customFormat="1" hidden="1" x14ac:dyDescent="0.2">
      <c r="A1135" s="4" t="s">
        <v>22</v>
      </c>
      <c r="B1135" s="4" t="s">
        <v>395</v>
      </c>
      <c r="C1135" s="4" t="s">
        <v>407</v>
      </c>
      <c r="D1135" s="4" t="s">
        <v>274</v>
      </c>
      <c r="E1135" s="4" t="s">
        <v>54</v>
      </c>
      <c r="F1135" s="4" t="s">
        <v>400</v>
      </c>
      <c r="H1135" s="4" t="s">
        <v>61</v>
      </c>
      <c r="I1135" s="4" t="s">
        <v>63</v>
      </c>
      <c r="J1135" s="4">
        <v>4.7442184710690264E-3</v>
      </c>
      <c r="K1135" s="4">
        <v>0</v>
      </c>
      <c r="L1135" s="4">
        <v>0</v>
      </c>
    </row>
    <row r="1136" spans="1:12" s="4" customFormat="1" hidden="1" x14ac:dyDescent="0.2">
      <c r="A1136" s="4" t="s">
        <v>22</v>
      </c>
      <c r="B1136" s="4" t="s">
        <v>395</v>
      </c>
      <c r="C1136" s="4" t="s">
        <v>407</v>
      </c>
      <c r="D1136" s="4" t="s">
        <v>274</v>
      </c>
      <c r="E1136" s="4" t="s">
        <v>265</v>
      </c>
      <c r="F1136" s="4" t="s">
        <v>401</v>
      </c>
      <c r="H1136" s="4" t="s">
        <v>267</v>
      </c>
      <c r="I1136" s="4" t="s">
        <v>268</v>
      </c>
      <c r="J1136" s="4">
        <v>1.5576977159169197E-3</v>
      </c>
      <c r="K1136" s="4">
        <v>0</v>
      </c>
      <c r="L1136" s="4">
        <v>0</v>
      </c>
    </row>
    <row r="1137" spans="1:12" s="4" customFormat="1" hidden="1" x14ac:dyDescent="0.2">
      <c r="A1137" s="4" t="s">
        <v>22</v>
      </c>
      <c r="B1137" s="4" t="s">
        <v>395</v>
      </c>
      <c r="C1137" s="4" t="s">
        <v>407</v>
      </c>
      <c r="D1137" s="4" t="s">
        <v>274</v>
      </c>
      <c r="E1137" s="4" t="s">
        <v>265</v>
      </c>
      <c r="F1137" s="4" t="s">
        <v>401</v>
      </c>
      <c r="H1137" s="4" t="s">
        <v>249</v>
      </c>
      <c r="I1137" s="4" t="s">
        <v>269</v>
      </c>
      <c r="J1137" s="4">
        <v>2.3080880100775914E-5</v>
      </c>
      <c r="K1137" s="4">
        <v>0</v>
      </c>
      <c r="L1137" s="4">
        <v>0</v>
      </c>
    </row>
    <row r="1138" spans="1:12" s="4" customFormat="1" hidden="1" x14ac:dyDescent="0.2">
      <c r="A1138" s="4" t="s">
        <v>22</v>
      </c>
      <c r="B1138" s="4" t="s">
        <v>395</v>
      </c>
      <c r="C1138" s="4" t="s">
        <v>407</v>
      </c>
      <c r="D1138" s="4" t="s">
        <v>274</v>
      </c>
      <c r="E1138" s="4" t="s">
        <v>265</v>
      </c>
      <c r="F1138" s="4" t="s">
        <v>401</v>
      </c>
      <c r="H1138" s="4" t="s">
        <v>271</v>
      </c>
      <c r="I1138" s="4" t="s">
        <v>272</v>
      </c>
      <c r="J1138" s="4">
        <v>3.8942442897922995E-5</v>
      </c>
      <c r="K1138" s="4">
        <v>0</v>
      </c>
      <c r="L1138" s="4">
        <v>0</v>
      </c>
    </row>
    <row r="1139" spans="1:12" s="4" customFormat="1" hidden="1" x14ac:dyDescent="0.2">
      <c r="A1139" s="4" t="s">
        <v>22</v>
      </c>
      <c r="B1139" s="4" t="s">
        <v>395</v>
      </c>
      <c r="C1139" s="4" t="s">
        <v>407</v>
      </c>
      <c r="D1139" s="4" t="s">
        <v>398</v>
      </c>
      <c r="E1139" s="4" t="s">
        <v>54</v>
      </c>
      <c r="F1139" s="4" t="s">
        <v>400</v>
      </c>
      <c r="H1139" s="4" t="s">
        <v>61</v>
      </c>
      <c r="I1139" s="4" t="s">
        <v>63</v>
      </c>
      <c r="J1139" s="4">
        <v>4.066472975202024E-3</v>
      </c>
      <c r="K1139" s="4">
        <v>0</v>
      </c>
      <c r="L1139" s="4">
        <v>0</v>
      </c>
    </row>
    <row r="1140" spans="1:12" s="4" customFormat="1" hidden="1" x14ac:dyDescent="0.2">
      <c r="A1140" s="4" t="s">
        <v>22</v>
      </c>
      <c r="B1140" s="4" t="s">
        <v>395</v>
      </c>
      <c r="C1140" s="4" t="s">
        <v>407</v>
      </c>
      <c r="D1140" s="4" t="s">
        <v>398</v>
      </c>
      <c r="E1140" s="4" t="s">
        <v>265</v>
      </c>
      <c r="F1140" s="4" t="s">
        <v>401</v>
      </c>
      <c r="H1140" s="4" t="s">
        <v>267</v>
      </c>
      <c r="I1140" s="4" t="s">
        <v>268</v>
      </c>
      <c r="J1140" s="4">
        <v>1.3351694707859315E-3</v>
      </c>
      <c r="K1140" s="4">
        <v>0</v>
      </c>
      <c r="L1140" s="4">
        <v>0</v>
      </c>
    </row>
    <row r="1141" spans="1:12" s="4" customFormat="1" hidden="1" x14ac:dyDescent="0.2">
      <c r="A1141" s="4" t="s">
        <v>22</v>
      </c>
      <c r="B1141" s="4" t="s">
        <v>395</v>
      </c>
      <c r="C1141" s="4" t="s">
        <v>407</v>
      </c>
      <c r="D1141" s="4" t="s">
        <v>398</v>
      </c>
      <c r="E1141" s="4" t="s">
        <v>265</v>
      </c>
      <c r="F1141" s="4" t="s">
        <v>401</v>
      </c>
      <c r="H1141" s="4" t="s">
        <v>249</v>
      </c>
      <c r="I1141" s="4" t="s">
        <v>269</v>
      </c>
      <c r="J1141" s="4">
        <v>1.9783611514950788E-5</v>
      </c>
      <c r="K1141" s="4">
        <v>0</v>
      </c>
      <c r="L1141" s="4">
        <v>0</v>
      </c>
    </row>
    <row r="1142" spans="1:12" s="4" customFormat="1" hidden="1" x14ac:dyDescent="0.2">
      <c r="A1142" s="4" t="s">
        <v>22</v>
      </c>
      <c r="B1142" s="4" t="s">
        <v>395</v>
      </c>
      <c r="C1142" s="4" t="s">
        <v>407</v>
      </c>
      <c r="D1142" s="4" t="s">
        <v>398</v>
      </c>
      <c r="E1142" s="4" t="s">
        <v>265</v>
      </c>
      <c r="F1142" s="4" t="s">
        <v>401</v>
      </c>
      <c r="H1142" s="4" t="s">
        <v>271</v>
      </c>
      <c r="I1142" s="4" t="s">
        <v>272</v>
      </c>
      <c r="J1142" s="4">
        <v>3.3379236769648287E-5</v>
      </c>
      <c r="K1142" s="4">
        <v>0</v>
      </c>
      <c r="L1142" s="4">
        <v>0</v>
      </c>
    </row>
    <row r="1143" spans="1:12" s="4" customFormat="1" hidden="1" x14ac:dyDescent="0.2">
      <c r="A1143" s="4" t="s">
        <v>22</v>
      </c>
      <c r="B1143" s="4" t="s">
        <v>395</v>
      </c>
      <c r="C1143" s="4" t="s">
        <v>407</v>
      </c>
      <c r="D1143" s="4" t="s">
        <v>246</v>
      </c>
      <c r="E1143" s="4" t="s">
        <v>54</v>
      </c>
      <c r="F1143" s="4" t="s">
        <v>400</v>
      </c>
      <c r="H1143" s="4" t="s">
        <v>61</v>
      </c>
      <c r="I1143" s="4" t="s">
        <v>63</v>
      </c>
      <c r="J1143" s="4">
        <v>2.304334685947813E-2</v>
      </c>
      <c r="K1143" s="4">
        <v>0</v>
      </c>
      <c r="L1143" s="4">
        <v>0</v>
      </c>
    </row>
    <row r="1144" spans="1:12" s="4" customFormat="1" hidden="1" x14ac:dyDescent="0.2">
      <c r="A1144" s="4" t="s">
        <v>22</v>
      </c>
      <c r="B1144" s="4" t="s">
        <v>395</v>
      </c>
      <c r="C1144" s="4" t="s">
        <v>407</v>
      </c>
      <c r="D1144" s="4" t="s">
        <v>246</v>
      </c>
      <c r="E1144" s="4" t="s">
        <v>265</v>
      </c>
      <c r="F1144" s="4" t="s">
        <v>401</v>
      </c>
      <c r="H1144" s="4" t="s">
        <v>267</v>
      </c>
      <c r="I1144" s="4" t="s">
        <v>268</v>
      </c>
      <c r="J1144" s="4">
        <v>7.5659603344536098E-3</v>
      </c>
      <c r="K1144" s="4">
        <v>0</v>
      </c>
      <c r="L1144" s="4">
        <v>0</v>
      </c>
    </row>
    <row r="1145" spans="1:12" s="4" customFormat="1" hidden="1" x14ac:dyDescent="0.2">
      <c r="A1145" s="4" t="s">
        <v>22</v>
      </c>
      <c r="B1145" s="4" t="s">
        <v>395</v>
      </c>
      <c r="C1145" s="4" t="s">
        <v>407</v>
      </c>
      <c r="D1145" s="4" t="s">
        <v>246</v>
      </c>
      <c r="E1145" s="4" t="s">
        <v>265</v>
      </c>
      <c r="F1145" s="4" t="s">
        <v>401</v>
      </c>
      <c r="H1145" s="4" t="s">
        <v>249</v>
      </c>
      <c r="I1145" s="4" t="s">
        <v>269</v>
      </c>
      <c r="J1145" s="4">
        <v>1.1210713191805443E-4</v>
      </c>
      <c r="K1145" s="4">
        <v>0</v>
      </c>
      <c r="L1145" s="4">
        <v>0</v>
      </c>
    </row>
    <row r="1146" spans="1:12" s="4" customFormat="1" hidden="1" x14ac:dyDescent="0.2">
      <c r="A1146" s="4" t="s">
        <v>22</v>
      </c>
      <c r="B1146" s="4" t="s">
        <v>395</v>
      </c>
      <c r="C1146" s="4" t="s">
        <v>407</v>
      </c>
      <c r="D1146" s="4" t="s">
        <v>246</v>
      </c>
      <c r="E1146" s="4" t="s">
        <v>265</v>
      </c>
      <c r="F1146" s="4" t="s">
        <v>401</v>
      </c>
      <c r="H1146" s="4" t="s">
        <v>271</v>
      </c>
      <c r="I1146" s="4" t="s">
        <v>272</v>
      </c>
      <c r="J1146" s="4">
        <v>1.8914900836134027E-4</v>
      </c>
      <c r="K1146" s="4">
        <v>0</v>
      </c>
      <c r="L1146" s="4">
        <v>0</v>
      </c>
    </row>
    <row r="1147" spans="1:12" s="4" customFormat="1" hidden="1" x14ac:dyDescent="0.2">
      <c r="A1147" s="4" t="s">
        <v>22</v>
      </c>
      <c r="B1147" s="4" t="s">
        <v>395</v>
      </c>
      <c r="C1147" s="4" t="s">
        <v>408</v>
      </c>
      <c r="D1147" s="4" t="s">
        <v>280</v>
      </c>
      <c r="E1147" s="4" t="s">
        <v>54</v>
      </c>
      <c r="F1147" s="4" t="s">
        <v>400</v>
      </c>
      <c r="H1147" s="4" t="s">
        <v>61</v>
      </c>
      <c r="I1147" s="4" t="s">
        <v>63</v>
      </c>
      <c r="J1147" s="4">
        <v>7.5907495537104431E-4</v>
      </c>
      <c r="K1147" s="4">
        <v>0</v>
      </c>
      <c r="L1147" s="4">
        <v>0</v>
      </c>
    </row>
    <row r="1148" spans="1:12" s="4" customFormat="1" hidden="1" x14ac:dyDescent="0.2">
      <c r="A1148" s="4" t="s">
        <v>22</v>
      </c>
      <c r="B1148" s="4" t="s">
        <v>395</v>
      </c>
      <c r="C1148" s="4" t="s">
        <v>408</v>
      </c>
      <c r="D1148" s="4" t="s">
        <v>280</v>
      </c>
      <c r="E1148" s="4" t="s">
        <v>265</v>
      </c>
      <c r="F1148" s="4" t="s">
        <v>266</v>
      </c>
      <c r="H1148" s="4" t="s">
        <v>267</v>
      </c>
      <c r="I1148" s="4" t="s">
        <v>268</v>
      </c>
      <c r="J1148" s="4">
        <v>1.6499336728190111E-3</v>
      </c>
      <c r="K1148" s="4">
        <v>0</v>
      </c>
      <c r="L1148" s="4">
        <v>0</v>
      </c>
    </row>
    <row r="1149" spans="1:12" s="4" customFormat="1" hidden="1" x14ac:dyDescent="0.2">
      <c r="A1149" s="4" t="s">
        <v>22</v>
      </c>
      <c r="B1149" s="4" t="s">
        <v>395</v>
      </c>
      <c r="C1149" s="4" t="s">
        <v>408</v>
      </c>
      <c r="D1149" s="4" t="s">
        <v>280</v>
      </c>
      <c r="E1149" s="4" t="s">
        <v>265</v>
      </c>
      <c r="F1149" s="4" t="s">
        <v>401</v>
      </c>
      <c r="H1149" s="4" t="s">
        <v>249</v>
      </c>
      <c r="I1149" s="4" t="s">
        <v>269</v>
      </c>
      <c r="J1149" s="4">
        <v>1.9076005490624657E-4</v>
      </c>
      <c r="K1149" s="4">
        <v>0</v>
      </c>
      <c r="L1149" s="4">
        <v>0</v>
      </c>
    </row>
    <row r="1150" spans="1:12" s="4" customFormat="1" hidden="1" x14ac:dyDescent="0.2">
      <c r="A1150" s="4" t="s">
        <v>22</v>
      </c>
      <c r="B1150" s="4" t="s">
        <v>395</v>
      </c>
      <c r="C1150" s="4" t="s">
        <v>408</v>
      </c>
      <c r="D1150" s="4" t="s">
        <v>280</v>
      </c>
      <c r="E1150" s="4" t="s">
        <v>265</v>
      </c>
      <c r="F1150" s="4" t="s">
        <v>401</v>
      </c>
      <c r="H1150" s="4" t="s">
        <v>271</v>
      </c>
      <c r="I1150" s="4" t="s">
        <v>272</v>
      </c>
      <c r="J1150" s="4">
        <v>4.1248341820475281E-5</v>
      </c>
      <c r="K1150" s="4">
        <v>0</v>
      </c>
      <c r="L1150" s="4">
        <v>0</v>
      </c>
    </row>
    <row r="1151" spans="1:12" s="4" customFormat="1" hidden="1" x14ac:dyDescent="0.2">
      <c r="A1151" s="4" t="s">
        <v>22</v>
      </c>
      <c r="B1151" s="4" t="s">
        <v>395</v>
      </c>
      <c r="C1151" s="4" t="s">
        <v>408</v>
      </c>
      <c r="D1151" s="4" t="s">
        <v>273</v>
      </c>
      <c r="E1151" s="4" t="s">
        <v>54</v>
      </c>
      <c r="F1151" s="4" t="s">
        <v>400</v>
      </c>
      <c r="H1151" s="4" t="s">
        <v>61</v>
      </c>
      <c r="I1151" s="4" t="s">
        <v>63</v>
      </c>
      <c r="J1151" s="4">
        <v>3.7953747768552214E-3</v>
      </c>
      <c r="K1151" s="4">
        <v>0</v>
      </c>
      <c r="L1151" s="4">
        <v>0</v>
      </c>
    </row>
    <row r="1152" spans="1:12" s="4" customFormat="1" hidden="1" x14ac:dyDescent="0.2">
      <c r="A1152" s="4" t="s">
        <v>22</v>
      </c>
      <c r="B1152" s="4" t="s">
        <v>395</v>
      </c>
      <c r="C1152" s="4" t="s">
        <v>408</v>
      </c>
      <c r="D1152" s="4" t="s">
        <v>273</v>
      </c>
      <c r="E1152" s="4" t="s">
        <v>265</v>
      </c>
      <c r="F1152" s="4" t="s">
        <v>266</v>
      </c>
      <c r="H1152" s="4" t="s">
        <v>267</v>
      </c>
      <c r="I1152" s="4" t="s">
        <v>268</v>
      </c>
      <c r="J1152" s="4">
        <v>8.2496683640950544E-3</v>
      </c>
      <c r="K1152" s="4">
        <v>0</v>
      </c>
      <c r="L1152" s="4">
        <v>0</v>
      </c>
    </row>
    <row r="1153" spans="1:12" s="4" customFormat="1" hidden="1" x14ac:dyDescent="0.2">
      <c r="A1153" s="4" t="s">
        <v>22</v>
      </c>
      <c r="B1153" s="4" t="s">
        <v>395</v>
      </c>
      <c r="C1153" s="4" t="s">
        <v>408</v>
      </c>
      <c r="D1153" s="4" t="s">
        <v>273</v>
      </c>
      <c r="E1153" s="4" t="s">
        <v>265</v>
      </c>
      <c r="F1153" s="4" t="s">
        <v>401</v>
      </c>
      <c r="H1153" s="4" t="s">
        <v>249</v>
      </c>
      <c r="I1153" s="4" t="s">
        <v>269</v>
      </c>
      <c r="J1153" s="4">
        <v>9.5380027453123291E-4</v>
      </c>
      <c r="K1153" s="4">
        <v>0</v>
      </c>
      <c r="L1153" s="4">
        <v>0</v>
      </c>
    </row>
    <row r="1154" spans="1:12" s="4" customFormat="1" hidden="1" x14ac:dyDescent="0.2">
      <c r="A1154" s="4" t="s">
        <v>22</v>
      </c>
      <c r="B1154" s="4" t="s">
        <v>395</v>
      </c>
      <c r="C1154" s="4" t="s">
        <v>408</v>
      </c>
      <c r="D1154" s="4" t="s">
        <v>273</v>
      </c>
      <c r="E1154" s="4" t="s">
        <v>265</v>
      </c>
      <c r="F1154" s="4" t="s">
        <v>401</v>
      </c>
      <c r="H1154" s="4" t="s">
        <v>271</v>
      </c>
      <c r="I1154" s="4" t="s">
        <v>272</v>
      </c>
      <c r="J1154" s="4">
        <v>2.0624170910237639E-4</v>
      </c>
      <c r="K1154" s="4">
        <v>0</v>
      </c>
      <c r="L1154" s="4">
        <v>0</v>
      </c>
    </row>
    <row r="1155" spans="1:12" s="4" customFormat="1" hidden="1" x14ac:dyDescent="0.2">
      <c r="A1155" s="4" t="s">
        <v>22</v>
      </c>
      <c r="B1155" s="4" t="s">
        <v>395</v>
      </c>
      <c r="C1155" s="4" t="s">
        <v>408</v>
      </c>
      <c r="D1155" s="4" t="s">
        <v>168</v>
      </c>
      <c r="E1155" s="4" t="s">
        <v>54</v>
      </c>
      <c r="F1155" s="4" t="s">
        <v>400</v>
      </c>
      <c r="H1155" s="4" t="s">
        <v>61</v>
      </c>
      <c r="I1155" s="4" t="s">
        <v>63</v>
      </c>
      <c r="J1155" s="4">
        <v>1.1928320727259266E-3</v>
      </c>
      <c r="K1155" s="4">
        <v>0</v>
      </c>
      <c r="L1155" s="4">
        <v>0</v>
      </c>
    </row>
    <row r="1156" spans="1:12" s="4" customFormat="1" hidden="1" x14ac:dyDescent="0.2">
      <c r="A1156" s="4" t="s">
        <v>22</v>
      </c>
      <c r="B1156" s="4" t="s">
        <v>395</v>
      </c>
      <c r="C1156" s="4" t="s">
        <v>408</v>
      </c>
      <c r="D1156" s="4" t="s">
        <v>168</v>
      </c>
      <c r="E1156" s="4" t="s">
        <v>265</v>
      </c>
      <c r="F1156" s="4" t="s">
        <v>266</v>
      </c>
      <c r="H1156" s="4" t="s">
        <v>267</v>
      </c>
      <c r="I1156" s="4" t="s">
        <v>268</v>
      </c>
      <c r="J1156" s="4">
        <v>2.5927529144298745E-3</v>
      </c>
      <c r="K1156" s="4">
        <v>0</v>
      </c>
      <c r="L1156" s="4">
        <v>0</v>
      </c>
    </row>
    <row r="1157" spans="1:12" s="4" customFormat="1" hidden="1" x14ac:dyDescent="0.2">
      <c r="A1157" s="4" t="s">
        <v>22</v>
      </c>
      <c r="B1157" s="4" t="s">
        <v>395</v>
      </c>
      <c r="C1157" s="4" t="s">
        <v>408</v>
      </c>
      <c r="D1157" s="4" t="s">
        <v>168</v>
      </c>
      <c r="E1157" s="4" t="s">
        <v>265</v>
      </c>
      <c r="F1157" s="4" t="s">
        <v>401</v>
      </c>
      <c r="H1157" s="4" t="s">
        <v>249</v>
      </c>
      <c r="I1157" s="4" t="s">
        <v>269</v>
      </c>
      <c r="J1157" s="4">
        <v>2.9976580056695882E-4</v>
      </c>
      <c r="K1157" s="4">
        <v>0</v>
      </c>
      <c r="L1157" s="4">
        <v>0</v>
      </c>
    </row>
    <row r="1158" spans="1:12" s="4" customFormat="1" hidden="1" x14ac:dyDescent="0.2">
      <c r="A1158" s="4" t="s">
        <v>22</v>
      </c>
      <c r="B1158" s="4" t="s">
        <v>395</v>
      </c>
      <c r="C1158" s="4" t="s">
        <v>408</v>
      </c>
      <c r="D1158" s="4" t="s">
        <v>168</v>
      </c>
      <c r="E1158" s="4" t="s">
        <v>265</v>
      </c>
      <c r="F1158" s="4" t="s">
        <v>401</v>
      </c>
      <c r="H1158" s="4" t="s">
        <v>271</v>
      </c>
      <c r="I1158" s="4" t="s">
        <v>272</v>
      </c>
      <c r="J1158" s="4">
        <v>6.4818822860746855E-5</v>
      </c>
      <c r="K1158" s="4">
        <v>0</v>
      </c>
      <c r="L1158" s="4">
        <v>0</v>
      </c>
    </row>
    <row r="1159" spans="1:12" s="4" customFormat="1" hidden="1" x14ac:dyDescent="0.2">
      <c r="A1159" s="4" t="s">
        <v>22</v>
      </c>
      <c r="B1159" s="4" t="s">
        <v>395</v>
      </c>
      <c r="C1159" s="4" t="s">
        <v>408</v>
      </c>
      <c r="D1159" s="4" t="s">
        <v>274</v>
      </c>
      <c r="E1159" s="4" t="s">
        <v>54</v>
      </c>
      <c r="F1159" s="4" t="s">
        <v>400</v>
      </c>
      <c r="H1159" s="4" t="s">
        <v>61</v>
      </c>
      <c r="I1159" s="4" t="s">
        <v>63</v>
      </c>
      <c r="J1159" s="4">
        <v>7.5907495537104431E-4</v>
      </c>
      <c r="K1159" s="4">
        <v>0</v>
      </c>
      <c r="L1159" s="4">
        <v>0</v>
      </c>
    </row>
    <row r="1160" spans="1:12" s="4" customFormat="1" hidden="1" x14ac:dyDescent="0.2">
      <c r="A1160" s="4" t="s">
        <v>22</v>
      </c>
      <c r="B1160" s="4" t="s">
        <v>395</v>
      </c>
      <c r="C1160" s="4" t="s">
        <v>408</v>
      </c>
      <c r="D1160" s="4" t="s">
        <v>274</v>
      </c>
      <c r="E1160" s="4" t="s">
        <v>265</v>
      </c>
      <c r="F1160" s="4" t="s">
        <v>266</v>
      </c>
      <c r="H1160" s="4" t="s">
        <v>267</v>
      </c>
      <c r="I1160" s="4" t="s">
        <v>268</v>
      </c>
      <c r="J1160" s="4">
        <v>1.6499336728190111E-3</v>
      </c>
      <c r="K1160" s="4">
        <v>0</v>
      </c>
      <c r="L1160" s="4">
        <v>0</v>
      </c>
    </row>
    <row r="1161" spans="1:12" s="4" customFormat="1" hidden="1" x14ac:dyDescent="0.2">
      <c r="A1161" s="4" t="s">
        <v>22</v>
      </c>
      <c r="B1161" s="4" t="s">
        <v>395</v>
      </c>
      <c r="C1161" s="4" t="s">
        <v>408</v>
      </c>
      <c r="D1161" s="4" t="s">
        <v>274</v>
      </c>
      <c r="E1161" s="4" t="s">
        <v>265</v>
      </c>
      <c r="F1161" s="4" t="s">
        <v>401</v>
      </c>
      <c r="H1161" s="4" t="s">
        <v>249</v>
      </c>
      <c r="I1161" s="4" t="s">
        <v>269</v>
      </c>
      <c r="J1161" s="4">
        <v>1.9076005490624657E-4</v>
      </c>
      <c r="K1161" s="4">
        <v>0</v>
      </c>
      <c r="L1161" s="4">
        <v>0</v>
      </c>
    </row>
    <row r="1162" spans="1:12" s="4" customFormat="1" hidden="1" x14ac:dyDescent="0.2">
      <c r="A1162" s="4" t="s">
        <v>22</v>
      </c>
      <c r="B1162" s="4" t="s">
        <v>395</v>
      </c>
      <c r="C1162" s="4" t="s">
        <v>408</v>
      </c>
      <c r="D1162" s="4" t="s">
        <v>274</v>
      </c>
      <c r="E1162" s="4" t="s">
        <v>265</v>
      </c>
      <c r="F1162" s="4" t="s">
        <v>401</v>
      </c>
      <c r="H1162" s="4" t="s">
        <v>271</v>
      </c>
      <c r="I1162" s="4" t="s">
        <v>272</v>
      </c>
      <c r="J1162" s="4">
        <v>4.1248341820475281E-5</v>
      </c>
      <c r="K1162" s="4">
        <v>0</v>
      </c>
      <c r="L1162" s="4">
        <v>0</v>
      </c>
    </row>
    <row r="1163" spans="1:12" s="4" customFormat="1" hidden="1" x14ac:dyDescent="0.2">
      <c r="A1163" s="4" t="s">
        <v>22</v>
      </c>
      <c r="B1163" s="4" t="s">
        <v>395</v>
      </c>
      <c r="C1163" s="4" t="s">
        <v>408</v>
      </c>
      <c r="D1163" s="4" t="s">
        <v>398</v>
      </c>
      <c r="E1163" s="4" t="s">
        <v>54</v>
      </c>
      <c r="F1163" s="4" t="s">
        <v>400</v>
      </c>
      <c r="H1163" s="4" t="s">
        <v>61</v>
      </c>
      <c r="I1163" s="4" t="s">
        <v>63</v>
      </c>
      <c r="J1163" s="4">
        <v>6.5063567603232376E-4</v>
      </c>
      <c r="K1163" s="4">
        <v>0</v>
      </c>
      <c r="L1163" s="4">
        <v>0</v>
      </c>
    </row>
    <row r="1164" spans="1:12" s="4" customFormat="1" hidden="1" x14ac:dyDescent="0.2">
      <c r="A1164" s="4" t="s">
        <v>22</v>
      </c>
      <c r="B1164" s="4" t="s">
        <v>395</v>
      </c>
      <c r="C1164" s="4" t="s">
        <v>408</v>
      </c>
      <c r="D1164" s="4" t="s">
        <v>398</v>
      </c>
      <c r="E1164" s="4" t="s">
        <v>265</v>
      </c>
      <c r="F1164" s="4" t="s">
        <v>266</v>
      </c>
      <c r="H1164" s="4" t="s">
        <v>267</v>
      </c>
      <c r="I1164" s="4" t="s">
        <v>268</v>
      </c>
      <c r="J1164" s="4">
        <v>1.4142288624162951E-3</v>
      </c>
      <c r="K1164" s="4">
        <v>0</v>
      </c>
      <c r="L1164" s="4">
        <v>0</v>
      </c>
    </row>
    <row r="1165" spans="1:12" s="4" customFormat="1" hidden="1" x14ac:dyDescent="0.2">
      <c r="A1165" s="4" t="s">
        <v>22</v>
      </c>
      <c r="B1165" s="4" t="s">
        <v>395</v>
      </c>
      <c r="C1165" s="4" t="s">
        <v>408</v>
      </c>
      <c r="D1165" s="4" t="s">
        <v>398</v>
      </c>
      <c r="E1165" s="4" t="s">
        <v>265</v>
      </c>
      <c r="F1165" s="4" t="s">
        <v>401</v>
      </c>
      <c r="H1165" s="4" t="s">
        <v>249</v>
      </c>
      <c r="I1165" s="4" t="s">
        <v>269</v>
      </c>
      <c r="J1165" s="4">
        <v>1.6350861849106851E-4</v>
      </c>
      <c r="K1165" s="4">
        <v>0</v>
      </c>
      <c r="L1165" s="4">
        <v>0</v>
      </c>
    </row>
    <row r="1166" spans="1:12" s="4" customFormat="1" hidden="1" x14ac:dyDescent="0.2">
      <c r="A1166" s="4" t="s">
        <v>22</v>
      </c>
      <c r="B1166" s="4" t="s">
        <v>395</v>
      </c>
      <c r="C1166" s="4" t="s">
        <v>408</v>
      </c>
      <c r="D1166" s="4" t="s">
        <v>398</v>
      </c>
      <c r="E1166" s="4" t="s">
        <v>265</v>
      </c>
      <c r="F1166" s="4" t="s">
        <v>401</v>
      </c>
      <c r="H1166" s="4" t="s">
        <v>271</v>
      </c>
      <c r="I1166" s="4" t="s">
        <v>272</v>
      </c>
      <c r="J1166" s="4">
        <v>3.5355721560407381E-5</v>
      </c>
      <c r="K1166" s="4">
        <v>0</v>
      </c>
      <c r="L1166" s="4">
        <v>0</v>
      </c>
    </row>
    <row r="1167" spans="1:12" s="4" customFormat="1" hidden="1" x14ac:dyDescent="0.2">
      <c r="A1167" s="4" t="s">
        <v>22</v>
      </c>
      <c r="B1167" s="4" t="s">
        <v>395</v>
      </c>
      <c r="C1167" s="4" t="s">
        <v>408</v>
      </c>
      <c r="D1167" s="4" t="s">
        <v>246</v>
      </c>
      <c r="E1167" s="4" t="s">
        <v>54</v>
      </c>
      <c r="F1167" s="4" t="s">
        <v>400</v>
      </c>
      <c r="H1167" s="4" t="s">
        <v>61</v>
      </c>
      <c r="I1167" s="4" t="s">
        <v>63</v>
      </c>
      <c r="J1167" s="4">
        <v>3.6869354975165003E-3</v>
      </c>
      <c r="K1167" s="4">
        <v>0</v>
      </c>
      <c r="L1167" s="4">
        <v>0</v>
      </c>
    </row>
    <row r="1168" spans="1:12" s="4" customFormat="1" hidden="1" x14ac:dyDescent="0.2">
      <c r="A1168" s="4" t="s">
        <v>22</v>
      </c>
      <c r="B1168" s="4" t="s">
        <v>395</v>
      </c>
      <c r="C1168" s="4" t="s">
        <v>408</v>
      </c>
      <c r="D1168" s="4" t="s">
        <v>246</v>
      </c>
      <c r="E1168" s="4" t="s">
        <v>265</v>
      </c>
      <c r="F1168" s="4" t="s">
        <v>266</v>
      </c>
      <c r="H1168" s="4" t="s">
        <v>267</v>
      </c>
      <c r="I1168" s="4" t="s">
        <v>268</v>
      </c>
      <c r="J1168" s="4">
        <v>8.0139635536923392E-3</v>
      </c>
      <c r="K1168" s="4">
        <v>0</v>
      </c>
      <c r="L1168" s="4">
        <v>0</v>
      </c>
    </row>
    <row r="1169" spans="1:12" s="4" customFormat="1" hidden="1" x14ac:dyDescent="0.2">
      <c r="A1169" s="4" t="s">
        <v>22</v>
      </c>
      <c r="B1169" s="4" t="s">
        <v>395</v>
      </c>
      <c r="C1169" s="4" t="s">
        <v>408</v>
      </c>
      <c r="D1169" s="4" t="s">
        <v>246</v>
      </c>
      <c r="E1169" s="4" t="s">
        <v>265</v>
      </c>
      <c r="F1169" s="4" t="s">
        <v>401</v>
      </c>
      <c r="H1169" s="4" t="s">
        <v>249</v>
      </c>
      <c r="I1169" s="4" t="s">
        <v>269</v>
      </c>
      <c r="J1169" s="4">
        <v>9.2654883811605477E-4</v>
      </c>
      <c r="K1169" s="4">
        <v>0</v>
      </c>
      <c r="L1169" s="4">
        <v>0</v>
      </c>
    </row>
    <row r="1170" spans="1:12" s="4" customFormat="1" hidden="1" x14ac:dyDescent="0.2">
      <c r="A1170" s="4" t="s">
        <v>22</v>
      </c>
      <c r="B1170" s="4" t="s">
        <v>395</v>
      </c>
      <c r="C1170" s="4" t="s">
        <v>408</v>
      </c>
      <c r="D1170" s="4" t="s">
        <v>246</v>
      </c>
      <c r="E1170" s="4" t="s">
        <v>265</v>
      </c>
      <c r="F1170" s="4" t="s">
        <v>401</v>
      </c>
      <c r="H1170" s="4" t="s">
        <v>271</v>
      </c>
      <c r="I1170" s="4" t="s">
        <v>272</v>
      </c>
      <c r="J1170" s="4">
        <v>2.0034908884230851E-4</v>
      </c>
      <c r="K1170" s="4">
        <v>0</v>
      </c>
      <c r="L1170" s="4">
        <v>0</v>
      </c>
    </row>
    <row r="1171" spans="1:12" s="4" customFormat="1" hidden="1" x14ac:dyDescent="0.2">
      <c r="A1171" s="4" t="s">
        <v>22</v>
      </c>
      <c r="B1171" s="4" t="s">
        <v>395</v>
      </c>
      <c r="C1171" s="4" t="s">
        <v>409</v>
      </c>
      <c r="D1171" s="4" t="s">
        <v>280</v>
      </c>
      <c r="E1171" s="4" t="s">
        <v>54</v>
      </c>
      <c r="F1171" s="4" t="s">
        <v>400</v>
      </c>
      <c r="H1171" s="4" t="s">
        <v>61</v>
      </c>
      <c r="I1171" s="4" t="s">
        <v>63</v>
      </c>
      <c r="J1171" s="4">
        <v>1.1386124330565663E-2</v>
      </c>
      <c r="K1171" s="4">
        <v>0</v>
      </c>
      <c r="L1171" s="4">
        <v>0</v>
      </c>
    </row>
    <row r="1172" spans="1:12" s="4" customFormat="1" hidden="1" x14ac:dyDescent="0.2">
      <c r="A1172" s="4" t="s">
        <v>22</v>
      </c>
      <c r="B1172" s="4" t="s">
        <v>395</v>
      </c>
      <c r="C1172" s="4" t="s">
        <v>409</v>
      </c>
      <c r="D1172" s="4" t="s">
        <v>280</v>
      </c>
      <c r="E1172" s="4" t="s">
        <v>265</v>
      </c>
      <c r="F1172" s="4" t="s">
        <v>266</v>
      </c>
      <c r="H1172" s="4" t="s">
        <v>267</v>
      </c>
      <c r="I1172" s="4" t="s">
        <v>268</v>
      </c>
      <c r="J1172" s="4">
        <v>1.8976873884276107E-3</v>
      </c>
      <c r="K1172" s="4">
        <v>0</v>
      </c>
      <c r="L1172" s="4">
        <v>0</v>
      </c>
    </row>
    <row r="1173" spans="1:12" s="4" customFormat="1" hidden="1" x14ac:dyDescent="0.2">
      <c r="A1173" s="4" t="s">
        <v>22</v>
      </c>
      <c r="B1173" s="4" t="s">
        <v>395</v>
      </c>
      <c r="C1173" s="4" t="s">
        <v>409</v>
      </c>
      <c r="D1173" s="4" t="s">
        <v>280</v>
      </c>
      <c r="E1173" s="4" t="s">
        <v>265</v>
      </c>
      <c r="F1173" s="4" t="s">
        <v>401</v>
      </c>
      <c r="H1173" s="4" t="s">
        <v>249</v>
      </c>
      <c r="I1173" s="4" t="s">
        <v>269</v>
      </c>
      <c r="J1173" s="4">
        <v>1.4482922049470045E-5</v>
      </c>
      <c r="K1173" s="4">
        <v>0</v>
      </c>
      <c r="L1173" s="4">
        <v>0</v>
      </c>
    </row>
    <row r="1174" spans="1:12" s="4" customFormat="1" hidden="1" x14ac:dyDescent="0.2">
      <c r="A1174" s="4" t="s">
        <v>22</v>
      </c>
      <c r="B1174" s="4" t="s">
        <v>395</v>
      </c>
      <c r="C1174" s="4" t="s">
        <v>409</v>
      </c>
      <c r="D1174" s="4" t="s">
        <v>280</v>
      </c>
      <c r="E1174" s="4" t="s">
        <v>265</v>
      </c>
      <c r="F1174" s="4" t="s">
        <v>401</v>
      </c>
      <c r="H1174" s="4" t="s">
        <v>271</v>
      </c>
      <c r="I1174" s="4" t="s">
        <v>272</v>
      </c>
      <c r="J1174" s="4">
        <v>4.7442184710690269E-5</v>
      </c>
      <c r="K1174" s="4">
        <v>0</v>
      </c>
      <c r="L1174" s="4">
        <v>0</v>
      </c>
    </row>
    <row r="1175" spans="1:12" s="4" customFormat="1" hidden="1" x14ac:dyDescent="0.2">
      <c r="A1175" s="4" t="s">
        <v>22</v>
      </c>
      <c r="B1175" s="4" t="s">
        <v>395</v>
      </c>
      <c r="C1175" s="4" t="s">
        <v>409</v>
      </c>
      <c r="D1175" s="4" t="s">
        <v>273</v>
      </c>
      <c r="E1175" s="4" t="s">
        <v>54</v>
      </c>
      <c r="F1175" s="4" t="s">
        <v>400</v>
      </c>
      <c r="H1175" s="4" t="s">
        <v>61</v>
      </c>
      <c r="I1175" s="4" t="s">
        <v>63</v>
      </c>
      <c r="J1175" s="4">
        <v>5.693062165282832E-2</v>
      </c>
      <c r="K1175" s="4">
        <v>0</v>
      </c>
      <c r="L1175" s="4">
        <v>0</v>
      </c>
    </row>
    <row r="1176" spans="1:12" s="4" customFormat="1" hidden="1" x14ac:dyDescent="0.2">
      <c r="A1176" s="4" t="s">
        <v>22</v>
      </c>
      <c r="B1176" s="4" t="s">
        <v>395</v>
      </c>
      <c r="C1176" s="4" t="s">
        <v>409</v>
      </c>
      <c r="D1176" s="4" t="s">
        <v>273</v>
      </c>
      <c r="E1176" s="4" t="s">
        <v>265</v>
      </c>
      <c r="F1176" s="4" t="s">
        <v>266</v>
      </c>
      <c r="H1176" s="4" t="s">
        <v>267</v>
      </c>
      <c r="I1176" s="4" t="s">
        <v>268</v>
      </c>
      <c r="J1176" s="4">
        <v>9.4884369421380527E-3</v>
      </c>
      <c r="K1176" s="4">
        <v>0</v>
      </c>
      <c r="L1176" s="4">
        <v>0</v>
      </c>
    </row>
    <row r="1177" spans="1:12" s="4" customFormat="1" hidden="1" x14ac:dyDescent="0.2">
      <c r="A1177" s="4" t="s">
        <v>22</v>
      </c>
      <c r="B1177" s="4" t="s">
        <v>395</v>
      </c>
      <c r="C1177" s="4" t="s">
        <v>409</v>
      </c>
      <c r="D1177" s="4" t="s">
        <v>273</v>
      </c>
      <c r="E1177" s="4" t="s">
        <v>265</v>
      </c>
      <c r="F1177" s="4" t="s">
        <v>401</v>
      </c>
      <c r="H1177" s="4" t="s">
        <v>249</v>
      </c>
      <c r="I1177" s="4" t="s">
        <v>269</v>
      </c>
      <c r="J1177" s="4">
        <v>7.2414610247350199E-5</v>
      </c>
      <c r="K1177" s="4">
        <v>0</v>
      </c>
      <c r="L1177" s="4">
        <v>0</v>
      </c>
    </row>
    <row r="1178" spans="1:12" s="4" customFormat="1" hidden="1" x14ac:dyDescent="0.2">
      <c r="A1178" s="4" t="s">
        <v>22</v>
      </c>
      <c r="B1178" s="4" t="s">
        <v>395</v>
      </c>
      <c r="C1178" s="4" t="s">
        <v>409</v>
      </c>
      <c r="D1178" s="4" t="s">
        <v>273</v>
      </c>
      <c r="E1178" s="4" t="s">
        <v>265</v>
      </c>
      <c r="F1178" s="4" t="s">
        <v>401</v>
      </c>
      <c r="H1178" s="4" t="s">
        <v>271</v>
      </c>
      <c r="I1178" s="4" t="s">
        <v>272</v>
      </c>
      <c r="J1178" s="4">
        <v>2.3721092355345134E-4</v>
      </c>
      <c r="K1178" s="4">
        <v>0</v>
      </c>
      <c r="L1178" s="4">
        <v>0</v>
      </c>
    </row>
    <row r="1179" spans="1:12" s="4" customFormat="1" hidden="1" x14ac:dyDescent="0.2">
      <c r="A1179" s="4" t="s">
        <v>22</v>
      </c>
      <c r="B1179" s="4" t="s">
        <v>395</v>
      </c>
      <c r="C1179" s="4" t="s">
        <v>409</v>
      </c>
      <c r="D1179" s="4" t="s">
        <v>168</v>
      </c>
      <c r="E1179" s="4" t="s">
        <v>54</v>
      </c>
      <c r="F1179" s="4" t="s">
        <v>400</v>
      </c>
      <c r="H1179" s="4" t="s">
        <v>61</v>
      </c>
      <c r="I1179" s="4" t="s">
        <v>63</v>
      </c>
      <c r="J1179" s="4">
        <v>1.7892481090888899E-2</v>
      </c>
      <c r="K1179" s="4">
        <v>0</v>
      </c>
      <c r="L1179" s="4">
        <v>0</v>
      </c>
    </row>
    <row r="1180" spans="1:12" s="4" customFormat="1" hidden="1" x14ac:dyDescent="0.2">
      <c r="A1180" s="4" t="s">
        <v>22</v>
      </c>
      <c r="B1180" s="4" t="s">
        <v>395</v>
      </c>
      <c r="C1180" s="4" t="s">
        <v>409</v>
      </c>
      <c r="D1180" s="4" t="s">
        <v>168</v>
      </c>
      <c r="E1180" s="4" t="s">
        <v>265</v>
      </c>
      <c r="F1180" s="4" t="s">
        <v>266</v>
      </c>
      <c r="H1180" s="4" t="s">
        <v>267</v>
      </c>
      <c r="I1180" s="4" t="s">
        <v>268</v>
      </c>
      <c r="J1180" s="4">
        <v>2.9820801818148169E-3</v>
      </c>
      <c r="K1180" s="4">
        <v>0</v>
      </c>
      <c r="L1180" s="4">
        <v>0</v>
      </c>
    </row>
    <row r="1181" spans="1:12" s="4" customFormat="1" hidden="1" x14ac:dyDescent="0.2">
      <c r="A1181" s="4" t="s">
        <v>22</v>
      </c>
      <c r="B1181" s="4" t="s">
        <v>395</v>
      </c>
      <c r="C1181" s="4" t="s">
        <v>409</v>
      </c>
      <c r="D1181" s="4" t="s">
        <v>168</v>
      </c>
      <c r="E1181" s="4" t="s">
        <v>265</v>
      </c>
      <c r="F1181" s="4" t="s">
        <v>401</v>
      </c>
      <c r="H1181" s="4" t="s">
        <v>249</v>
      </c>
      <c r="I1181" s="4" t="s">
        <v>269</v>
      </c>
      <c r="J1181" s="4">
        <v>2.2758877506310062E-5</v>
      </c>
      <c r="K1181" s="4">
        <v>0</v>
      </c>
      <c r="L1181" s="4">
        <v>0</v>
      </c>
    </row>
    <row r="1182" spans="1:12" s="4" customFormat="1" hidden="1" x14ac:dyDescent="0.2">
      <c r="A1182" s="4" t="s">
        <v>22</v>
      </c>
      <c r="B1182" s="4" t="s">
        <v>395</v>
      </c>
      <c r="C1182" s="4" t="s">
        <v>409</v>
      </c>
      <c r="D1182" s="4" t="s">
        <v>168</v>
      </c>
      <c r="E1182" s="4" t="s">
        <v>265</v>
      </c>
      <c r="F1182" s="4" t="s">
        <v>401</v>
      </c>
      <c r="H1182" s="4" t="s">
        <v>271</v>
      </c>
      <c r="I1182" s="4" t="s">
        <v>272</v>
      </c>
      <c r="J1182" s="4">
        <v>7.4552004545370415E-5</v>
      </c>
      <c r="K1182" s="4">
        <v>0</v>
      </c>
      <c r="L1182" s="4">
        <v>0</v>
      </c>
    </row>
    <row r="1183" spans="1:12" s="4" customFormat="1" hidden="1" x14ac:dyDescent="0.2">
      <c r="A1183" s="4" t="s">
        <v>22</v>
      </c>
      <c r="B1183" s="4" t="s">
        <v>395</v>
      </c>
      <c r="C1183" s="4" t="s">
        <v>409</v>
      </c>
      <c r="D1183" s="4" t="s">
        <v>274</v>
      </c>
      <c r="E1183" s="4" t="s">
        <v>54</v>
      </c>
      <c r="F1183" s="4" t="s">
        <v>400</v>
      </c>
      <c r="H1183" s="4" t="s">
        <v>61</v>
      </c>
      <c r="I1183" s="4" t="s">
        <v>63</v>
      </c>
      <c r="J1183" s="4">
        <v>1.1386124330565663E-2</v>
      </c>
      <c r="K1183" s="4">
        <v>0</v>
      </c>
      <c r="L1183" s="4">
        <v>0</v>
      </c>
    </row>
    <row r="1184" spans="1:12" s="4" customFormat="1" hidden="1" x14ac:dyDescent="0.2">
      <c r="A1184" s="4" t="s">
        <v>22</v>
      </c>
      <c r="B1184" s="4" t="s">
        <v>395</v>
      </c>
      <c r="C1184" s="4" t="s">
        <v>409</v>
      </c>
      <c r="D1184" s="4" t="s">
        <v>274</v>
      </c>
      <c r="E1184" s="4" t="s">
        <v>265</v>
      </c>
      <c r="F1184" s="4" t="s">
        <v>266</v>
      </c>
      <c r="H1184" s="4" t="s">
        <v>267</v>
      </c>
      <c r="I1184" s="4" t="s">
        <v>268</v>
      </c>
      <c r="J1184" s="4">
        <v>1.8976873884276107E-3</v>
      </c>
      <c r="K1184" s="4">
        <v>0</v>
      </c>
      <c r="L1184" s="4">
        <v>0</v>
      </c>
    </row>
    <row r="1185" spans="1:12" s="4" customFormat="1" hidden="1" x14ac:dyDescent="0.2">
      <c r="A1185" s="4" t="s">
        <v>22</v>
      </c>
      <c r="B1185" s="4" t="s">
        <v>395</v>
      </c>
      <c r="C1185" s="4" t="s">
        <v>409</v>
      </c>
      <c r="D1185" s="4" t="s">
        <v>274</v>
      </c>
      <c r="E1185" s="4" t="s">
        <v>265</v>
      </c>
      <c r="F1185" s="4" t="s">
        <v>401</v>
      </c>
      <c r="H1185" s="4" t="s">
        <v>249</v>
      </c>
      <c r="I1185" s="4" t="s">
        <v>269</v>
      </c>
      <c r="J1185" s="4">
        <v>1.4482922049470045E-5</v>
      </c>
      <c r="K1185" s="4">
        <v>0</v>
      </c>
      <c r="L1185" s="4">
        <v>0</v>
      </c>
    </row>
    <row r="1186" spans="1:12" s="4" customFormat="1" hidden="1" x14ac:dyDescent="0.2">
      <c r="A1186" s="4" t="s">
        <v>22</v>
      </c>
      <c r="B1186" s="4" t="s">
        <v>395</v>
      </c>
      <c r="C1186" s="4" t="s">
        <v>409</v>
      </c>
      <c r="D1186" s="4" t="s">
        <v>274</v>
      </c>
      <c r="E1186" s="4" t="s">
        <v>265</v>
      </c>
      <c r="F1186" s="4" t="s">
        <v>401</v>
      </c>
      <c r="H1186" s="4" t="s">
        <v>271</v>
      </c>
      <c r="I1186" s="4" t="s">
        <v>272</v>
      </c>
      <c r="J1186" s="4">
        <v>4.7442184710690269E-5</v>
      </c>
      <c r="K1186" s="4">
        <v>0</v>
      </c>
      <c r="L1186" s="4">
        <v>0</v>
      </c>
    </row>
    <row r="1187" spans="1:12" s="4" customFormat="1" hidden="1" x14ac:dyDescent="0.2">
      <c r="A1187" s="4" t="s">
        <v>22</v>
      </c>
      <c r="B1187" s="4" t="s">
        <v>395</v>
      </c>
      <c r="C1187" s="4" t="s">
        <v>409</v>
      </c>
      <c r="D1187" s="4" t="s">
        <v>398</v>
      </c>
      <c r="E1187" s="4" t="s">
        <v>54</v>
      </c>
      <c r="F1187" s="4" t="s">
        <v>400</v>
      </c>
      <c r="H1187" s="4" t="s">
        <v>61</v>
      </c>
      <c r="I1187" s="4" t="s">
        <v>63</v>
      </c>
      <c r="J1187" s="4">
        <v>9.7595351404848561E-3</v>
      </c>
      <c r="K1187" s="4">
        <v>0</v>
      </c>
      <c r="L1187" s="4">
        <v>0</v>
      </c>
    </row>
    <row r="1188" spans="1:12" s="4" customFormat="1" hidden="1" x14ac:dyDescent="0.2">
      <c r="A1188" s="4" t="s">
        <v>22</v>
      </c>
      <c r="B1188" s="4" t="s">
        <v>395</v>
      </c>
      <c r="C1188" s="4" t="s">
        <v>409</v>
      </c>
      <c r="D1188" s="4" t="s">
        <v>398</v>
      </c>
      <c r="E1188" s="4" t="s">
        <v>265</v>
      </c>
      <c r="F1188" s="4" t="s">
        <v>266</v>
      </c>
      <c r="H1188" s="4" t="s">
        <v>267</v>
      </c>
      <c r="I1188" s="4" t="s">
        <v>268</v>
      </c>
      <c r="J1188" s="4">
        <v>1.6265891900808097E-3</v>
      </c>
      <c r="K1188" s="4">
        <v>0</v>
      </c>
      <c r="L1188" s="4">
        <v>0</v>
      </c>
    </row>
    <row r="1189" spans="1:12" s="4" customFormat="1" hidden="1" x14ac:dyDescent="0.2">
      <c r="A1189" s="4" t="s">
        <v>22</v>
      </c>
      <c r="B1189" s="4" t="s">
        <v>395</v>
      </c>
      <c r="C1189" s="4" t="s">
        <v>409</v>
      </c>
      <c r="D1189" s="4" t="s">
        <v>398</v>
      </c>
      <c r="E1189" s="4" t="s">
        <v>265</v>
      </c>
      <c r="F1189" s="4" t="s">
        <v>401</v>
      </c>
      <c r="H1189" s="4" t="s">
        <v>249</v>
      </c>
      <c r="I1189" s="4" t="s">
        <v>269</v>
      </c>
      <c r="J1189" s="4">
        <v>1.2413933185260038E-5</v>
      </c>
      <c r="K1189" s="4">
        <v>0</v>
      </c>
      <c r="L1189" s="4">
        <v>0</v>
      </c>
    </row>
    <row r="1190" spans="1:12" s="4" customFormat="1" hidden="1" x14ac:dyDescent="0.2">
      <c r="A1190" s="4" t="s">
        <v>22</v>
      </c>
      <c r="B1190" s="4" t="s">
        <v>395</v>
      </c>
      <c r="C1190" s="4" t="s">
        <v>409</v>
      </c>
      <c r="D1190" s="4" t="s">
        <v>398</v>
      </c>
      <c r="E1190" s="4" t="s">
        <v>265</v>
      </c>
      <c r="F1190" s="4" t="s">
        <v>401</v>
      </c>
      <c r="H1190" s="4" t="s">
        <v>271</v>
      </c>
      <c r="I1190" s="4" t="s">
        <v>272</v>
      </c>
      <c r="J1190" s="4">
        <v>4.0664729752020235E-5</v>
      </c>
      <c r="K1190" s="4">
        <v>0</v>
      </c>
      <c r="L1190" s="4">
        <v>0</v>
      </c>
    </row>
    <row r="1191" spans="1:12" s="4" customFormat="1" hidden="1" x14ac:dyDescent="0.2">
      <c r="A1191" s="4" t="s">
        <v>22</v>
      </c>
      <c r="B1191" s="4" t="s">
        <v>395</v>
      </c>
      <c r="C1191" s="4" t="s">
        <v>409</v>
      </c>
      <c r="D1191" s="4" t="s">
        <v>246</v>
      </c>
      <c r="E1191" s="4" t="s">
        <v>54</v>
      </c>
      <c r="F1191" s="4" t="s">
        <v>400</v>
      </c>
      <c r="H1191" s="4" t="s">
        <v>61</v>
      </c>
      <c r="I1191" s="4" t="s">
        <v>63</v>
      </c>
      <c r="J1191" s="4">
        <v>5.530403246274751E-2</v>
      </c>
      <c r="K1191" s="4">
        <v>0</v>
      </c>
      <c r="L1191" s="4">
        <v>0</v>
      </c>
    </row>
    <row r="1192" spans="1:12" s="4" customFormat="1" hidden="1" x14ac:dyDescent="0.2">
      <c r="A1192" s="4" t="s">
        <v>22</v>
      </c>
      <c r="B1192" s="4" t="s">
        <v>395</v>
      </c>
      <c r="C1192" s="4" t="s">
        <v>409</v>
      </c>
      <c r="D1192" s="4" t="s">
        <v>246</v>
      </c>
      <c r="E1192" s="4" t="s">
        <v>265</v>
      </c>
      <c r="F1192" s="4" t="s">
        <v>266</v>
      </c>
      <c r="H1192" s="4" t="s">
        <v>267</v>
      </c>
      <c r="I1192" s="4" t="s">
        <v>268</v>
      </c>
      <c r="J1192" s="4">
        <v>9.2173387437912511E-3</v>
      </c>
      <c r="K1192" s="4">
        <v>0</v>
      </c>
      <c r="L1192" s="4">
        <v>0</v>
      </c>
    </row>
    <row r="1193" spans="1:12" s="4" customFormat="1" hidden="1" x14ac:dyDescent="0.2">
      <c r="A1193" s="4" t="s">
        <v>22</v>
      </c>
      <c r="B1193" s="4" t="s">
        <v>395</v>
      </c>
      <c r="C1193" s="4" t="s">
        <v>409</v>
      </c>
      <c r="D1193" s="4" t="s">
        <v>246</v>
      </c>
      <c r="E1193" s="4" t="s">
        <v>265</v>
      </c>
      <c r="F1193" s="4" t="s">
        <v>401</v>
      </c>
      <c r="H1193" s="4" t="s">
        <v>249</v>
      </c>
      <c r="I1193" s="4" t="s">
        <v>269</v>
      </c>
      <c r="J1193" s="4">
        <v>7.0345621383140206E-5</v>
      </c>
      <c r="K1193" s="4">
        <v>0</v>
      </c>
      <c r="L1193" s="4">
        <v>0</v>
      </c>
    </row>
    <row r="1194" spans="1:12" s="4" customFormat="1" hidden="1" x14ac:dyDescent="0.2">
      <c r="A1194" s="4" t="s">
        <v>22</v>
      </c>
      <c r="B1194" s="4" t="s">
        <v>395</v>
      </c>
      <c r="C1194" s="4" t="s">
        <v>409</v>
      </c>
      <c r="D1194" s="4" t="s">
        <v>246</v>
      </c>
      <c r="E1194" s="4" t="s">
        <v>265</v>
      </c>
      <c r="F1194" s="4" t="s">
        <v>401</v>
      </c>
      <c r="H1194" s="4" t="s">
        <v>271</v>
      </c>
      <c r="I1194" s="4" t="s">
        <v>272</v>
      </c>
      <c r="J1194" s="4">
        <v>2.3043346859478127E-4</v>
      </c>
      <c r="K1194" s="4">
        <v>0</v>
      </c>
      <c r="L1194" s="4">
        <v>0</v>
      </c>
    </row>
  </sheetData>
  <sheetProtection algorithmName="SHA-512" hashValue="zJBN2AlDuD6cfPEfyq2zzKZbJZ0t7koV5XZxbkCpq463pPyNaho7PBiVoT5Z3OoSoAwhdbprmdKCCCkYd6dJlg==" saltValue="Jp0JnZ8/t8tYrIPTbF05TA==" spinCount="100000" sheet="1" objects="1" scenarios="1"/>
  <autoFilter ref="A1:L1194" xr:uid="{D09B1FD7-B06C-4E49-A8D3-4248388CC3A0}">
    <filterColumn colId="2">
      <filters>
        <filter val="Melt spinning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2CAB-72DC-4FF4-B9C2-2B088E232156}">
  <sheetPr>
    <tabColor theme="0" tint="-0.499984740745262"/>
  </sheetPr>
  <dimension ref="A1:K3781"/>
  <sheetViews>
    <sheetView zoomScale="85" zoomScaleNormal="85" workbookViewId="0">
      <pane ySplit="1" topLeftCell="A2" activePane="bottomLeft" state="frozen"/>
      <selection activeCell="G39" sqref="G39"/>
      <selection pane="bottomLeft"/>
    </sheetView>
  </sheetViews>
  <sheetFormatPr baseColWidth="10" defaultColWidth="8.83203125" defaultRowHeight="15" x14ac:dyDescent="0.2"/>
  <cols>
    <col min="1" max="1" width="16.5" customWidth="1"/>
    <col min="2" max="2" width="34.5" customWidth="1"/>
    <col min="3" max="3" width="36.6640625" customWidth="1"/>
    <col min="4" max="6" width="18.33203125" customWidth="1"/>
    <col min="7" max="7" width="16.33203125" customWidth="1"/>
    <col min="8" max="8" width="68.5" customWidth="1"/>
    <col min="9" max="11" width="17.33203125" customWidth="1"/>
  </cols>
  <sheetData>
    <row r="1" spans="1:11" ht="16" x14ac:dyDescent="0.2">
      <c r="A1" s="1" t="s">
        <v>39</v>
      </c>
      <c r="B1" s="1" t="s">
        <v>40</v>
      </c>
      <c r="C1" s="13" t="s">
        <v>41</v>
      </c>
      <c r="D1" s="1" t="s">
        <v>42</v>
      </c>
      <c r="E1" s="3" t="s">
        <v>43</v>
      </c>
      <c r="F1" s="9" t="s">
        <v>44</v>
      </c>
      <c r="G1" s="5" t="s">
        <v>46</v>
      </c>
      <c r="H1" s="5" t="s">
        <v>47</v>
      </c>
      <c r="I1" s="15" t="s">
        <v>48</v>
      </c>
      <c r="J1" s="15" t="s">
        <v>49</v>
      </c>
      <c r="K1" s="15" t="s">
        <v>50</v>
      </c>
    </row>
    <row r="2" spans="1:11" x14ac:dyDescent="0.2">
      <c r="A2" s="2" t="s">
        <v>22</v>
      </c>
      <c r="B2" s="2" t="s">
        <v>410</v>
      </c>
      <c r="C2" s="2" t="s">
        <v>411</v>
      </c>
      <c r="D2" s="2" t="s">
        <v>412</v>
      </c>
      <c r="E2" s="2" t="s">
        <v>74</v>
      </c>
      <c r="F2" s="2"/>
      <c r="G2" s="2" t="s">
        <v>68</v>
      </c>
      <c r="H2" s="2" t="s">
        <v>413</v>
      </c>
      <c r="I2" s="2">
        <v>-6.0688918734749494E-4</v>
      </c>
      <c r="J2" s="2">
        <v>-6.4989178633689337E-4</v>
      </c>
      <c r="K2" s="2">
        <v>-1.1787087984810268E-3</v>
      </c>
    </row>
    <row r="3" spans="1:11" x14ac:dyDescent="0.2">
      <c r="A3" t="s">
        <v>22</v>
      </c>
      <c r="B3" t="s">
        <v>410</v>
      </c>
      <c r="C3" t="s">
        <v>414</v>
      </c>
      <c r="D3" t="s">
        <v>412</v>
      </c>
      <c r="E3" t="s">
        <v>74</v>
      </c>
      <c r="G3" t="s">
        <v>68</v>
      </c>
      <c r="H3" t="s">
        <v>415</v>
      </c>
      <c r="I3">
        <v>-4.5516689051062131E-3</v>
      </c>
      <c r="J3">
        <v>-4.8741883975266997E-3</v>
      </c>
      <c r="K3">
        <v>-8.8403159886077005E-3</v>
      </c>
    </row>
    <row r="4" spans="1:11" x14ac:dyDescent="0.2">
      <c r="A4" t="s">
        <v>22</v>
      </c>
      <c r="B4" t="s">
        <v>410</v>
      </c>
      <c r="C4" t="s">
        <v>416</v>
      </c>
      <c r="D4" s="4" t="s">
        <v>412</v>
      </c>
      <c r="E4" t="s">
        <v>417</v>
      </c>
      <c r="G4" s="4" t="s">
        <v>68</v>
      </c>
      <c r="H4" s="4" t="s">
        <v>418</v>
      </c>
      <c r="I4" s="4">
        <v>6.5746328629311974E-3</v>
      </c>
      <c r="J4">
        <v>7.04049435198301E-3</v>
      </c>
      <c r="K4">
        <v>1.2769345316877793E-2</v>
      </c>
    </row>
    <row r="5" spans="1:11" x14ac:dyDescent="0.2">
      <c r="A5" t="s">
        <v>22</v>
      </c>
      <c r="B5" t="s">
        <v>410</v>
      </c>
      <c r="C5" t="s">
        <v>419</v>
      </c>
      <c r="D5" t="s">
        <v>412</v>
      </c>
      <c r="E5" t="s">
        <v>74</v>
      </c>
      <c r="G5" t="s">
        <v>68</v>
      </c>
      <c r="H5" t="s">
        <v>420</v>
      </c>
      <c r="I5">
        <v>8.6289527621024695E-2</v>
      </c>
      <c r="J5">
        <v>9.2403780487333928E-2</v>
      </c>
      <c r="K5">
        <v>0.16759274599736071</v>
      </c>
    </row>
    <row r="6" spans="1:11" x14ac:dyDescent="0.2">
      <c r="A6" t="s">
        <v>22</v>
      </c>
      <c r="B6" t="s">
        <v>410</v>
      </c>
      <c r="C6" t="s">
        <v>421</v>
      </c>
      <c r="D6" t="s">
        <v>412</v>
      </c>
      <c r="E6" t="s">
        <v>74</v>
      </c>
      <c r="G6" t="s">
        <v>68</v>
      </c>
      <c r="H6" t="s">
        <v>422</v>
      </c>
      <c r="I6">
        <v>7.5547589004974061E-2</v>
      </c>
      <c r="J6">
        <v>8.0900695869170966E-2</v>
      </c>
      <c r="K6">
        <v>0.14672960026424656</v>
      </c>
    </row>
    <row r="7" spans="1:11" x14ac:dyDescent="0.2">
      <c r="A7" t="s">
        <v>22</v>
      </c>
      <c r="B7" t="s">
        <v>410</v>
      </c>
      <c r="C7" t="s">
        <v>416</v>
      </c>
      <c r="D7" t="s">
        <v>412</v>
      </c>
      <c r="E7" t="s">
        <v>265</v>
      </c>
      <c r="F7" s="4" t="s">
        <v>423</v>
      </c>
      <c r="G7" s="6" t="s">
        <v>271</v>
      </c>
      <c r="H7" t="s">
        <v>424</v>
      </c>
      <c r="I7">
        <v>3.9579289834845807E-8</v>
      </c>
      <c r="J7">
        <v>4.238377599893772E-8</v>
      </c>
      <c r="K7">
        <v>7.6871458807604299E-8</v>
      </c>
    </row>
    <row r="8" spans="1:11" x14ac:dyDescent="0.2">
      <c r="A8" t="s">
        <v>22</v>
      </c>
      <c r="B8" t="s">
        <v>410</v>
      </c>
      <c r="C8" t="s">
        <v>419</v>
      </c>
      <c r="D8" t="s">
        <v>412</v>
      </c>
      <c r="E8" t="s">
        <v>265</v>
      </c>
      <c r="F8" s="4" t="s">
        <v>423</v>
      </c>
      <c r="G8" s="6" t="s">
        <v>271</v>
      </c>
      <c r="H8" t="s">
        <v>425</v>
      </c>
      <c r="I8">
        <v>6.4717145715768516E-9</v>
      </c>
      <c r="J8">
        <v>6.9302835365500458E-9</v>
      </c>
      <c r="K8">
        <v>1.2569455949802056E-8</v>
      </c>
    </row>
    <row r="9" spans="1:11" x14ac:dyDescent="0.2">
      <c r="A9" t="s">
        <v>22</v>
      </c>
      <c r="B9" t="s">
        <v>410</v>
      </c>
      <c r="C9" t="s">
        <v>426</v>
      </c>
      <c r="D9" t="s">
        <v>412</v>
      </c>
      <c r="E9" t="s">
        <v>265</v>
      </c>
      <c r="F9" s="11"/>
      <c r="G9" s="6" t="s">
        <v>271</v>
      </c>
      <c r="H9" t="s">
        <v>427</v>
      </c>
      <c r="I9">
        <v>1.0576662460696369E-8</v>
      </c>
      <c r="J9">
        <v>1.1326097421683936E-8</v>
      </c>
      <c r="K9">
        <v>2.054214403699452E-8</v>
      </c>
    </row>
    <row r="10" spans="1:11" x14ac:dyDescent="0.2">
      <c r="A10" t="s">
        <v>22</v>
      </c>
      <c r="B10" t="s">
        <v>410</v>
      </c>
      <c r="C10" t="s">
        <v>428</v>
      </c>
      <c r="D10" t="s">
        <v>246</v>
      </c>
      <c r="E10" t="s">
        <v>242</v>
      </c>
      <c r="G10" t="s">
        <v>244</v>
      </c>
      <c r="H10" t="s">
        <v>248</v>
      </c>
      <c r="I10">
        <v>3.0094421022187601E-3</v>
      </c>
      <c r="J10">
        <v>3.2226833900873869E-3</v>
      </c>
      <c r="K10">
        <v>5.844981189907718E-3</v>
      </c>
    </row>
    <row r="11" spans="1:11" x14ac:dyDescent="0.2">
      <c r="A11" t="s">
        <v>22</v>
      </c>
      <c r="B11" t="s">
        <v>410</v>
      </c>
      <c r="C11" t="s">
        <v>429</v>
      </c>
      <c r="D11" t="s">
        <v>246</v>
      </c>
      <c r="E11" t="s">
        <v>242</v>
      </c>
      <c r="G11" t="s">
        <v>244</v>
      </c>
      <c r="H11" t="s">
        <v>248</v>
      </c>
      <c r="I11">
        <v>3.0094421022187601E-3</v>
      </c>
      <c r="J11">
        <v>3.2226833900873869E-3</v>
      </c>
      <c r="K11">
        <v>5.844981189907718E-3</v>
      </c>
    </row>
    <row r="12" spans="1:11" x14ac:dyDescent="0.2">
      <c r="A12" t="s">
        <v>22</v>
      </c>
      <c r="B12" t="s">
        <v>410</v>
      </c>
      <c r="C12" t="s">
        <v>430</v>
      </c>
      <c r="D12" t="s">
        <v>246</v>
      </c>
      <c r="E12" t="s">
        <v>242</v>
      </c>
      <c r="G12" t="s">
        <v>431</v>
      </c>
      <c r="H12" t="s">
        <v>248</v>
      </c>
      <c r="I12">
        <v>3.7968504783427677E-2</v>
      </c>
      <c r="J12">
        <v>4.0658854882701899E-2</v>
      </c>
      <c r="K12">
        <v>7.3742969204969255E-2</v>
      </c>
    </row>
    <row r="13" spans="1:11" x14ac:dyDescent="0.2">
      <c r="A13" t="s">
        <v>22</v>
      </c>
      <c r="B13" t="s">
        <v>410</v>
      </c>
      <c r="C13" t="s">
        <v>432</v>
      </c>
      <c r="D13" t="s">
        <v>246</v>
      </c>
      <c r="E13" t="s">
        <v>242</v>
      </c>
      <c r="G13" t="s">
        <v>244</v>
      </c>
      <c r="H13" t="s">
        <v>248</v>
      </c>
      <c r="I13">
        <v>3.1589795979811838E-3</v>
      </c>
      <c r="J13">
        <v>3.3828167262407978E-3</v>
      </c>
      <c r="K13">
        <v>6.1354150378534434E-3</v>
      </c>
    </row>
    <row r="14" spans="1:11" x14ac:dyDescent="0.2">
      <c r="A14" t="s">
        <v>22</v>
      </c>
      <c r="B14" t="s">
        <v>410</v>
      </c>
      <c r="C14" t="s">
        <v>433</v>
      </c>
      <c r="D14" t="s">
        <v>241</v>
      </c>
      <c r="E14" t="s">
        <v>242</v>
      </c>
      <c r="G14" t="s">
        <v>244</v>
      </c>
      <c r="H14" t="s">
        <v>247</v>
      </c>
      <c r="I14">
        <v>9.1124411480226399E-3</v>
      </c>
      <c r="J14">
        <v>9.7581251718484568E-3</v>
      </c>
      <c r="K14">
        <v>1.7698312609192624E-2</v>
      </c>
    </row>
    <row r="15" spans="1:11" x14ac:dyDescent="0.2">
      <c r="A15" t="s">
        <v>22</v>
      </c>
      <c r="B15" t="s">
        <v>410</v>
      </c>
      <c r="C15" t="s">
        <v>434</v>
      </c>
      <c r="D15" t="s">
        <v>246</v>
      </c>
      <c r="E15" t="s">
        <v>242</v>
      </c>
      <c r="G15" t="s">
        <v>244</v>
      </c>
      <c r="H15" t="s">
        <v>435</v>
      </c>
      <c r="I15">
        <v>1.0251496291525473E-2</v>
      </c>
      <c r="J15">
        <v>1.0977890818329512E-2</v>
      </c>
      <c r="K15">
        <v>1.99106016853417E-2</v>
      </c>
    </row>
    <row r="16" spans="1:11" x14ac:dyDescent="0.2">
      <c r="A16" t="s">
        <v>22</v>
      </c>
      <c r="B16" t="s">
        <v>410</v>
      </c>
      <c r="C16" t="s">
        <v>436</v>
      </c>
      <c r="D16" t="s">
        <v>246</v>
      </c>
      <c r="E16" t="s">
        <v>242</v>
      </c>
      <c r="G16" t="s">
        <v>244</v>
      </c>
      <c r="H16" t="s">
        <v>248</v>
      </c>
      <c r="I16">
        <v>2.1059863986541225E-3</v>
      </c>
      <c r="J16">
        <v>2.255211150827198E-3</v>
      </c>
      <c r="K16">
        <v>4.0902766919022953E-3</v>
      </c>
    </row>
    <row r="17" spans="1:11" x14ac:dyDescent="0.2">
      <c r="A17" t="s">
        <v>22</v>
      </c>
      <c r="B17" t="s">
        <v>410</v>
      </c>
      <c r="C17" t="s">
        <v>437</v>
      </c>
      <c r="D17" t="s">
        <v>246</v>
      </c>
      <c r="E17" t="s">
        <v>242</v>
      </c>
      <c r="G17" t="s">
        <v>244</v>
      </c>
      <c r="H17" t="s">
        <v>248</v>
      </c>
      <c r="I17">
        <v>9.7199372245574848E-5</v>
      </c>
      <c r="J17">
        <v>1.0408666849971682E-4</v>
      </c>
      <c r="K17">
        <v>1.8878200116472131E-4</v>
      </c>
    </row>
    <row r="18" spans="1:11" x14ac:dyDescent="0.2">
      <c r="A18" t="s">
        <v>22</v>
      </c>
      <c r="B18" t="s">
        <v>410</v>
      </c>
      <c r="C18" t="s">
        <v>411</v>
      </c>
      <c r="D18" t="s">
        <v>168</v>
      </c>
      <c r="E18" t="s">
        <v>74</v>
      </c>
      <c r="F18" s="11"/>
      <c r="G18" t="s">
        <v>68</v>
      </c>
      <c r="H18" t="s">
        <v>413</v>
      </c>
      <c r="I18">
        <v>-4.8505762109471495E-5</v>
      </c>
      <c r="J18">
        <v>-5.031881408163514E-5</v>
      </c>
      <c r="K18">
        <v>-7.8898489665820752E-5</v>
      </c>
    </row>
    <row r="19" spans="1:11" x14ac:dyDescent="0.2">
      <c r="A19" t="s">
        <v>22</v>
      </c>
      <c r="B19" t="s">
        <v>410</v>
      </c>
      <c r="C19" t="s">
        <v>414</v>
      </c>
      <c r="D19" t="s">
        <v>168</v>
      </c>
      <c r="E19" t="s">
        <v>74</v>
      </c>
      <c r="F19" s="11"/>
      <c r="G19" t="s">
        <v>68</v>
      </c>
      <c r="H19" t="s">
        <v>415</v>
      </c>
      <c r="I19">
        <v>-3.6379321582103623E-4</v>
      </c>
      <c r="J19">
        <v>-3.773911056122636E-4</v>
      </c>
      <c r="K19">
        <v>-5.9173867249365556E-4</v>
      </c>
    </row>
    <row r="20" spans="1:11" x14ac:dyDescent="0.2">
      <c r="A20" t="s">
        <v>22</v>
      </c>
      <c r="B20" t="s">
        <v>410</v>
      </c>
      <c r="C20" t="s">
        <v>416</v>
      </c>
      <c r="D20" s="4" t="s">
        <v>168</v>
      </c>
      <c r="E20" t="s">
        <v>54</v>
      </c>
      <c r="F20" s="11"/>
      <c r="G20" s="4" t="s">
        <v>68</v>
      </c>
      <c r="H20" s="4" t="s">
        <v>418</v>
      </c>
      <c r="I20">
        <v>5.2547908951927462E-4</v>
      </c>
      <c r="J20">
        <v>5.4512048588438065E-4</v>
      </c>
      <c r="K20">
        <v>8.5473363804639154E-4</v>
      </c>
    </row>
    <row r="21" spans="1:11" x14ac:dyDescent="0.2">
      <c r="A21" t="s">
        <v>22</v>
      </c>
      <c r="B21" t="s">
        <v>410</v>
      </c>
      <c r="C21" t="s">
        <v>419</v>
      </c>
      <c r="D21" t="s">
        <v>168</v>
      </c>
      <c r="E21" t="s">
        <v>74</v>
      </c>
      <c r="F21" s="11"/>
      <c r="G21" t="s">
        <v>68</v>
      </c>
      <c r="H21" t="s">
        <v>420</v>
      </c>
      <c r="I21">
        <v>6.8967109425983573E-3</v>
      </c>
      <c r="J21">
        <v>7.1544967155071559E-3</v>
      </c>
      <c r="K21">
        <v>1.121805025565195E-2</v>
      </c>
    </row>
    <row r="22" spans="1:11" x14ac:dyDescent="0.2">
      <c r="A22" t="s">
        <v>22</v>
      </c>
      <c r="B22" t="s">
        <v>410</v>
      </c>
      <c r="C22" t="s">
        <v>421</v>
      </c>
      <c r="D22" t="s">
        <v>168</v>
      </c>
      <c r="E22" t="s">
        <v>74</v>
      </c>
      <c r="F22" s="11"/>
      <c r="G22" t="s">
        <v>68</v>
      </c>
      <c r="H22" t="s">
        <v>422</v>
      </c>
      <c r="I22">
        <v>6.0381589532607144E-3</v>
      </c>
      <c r="J22">
        <v>6.2638537062622178E-3</v>
      </c>
      <c r="K22">
        <v>9.8215469885669249E-3</v>
      </c>
    </row>
    <row r="23" spans="1:11" x14ac:dyDescent="0.2">
      <c r="A23" t="s">
        <v>22</v>
      </c>
      <c r="B23" t="s">
        <v>410</v>
      </c>
      <c r="C23" t="s">
        <v>416</v>
      </c>
      <c r="D23" t="s">
        <v>168</v>
      </c>
      <c r="E23" t="s">
        <v>265</v>
      </c>
      <c r="F23" s="4" t="s">
        <v>438</v>
      </c>
      <c r="G23" t="s">
        <v>271</v>
      </c>
      <c r="H23" t="s">
        <v>424</v>
      </c>
      <c r="I23">
        <v>3.163384118906033E-9</v>
      </c>
      <c r="J23">
        <v>3.2816253250239718E-9</v>
      </c>
      <c r="K23">
        <v>5.1454965010392774E-9</v>
      </c>
    </row>
    <row r="24" spans="1:11" x14ac:dyDescent="0.2">
      <c r="A24" t="s">
        <v>22</v>
      </c>
      <c r="B24" t="s">
        <v>410</v>
      </c>
      <c r="C24" t="s">
        <v>419</v>
      </c>
      <c r="D24" t="s">
        <v>168</v>
      </c>
      <c r="E24" t="s">
        <v>265</v>
      </c>
      <c r="F24" s="4" t="s">
        <v>438</v>
      </c>
      <c r="G24" t="s">
        <v>271</v>
      </c>
      <c r="H24" t="s">
        <v>425</v>
      </c>
      <c r="I24">
        <v>5.1725332069487685E-10</v>
      </c>
      <c r="J24">
        <v>5.3658725366303674E-10</v>
      </c>
      <c r="K24">
        <v>8.4135376917389621E-10</v>
      </c>
    </row>
    <row r="25" spans="1:11" x14ac:dyDescent="0.2">
      <c r="A25" t="s">
        <v>22</v>
      </c>
      <c r="B25" t="s">
        <v>410</v>
      </c>
      <c r="C25" t="s">
        <v>426</v>
      </c>
      <c r="D25" t="s">
        <v>168</v>
      </c>
      <c r="E25" t="s">
        <v>265</v>
      </c>
      <c r="F25" s="11"/>
      <c r="G25" t="s">
        <v>271</v>
      </c>
      <c r="H25" t="s">
        <v>427</v>
      </c>
      <c r="I25">
        <v>8.4534225345650002E-10</v>
      </c>
      <c r="J25">
        <v>8.7693951887671045E-10</v>
      </c>
      <c r="K25">
        <v>1.3750165783993695E-9</v>
      </c>
    </row>
    <row r="26" spans="1:11" x14ac:dyDescent="0.2">
      <c r="A26" t="s">
        <v>22</v>
      </c>
      <c r="B26" t="s">
        <v>410</v>
      </c>
      <c r="C26" t="s">
        <v>428</v>
      </c>
      <c r="D26" t="s">
        <v>168</v>
      </c>
      <c r="E26" t="s">
        <v>242</v>
      </c>
      <c r="F26" s="11"/>
      <c r="G26" t="s">
        <v>244</v>
      </c>
      <c r="H26" t="s">
        <v>248</v>
      </c>
      <c r="I26">
        <v>2.4053037314844742E-4</v>
      </c>
      <c r="J26">
        <v>2.4952093526801238E-4</v>
      </c>
      <c r="K26">
        <v>3.9124183055487213E-4</v>
      </c>
    </row>
    <row r="27" spans="1:11" x14ac:dyDescent="0.2">
      <c r="A27" t="s">
        <v>22</v>
      </c>
      <c r="B27" t="s">
        <v>410</v>
      </c>
      <c r="C27" t="s">
        <v>429</v>
      </c>
      <c r="D27" t="s">
        <v>168</v>
      </c>
      <c r="E27" t="s">
        <v>242</v>
      </c>
      <c r="F27" s="11"/>
      <c r="G27" t="s">
        <v>244</v>
      </c>
      <c r="H27" t="s">
        <v>248</v>
      </c>
      <c r="I27">
        <v>2.4053037314844742E-4</v>
      </c>
      <c r="J27">
        <v>2.4952093526801238E-4</v>
      </c>
      <c r="K27">
        <v>3.9124183055487213E-4</v>
      </c>
    </row>
    <row r="28" spans="1:11" x14ac:dyDescent="0.2">
      <c r="A28" t="s">
        <v>22</v>
      </c>
      <c r="B28" t="s">
        <v>410</v>
      </c>
      <c r="C28" t="s">
        <v>430</v>
      </c>
      <c r="D28" t="s">
        <v>168</v>
      </c>
      <c r="E28" t="s">
        <v>242</v>
      </c>
      <c r="F28" s="11"/>
      <c r="G28" t="s">
        <v>431</v>
      </c>
      <c r="H28" t="s">
        <v>248</v>
      </c>
      <c r="I28">
        <v>3.0346417419738116E-3</v>
      </c>
      <c r="J28">
        <v>3.1480708059822993E-3</v>
      </c>
      <c r="K28">
        <v>4.9360867597179128E-3</v>
      </c>
    </row>
    <row r="29" spans="1:11" x14ac:dyDescent="0.2">
      <c r="A29" t="s">
        <v>22</v>
      </c>
      <c r="B29" t="s">
        <v>410</v>
      </c>
      <c r="C29" t="s">
        <v>432</v>
      </c>
      <c r="D29" t="s">
        <v>168</v>
      </c>
      <c r="E29" t="s">
        <v>242</v>
      </c>
      <c r="F29" s="11"/>
      <c r="G29" t="s">
        <v>244</v>
      </c>
      <c r="H29" t="s">
        <v>248</v>
      </c>
      <c r="I29">
        <v>2.5248219293222125E-4</v>
      </c>
      <c r="J29">
        <v>2.6191949105772725E-4</v>
      </c>
      <c r="K29">
        <v>4.1068241840853042E-4</v>
      </c>
    </row>
    <row r="30" spans="1:11" x14ac:dyDescent="0.2">
      <c r="A30" t="s">
        <v>22</v>
      </c>
      <c r="B30" t="s">
        <v>410</v>
      </c>
      <c r="C30" t="s">
        <v>433</v>
      </c>
      <c r="D30" t="s">
        <v>168</v>
      </c>
      <c r="E30" t="s">
        <v>242</v>
      </c>
      <c r="F30" s="11"/>
      <c r="G30" t="s">
        <v>244</v>
      </c>
      <c r="H30" t="s">
        <v>247</v>
      </c>
      <c r="I30">
        <v>7.2831401807371481E-4</v>
      </c>
      <c r="J30">
        <v>7.5553699343575197E-4</v>
      </c>
      <c r="K30">
        <v>1.1846608223322992E-3</v>
      </c>
    </row>
    <row r="31" spans="1:11" x14ac:dyDescent="0.2">
      <c r="A31" t="s">
        <v>22</v>
      </c>
      <c r="B31" t="s">
        <v>410</v>
      </c>
      <c r="C31" t="s">
        <v>434</v>
      </c>
      <c r="D31" t="s">
        <v>168</v>
      </c>
      <c r="E31" t="s">
        <v>242</v>
      </c>
      <c r="F31" s="11"/>
      <c r="G31" t="s">
        <v>244</v>
      </c>
      <c r="H31" t="s">
        <v>435</v>
      </c>
      <c r="I31">
        <v>8.193532703329291E-4</v>
      </c>
      <c r="J31">
        <v>8.4997911761522079E-4</v>
      </c>
      <c r="K31">
        <v>1.3327434251238365E-3</v>
      </c>
    </row>
    <row r="32" spans="1:11" x14ac:dyDescent="0.2">
      <c r="A32" t="s">
        <v>22</v>
      </c>
      <c r="B32" t="s">
        <v>410</v>
      </c>
      <c r="C32" t="s">
        <v>436</v>
      </c>
      <c r="D32" t="s">
        <v>168</v>
      </c>
      <c r="E32" t="s">
        <v>242</v>
      </c>
      <c r="F32" s="11"/>
      <c r="G32" t="s">
        <v>244</v>
      </c>
      <c r="H32" t="s">
        <v>248</v>
      </c>
      <c r="I32">
        <v>1.6832146195481414E-4</v>
      </c>
      <c r="J32">
        <v>1.7461299403848487E-4</v>
      </c>
      <c r="K32">
        <v>2.7378827893902028E-4</v>
      </c>
    </row>
    <row r="33" spans="1:11" x14ac:dyDescent="0.2">
      <c r="A33" t="s">
        <v>22</v>
      </c>
      <c r="B33" t="s">
        <v>410</v>
      </c>
      <c r="C33" t="s">
        <v>437</v>
      </c>
      <c r="D33" t="s">
        <v>168</v>
      </c>
      <c r="E33" t="s">
        <v>242</v>
      </c>
      <c r="F33" s="11"/>
      <c r="G33" t="s">
        <v>244</v>
      </c>
      <c r="H33" t="s">
        <v>248</v>
      </c>
      <c r="I33">
        <v>7.7686828594529589E-6</v>
      </c>
      <c r="J33">
        <v>8.0590612633146848E-6</v>
      </c>
      <c r="K33">
        <v>1.2636382104877857E-5</v>
      </c>
    </row>
    <row r="164" spans="6:6" x14ac:dyDescent="0.2">
      <c r="F164" t="s">
        <v>439</v>
      </c>
    </row>
    <row r="165" spans="6:6" x14ac:dyDescent="0.2">
      <c r="F165" t="s">
        <v>283</v>
      </c>
    </row>
    <row r="166" spans="6:6" x14ac:dyDescent="0.2">
      <c r="F166" t="s">
        <v>283</v>
      </c>
    </row>
    <row r="167" spans="6:6" x14ac:dyDescent="0.2">
      <c r="F167" t="s">
        <v>440</v>
      </c>
    </row>
    <row r="168" spans="6:6" x14ac:dyDescent="0.2">
      <c r="F168" t="s">
        <v>441</v>
      </c>
    </row>
    <row r="169" spans="6:6" x14ac:dyDescent="0.2">
      <c r="F169" t="s">
        <v>441</v>
      </c>
    </row>
    <row r="170" spans="6:6" x14ac:dyDescent="0.2">
      <c r="F170" t="s">
        <v>284</v>
      </c>
    </row>
    <row r="171" spans="6:6" x14ac:dyDescent="0.2">
      <c r="F171" t="s">
        <v>284</v>
      </c>
    </row>
    <row r="172" spans="6:6" ht="176" x14ac:dyDescent="0.2">
      <c r="F172" s="10" t="s">
        <v>285</v>
      </c>
    </row>
    <row r="173" spans="6:6" ht="176" x14ac:dyDescent="0.2">
      <c r="F173" s="10" t="s">
        <v>285</v>
      </c>
    </row>
    <row r="179" spans="6:6" x14ac:dyDescent="0.2">
      <c r="F179" t="s">
        <v>283</v>
      </c>
    </row>
    <row r="180" spans="6:6" x14ac:dyDescent="0.2">
      <c r="F180" t="s">
        <v>283</v>
      </c>
    </row>
    <row r="181" spans="6:6" x14ac:dyDescent="0.2">
      <c r="F181" t="s">
        <v>440</v>
      </c>
    </row>
    <row r="182" spans="6:6" x14ac:dyDescent="0.2">
      <c r="F182" t="s">
        <v>441</v>
      </c>
    </row>
    <row r="183" spans="6:6" x14ac:dyDescent="0.2">
      <c r="F183" t="s">
        <v>441</v>
      </c>
    </row>
    <row r="184" spans="6:6" x14ac:dyDescent="0.2">
      <c r="F184" t="s">
        <v>284</v>
      </c>
    </row>
    <row r="185" spans="6:6" x14ac:dyDescent="0.2">
      <c r="F185" t="s">
        <v>284</v>
      </c>
    </row>
    <row r="186" spans="6:6" ht="176" x14ac:dyDescent="0.2">
      <c r="F186" s="10" t="s">
        <v>285</v>
      </c>
    </row>
    <row r="187" spans="6:6" ht="176" x14ac:dyDescent="0.2">
      <c r="F187" s="10" t="s">
        <v>285</v>
      </c>
    </row>
    <row r="193" spans="6:6" x14ac:dyDescent="0.2">
      <c r="F193" t="s">
        <v>283</v>
      </c>
    </row>
    <row r="194" spans="6:6" x14ac:dyDescent="0.2">
      <c r="F194" t="s">
        <v>283</v>
      </c>
    </row>
    <row r="195" spans="6:6" x14ac:dyDescent="0.2">
      <c r="F195" t="s">
        <v>440</v>
      </c>
    </row>
    <row r="196" spans="6:6" x14ac:dyDescent="0.2">
      <c r="F196" t="s">
        <v>441</v>
      </c>
    </row>
    <row r="197" spans="6:6" x14ac:dyDescent="0.2">
      <c r="F197" t="s">
        <v>441</v>
      </c>
    </row>
    <row r="198" spans="6:6" x14ac:dyDescent="0.2">
      <c r="F198" t="s">
        <v>284</v>
      </c>
    </row>
    <row r="199" spans="6:6" x14ac:dyDescent="0.2">
      <c r="F199" t="s">
        <v>284</v>
      </c>
    </row>
    <row r="200" spans="6:6" ht="176" x14ac:dyDescent="0.2">
      <c r="F200" s="10" t="s">
        <v>285</v>
      </c>
    </row>
    <row r="201" spans="6:6" ht="176" x14ac:dyDescent="0.2">
      <c r="F201" s="10" t="s">
        <v>285</v>
      </c>
    </row>
    <row r="207" spans="6:6" x14ac:dyDescent="0.2">
      <c r="F207" t="s">
        <v>283</v>
      </c>
    </row>
    <row r="208" spans="6:6" x14ac:dyDescent="0.2">
      <c r="F208" t="s">
        <v>283</v>
      </c>
    </row>
    <row r="209" spans="6:6" x14ac:dyDescent="0.2">
      <c r="F209" t="s">
        <v>440</v>
      </c>
    </row>
    <row r="210" spans="6:6" x14ac:dyDescent="0.2">
      <c r="F210" t="s">
        <v>441</v>
      </c>
    </row>
    <row r="211" spans="6:6" x14ac:dyDescent="0.2">
      <c r="F211" t="s">
        <v>441</v>
      </c>
    </row>
    <row r="212" spans="6:6" x14ac:dyDescent="0.2">
      <c r="F212" t="s">
        <v>284</v>
      </c>
    </row>
    <row r="213" spans="6:6" x14ac:dyDescent="0.2">
      <c r="F213" t="s">
        <v>284</v>
      </c>
    </row>
    <row r="214" spans="6:6" x14ac:dyDescent="0.2">
      <c r="F214" t="s">
        <v>442</v>
      </c>
    </row>
    <row r="215" spans="6:6" x14ac:dyDescent="0.2">
      <c r="F215" t="s">
        <v>442</v>
      </c>
    </row>
    <row r="216" spans="6:6" x14ac:dyDescent="0.2">
      <c r="F216" t="s">
        <v>442</v>
      </c>
    </row>
    <row r="217" spans="6:6" x14ac:dyDescent="0.2">
      <c r="F217" t="s">
        <v>442</v>
      </c>
    </row>
    <row r="218" spans="6:6" x14ac:dyDescent="0.2">
      <c r="F218" t="s">
        <v>442</v>
      </c>
    </row>
    <row r="219" spans="6:6" x14ac:dyDescent="0.2">
      <c r="F219" t="s">
        <v>442</v>
      </c>
    </row>
    <row r="220" spans="6:6" x14ac:dyDescent="0.2">
      <c r="F220" t="s">
        <v>442</v>
      </c>
    </row>
    <row r="221" spans="6:6" x14ac:dyDescent="0.2">
      <c r="F221" t="s">
        <v>283</v>
      </c>
    </row>
    <row r="222" spans="6:6" x14ac:dyDescent="0.2">
      <c r="F222" t="s">
        <v>283</v>
      </c>
    </row>
    <row r="223" spans="6:6" x14ac:dyDescent="0.2">
      <c r="F223" t="s">
        <v>440</v>
      </c>
    </row>
    <row r="224" spans="6:6" x14ac:dyDescent="0.2">
      <c r="F224" t="s">
        <v>441</v>
      </c>
    </row>
    <row r="225" spans="6:6" x14ac:dyDescent="0.2">
      <c r="F225" t="s">
        <v>441</v>
      </c>
    </row>
    <row r="226" spans="6:6" x14ac:dyDescent="0.2">
      <c r="F226" t="s">
        <v>284</v>
      </c>
    </row>
    <row r="227" spans="6:6" x14ac:dyDescent="0.2">
      <c r="F227" t="s">
        <v>284</v>
      </c>
    </row>
    <row r="228" spans="6:6" ht="176" x14ac:dyDescent="0.2">
      <c r="F228" s="10" t="s">
        <v>285</v>
      </c>
    </row>
    <row r="229" spans="6:6" ht="176" x14ac:dyDescent="0.2">
      <c r="F229" s="10" t="s">
        <v>285</v>
      </c>
    </row>
    <row r="235" spans="6:6" x14ac:dyDescent="0.2">
      <c r="F235" t="s">
        <v>283</v>
      </c>
    </row>
    <row r="236" spans="6:6" x14ac:dyDescent="0.2">
      <c r="F236" t="s">
        <v>283</v>
      </c>
    </row>
    <row r="237" spans="6:6" x14ac:dyDescent="0.2">
      <c r="F237" t="s">
        <v>440</v>
      </c>
    </row>
    <row r="238" spans="6:6" x14ac:dyDescent="0.2">
      <c r="F238" t="s">
        <v>441</v>
      </c>
    </row>
    <row r="239" spans="6:6" x14ac:dyDescent="0.2">
      <c r="F239" t="s">
        <v>441</v>
      </c>
    </row>
    <row r="240" spans="6:6" x14ac:dyDescent="0.2">
      <c r="F240" t="s">
        <v>284</v>
      </c>
    </row>
    <row r="241" spans="6:6" x14ac:dyDescent="0.2">
      <c r="F241" t="s">
        <v>284</v>
      </c>
    </row>
    <row r="242" spans="6:6" ht="176" x14ac:dyDescent="0.2">
      <c r="F242" s="10" t="s">
        <v>285</v>
      </c>
    </row>
    <row r="243" spans="6:6" ht="176" x14ac:dyDescent="0.2">
      <c r="F243" s="10" t="s">
        <v>285</v>
      </c>
    </row>
    <row r="249" spans="6:6" x14ac:dyDescent="0.2">
      <c r="F249" t="s">
        <v>283</v>
      </c>
    </row>
    <row r="250" spans="6:6" x14ac:dyDescent="0.2">
      <c r="F250" t="s">
        <v>283</v>
      </c>
    </row>
    <row r="251" spans="6:6" x14ac:dyDescent="0.2">
      <c r="F251" t="s">
        <v>440</v>
      </c>
    </row>
    <row r="252" spans="6:6" x14ac:dyDescent="0.2">
      <c r="F252" t="s">
        <v>441</v>
      </c>
    </row>
    <row r="253" spans="6:6" x14ac:dyDescent="0.2">
      <c r="F253" t="s">
        <v>441</v>
      </c>
    </row>
    <row r="254" spans="6:6" x14ac:dyDescent="0.2">
      <c r="F254" t="s">
        <v>284</v>
      </c>
    </row>
    <row r="255" spans="6:6" x14ac:dyDescent="0.2">
      <c r="F255" t="s">
        <v>284</v>
      </c>
    </row>
    <row r="256" spans="6:6" ht="176" x14ac:dyDescent="0.2">
      <c r="F256" s="10" t="s">
        <v>285</v>
      </c>
    </row>
    <row r="257" spans="6:6" ht="176" x14ac:dyDescent="0.2">
      <c r="F257" s="10" t="s">
        <v>285</v>
      </c>
    </row>
    <row r="263" spans="6:6" x14ac:dyDescent="0.2">
      <c r="F263" t="s">
        <v>283</v>
      </c>
    </row>
    <row r="264" spans="6:6" x14ac:dyDescent="0.2">
      <c r="F264" t="s">
        <v>283</v>
      </c>
    </row>
    <row r="265" spans="6:6" x14ac:dyDescent="0.2">
      <c r="F265" t="s">
        <v>440</v>
      </c>
    </row>
    <row r="266" spans="6:6" x14ac:dyDescent="0.2">
      <c r="F266" t="s">
        <v>441</v>
      </c>
    </row>
    <row r="267" spans="6:6" x14ac:dyDescent="0.2">
      <c r="F267" t="s">
        <v>441</v>
      </c>
    </row>
    <row r="268" spans="6:6" x14ac:dyDescent="0.2">
      <c r="F268" t="s">
        <v>284</v>
      </c>
    </row>
    <row r="269" spans="6:6" x14ac:dyDescent="0.2">
      <c r="F269" t="s">
        <v>284</v>
      </c>
    </row>
    <row r="270" spans="6:6" ht="176" x14ac:dyDescent="0.2">
      <c r="F270" s="10" t="s">
        <v>285</v>
      </c>
    </row>
    <row r="271" spans="6:6" ht="176" x14ac:dyDescent="0.2">
      <c r="F271" s="10" t="s">
        <v>285</v>
      </c>
    </row>
    <row r="277" spans="6:6" x14ac:dyDescent="0.2">
      <c r="F277" t="s">
        <v>283</v>
      </c>
    </row>
    <row r="278" spans="6:6" x14ac:dyDescent="0.2">
      <c r="F278" t="s">
        <v>283</v>
      </c>
    </row>
    <row r="279" spans="6:6" x14ac:dyDescent="0.2">
      <c r="F279" t="s">
        <v>440</v>
      </c>
    </row>
    <row r="280" spans="6:6" x14ac:dyDescent="0.2">
      <c r="F280" t="s">
        <v>441</v>
      </c>
    </row>
    <row r="281" spans="6:6" x14ac:dyDescent="0.2">
      <c r="F281" t="s">
        <v>441</v>
      </c>
    </row>
    <row r="282" spans="6:6" x14ac:dyDescent="0.2">
      <c r="F282" t="s">
        <v>284</v>
      </c>
    </row>
    <row r="283" spans="6:6" x14ac:dyDescent="0.2">
      <c r="F283" t="s">
        <v>284</v>
      </c>
    </row>
    <row r="284" spans="6:6" ht="176" x14ac:dyDescent="0.2">
      <c r="F284" s="10" t="s">
        <v>285</v>
      </c>
    </row>
    <row r="285" spans="6:6" ht="176" x14ac:dyDescent="0.2">
      <c r="F285" s="10" t="s">
        <v>285</v>
      </c>
    </row>
    <row r="291" spans="6:6" x14ac:dyDescent="0.2">
      <c r="F291" t="s">
        <v>283</v>
      </c>
    </row>
    <row r="292" spans="6:6" x14ac:dyDescent="0.2">
      <c r="F292" t="s">
        <v>283</v>
      </c>
    </row>
    <row r="293" spans="6:6" x14ac:dyDescent="0.2">
      <c r="F293" t="s">
        <v>440</v>
      </c>
    </row>
    <row r="294" spans="6:6" x14ac:dyDescent="0.2">
      <c r="F294" t="s">
        <v>441</v>
      </c>
    </row>
    <row r="295" spans="6:6" x14ac:dyDescent="0.2">
      <c r="F295" t="s">
        <v>441</v>
      </c>
    </row>
    <row r="296" spans="6:6" x14ac:dyDescent="0.2">
      <c r="F296" t="s">
        <v>284</v>
      </c>
    </row>
    <row r="297" spans="6:6" x14ac:dyDescent="0.2">
      <c r="F297" t="s">
        <v>284</v>
      </c>
    </row>
    <row r="298" spans="6:6" ht="176" x14ac:dyDescent="0.2">
      <c r="F298" s="10" t="s">
        <v>285</v>
      </c>
    </row>
    <row r="299" spans="6:6" ht="176" x14ac:dyDescent="0.2">
      <c r="F299" s="10" t="s">
        <v>285</v>
      </c>
    </row>
    <row r="305" spans="6:6" x14ac:dyDescent="0.2">
      <c r="F305" t="s">
        <v>283</v>
      </c>
    </row>
    <row r="306" spans="6:6" x14ac:dyDescent="0.2">
      <c r="F306" t="s">
        <v>283</v>
      </c>
    </row>
    <row r="307" spans="6:6" x14ac:dyDescent="0.2">
      <c r="F307" t="s">
        <v>440</v>
      </c>
    </row>
    <row r="308" spans="6:6" x14ac:dyDescent="0.2">
      <c r="F308" t="s">
        <v>441</v>
      </c>
    </row>
    <row r="309" spans="6:6" x14ac:dyDescent="0.2">
      <c r="F309" t="s">
        <v>441</v>
      </c>
    </row>
    <row r="310" spans="6:6" x14ac:dyDescent="0.2">
      <c r="F310" t="s">
        <v>284</v>
      </c>
    </row>
    <row r="311" spans="6:6" x14ac:dyDescent="0.2">
      <c r="F311" t="s">
        <v>284</v>
      </c>
    </row>
    <row r="312" spans="6:6" ht="176" x14ac:dyDescent="0.2">
      <c r="F312" s="10" t="s">
        <v>285</v>
      </c>
    </row>
    <row r="313" spans="6:6" ht="176" x14ac:dyDescent="0.2">
      <c r="F313" s="10" t="s">
        <v>285</v>
      </c>
    </row>
    <row r="319" spans="6:6" x14ac:dyDescent="0.2">
      <c r="F319" t="s">
        <v>283</v>
      </c>
    </row>
    <row r="320" spans="6:6" x14ac:dyDescent="0.2">
      <c r="F320" t="s">
        <v>283</v>
      </c>
    </row>
    <row r="321" spans="6:6" x14ac:dyDescent="0.2">
      <c r="F321" t="s">
        <v>440</v>
      </c>
    </row>
    <row r="322" spans="6:6" x14ac:dyDescent="0.2">
      <c r="F322" t="s">
        <v>441</v>
      </c>
    </row>
    <row r="323" spans="6:6" x14ac:dyDescent="0.2">
      <c r="F323" t="s">
        <v>441</v>
      </c>
    </row>
    <row r="324" spans="6:6" x14ac:dyDescent="0.2">
      <c r="F324" t="s">
        <v>284</v>
      </c>
    </row>
    <row r="325" spans="6:6" x14ac:dyDescent="0.2">
      <c r="F325" t="s">
        <v>284</v>
      </c>
    </row>
    <row r="326" spans="6:6" x14ac:dyDescent="0.2">
      <c r="F326" t="s">
        <v>293</v>
      </c>
    </row>
    <row r="327" spans="6:6" x14ac:dyDescent="0.2">
      <c r="F327" t="s">
        <v>293</v>
      </c>
    </row>
    <row r="328" spans="6:6" x14ac:dyDescent="0.2">
      <c r="F328" t="s">
        <v>293</v>
      </c>
    </row>
    <row r="329" spans="6:6" x14ac:dyDescent="0.2">
      <c r="F329" t="s">
        <v>293</v>
      </c>
    </row>
    <row r="330" spans="6:6" x14ac:dyDescent="0.2">
      <c r="F330" t="s">
        <v>293</v>
      </c>
    </row>
    <row r="331" spans="6:6" x14ac:dyDescent="0.2">
      <c r="F331" t="s">
        <v>293</v>
      </c>
    </row>
    <row r="332" spans="6:6" x14ac:dyDescent="0.2">
      <c r="F332" t="s">
        <v>293</v>
      </c>
    </row>
    <row r="333" spans="6:6" x14ac:dyDescent="0.2">
      <c r="F333" t="s">
        <v>293</v>
      </c>
    </row>
    <row r="334" spans="6:6" x14ac:dyDescent="0.2">
      <c r="F334" t="s">
        <v>293</v>
      </c>
    </row>
    <row r="335" spans="6:6" x14ac:dyDescent="0.2">
      <c r="F335" t="s">
        <v>293</v>
      </c>
    </row>
    <row r="336" spans="6:6" x14ac:dyDescent="0.2">
      <c r="F336" t="s">
        <v>293</v>
      </c>
    </row>
    <row r="337" spans="6:6" x14ac:dyDescent="0.2">
      <c r="F337" t="s">
        <v>293</v>
      </c>
    </row>
    <row r="338" spans="6:6" x14ac:dyDescent="0.2">
      <c r="F338" t="s">
        <v>293</v>
      </c>
    </row>
    <row r="339" spans="6:6" x14ac:dyDescent="0.2">
      <c r="F339" t="s">
        <v>293</v>
      </c>
    </row>
    <row r="340" spans="6:6" x14ac:dyDescent="0.2">
      <c r="F340" t="s">
        <v>293</v>
      </c>
    </row>
    <row r="341" spans="6:6" x14ac:dyDescent="0.2">
      <c r="F341" t="s">
        <v>293</v>
      </c>
    </row>
    <row r="342" spans="6:6" x14ac:dyDescent="0.2">
      <c r="F342" t="s">
        <v>293</v>
      </c>
    </row>
    <row r="343" spans="6:6" x14ac:dyDescent="0.2">
      <c r="F343" t="s">
        <v>293</v>
      </c>
    </row>
    <row r="344" spans="6:6" x14ac:dyDescent="0.2">
      <c r="F344" t="s">
        <v>283</v>
      </c>
    </row>
    <row r="345" spans="6:6" x14ac:dyDescent="0.2">
      <c r="F345" t="s">
        <v>283</v>
      </c>
    </row>
    <row r="346" spans="6:6" x14ac:dyDescent="0.2">
      <c r="F346" t="s">
        <v>440</v>
      </c>
    </row>
    <row r="347" spans="6:6" x14ac:dyDescent="0.2">
      <c r="F347" t="s">
        <v>441</v>
      </c>
    </row>
    <row r="348" spans="6:6" x14ac:dyDescent="0.2">
      <c r="F348" t="s">
        <v>441</v>
      </c>
    </row>
    <row r="349" spans="6:6" x14ac:dyDescent="0.2">
      <c r="F349" t="s">
        <v>307</v>
      </c>
    </row>
    <row r="350" spans="6:6" x14ac:dyDescent="0.2">
      <c r="F350" t="s">
        <v>307</v>
      </c>
    </row>
    <row r="351" spans="6:6" x14ac:dyDescent="0.2">
      <c r="F351" t="s">
        <v>293</v>
      </c>
    </row>
    <row r="352" spans="6:6" x14ac:dyDescent="0.2">
      <c r="F352" t="s">
        <v>293</v>
      </c>
    </row>
    <row r="353" spans="6:6" x14ac:dyDescent="0.2">
      <c r="F353" t="s">
        <v>293</v>
      </c>
    </row>
    <row r="354" spans="6:6" x14ac:dyDescent="0.2">
      <c r="F354" t="s">
        <v>293</v>
      </c>
    </row>
    <row r="355" spans="6:6" x14ac:dyDescent="0.2">
      <c r="F355" t="s">
        <v>293</v>
      </c>
    </row>
    <row r="356" spans="6:6" x14ac:dyDescent="0.2">
      <c r="F356" t="s">
        <v>293</v>
      </c>
    </row>
    <row r="357" spans="6:6" x14ac:dyDescent="0.2">
      <c r="F357" t="s">
        <v>293</v>
      </c>
    </row>
    <row r="358" spans="6:6" x14ac:dyDescent="0.2">
      <c r="F358" t="s">
        <v>293</v>
      </c>
    </row>
    <row r="359" spans="6:6" x14ac:dyDescent="0.2">
      <c r="F359" t="s">
        <v>293</v>
      </c>
    </row>
    <row r="360" spans="6:6" x14ac:dyDescent="0.2">
      <c r="F360" t="s">
        <v>293</v>
      </c>
    </row>
    <row r="361" spans="6:6" x14ac:dyDescent="0.2">
      <c r="F361" t="s">
        <v>293</v>
      </c>
    </row>
    <row r="362" spans="6:6" x14ac:dyDescent="0.2">
      <c r="F362" t="s">
        <v>293</v>
      </c>
    </row>
    <row r="363" spans="6:6" x14ac:dyDescent="0.2">
      <c r="F363" t="s">
        <v>293</v>
      </c>
    </row>
    <row r="364" spans="6:6" x14ac:dyDescent="0.2">
      <c r="F364" t="s">
        <v>293</v>
      </c>
    </row>
    <row r="365" spans="6:6" x14ac:dyDescent="0.2">
      <c r="F365" t="s">
        <v>293</v>
      </c>
    </row>
    <row r="366" spans="6:6" x14ac:dyDescent="0.2">
      <c r="F366" t="s">
        <v>293</v>
      </c>
    </row>
    <row r="367" spans="6:6" x14ac:dyDescent="0.2">
      <c r="F367" t="s">
        <v>293</v>
      </c>
    </row>
    <row r="368" spans="6:6" x14ac:dyDescent="0.2">
      <c r="F368" t="s">
        <v>293</v>
      </c>
    </row>
    <row r="369" spans="6:6" x14ac:dyDescent="0.2">
      <c r="F369" t="s">
        <v>283</v>
      </c>
    </row>
    <row r="370" spans="6:6" x14ac:dyDescent="0.2">
      <c r="F370" t="s">
        <v>283</v>
      </c>
    </row>
    <row r="371" spans="6:6" x14ac:dyDescent="0.2">
      <c r="F371" t="s">
        <v>440</v>
      </c>
    </row>
    <row r="372" spans="6:6" x14ac:dyDescent="0.2">
      <c r="F372" t="s">
        <v>441</v>
      </c>
    </row>
    <row r="373" spans="6:6" x14ac:dyDescent="0.2">
      <c r="F373" t="s">
        <v>441</v>
      </c>
    </row>
    <row r="374" spans="6:6" x14ac:dyDescent="0.2">
      <c r="F374" t="s">
        <v>307</v>
      </c>
    </row>
    <row r="375" spans="6:6" x14ac:dyDescent="0.2">
      <c r="F375" t="s">
        <v>307</v>
      </c>
    </row>
    <row r="376" spans="6:6" x14ac:dyDescent="0.2">
      <c r="F376" t="s">
        <v>293</v>
      </c>
    </row>
    <row r="377" spans="6:6" x14ac:dyDescent="0.2">
      <c r="F377" t="s">
        <v>293</v>
      </c>
    </row>
    <row r="378" spans="6:6" x14ac:dyDescent="0.2">
      <c r="F378" t="s">
        <v>293</v>
      </c>
    </row>
    <row r="379" spans="6:6" x14ac:dyDescent="0.2">
      <c r="F379" t="s">
        <v>293</v>
      </c>
    </row>
    <row r="380" spans="6:6" x14ac:dyDescent="0.2">
      <c r="F380" t="s">
        <v>293</v>
      </c>
    </row>
    <row r="381" spans="6:6" x14ac:dyDescent="0.2">
      <c r="F381" t="s">
        <v>293</v>
      </c>
    </row>
    <row r="382" spans="6:6" x14ac:dyDescent="0.2">
      <c r="F382" t="s">
        <v>293</v>
      </c>
    </row>
    <row r="383" spans="6:6" x14ac:dyDescent="0.2">
      <c r="F383" t="s">
        <v>293</v>
      </c>
    </row>
    <row r="384" spans="6:6" x14ac:dyDescent="0.2">
      <c r="F384" t="s">
        <v>293</v>
      </c>
    </row>
    <row r="385" spans="6:6" x14ac:dyDescent="0.2">
      <c r="F385" t="s">
        <v>293</v>
      </c>
    </row>
    <row r="386" spans="6:6" x14ac:dyDescent="0.2">
      <c r="F386" t="s">
        <v>293</v>
      </c>
    </row>
    <row r="387" spans="6:6" x14ac:dyDescent="0.2">
      <c r="F387" t="s">
        <v>293</v>
      </c>
    </row>
    <row r="388" spans="6:6" x14ac:dyDescent="0.2">
      <c r="F388" t="s">
        <v>293</v>
      </c>
    </row>
    <row r="389" spans="6:6" x14ac:dyDescent="0.2">
      <c r="F389" t="s">
        <v>293</v>
      </c>
    </row>
    <row r="390" spans="6:6" x14ac:dyDescent="0.2">
      <c r="F390" t="s">
        <v>293</v>
      </c>
    </row>
    <row r="391" spans="6:6" x14ac:dyDescent="0.2">
      <c r="F391" t="s">
        <v>293</v>
      </c>
    </row>
    <row r="392" spans="6:6" x14ac:dyDescent="0.2">
      <c r="F392" t="s">
        <v>293</v>
      </c>
    </row>
    <row r="393" spans="6:6" x14ac:dyDescent="0.2">
      <c r="F393" t="s">
        <v>293</v>
      </c>
    </row>
    <row r="394" spans="6:6" x14ac:dyDescent="0.2">
      <c r="F394" t="s">
        <v>283</v>
      </c>
    </row>
    <row r="395" spans="6:6" x14ac:dyDescent="0.2">
      <c r="F395" t="s">
        <v>283</v>
      </c>
    </row>
    <row r="396" spans="6:6" x14ac:dyDescent="0.2">
      <c r="F396" t="s">
        <v>440</v>
      </c>
    </row>
    <row r="397" spans="6:6" x14ac:dyDescent="0.2">
      <c r="F397" t="s">
        <v>441</v>
      </c>
    </row>
    <row r="398" spans="6:6" x14ac:dyDescent="0.2">
      <c r="F398" t="s">
        <v>441</v>
      </c>
    </row>
    <row r="399" spans="6:6" x14ac:dyDescent="0.2">
      <c r="F399" t="s">
        <v>307</v>
      </c>
    </row>
    <row r="400" spans="6:6" x14ac:dyDescent="0.2">
      <c r="F400" t="s">
        <v>307</v>
      </c>
    </row>
    <row r="401" spans="6:6" x14ac:dyDescent="0.2">
      <c r="F401" t="s">
        <v>293</v>
      </c>
    </row>
    <row r="402" spans="6:6" x14ac:dyDescent="0.2">
      <c r="F402" t="s">
        <v>293</v>
      </c>
    </row>
    <row r="403" spans="6:6" x14ac:dyDescent="0.2">
      <c r="F403" t="s">
        <v>293</v>
      </c>
    </row>
    <row r="404" spans="6:6" x14ac:dyDescent="0.2">
      <c r="F404" t="s">
        <v>293</v>
      </c>
    </row>
    <row r="405" spans="6:6" x14ac:dyDescent="0.2">
      <c r="F405" t="s">
        <v>293</v>
      </c>
    </row>
    <row r="406" spans="6:6" x14ac:dyDescent="0.2">
      <c r="F406" t="s">
        <v>293</v>
      </c>
    </row>
    <row r="407" spans="6:6" x14ac:dyDescent="0.2">
      <c r="F407" t="s">
        <v>293</v>
      </c>
    </row>
    <row r="408" spans="6:6" x14ac:dyDescent="0.2">
      <c r="F408" t="s">
        <v>293</v>
      </c>
    </row>
    <row r="409" spans="6:6" x14ac:dyDescent="0.2">
      <c r="F409" t="s">
        <v>293</v>
      </c>
    </row>
    <row r="410" spans="6:6" x14ac:dyDescent="0.2">
      <c r="F410" t="s">
        <v>293</v>
      </c>
    </row>
    <row r="411" spans="6:6" x14ac:dyDescent="0.2">
      <c r="F411" t="s">
        <v>293</v>
      </c>
    </row>
    <row r="412" spans="6:6" x14ac:dyDescent="0.2">
      <c r="F412" t="s">
        <v>293</v>
      </c>
    </row>
    <row r="413" spans="6:6" x14ac:dyDescent="0.2">
      <c r="F413" t="s">
        <v>293</v>
      </c>
    </row>
    <row r="414" spans="6:6" x14ac:dyDescent="0.2">
      <c r="F414" t="s">
        <v>293</v>
      </c>
    </row>
    <row r="415" spans="6:6" x14ac:dyDescent="0.2">
      <c r="F415" t="s">
        <v>293</v>
      </c>
    </row>
    <row r="416" spans="6:6" x14ac:dyDescent="0.2">
      <c r="F416" t="s">
        <v>293</v>
      </c>
    </row>
    <row r="417" spans="6:6" x14ac:dyDescent="0.2">
      <c r="F417" t="s">
        <v>293</v>
      </c>
    </row>
    <row r="418" spans="6:6" x14ac:dyDescent="0.2">
      <c r="F418" t="s">
        <v>293</v>
      </c>
    </row>
    <row r="419" spans="6:6" x14ac:dyDescent="0.2">
      <c r="F419" t="s">
        <v>283</v>
      </c>
    </row>
    <row r="420" spans="6:6" x14ac:dyDescent="0.2">
      <c r="F420" t="s">
        <v>283</v>
      </c>
    </row>
    <row r="421" spans="6:6" x14ac:dyDescent="0.2">
      <c r="F421" t="s">
        <v>440</v>
      </c>
    </row>
    <row r="422" spans="6:6" x14ac:dyDescent="0.2">
      <c r="F422" t="s">
        <v>441</v>
      </c>
    </row>
    <row r="423" spans="6:6" x14ac:dyDescent="0.2">
      <c r="F423" t="s">
        <v>441</v>
      </c>
    </row>
    <row r="424" spans="6:6" x14ac:dyDescent="0.2">
      <c r="F424" t="s">
        <v>307</v>
      </c>
    </row>
    <row r="425" spans="6:6" x14ac:dyDescent="0.2">
      <c r="F425" t="s">
        <v>307</v>
      </c>
    </row>
    <row r="426" spans="6:6" x14ac:dyDescent="0.2">
      <c r="F426" t="s">
        <v>293</v>
      </c>
    </row>
    <row r="427" spans="6:6" x14ac:dyDescent="0.2">
      <c r="F427" t="s">
        <v>293</v>
      </c>
    </row>
    <row r="428" spans="6:6" x14ac:dyDescent="0.2">
      <c r="F428" t="s">
        <v>293</v>
      </c>
    </row>
    <row r="429" spans="6:6" x14ac:dyDescent="0.2">
      <c r="F429" t="s">
        <v>293</v>
      </c>
    </row>
    <row r="430" spans="6:6" x14ac:dyDescent="0.2">
      <c r="F430" t="s">
        <v>293</v>
      </c>
    </row>
    <row r="431" spans="6:6" x14ac:dyDescent="0.2">
      <c r="F431" t="s">
        <v>293</v>
      </c>
    </row>
    <row r="432" spans="6:6" x14ac:dyDescent="0.2">
      <c r="F432" t="s">
        <v>293</v>
      </c>
    </row>
    <row r="433" spans="6:6" x14ac:dyDescent="0.2">
      <c r="F433" t="s">
        <v>293</v>
      </c>
    </row>
    <row r="434" spans="6:6" x14ac:dyDescent="0.2">
      <c r="F434" t="s">
        <v>293</v>
      </c>
    </row>
    <row r="435" spans="6:6" x14ac:dyDescent="0.2">
      <c r="F435" t="s">
        <v>293</v>
      </c>
    </row>
    <row r="436" spans="6:6" x14ac:dyDescent="0.2">
      <c r="F436" t="s">
        <v>293</v>
      </c>
    </row>
    <row r="437" spans="6:6" x14ac:dyDescent="0.2">
      <c r="F437" t="s">
        <v>293</v>
      </c>
    </row>
    <row r="438" spans="6:6" x14ac:dyDescent="0.2">
      <c r="F438" t="s">
        <v>293</v>
      </c>
    </row>
    <row r="439" spans="6:6" x14ac:dyDescent="0.2">
      <c r="F439" t="s">
        <v>293</v>
      </c>
    </row>
    <row r="440" spans="6:6" x14ac:dyDescent="0.2">
      <c r="F440" t="s">
        <v>293</v>
      </c>
    </row>
    <row r="441" spans="6:6" x14ac:dyDescent="0.2">
      <c r="F441" t="s">
        <v>293</v>
      </c>
    </row>
    <row r="442" spans="6:6" x14ac:dyDescent="0.2">
      <c r="F442" t="s">
        <v>293</v>
      </c>
    </row>
    <row r="443" spans="6:6" x14ac:dyDescent="0.2">
      <c r="F443" t="s">
        <v>293</v>
      </c>
    </row>
    <row r="444" spans="6:6" x14ac:dyDescent="0.2">
      <c r="F444" t="s">
        <v>283</v>
      </c>
    </row>
    <row r="445" spans="6:6" x14ac:dyDescent="0.2">
      <c r="F445" t="s">
        <v>283</v>
      </c>
    </row>
    <row r="446" spans="6:6" x14ac:dyDescent="0.2">
      <c r="F446" t="s">
        <v>440</v>
      </c>
    </row>
    <row r="447" spans="6:6" x14ac:dyDescent="0.2">
      <c r="F447" t="s">
        <v>441</v>
      </c>
    </row>
    <row r="448" spans="6:6" x14ac:dyDescent="0.2">
      <c r="F448" t="s">
        <v>441</v>
      </c>
    </row>
    <row r="449" spans="6:6" x14ac:dyDescent="0.2">
      <c r="F449" t="s">
        <v>307</v>
      </c>
    </row>
    <row r="450" spans="6:6" x14ac:dyDescent="0.2">
      <c r="F450" t="s">
        <v>307</v>
      </c>
    </row>
    <row r="451" spans="6:6" x14ac:dyDescent="0.2">
      <c r="F451" t="s">
        <v>293</v>
      </c>
    </row>
    <row r="452" spans="6:6" x14ac:dyDescent="0.2">
      <c r="F452" t="s">
        <v>293</v>
      </c>
    </row>
    <row r="453" spans="6:6" x14ac:dyDescent="0.2">
      <c r="F453" t="s">
        <v>293</v>
      </c>
    </row>
    <row r="454" spans="6:6" x14ac:dyDescent="0.2">
      <c r="F454" t="s">
        <v>293</v>
      </c>
    </row>
    <row r="455" spans="6:6" x14ac:dyDescent="0.2">
      <c r="F455" t="s">
        <v>293</v>
      </c>
    </row>
    <row r="456" spans="6:6" x14ac:dyDescent="0.2">
      <c r="F456" t="s">
        <v>293</v>
      </c>
    </row>
    <row r="457" spans="6:6" x14ac:dyDescent="0.2">
      <c r="F457" t="s">
        <v>293</v>
      </c>
    </row>
    <row r="458" spans="6:6" x14ac:dyDescent="0.2">
      <c r="F458" t="s">
        <v>293</v>
      </c>
    </row>
    <row r="459" spans="6:6" x14ac:dyDescent="0.2">
      <c r="F459" t="s">
        <v>293</v>
      </c>
    </row>
    <row r="460" spans="6:6" x14ac:dyDescent="0.2">
      <c r="F460" t="s">
        <v>293</v>
      </c>
    </row>
    <row r="461" spans="6:6" x14ac:dyDescent="0.2">
      <c r="F461" t="s">
        <v>293</v>
      </c>
    </row>
    <row r="462" spans="6:6" x14ac:dyDescent="0.2">
      <c r="F462" t="s">
        <v>293</v>
      </c>
    </row>
    <row r="463" spans="6:6" x14ac:dyDescent="0.2">
      <c r="F463" t="s">
        <v>293</v>
      </c>
    </row>
    <row r="464" spans="6:6" x14ac:dyDescent="0.2">
      <c r="F464" t="s">
        <v>293</v>
      </c>
    </row>
    <row r="465" spans="6:6" x14ac:dyDescent="0.2">
      <c r="F465" t="s">
        <v>293</v>
      </c>
    </row>
    <row r="466" spans="6:6" x14ac:dyDescent="0.2">
      <c r="F466" t="s">
        <v>293</v>
      </c>
    </row>
    <row r="467" spans="6:6" x14ac:dyDescent="0.2">
      <c r="F467" t="s">
        <v>293</v>
      </c>
    </row>
    <row r="468" spans="6:6" x14ac:dyDescent="0.2">
      <c r="F468" t="s">
        <v>293</v>
      </c>
    </row>
    <row r="469" spans="6:6" x14ac:dyDescent="0.2">
      <c r="F469" t="s">
        <v>283</v>
      </c>
    </row>
    <row r="470" spans="6:6" x14ac:dyDescent="0.2">
      <c r="F470" t="s">
        <v>283</v>
      </c>
    </row>
    <row r="471" spans="6:6" x14ac:dyDescent="0.2">
      <c r="F471" t="s">
        <v>440</v>
      </c>
    </row>
    <row r="472" spans="6:6" x14ac:dyDescent="0.2">
      <c r="F472" t="s">
        <v>441</v>
      </c>
    </row>
    <row r="473" spans="6:6" x14ac:dyDescent="0.2">
      <c r="F473" t="s">
        <v>441</v>
      </c>
    </row>
    <row r="474" spans="6:6" x14ac:dyDescent="0.2">
      <c r="F474" t="s">
        <v>307</v>
      </c>
    </row>
    <row r="475" spans="6:6" x14ac:dyDescent="0.2">
      <c r="F475" t="s">
        <v>307</v>
      </c>
    </row>
    <row r="476" spans="6:6" x14ac:dyDescent="0.2">
      <c r="F476" t="s">
        <v>293</v>
      </c>
    </row>
    <row r="477" spans="6:6" x14ac:dyDescent="0.2">
      <c r="F477" t="s">
        <v>293</v>
      </c>
    </row>
    <row r="478" spans="6:6" x14ac:dyDescent="0.2">
      <c r="F478" t="s">
        <v>293</v>
      </c>
    </row>
    <row r="479" spans="6:6" x14ac:dyDescent="0.2">
      <c r="F479" t="s">
        <v>293</v>
      </c>
    </row>
    <row r="480" spans="6:6" x14ac:dyDescent="0.2">
      <c r="F480" t="s">
        <v>293</v>
      </c>
    </row>
    <row r="481" spans="6:6" x14ac:dyDescent="0.2">
      <c r="F481" t="s">
        <v>293</v>
      </c>
    </row>
    <row r="482" spans="6:6" x14ac:dyDescent="0.2">
      <c r="F482" t="s">
        <v>293</v>
      </c>
    </row>
    <row r="483" spans="6:6" x14ac:dyDescent="0.2">
      <c r="F483" t="s">
        <v>293</v>
      </c>
    </row>
    <row r="484" spans="6:6" x14ac:dyDescent="0.2">
      <c r="F484" t="s">
        <v>293</v>
      </c>
    </row>
    <row r="485" spans="6:6" x14ac:dyDescent="0.2">
      <c r="F485" t="s">
        <v>293</v>
      </c>
    </row>
    <row r="486" spans="6:6" x14ac:dyDescent="0.2">
      <c r="F486" t="s">
        <v>293</v>
      </c>
    </row>
    <row r="487" spans="6:6" x14ac:dyDescent="0.2">
      <c r="F487" t="s">
        <v>293</v>
      </c>
    </row>
    <row r="488" spans="6:6" x14ac:dyDescent="0.2">
      <c r="F488" t="s">
        <v>293</v>
      </c>
    </row>
    <row r="489" spans="6:6" x14ac:dyDescent="0.2">
      <c r="F489" t="s">
        <v>293</v>
      </c>
    </row>
    <row r="490" spans="6:6" x14ac:dyDescent="0.2">
      <c r="F490" t="s">
        <v>293</v>
      </c>
    </row>
    <row r="491" spans="6:6" x14ac:dyDescent="0.2">
      <c r="F491" t="s">
        <v>293</v>
      </c>
    </row>
    <row r="492" spans="6:6" x14ac:dyDescent="0.2">
      <c r="F492" t="s">
        <v>293</v>
      </c>
    </row>
    <row r="493" spans="6:6" x14ac:dyDescent="0.2">
      <c r="F493" t="s">
        <v>293</v>
      </c>
    </row>
    <row r="494" spans="6:6" x14ac:dyDescent="0.2">
      <c r="F494" t="s">
        <v>283</v>
      </c>
    </row>
    <row r="495" spans="6:6" x14ac:dyDescent="0.2">
      <c r="F495" t="s">
        <v>283</v>
      </c>
    </row>
    <row r="496" spans="6:6" x14ac:dyDescent="0.2">
      <c r="F496" t="s">
        <v>440</v>
      </c>
    </row>
    <row r="497" spans="6:6" x14ac:dyDescent="0.2">
      <c r="F497" t="s">
        <v>441</v>
      </c>
    </row>
    <row r="498" spans="6:6" x14ac:dyDescent="0.2">
      <c r="F498" t="s">
        <v>441</v>
      </c>
    </row>
    <row r="499" spans="6:6" x14ac:dyDescent="0.2">
      <c r="F499" t="s">
        <v>307</v>
      </c>
    </row>
    <row r="500" spans="6:6" x14ac:dyDescent="0.2">
      <c r="F500" t="s">
        <v>307</v>
      </c>
    </row>
    <row r="501" spans="6:6" x14ac:dyDescent="0.2">
      <c r="F501" t="s">
        <v>293</v>
      </c>
    </row>
    <row r="502" spans="6:6" x14ac:dyDescent="0.2">
      <c r="F502" t="s">
        <v>293</v>
      </c>
    </row>
    <row r="503" spans="6:6" x14ac:dyDescent="0.2">
      <c r="F503" t="s">
        <v>293</v>
      </c>
    </row>
    <row r="504" spans="6:6" x14ac:dyDescent="0.2">
      <c r="F504" t="s">
        <v>293</v>
      </c>
    </row>
    <row r="505" spans="6:6" x14ac:dyDescent="0.2">
      <c r="F505" t="s">
        <v>293</v>
      </c>
    </row>
    <row r="506" spans="6:6" x14ac:dyDescent="0.2">
      <c r="F506" t="s">
        <v>293</v>
      </c>
    </row>
    <row r="507" spans="6:6" x14ac:dyDescent="0.2">
      <c r="F507" t="s">
        <v>293</v>
      </c>
    </row>
    <row r="508" spans="6:6" x14ac:dyDescent="0.2">
      <c r="F508" t="s">
        <v>293</v>
      </c>
    </row>
    <row r="509" spans="6:6" x14ac:dyDescent="0.2">
      <c r="F509" t="s">
        <v>293</v>
      </c>
    </row>
    <row r="510" spans="6:6" x14ac:dyDescent="0.2">
      <c r="F510" t="s">
        <v>293</v>
      </c>
    </row>
    <row r="511" spans="6:6" x14ac:dyDescent="0.2">
      <c r="F511" t="s">
        <v>293</v>
      </c>
    </row>
    <row r="512" spans="6:6" x14ac:dyDescent="0.2">
      <c r="F512" t="s">
        <v>293</v>
      </c>
    </row>
    <row r="513" spans="6:6" x14ac:dyDescent="0.2">
      <c r="F513" t="s">
        <v>293</v>
      </c>
    </row>
    <row r="514" spans="6:6" x14ac:dyDescent="0.2">
      <c r="F514" t="s">
        <v>293</v>
      </c>
    </row>
    <row r="515" spans="6:6" x14ac:dyDescent="0.2">
      <c r="F515" t="s">
        <v>293</v>
      </c>
    </row>
    <row r="516" spans="6:6" x14ac:dyDescent="0.2">
      <c r="F516" t="s">
        <v>293</v>
      </c>
    </row>
    <row r="517" spans="6:6" x14ac:dyDescent="0.2">
      <c r="F517" t="s">
        <v>293</v>
      </c>
    </row>
    <row r="518" spans="6:6" x14ac:dyDescent="0.2">
      <c r="F518" t="s">
        <v>293</v>
      </c>
    </row>
    <row r="519" spans="6:6" x14ac:dyDescent="0.2">
      <c r="F519" t="s">
        <v>283</v>
      </c>
    </row>
    <row r="520" spans="6:6" x14ac:dyDescent="0.2">
      <c r="F520" t="s">
        <v>283</v>
      </c>
    </row>
    <row r="521" spans="6:6" x14ac:dyDescent="0.2">
      <c r="F521" t="s">
        <v>440</v>
      </c>
    </row>
    <row r="522" spans="6:6" x14ac:dyDescent="0.2">
      <c r="F522" t="s">
        <v>441</v>
      </c>
    </row>
    <row r="523" spans="6:6" x14ac:dyDescent="0.2">
      <c r="F523" t="s">
        <v>441</v>
      </c>
    </row>
    <row r="524" spans="6:6" x14ac:dyDescent="0.2">
      <c r="F524" t="s">
        <v>307</v>
      </c>
    </row>
    <row r="525" spans="6:6" x14ac:dyDescent="0.2">
      <c r="F525" t="s">
        <v>307</v>
      </c>
    </row>
    <row r="526" spans="6:6" x14ac:dyDescent="0.2">
      <c r="F526" t="s">
        <v>293</v>
      </c>
    </row>
    <row r="527" spans="6:6" x14ac:dyDescent="0.2">
      <c r="F527" t="s">
        <v>293</v>
      </c>
    </row>
    <row r="528" spans="6:6" x14ac:dyDescent="0.2">
      <c r="F528" t="s">
        <v>293</v>
      </c>
    </row>
    <row r="529" spans="6:6" x14ac:dyDescent="0.2">
      <c r="F529" t="s">
        <v>293</v>
      </c>
    </row>
    <row r="530" spans="6:6" x14ac:dyDescent="0.2">
      <c r="F530" t="s">
        <v>293</v>
      </c>
    </row>
    <row r="531" spans="6:6" x14ac:dyDescent="0.2">
      <c r="F531" t="s">
        <v>293</v>
      </c>
    </row>
    <row r="532" spans="6:6" x14ac:dyDescent="0.2">
      <c r="F532" t="s">
        <v>293</v>
      </c>
    </row>
    <row r="533" spans="6:6" x14ac:dyDescent="0.2">
      <c r="F533" t="s">
        <v>293</v>
      </c>
    </row>
    <row r="534" spans="6:6" x14ac:dyDescent="0.2">
      <c r="F534" t="s">
        <v>293</v>
      </c>
    </row>
    <row r="535" spans="6:6" x14ac:dyDescent="0.2">
      <c r="F535" t="s">
        <v>293</v>
      </c>
    </row>
    <row r="536" spans="6:6" x14ac:dyDescent="0.2">
      <c r="F536" t="s">
        <v>293</v>
      </c>
    </row>
    <row r="537" spans="6:6" x14ac:dyDescent="0.2">
      <c r="F537" t="s">
        <v>293</v>
      </c>
    </row>
    <row r="538" spans="6:6" x14ac:dyDescent="0.2">
      <c r="F538" t="s">
        <v>293</v>
      </c>
    </row>
    <row r="539" spans="6:6" x14ac:dyDescent="0.2">
      <c r="F539" t="s">
        <v>293</v>
      </c>
    </row>
    <row r="540" spans="6:6" x14ac:dyDescent="0.2">
      <c r="F540" t="s">
        <v>293</v>
      </c>
    </row>
    <row r="541" spans="6:6" x14ac:dyDescent="0.2">
      <c r="F541" t="s">
        <v>293</v>
      </c>
    </row>
    <row r="542" spans="6:6" x14ac:dyDescent="0.2">
      <c r="F542" t="s">
        <v>293</v>
      </c>
    </row>
    <row r="543" spans="6:6" x14ac:dyDescent="0.2">
      <c r="F543" t="s">
        <v>293</v>
      </c>
    </row>
    <row r="544" spans="6:6" x14ac:dyDescent="0.2">
      <c r="F544" t="s">
        <v>283</v>
      </c>
    </row>
    <row r="545" spans="6:6" x14ac:dyDescent="0.2">
      <c r="F545" t="s">
        <v>283</v>
      </c>
    </row>
    <row r="546" spans="6:6" x14ac:dyDescent="0.2">
      <c r="F546" t="s">
        <v>440</v>
      </c>
    </row>
    <row r="547" spans="6:6" x14ac:dyDescent="0.2">
      <c r="F547" t="s">
        <v>441</v>
      </c>
    </row>
    <row r="548" spans="6:6" x14ac:dyDescent="0.2">
      <c r="F548" t="s">
        <v>441</v>
      </c>
    </row>
    <row r="549" spans="6:6" x14ac:dyDescent="0.2">
      <c r="F549" t="s">
        <v>307</v>
      </c>
    </row>
    <row r="550" spans="6:6" x14ac:dyDescent="0.2">
      <c r="F550" t="s">
        <v>307</v>
      </c>
    </row>
    <row r="551" spans="6:6" x14ac:dyDescent="0.2">
      <c r="F551" t="s">
        <v>293</v>
      </c>
    </row>
    <row r="552" spans="6:6" x14ac:dyDescent="0.2">
      <c r="F552" t="s">
        <v>293</v>
      </c>
    </row>
    <row r="553" spans="6:6" x14ac:dyDescent="0.2">
      <c r="F553" t="s">
        <v>293</v>
      </c>
    </row>
    <row r="554" spans="6:6" x14ac:dyDescent="0.2">
      <c r="F554" t="s">
        <v>293</v>
      </c>
    </row>
    <row r="555" spans="6:6" x14ac:dyDescent="0.2">
      <c r="F555" t="s">
        <v>293</v>
      </c>
    </row>
    <row r="556" spans="6:6" x14ac:dyDescent="0.2">
      <c r="F556" t="s">
        <v>293</v>
      </c>
    </row>
    <row r="557" spans="6:6" x14ac:dyDescent="0.2">
      <c r="F557" t="s">
        <v>293</v>
      </c>
    </row>
    <row r="558" spans="6:6" x14ac:dyDescent="0.2">
      <c r="F558" t="s">
        <v>293</v>
      </c>
    </row>
    <row r="559" spans="6:6" x14ac:dyDescent="0.2">
      <c r="F559" t="s">
        <v>293</v>
      </c>
    </row>
    <row r="560" spans="6:6" x14ac:dyDescent="0.2">
      <c r="F560" t="s">
        <v>293</v>
      </c>
    </row>
    <row r="561" spans="6:6" x14ac:dyDescent="0.2">
      <c r="F561" t="s">
        <v>293</v>
      </c>
    </row>
    <row r="562" spans="6:6" x14ac:dyDescent="0.2">
      <c r="F562" t="s">
        <v>293</v>
      </c>
    </row>
    <row r="563" spans="6:6" x14ac:dyDescent="0.2">
      <c r="F563" t="s">
        <v>293</v>
      </c>
    </row>
    <row r="564" spans="6:6" x14ac:dyDescent="0.2">
      <c r="F564" t="s">
        <v>293</v>
      </c>
    </row>
    <row r="565" spans="6:6" x14ac:dyDescent="0.2">
      <c r="F565" t="s">
        <v>293</v>
      </c>
    </row>
    <row r="566" spans="6:6" x14ac:dyDescent="0.2">
      <c r="F566" t="s">
        <v>293</v>
      </c>
    </row>
    <row r="567" spans="6:6" x14ac:dyDescent="0.2">
      <c r="F567" t="s">
        <v>293</v>
      </c>
    </row>
    <row r="568" spans="6:6" x14ac:dyDescent="0.2">
      <c r="F568" t="s">
        <v>293</v>
      </c>
    </row>
    <row r="569" spans="6:6" x14ac:dyDescent="0.2">
      <c r="F569" t="s">
        <v>283</v>
      </c>
    </row>
    <row r="570" spans="6:6" x14ac:dyDescent="0.2">
      <c r="F570" t="s">
        <v>283</v>
      </c>
    </row>
    <row r="571" spans="6:6" x14ac:dyDescent="0.2">
      <c r="F571" t="s">
        <v>440</v>
      </c>
    </row>
    <row r="572" spans="6:6" x14ac:dyDescent="0.2">
      <c r="F572" t="s">
        <v>441</v>
      </c>
    </row>
    <row r="573" spans="6:6" x14ac:dyDescent="0.2">
      <c r="F573" t="s">
        <v>441</v>
      </c>
    </row>
    <row r="574" spans="6:6" x14ac:dyDescent="0.2">
      <c r="F574" t="s">
        <v>307</v>
      </c>
    </row>
    <row r="575" spans="6:6" x14ac:dyDescent="0.2">
      <c r="F575" t="s">
        <v>307</v>
      </c>
    </row>
    <row r="576" spans="6:6" x14ac:dyDescent="0.2">
      <c r="F576" t="s">
        <v>293</v>
      </c>
    </row>
    <row r="577" spans="6:6" x14ac:dyDescent="0.2">
      <c r="F577" t="s">
        <v>293</v>
      </c>
    </row>
    <row r="578" spans="6:6" x14ac:dyDescent="0.2">
      <c r="F578" t="s">
        <v>293</v>
      </c>
    </row>
    <row r="579" spans="6:6" x14ac:dyDescent="0.2">
      <c r="F579" t="s">
        <v>293</v>
      </c>
    </row>
    <row r="580" spans="6:6" x14ac:dyDescent="0.2">
      <c r="F580" t="s">
        <v>293</v>
      </c>
    </row>
    <row r="581" spans="6:6" x14ac:dyDescent="0.2">
      <c r="F581" t="s">
        <v>293</v>
      </c>
    </row>
    <row r="582" spans="6:6" x14ac:dyDescent="0.2">
      <c r="F582" t="s">
        <v>293</v>
      </c>
    </row>
    <row r="583" spans="6:6" x14ac:dyDescent="0.2">
      <c r="F583" t="s">
        <v>293</v>
      </c>
    </row>
    <row r="584" spans="6:6" x14ac:dyDescent="0.2">
      <c r="F584" t="s">
        <v>293</v>
      </c>
    </row>
    <row r="585" spans="6:6" x14ac:dyDescent="0.2">
      <c r="F585" t="s">
        <v>293</v>
      </c>
    </row>
    <row r="586" spans="6:6" x14ac:dyDescent="0.2">
      <c r="F586" t="s">
        <v>293</v>
      </c>
    </row>
    <row r="587" spans="6:6" x14ac:dyDescent="0.2">
      <c r="F587" t="s">
        <v>293</v>
      </c>
    </row>
    <row r="588" spans="6:6" x14ac:dyDescent="0.2">
      <c r="F588" t="s">
        <v>293</v>
      </c>
    </row>
    <row r="589" spans="6:6" x14ac:dyDescent="0.2">
      <c r="F589" t="s">
        <v>293</v>
      </c>
    </row>
    <row r="590" spans="6:6" x14ac:dyDescent="0.2">
      <c r="F590" t="s">
        <v>293</v>
      </c>
    </row>
    <row r="591" spans="6:6" x14ac:dyDescent="0.2">
      <c r="F591" t="s">
        <v>293</v>
      </c>
    </row>
    <row r="592" spans="6:6" x14ac:dyDescent="0.2">
      <c r="F592" t="s">
        <v>293</v>
      </c>
    </row>
    <row r="593" spans="6:6" x14ac:dyDescent="0.2">
      <c r="F593" t="s">
        <v>293</v>
      </c>
    </row>
    <row r="594" spans="6:6" x14ac:dyDescent="0.2">
      <c r="F594" t="s">
        <v>283</v>
      </c>
    </row>
    <row r="595" spans="6:6" x14ac:dyDescent="0.2">
      <c r="F595" t="s">
        <v>283</v>
      </c>
    </row>
    <row r="596" spans="6:6" x14ac:dyDescent="0.2">
      <c r="F596" t="s">
        <v>440</v>
      </c>
    </row>
    <row r="597" spans="6:6" x14ac:dyDescent="0.2">
      <c r="F597" t="s">
        <v>441</v>
      </c>
    </row>
    <row r="598" spans="6:6" x14ac:dyDescent="0.2">
      <c r="F598" t="s">
        <v>441</v>
      </c>
    </row>
    <row r="599" spans="6:6" x14ac:dyDescent="0.2">
      <c r="F599" t="s">
        <v>307</v>
      </c>
    </row>
    <row r="600" spans="6:6" x14ac:dyDescent="0.2">
      <c r="F600" t="s">
        <v>307</v>
      </c>
    </row>
    <row r="601" spans="6:6" x14ac:dyDescent="0.2">
      <c r="F601" t="s">
        <v>293</v>
      </c>
    </row>
    <row r="602" spans="6:6" x14ac:dyDescent="0.2">
      <c r="F602" t="s">
        <v>293</v>
      </c>
    </row>
    <row r="603" spans="6:6" x14ac:dyDescent="0.2">
      <c r="F603" t="s">
        <v>293</v>
      </c>
    </row>
    <row r="604" spans="6:6" x14ac:dyDescent="0.2">
      <c r="F604" t="s">
        <v>293</v>
      </c>
    </row>
    <row r="605" spans="6:6" x14ac:dyDescent="0.2">
      <c r="F605" t="s">
        <v>293</v>
      </c>
    </row>
    <row r="606" spans="6:6" x14ac:dyDescent="0.2">
      <c r="F606" t="s">
        <v>293</v>
      </c>
    </row>
    <row r="607" spans="6:6" x14ac:dyDescent="0.2">
      <c r="F607" t="s">
        <v>293</v>
      </c>
    </row>
    <row r="608" spans="6:6" x14ac:dyDescent="0.2">
      <c r="F608" t="s">
        <v>293</v>
      </c>
    </row>
    <row r="609" spans="6:6" x14ac:dyDescent="0.2">
      <c r="F609" t="s">
        <v>293</v>
      </c>
    </row>
    <row r="610" spans="6:6" x14ac:dyDescent="0.2">
      <c r="F610" t="s">
        <v>293</v>
      </c>
    </row>
    <row r="611" spans="6:6" x14ac:dyDescent="0.2">
      <c r="F611" t="s">
        <v>293</v>
      </c>
    </row>
    <row r="612" spans="6:6" x14ac:dyDescent="0.2">
      <c r="F612" t="s">
        <v>293</v>
      </c>
    </row>
    <row r="613" spans="6:6" x14ac:dyDescent="0.2">
      <c r="F613" t="s">
        <v>293</v>
      </c>
    </row>
    <row r="614" spans="6:6" x14ac:dyDescent="0.2">
      <c r="F614" t="s">
        <v>293</v>
      </c>
    </row>
    <row r="615" spans="6:6" x14ac:dyDescent="0.2">
      <c r="F615" t="s">
        <v>293</v>
      </c>
    </row>
    <row r="616" spans="6:6" x14ac:dyDescent="0.2">
      <c r="F616" t="s">
        <v>293</v>
      </c>
    </row>
    <row r="617" spans="6:6" x14ac:dyDescent="0.2">
      <c r="F617" t="s">
        <v>293</v>
      </c>
    </row>
    <row r="618" spans="6:6" x14ac:dyDescent="0.2">
      <c r="F618" t="s">
        <v>293</v>
      </c>
    </row>
    <row r="619" spans="6:6" x14ac:dyDescent="0.2">
      <c r="F619" t="s">
        <v>283</v>
      </c>
    </row>
    <row r="620" spans="6:6" x14ac:dyDescent="0.2">
      <c r="F620" t="s">
        <v>283</v>
      </c>
    </row>
    <row r="621" spans="6:6" x14ac:dyDescent="0.2">
      <c r="F621" t="s">
        <v>440</v>
      </c>
    </row>
    <row r="622" spans="6:6" x14ac:dyDescent="0.2">
      <c r="F622" t="s">
        <v>441</v>
      </c>
    </row>
    <row r="623" spans="6:6" x14ac:dyDescent="0.2">
      <c r="F623" t="s">
        <v>441</v>
      </c>
    </row>
    <row r="624" spans="6:6" x14ac:dyDescent="0.2">
      <c r="F624" t="s">
        <v>307</v>
      </c>
    </row>
    <row r="625" spans="6:6" x14ac:dyDescent="0.2">
      <c r="F625" t="s">
        <v>307</v>
      </c>
    </row>
    <row r="632" spans="6:6" x14ac:dyDescent="0.2">
      <c r="F632" t="s">
        <v>443</v>
      </c>
    </row>
    <row r="962" spans="6:6" x14ac:dyDescent="0.2">
      <c r="F962" t="s">
        <v>444</v>
      </c>
    </row>
    <row r="963" spans="6:6" x14ac:dyDescent="0.2">
      <c r="F963" t="s">
        <v>444</v>
      </c>
    </row>
    <row r="964" spans="6:6" x14ac:dyDescent="0.2">
      <c r="F964" t="s">
        <v>444</v>
      </c>
    </row>
    <row r="965" spans="6:6" x14ac:dyDescent="0.2">
      <c r="F965" t="s">
        <v>444</v>
      </c>
    </row>
    <row r="966" spans="6:6" x14ac:dyDescent="0.2">
      <c r="F966" t="s">
        <v>444</v>
      </c>
    </row>
    <row r="967" spans="6:6" x14ac:dyDescent="0.2">
      <c r="F967" t="s">
        <v>444</v>
      </c>
    </row>
    <row r="968" spans="6:6" x14ac:dyDescent="0.2">
      <c r="F968" t="s">
        <v>444</v>
      </c>
    </row>
    <row r="969" spans="6:6" x14ac:dyDescent="0.2">
      <c r="F969" t="s">
        <v>444</v>
      </c>
    </row>
    <row r="970" spans="6:6" x14ac:dyDescent="0.2">
      <c r="F970" t="s">
        <v>444</v>
      </c>
    </row>
    <row r="971" spans="6:6" x14ac:dyDescent="0.2">
      <c r="F971" t="s">
        <v>444</v>
      </c>
    </row>
    <row r="972" spans="6:6" x14ac:dyDescent="0.2">
      <c r="F972" t="s">
        <v>444</v>
      </c>
    </row>
    <row r="973" spans="6:6" x14ac:dyDescent="0.2">
      <c r="F973" t="s">
        <v>444</v>
      </c>
    </row>
    <row r="974" spans="6:6" x14ac:dyDescent="0.2">
      <c r="F974" t="s">
        <v>444</v>
      </c>
    </row>
    <row r="975" spans="6:6" x14ac:dyDescent="0.2">
      <c r="F975" t="s">
        <v>444</v>
      </c>
    </row>
    <row r="976" spans="6:6" x14ac:dyDescent="0.2">
      <c r="F976" t="s">
        <v>444</v>
      </c>
    </row>
    <row r="977" spans="6:6" x14ac:dyDescent="0.2">
      <c r="F977" t="s">
        <v>444</v>
      </c>
    </row>
    <row r="978" spans="6:6" x14ac:dyDescent="0.2">
      <c r="F978" t="s">
        <v>444</v>
      </c>
    </row>
    <row r="979" spans="6:6" x14ac:dyDescent="0.2">
      <c r="F979" t="s">
        <v>444</v>
      </c>
    </row>
    <row r="980" spans="6:6" x14ac:dyDescent="0.2">
      <c r="F980" t="s">
        <v>444</v>
      </c>
    </row>
    <row r="981" spans="6:6" x14ac:dyDescent="0.2">
      <c r="F981" t="s">
        <v>444</v>
      </c>
    </row>
    <row r="982" spans="6:6" x14ac:dyDescent="0.2">
      <c r="F982" t="s">
        <v>444</v>
      </c>
    </row>
    <row r="983" spans="6:6" x14ac:dyDescent="0.2">
      <c r="F983" t="s">
        <v>444</v>
      </c>
    </row>
    <row r="984" spans="6:6" x14ac:dyDescent="0.2">
      <c r="F984" t="s">
        <v>444</v>
      </c>
    </row>
    <row r="985" spans="6:6" x14ac:dyDescent="0.2">
      <c r="F985" t="s">
        <v>444</v>
      </c>
    </row>
    <row r="986" spans="6:6" x14ac:dyDescent="0.2">
      <c r="F986" t="s">
        <v>444</v>
      </c>
    </row>
    <row r="987" spans="6:6" x14ac:dyDescent="0.2">
      <c r="F987" t="s">
        <v>444</v>
      </c>
    </row>
    <row r="988" spans="6:6" x14ac:dyDescent="0.2">
      <c r="F988" t="s">
        <v>444</v>
      </c>
    </row>
    <row r="989" spans="6:6" x14ac:dyDescent="0.2">
      <c r="F989" t="s">
        <v>444</v>
      </c>
    </row>
    <row r="990" spans="6:6" x14ac:dyDescent="0.2">
      <c r="F990" t="s">
        <v>283</v>
      </c>
    </row>
    <row r="991" spans="6:6" x14ac:dyDescent="0.2">
      <c r="F991" t="s">
        <v>283</v>
      </c>
    </row>
    <row r="992" spans="6:6" x14ac:dyDescent="0.2">
      <c r="F992" t="s">
        <v>440</v>
      </c>
    </row>
    <row r="993" spans="6:6" x14ac:dyDescent="0.2">
      <c r="F993" t="s">
        <v>441</v>
      </c>
    </row>
    <row r="994" spans="6:6" x14ac:dyDescent="0.2">
      <c r="F994" t="s">
        <v>314</v>
      </c>
    </row>
    <row r="995" spans="6:6" x14ac:dyDescent="0.2">
      <c r="F995" t="s">
        <v>445</v>
      </c>
    </row>
    <row r="996" spans="6:6" x14ac:dyDescent="0.2">
      <c r="F996" t="s">
        <v>315</v>
      </c>
    </row>
    <row r="997" spans="6:6" x14ac:dyDescent="0.2">
      <c r="F997" t="s">
        <v>316</v>
      </c>
    </row>
    <row r="998" spans="6:6" x14ac:dyDescent="0.2">
      <c r="F998" t="s">
        <v>316</v>
      </c>
    </row>
    <row r="999" spans="6:6" x14ac:dyDescent="0.2">
      <c r="F999" t="s">
        <v>316</v>
      </c>
    </row>
    <row r="1000" spans="6:6" x14ac:dyDescent="0.2">
      <c r="F1000" t="s">
        <v>316</v>
      </c>
    </row>
    <row r="1001" spans="6:6" x14ac:dyDescent="0.2">
      <c r="F1001" t="s">
        <v>316</v>
      </c>
    </row>
    <row r="1002" spans="6:6" x14ac:dyDescent="0.2">
      <c r="F1002" t="s">
        <v>316</v>
      </c>
    </row>
    <row r="1003" spans="6:6" x14ac:dyDescent="0.2">
      <c r="F1003" t="s">
        <v>316</v>
      </c>
    </row>
    <row r="1004" spans="6:6" x14ac:dyDescent="0.2">
      <c r="F1004" t="s">
        <v>316</v>
      </c>
    </row>
    <row r="1005" spans="6:6" x14ac:dyDescent="0.2">
      <c r="F1005" t="s">
        <v>316</v>
      </c>
    </row>
    <row r="1006" spans="6:6" x14ac:dyDescent="0.2">
      <c r="F1006" t="s">
        <v>316</v>
      </c>
    </row>
    <row r="1007" spans="6:6" x14ac:dyDescent="0.2">
      <c r="F1007" t="s">
        <v>316</v>
      </c>
    </row>
    <row r="1008" spans="6:6" x14ac:dyDescent="0.2">
      <c r="F1008" t="s">
        <v>316</v>
      </c>
    </row>
    <row r="1009" spans="6:6" x14ac:dyDescent="0.2">
      <c r="F1009" t="s">
        <v>316</v>
      </c>
    </row>
    <row r="1010" spans="6:6" x14ac:dyDescent="0.2">
      <c r="F1010" t="s">
        <v>316</v>
      </c>
    </row>
    <row r="1011" spans="6:6" x14ac:dyDescent="0.2">
      <c r="F1011" t="s">
        <v>316</v>
      </c>
    </row>
    <row r="1012" spans="6:6" x14ac:dyDescent="0.2">
      <c r="F1012" t="s">
        <v>316</v>
      </c>
    </row>
    <row r="1013" spans="6:6" x14ac:dyDescent="0.2">
      <c r="F1013" t="s">
        <v>316</v>
      </c>
    </row>
    <row r="1014" spans="6:6" x14ac:dyDescent="0.2">
      <c r="F1014" t="s">
        <v>316</v>
      </c>
    </row>
    <row r="1015" spans="6:6" x14ac:dyDescent="0.2">
      <c r="F1015" t="s">
        <v>316</v>
      </c>
    </row>
    <row r="1016" spans="6:6" x14ac:dyDescent="0.2">
      <c r="F1016" t="s">
        <v>316</v>
      </c>
    </row>
    <row r="1017" spans="6:6" x14ac:dyDescent="0.2">
      <c r="F1017" t="s">
        <v>316</v>
      </c>
    </row>
    <row r="1018" spans="6:6" x14ac:dyDescent="0.2">
      <c r="F1018" t="s">
        <v>316</v>
      </c>
    </row>
    <row r="1019" spans="6:6" x14ac:dyDescent="0.2">
      <c r="F1019" t="s">
        <v>316</v>
      </c>
    </row>
    <row r="1020" spans="6:6" x14ac:dyDescent="0.2">
      <c r="F1020" t="s">
        <v>316</v>
      </c>
    </row>
    <row r="1021" spans="6:6" x14ac:dyDescent="0.2">
      <c r="F1021" t="s">
        <v>316</v>
      </c>
    </row>
    <row r="1022" spans="6:6" x14ac:dyDescent="0.2">
      <c r="F1022" t="s">
        <v>316</v>
      </c>
    </row>
    <row r="1023" spans="6:6" x14ac:dyDescent="0.2">
      <c r="F1023" t="s">
        <v>316</v>
      </c>
    </row>
    <row r="1024" spans="6:6" x14ac:dyDescent="0.2">
      <c r="F1024" t="s">
        <v>316</v>
      </c>
    </row>
    <row r="1025" spans="6:6" x14ac:dyDescent="0.2">
      <c r="F1025" t="s">
        <v>283</v>
      </c>
    </row>
    <row r="1026" spans="6:6" x14ac:dyDescent="0.2">
      <c r="F1026" t="s">
        <v>283</v>
      </c>
    </row>
    <row r="1027" spans="6:6" x14ac:dyDescent="0.2">
      <c r="F1027" t="s">
        <v>440</v>
      </c>
    </row>
    <row r="1028" spans="6:6" x14ac:dyDescent="0.2">
      <c r="F1028" t="s">
        <v>441</v>
      </c>
    </row>
    <row r="1029" spans="6:6" x14ac:dyDescent="0.2">
      <c r="F1029" t="s">
        <v>314</v>
      </c>
    </row>
    <row r="1030" spans="6:6" x14ac:dyDescent="0.2">
      <c r="F1030" t="s">
        <v>445</v>
      </c>
    </row>
    <row r="1031" spans="6:6" x14ac:dyDescent="0.2">
      <c r="F1031" t="s">
        <v>315</v>
      </c>
    </row>
    <row r="1032" spans="6:6" x14ac:dyDescent="0.2">
      <c r="F1032" t="s">
        <v>316</v>
      </c>
    </row>
    <row r="1033" spans="6:6" x14ac:dyDescent="0.2">
      <c r="F1033" t="s">
        <v>316</v>
      </c>
    </row>
    <row r="1034" spans="6:6" x14ac:dyDescent="0.2">
      <c r="F1034" t="s">
        <v>316</v>
      </c>
    </row>
    <row r="1035" spans="6:6" x14ac:dyDescent="0.2">
      <c r="F1035" t="s">
        <v>316</v>
      </c>
    </row>
    <row r="1036" spans="6:6" x14ac:dyDescent="0.2">
      <c r="F1036" t="s">
        <v>316</v>
      </c>
    </row>
    <row r="1037" spans="6:6" x14ac:dyDescent="0.2">
      <c r="F1037" t="s">
        <v>316</v>
      </c>
    </row>
    <row r="1038" spans="6:6" x14ac:dyDescent="0.2">
      <c r="F1038" t="s">
        <v>316</v>
      </c>
    </row>
    <row r="1039" spans="6:6" x14ac:dyDescent="0.2">
      <c r="F1039" t="s">
        <v>316</v>
      </c>
    </row>
    <row r="1040" spans="6:6" x14ac:dyDescent="0.2">
      <c r="F1040" t="s">
        <v>316</v>
      </c>
    </row>
    <row r="1041" spans="6:6" x14ac:dyDescent="0.2">
      <c r="F1041" t="s">
        <v>316</v>
      </c>
    </row>
    <row r="1042" spans="6:6" x14ac:dyDescent="0.2">
      <c r="F1042" t="s">
        <v>316</v>
      </c>
    </row>
    <row r="1043" spans="6:6" x14ac:dyDescent="0.2">
      <c r="F1043" t="s">
        <v>316</v>
      </c>
    </row>
    <row r="1044" spans="6:6" x14ac:dyDescent="0.2">
      <c r="F1044" t="s">
        <v>316</v>
      </c>
    </row>
    <row r="1045" spans="6:6" x14ac:dyDescent="0.2">
      <c r="F1045" t="s">
        <v>316</v>
      </c>
    </row>
    <row r="1046" spans="6:6" x14ac:dyDescent="0.2">
      <c r="F1046" t="s">
        <v>316</v>
      </c>
    </row>
    <row r="1047" spans="6:6" x14ac:dyDescent="0.2">
      <c r="F1047" t="s">
        <v>316</v>
      </c>
    </row>
    <row r="1048" spans="6:6" x14ac:dyDescent="0.2">
      <c r="F1048" t="s">
        <v>316</v>
      </c>
    </row>
    <row r="1049" spans="6:6" x14ac:dyDescent="0.2">
      <c r="F1049" t="s">
        <v>316</v>
      </c>
    </row>
    <row r="1050" spans="6:6" x14ac:dyDescent="0.2">
      <c r="F1050" t="s">
        <v>316</v>
      </c>
    </row>
    <row r="1051" spans="6:6" x14ac:dyDescent="0.2">
      <c r="F1051" t="s">
        <v>316</v>
      </c>
    </row>
    <row r="1052" spans="6:6" x14ac:dyDescent="0.2">
      <c r="F1052" t="s">
        <v>316</v>
      </c>
    </row>
    <row r="1053" spans="6:6" x14ac:dyDescent="0.2">
      <c r="F1053" t="s">
        <v>316</v>
      </c>
    </row>
    <row r="1054" spans="6:6" x14ac:dyDescent="0.2">
      <c r="F1054" t="s">
        <v>316</v>
      </c>
    </row>
    <row r="1055" spans="6:6" x14ac:dyDescent="0.2">
      <c r="F1055" t="s">
        <v>316</v>
      </c>
    </row>
    <row r="1056" spans="6:6" x14ac:dyDescent="0.2">
      <c r="F1056" t="s">
        <v>316</v>
      </c>
    </row>
    <row r="1057" spans="6:6" x14ac:dyDescent="0.2">
      <c r="F1057" t="s">
        <v>316</v>
      </c>
    </row>
    <row r="1058" spans="6:6" x14ac:dyDescent="0.2">
      <c r="F1058" t="s">
        <v>316</v>
      </c>
    </row>
    <row r="1059" spans="6:6" x14ac:dyDescent="0.2">
      <c r="F1059" t="s">
        <v>316</v>
      </c>
    </row>
    <row r="1060" spans="6:6" x14ac:dyDescent="0.2">
      <c r="F1060" t="s">
        <v>283</v>
      </c>
    </row>
    <row r="1061" spans="6:6" x14ac:dyDescent="0.2">
      <c r="F1061" t="s">
        <v>283</v>
      </c>
    </row>
    <row r="1062" spans="6:6" x14ac:dyDescent="0.2">
      <c r="F1062" t="s">
        <v>440</v>
      </c>
    </row>
    <row r="1063" spans="6:6" x14ac:dyDescent="0.2">
      <c r="F1063" t="s">
        <v>441</v>
      </c>
    </row>
    <row r="1064" spans="6:6" x14ac:dyDescent="0.2">
      <c r="F1064" t="s">
        <v>314</v>
      </c>
    </row>
    <row r="1065" spans="6:6" x14ac:dyDescent="0.2">
      <c r="F1065" t="s">
        <v>445</v>
      </c>
    </row>
    <row r="1066" spans="6:6" x14ac:dyDescent="0.2">
      <c r="F1066" t="s">
        <v>315</v>
      </c>
    </row>
    <row r="1067" spans="6:6" x14ac:dyDescent="0.2">
      <c r="F1067" t="s">
        <v>316</v>
      </c>
    </row>
    <row r="1068" spans="6:6" x14ac:dyDescent="0.2">
      <c r="F1068" t="s">
        <v>316</v>
      </c>
    </row>
    <row r="1069" spans="6:6" x14ac:dyDescent="0.2">
      <c r="F1069" t="s">
        <v>316</v>
      </c>
    </row>
    <row r="1070" spans="6:6" x14ac:dyDescent="0.2">
      <c r="F1070" t="s">
        <v>316</v>
      </c>
    </row>
    <row r="1071" spans="6:6" x14ac:dyDescent="0.2">
      <c r="F1071" t="s">
        <v>316</v>
      </c>
    </row>
    <row r="1072" spans="6:6" x14ac:dyDescent="0.2">
      <c r="F1072" t="s">
        <v>316</v>
      </c>
    </row>
    <row r="1073" spans="6:6" x14ac:dyDescent="0.2">
      <c r="F1073" t="s">
        <v>316</v>
      </c>
    </row>
    <row r="1074" spans="6:6" x14ac:dyDescent="0.2">
      <c r="F1074" t="s">
        <v>316</v>
      </c>
    </row>
    <row r="1075" spans="6:6" x14ac:dyDescent="0.2">
      <c r="F1075" t="s">
        <v>316</v>
      </c>
    </row>
    <row r="1076" spans="6:6" x14ac:dyDescent="0.2">
      <c r="F1076" t="s">
        <v>316</v>
      </c>
    </row>
    <row r="1077" spans="6:6" x14ac:dyDescent="0.2">
      <c r="F1077" t="s">
        <v>316</v>
      </c>
    </row>
    <row r="1078" spans="6:6" x14ac:dyDescent="0.2">
      <c r="F1078" t="s">
        <v>316</v>
      </c>
    </row>
    <row r="1079" spans="6:6" x14ac:dyDescent="0.2">
      <c r="F1079" t="s">
        <v>316</v>
      </c>
    </row>
    <row r="1080" spans="6:6" x14ac:dyDescent="0.2">
      <c r="F1080" t="s">
        <v>316</v>
      </c>
    </row>
    <row r="1081" spans="6:6" x14ac:dyDescent="0.2">
      <c r="F1081" t="s">
        <v>316</v>
      </c>
    </row>
    <row r="1082" spans="6:6" x14ac:dyDescent="0.2">
      <c r="F1082" t="s">
        <v>316</v>
      </c>
    </row>
    <row r="1083" spans="6:6" x14ac:dyDescent="0.2">
      <c r="F1083" t="s">
        <v>316</v>
      </c>
    </row>
    <row r="1084" spans="6:6" x14ac:dyDescent="0.2">
      <c r="F1084" t="s">
        <v>316</v>
      </c>
    </row>
    <row r="1085" spans="6:6" x14ac:dyDescent="0.2">
      <c r="F1085" t="s">
        <v>316</v>
      </c>
    </row>
    <row r="1086" spans="6:6" x14ac:dyDescent="0.2">
      <c r="F1086" t="s">
        <v>316</v>
      </c>
    </row>
    <row r="1087" spans="6:6" x14ac:dyDescent="0.2">
      <c r="F1087" t="s">
        <v>316</v>
      </c>
    </row>
    <row r="1088" spans="6:6" x14ac:dyDescent="0.2">
      <c r="F1088" t="s">
        <v>316</v>
      </c>
    </row>
    <row r="1089" spans="6:6" x14ac:dyDescent="0.2">
      <c r="F1089" t="s">
        <v>316</v>
      </c>
    </row>
    <row r="1090" spans="6:6" x14ac:dyDescent="0.2">
      <c r="F1090" t="s">
        <v>316</v>
      </c>
    </row>
    <row r="1091" spans="6:6" x14ac:dyDescent="0.2">
      <c r="F1091" t="s">
        <v>316</v>
      </c>
    </row>
    <row r="1092" spans="6:6" x14ac:dyDescent="0.2">
      <c r="F1092" t="s">
        <v>316</v>
      </c>
    </row>
    <row r="1093" spans="6:6" x14ac:dyDescent="0.2">
      <c r="F1093" t="s">
        <v>316</v>
      </c>
    </row>
    <row r="1094" spans="6:6" x14ac:dyDescent="0.2">
      <c r="F1094" t="s">
        <v>316</v>
      </c>
    </row>
    <row r="1095" spans="6:6" x14ac:dyDescent="0.2">
      <c r="F1095" t="s">
        <v>283</v>
      </c>
    </row>
    <row r="1096" spans="6:6" x14ac:dyDescent="0.2">
      <c r="F1096" t="s">
        <v>283</v>
      </c>
    </row>
    <row r="1097" spans="6:6" x14ac:dyDescent="0.2">
      <c r="F1097" t="s">
        <v>440</v>
      </c>
    </row>
    <row r="1098" spans="6:6" x14ac:dyDescent="0.2">
      <c r="F1098" t="s">
        <v>441</v>
      </c>
    </row>
    <row r="1099" spans="6:6" x14ac:dyDescent="0.2">
      <c r="F1099" t="s">
        <v>314</v>
      </c>
    </row>
    <row r="1100" spans="6:6" x14ac:dyDescent="0.2">
      <c r="F1100" t="s">
        <v>445</v>
      </c>
    </row>
    <row r="1101" spans="6:6" x14ac:dyDescent="0.2">
      <c r="F1101" t="s">
        <v>315</v>
      </c>
    </row>
    <row r="1102" spans="6:6" x14ac:dyDescent="0.2">
      <c r="F1102" t="s">
        <v>316</v>
      </c>
    </row>
    <row r="1103" spans="6:6" x14ac:dyDescent="0.2">
      <c r="F1103" t="s">
        <v>316</v>
      </c>
    </row>
    <row r="1104" spans="6:6" x14ac:dyDescent="0.2">
      <c r="F1104" t="s">
        <v>316</v>
      </c>
    </row>
    <row r="1105" spans="6:6" x14ac:dyDescent="0.2">
      <c r="F1105" t="s">
        <v>316</v>
      </c>
    </row>
    <row r="1106" spans="6:6" x14ac:dyDescent="0.2">
      <c r="F1106" t="s">
        <v>316</v>
      </c>
    </row>
    <row r="1107" spans="6:6" x14ac:dyDescent="0.2">
      <c r="F1107" t="s">
        <v>316</v>
      </c>
    </row>
    <row r="1108" spans="6:6" x14ac:dyDescent="0.2">
      <c r="F1108" t="s">
        <v>316</v>
      </c>
    </row>
    <row r="1109" spans="6:6" x14ac:dyDescent="0.2">
      <c r="F1109" t="s">
        <v>316</v>
      </c>
    </row>
    <row r="1110" spans="6:6" x14ac:dyDescent="0.2">
      <c r="F1110" t="s">
        <v>316</v>
      </c>
    </row>
    <row r="1111" spans="6:6" x14ac:dyDescent="0.2">
      <c r="F1111" t="s">
        <v>316</v>
      </c>
    </row>
    <row r="1112" spans="6:6" x14ac:dyDescent="0.2">
      <c r="F1112" t="s">
        <v>316</v>
      </c>
    </row>
    <row r="1113" spans="6:6" x14ac:dyDescent="0.2">
      <c r="F1113" t="s">
        <v>316</v>
      </c>
    </row>
    <row r="1114" spans="6:6" x14ac:dyDescent="0.2">
      <c r="F1114" t="s">
        <v>316</v>
      </c>
    </row>
    <row r="1115" spans="6:6" x14ac:dyDescent="0.2">
      <c r="F1115" t="s">
        <v>316</v>
      </c>
    </row>
    <row r="1116" spans="6:6" x14ac:dyDescent="0.2">
      <c r="F1116" t="s">
        <v>316</v>
      </c>
    </row>
    <row r="1117" spans="6:6" x14ac:dyDescent="0.2">
      <c r="F1117" t="s">
        <v>316</v>
      </c>
    </row>
    <row r="1118" spans="6:6" x14ac:dyDescent="0.2">
      <c r="F1118" t="s">
        <v>316</v>
      </c>
    </row>
    <row r="1119" spans="6:6" x14ac:dyDescent="0.2">
      <c r="F1119" t="s">
        <v>316</v>
      </c>
    </row>
    <row r="1120" spans="6:6" x14ac:dyDescent="0.2">
      <c r="F1120" t="s">
        <v>316</v>
      </c>
    </row>
    <row r="1121" spans="6:6" x14ac:dyDescent="0.2">
      <c r="F1121" t="s">
        <v>316</v>
      </c>
    </row>
    <row r="1122" spans="6:6" x14ac:dyDescent="0.2">
      <c r="F1122" t="s">
        <v>316</v>
      </c>
    </row>
    <row r="1123" spans="6:6" x14ac:dyDescent="0.2">
      <c r="F1123" t="s">
        <v>316</v>
      </c>
    </row>
    <row r="1124" spans="6:6" x14ac:dyDescent="0.2">
      <c r="F1124" t="s">
        <v>316</v>
      </c>
    </row>
    <row r="1125" spans="6:6" x14ac:dyDescent="0.2">
      <c r="F1125" t="s">
        <v>316</v>
      </c>
    </row>
    <row r="1126" spans="6:6" x14ac:dyDescent="0.2">
      <c r="F1126" t="s">
        <v>316</v>
      </c>
    </row>
    <row r="1127" spans="6:6" x14ac:dyDescent="0.2">
      <c r="F1127" t="s">
        <v>316</v>
      </c>
    </row>
    <row r="1128" spans="6:6" x14ac:dyDescent="0.2">
      <c r="F1128" t="s">
        <v>316</v>
      </c>
    </row>
    <row r="1129" spans="6:6" x14ac:dyDescent="0.2">
      <c r="F1129" t="s">
        <v>316</v>
      </c>
    </row>
    <row r="1130" spans="6:6" x14ac:dyDescent="0.2">
      <c r="F1130" t="s">
        <v>283</v>
      </c>
    </row>
    <row r="1131" spans="6:6" x14ac:dyDescent="0.2">
      <c r="F1131" t="s">
        <v>283</v>
      </c>
    </row>
    <row r="1132" spans="6:6" x14ac:dyDescent="0.2">
      <c r="F1132" t="s">
        <v>440</v>
      </c>
    </row>
    <row r="1133" spans="6:6" x14ac:dyDescent="0.2">
      <c r="F1133" t="s">
        <v>441</v>
      </c>
    </row>
    <row r="1134" spans="6:6" x14ac:dyDescent="0.2">
      <c r="F1134" t="s">
        <v>314</v>
      </c>
    </row>
    <row r="1135" spans="6:6" x14ac:dyDescent="0.2">
      <c r="F1135" t="s">
        <v>445</v>
      </c>
    </row>
    <row r="1136" spans="6:6" x14ac:dyDescent="0.2">
      <c r="F1136" t="s">
        <v>315</v>
      </c>
    </row>
    <row r="1137" spans="6:6" x14ac:dyDescent="0.2">
      <c r="F1137" t="s">
        <v>316</v>
      </c>
    </row>
    <row r="1138" spans="6:6" x14ac:dyDescent="0.2">
      <c r="F1138" t="s">
        <v>316</v>
      </c>
    </row>
    <row r="1139" spans="6:6" x14ac:dyDescent="0.2">
      <c r="F1139" t="s">
        <v>316</v>
      </c>
    </row>
    <row r="1140" spans="6:6" x14ac:dyDescent="0.2">
      <c r="F1140" t="s">
        <v>316</v>
      </c>
    </row>
    <row r="1141" spans="6:6" x14ac:dyDescent="0.2">
      <c r="F1141" t="s">
        <v>316</v>
      </c>
    </row>
    <row r="1142" spans="6:6" x14ac:dyDescent="0.2">
      <c r="F1142" t="s">
        <v>316</v>
      </c>
    </row>
    <row r="1143" spans="6:6" x14ac:dyDescent="0.2">
      <c r="F1143" t="s">
        <v>316</v>
      </c>
    </row>
    <row r="1144" spans="6:6" x14ac:dyDescent="0.2">
      <c r="F1144" t="s">
        <v>316</v>
      </c>
    </row>
    <row r="1145" spans="6:6" x14ac:dyDescent="0.2">
      <c r="F1145" t="s">
        <v>316</v>
      </c>
    </row>
    <row r="1146" spans="6:6" x14ac:dyDescent="0.2">
      <c r="F1146" t="s">
        <v>316</v>
      </c>
    </row>
    <row r="1147" spans="6:6" x14ac:dyDescent="0.2">
      <c r="F1147" t="s">
        <v>316</v>
      </c>
    </row>
    <row r="1148" spans="6:6" x14ac:dyDescent="0.2">
      <c r="F1148" t="s">
        <v>316</v>
      </c>
    </row>
    <row r="1149" spans="6:6" x14ac:dyDescent="0.2">
      <c r="F1149" t="s">
        <v>316</v>
      </c>
    </row>
    <row r="1150" spans="6:6" x14ac:dyDescent="0.2">
      <c r="F1150" t="s">
        <v>316</v>
      </c>
    </row>
    <row r="1151" spans="6:6" x14ac:dyDescent="0.2">
      <c r="F1151" t="s">
        <v>316</v>
      </c>
    </row>
    <row r="1152" spans="6:6" x14ac:dyDescent="0.2">
      <c r="F1152" t="s">
        <v>316</v>
      </c>
    </row>
    <row r="1153" spans="6:6" x14ac:dyDescent="0.2">
      <c r="F1153" t="s">
        <v>316</v>
      </c>
    </row>
    <row r="1154" spans="6:6" x14ac:dyDescent="0.2">
      <c r="F1154" t="s">
        <v>316</v>
      </c>
    </row>
    <row r="1155" spans="6:6" x14ac:dyDescent="0.2">
      <c r="F1155" t="s">
        <v>316</v>
      </c>
    </row>
    <row r="1156" spans="6:6" x14ac:dyDescent="0.2">
      <c r="F1156" t="s">
        <v>316</v>
      </c>
    </row>
    <row r="1157" spans="6:6" x14ac:dyDescent="0.2">
      <c r="F1157" t="s">
        <v>316</v>
      </c>
    </row>
    <row r="1158" spans="6:6" x14ac:dyDescent="0.2">
      <c r="F1158" t="s">
        <v>316</v>
      </c>
    </row>
    <row r="1159" spans="6:6" x14ac:dyDescent="0.2">
      <c r="F1159" t="s">
        <v>316</v>
      </c>
    </row>
    <row r="1160" spans="6:6" x14ac:dyDescent="0.2">
      <c r="F1160" t="s">
        <v>316</v>
      </c>
    </row>
    <row r="1161" spans="6:6" x14ac:dyDescent="0.2">
      <c r="F1161" t="s">
        <v>316</v>
      </c>
    </row>
    <row r="1162" spans="6:6" x14ac:dyDescent="0.2">
      <c r="F1162" t="s">
        <v>316</v>
      </c>
    </row>
    <row r="1163" spans="6:6" x14ac:dyDescent="0.2">
      <c r="F1163" t="s">
        <v>316</v>
      </c>
    </row>
    <row r="1164" spans="6:6" x14ac:dyDescent="0.2">
      <c r="F1164" t="s">
        <v>316</v>
      </c>
    </row>
    <row r="1165" spans="6:6" x14ac:dyDescent="0.2">
      <c r="F1165" t="s">
        <v>283</v>
      </c>
    </row>
    <row r="1166" spans="6:6" x14ac:dyDescent="0.2">
      <c r="F1166" t="s">
        <v>283</v>
      </c>
    </row>
    <row r="1167" spans="6:6" x14ac:dyDescent="0.2">
      <c r="F1167" t="s">
        <v>440</v>
      </c>
    </row>
    <row r="1168" spans="6:6" x14ac:dyDescent="0.2">
      <c r="F1168" t="s">
        <v>441</v>
      </c>
    </row>
    <row r="1169" spans="6:6" x14ac:dyDescent="0.2">
      <c r="F1169" t="s">
        <v>314</v>
      </c>
    </row>
    <row r="1170" spans="6:6" x14ac:dyDescent="0.2">
      <c r="F1170" t="s">
        <v>445</v>
      </c>
    </row>
    <row r="1171" spans="6:6" x14ac:dyDescent="0.2">
      <c r="F1171" t="s">
        <v>315</v>
      </c>
    </row>
    <row r="1172" spans="6:6" x14ac:dyDescent="0.2">
      <c r="F1172" t="s">
        <v>316</v>
      </c>
    </row>
    <row r="1173" spans="6:6" x14ac:dyDescent="0.2">
      <c r="F1173" t="s">
        <v>316</v>
      </c>
    </row>
    <row r="1174" spans="6:6" x14ac:dyDescent="0.2">
      <c r="F1174" t="s">
        <v>316</v>
      </c>
    </row>
    <row r="1175" spans="6:6" x14ac:dyDescent="0.2">
      <c r="F1175" t="s">
        <v>316</v>
      </c>
    </row>
    <row r="1176" spans="6:6" x14ac:dyDescent="0.2">
      <c r="F1176" t="s">
        <v>316</v>
      </c>
    </row>
    <row r="1177" spans="6:6" x14ac:dyDescent="0.2">
      <c r="F1177" t="s">
        <v>316</v>
      </c>
    </row>
    <row r="1178" spans="6:6" x14ac:dyDescent="0.2">
      <c r="F1178" t="s">
        <v>316</v>
      </c>
    </row>
    <row r="1179" spans="6:6" x14ac:dyDescent="0.2">
      <c r="F1179" t="s">
        <v>316</v>
      </c>
    </row>
    <row r="1180" spans="6:6" x14ac:dyDescent="0.2">
      <c r="F1180" t="s">
        <v>316</v>
      </c>
    </row>
    <row r="1181" spans="6:6" x14ac:dyDescent="0.2">
      <c r="F1181" t="s">
        <v>316</v>
      </c>
    </row>
    <row r="1182" spans="6:6" x14ac:dyDescent="0.2">
      <c r="F1182" t="s">
        <v>316</v>
      </c>
    </row>
    <row r="1183" spans="6:6" x14ac:dyDescent="0.2">
      <c r="F1183" t="s">
        <v>316</v>
      </c>
    </row>
    <row r="1184" spans="6:6" x14ac:dyDescent="0.2">
      <c r="F1184" t="s">
        <v>316</v>
      </c>
    </row>
    <row r="1185" spans="6:6" x14ac:dyDescent="0.2">
      <c r="F1185" t="s">
        <v>316</v>
      </c>
    </row>
    <row r="1186" spans="6:6" x14ac:dyDescent="0.2">
      <c r="F1186" t="s">
        <v>316</v>
      </c>
    </row>
    <row r="1187" spans="6:6" x14ac:dyDescent="0.2">
      <c r="F1187" t="s">
        <v>316</v>
      </c>
    </row>
    <row r="1188" spans="6:6" x14ac:dyDescent="0.2">
      <c r="F1188" t="s">
        <v>316</v>
      </c>
    </row>
    <row r="1189" spans="6:6" x14ac:dyDescent="0.2">
      <c r="F1189" t="s">
        <v>316</v>
      </c>
    </row>
    <row r="1190" spans="6:6" x14ac:dyDescent="0.2">
      <c r="F1190" t="s">
        <v>316</v>
      </c>
    </row>
    <row r="1191" spans="6:6" x14ac:dyDescent="0.2">
      <c r="F1191" t="s">
        <v>316</v>
      </c>
    </row>
    <row r="1192" spans="6:6" x14ac:dyDescent="0.2">
      <c r="F1192" t="s">
        <v>316</v>
      </c>
    </row>
    <row r="1193" spans="6:6" x14ac:dyDescent="0.2">
      <c r="F1193" t="s">
        <v>316</v>
      </c>
    </row>
    <row r="1194" spans="6:6" x14ac:dyDescent="0.2">
      <c r="F1194" t="s">
        <v>316</v>
      </c>
    </row>
    <row r="1195" spans="6:6" x14ac:dyDescent="0.2">
      <c r="F1195" t="s">
        <v>316</v>
      </c>
    </row>
    <row r="1196" spans="6:6" x14ac:dyDescent="0.2">
      <c r="F1196" t="s">
        <v>316</v>
      </c>
    </row>
    <row r="1197" spans="6:6" x14ac:dyDescent="0.2">
      <c r="F1197" t="s">
        <v>316</v>
      </c>
    </row>
    <row r="1198" spans="6:6" x14ac:dyDescent="0.2">
      <c r="F1198" t="s">
        <v>316</v>
      </c>
    </row>
    <row r="1199" spans="6:6" x14ac:dyDescent="0.2">
      <c r="F1199" t="s">
        <v>316</v>
      </c>
    </row>
    <row r="1200" spans="6:6" x14ac:dyDescent="0.2">
      <c r="F1200" t="s">
        <v>283</v>
      </c>
    </row>
    <row r="1201" spans="6:6" x14ac:dyDescent="0.2">
      <c r="F1201" t="s">
        <v>283</v>
      </c>
    </row>
    <row r="1202" spans="6:6" x14ac:dyDescent="0.2">
      <c r="F1202" t="s">
        <v>440</v>
      </c>
    </row>
    <row r="1203" spans="6:6" x14ac:dyDescent="0.2">
      <c r="F1203" t="s">
        <v>441</v>
      </c>
    </row>
    <row r="1204" spans="6:6" x14ac:dyDescent="0.2">
      <c r="F1204" t="s">
        <v>314</v>
      </c>
    </row>
    <row r="1205" spans="6:6" x14ac:dyDescent="0.2">
      <c r="F1205" t="s">
        <v>445</v>
      </c>
    </row>
    <row r="1206" spans="6:6" x14ac:dyDescent="0.2">
      <c r="F1206" t="s">
        <v>315</v>
      </c>
    </row>
    <row r="1207" spans="6:6" x14ac:dyDescent="0.2">
      <c r="F1207" t="s">
        <v>316</v>
      </c>
    </row>
    <row r="1208" spans="6:6" x14ac:dyDescent="0.2">
      <c r="F1208" t="s">
        <v>316</v>
      </c>
    </row>
    <row r="1209" spans="6:6" x14ac:dyDescent="0.2">
      <c r="F1209" t="s">
        <v>316</v>
      </c>
    </row>
    <row r="1210" spans="6:6" x14ac:dyDescent="0.2">
      <c r="F1210" t="s">
        <v>316</v>
      </c>
    </row>
    <row r="1211" spans="6:6" x14ac:dyDescent="0.2">
      <c r="F1211" t="s">
        <v>316</v>
      </c>
    </row>
    <row r="1212" spans="6:6" x14ac:dyDescent="0.2">
      <c r="F1212" t="s">
        <v>316</v>
      </c>
    </row>
    <row r="1213" spans="6:6" x14ac:dyDescent="0.2">
      <c r="F1213" t="s">
        <v>316</v>
      </c>
    </row>
    <row r="1214" spans="6:6" x14ac:dyDescent="0.2">
      <c r="F1214" t="s">
        <v>316</v>
      </c>
    </row>
    <row r="1215" spans="6:6" x14ac:dyDescent="0.2">
      <c r="F1215" t="s">
        <v>316</v>
      </c>
    </row>
    <row r="1216" spans="6:6" x14ac:dyDescent="0.2">
      <c r="F1216" t="s">
        <v>316</v>
      </c>
    </row>
    <row r="1217" spans="6:6" x14ac:dyDescent="0.2">
      <c r="F1217" t="s">
        <v>316</v>
      </c>
    </row>
    <row r="1218" spans="6:6" x14ac:dyDescent="0.2">
      <c r="F1218" t="s">
        <v>316</v>
      </c>
    </row>
    <row r="1219" spans="6:6" x14ac:dyDescent="0.2">
      <c r="F1219" t="s">
        <v>316</v>
      </c>
    </row>
    <row r="1220" spans="6:6" x14ac:dyDescent="0.2">
      <c r="F1220" t="s">
        <v>316</v>
      </c>
    </row>
    <row r="1221" spans="6:6" x14ac:dyDescent="0.2">
      <c r="F1221" t="s">
        <v>316</v>
      </c>
    </row>
    <row r="1222" spans="6:6" x14ac:dyDescent="0.2">
      <c r="F1222" t="s">
        <v>316</v>
      </c>
    </row>
    <row r="1223" spans="6:6" x14ac:dyDescent="0.2">
      <c r="F1223" t="s">
        <v>316</v>
      </c>
    </row>
    <row r="1224" spans="6:6" x14ac:dyDescent="0.2">
      <c r="F1224" t="s">
        <v>316</v>
      </c>
    </row>
    <row r="1225" spans="6:6" x14ac:dyDescent="0.2">
      <c r="F1225" t="s">
        <v>316</v>
      </c>
    </row>
    <row r="1226" spans="6:6" x14ac:dyDescent="0.2">
      <c r="F1226" t="s">
        <v>316</v>
      </c>
    </row>
    <row r="1227" spans="6:6" x14ac:dyDescent="0.2">
      <c r="F1227" t="s">
        <v>316</v>
      </c>
    </row>
    <row r="1228" spans="6:6" x14ac:dyDescent="0.2">
      <c r="F1228" t="s">
        <v>316</v>
      </c>
    </row>
    <row r="1229" spans="6:6" x14ac:dyDescent="0.2">
      <c r="F1229" t="s">
        <v>316</v>
      </c>
    </row>
    <row r="1230" spans="6:6" x14ac:dyDescent="0.2">
      <c r="F1230" t="s">
        <v>316</v>
      </c>
    </row>
    <row r="1231" spans="6:6" x14ac:dyDescent="0.2">
      <c r="F1231" t="s">
        <v>316</v>
      </c>
    </row>
    <row r="1232" spans="6:6" x14ac:dyDescent="0.2">
      <c r="F1232" t="s">
        <v>316</v>
      </c>
    </row>
    <row r="1233" spans="6:6" x14ac:dyDescent="0.2">
      <c r="F1233" t="s">
        <v>316</v>
      </c>
    </row>
    <row r="1234" spans="6:6" x14ac:dyDescent="0.2">
      <c r="F1234" t="s">
        <v>316</v>
      </c>
    </row>
    <row r="1235" spans="6:6" x14ac:dyDescent="0.2">
      <c r="F1235" t="s">
        <v>283</v>
      </c>
    </row>
    <row r="1236" spans="6:6" x14ac:dyDescent="0.2">
      <c r="F1236" t="s">
        <v>283</v>
      </c>
    </row>
    <row r="1237" spans="6:6" x14ac:dyDescent="0.2">
      <c r="F1237" t="s">
        <v>440</v>
      </c>
    </row>
    <row r="1238" spans="6:6" x14ac:dyDescent="0.2">
      <c r="F1238" t="s">
        <v>441</v>
      </c>
    </row>
    <row r="1239" spans="6:6" x14ac:dyDescent="0.2">
      <c r="F1239" t="s">
        <v>314</v>
      </c>
    </row>
    <row r="1240" spans="6:6" x14ac:dyDescent="0.2">
      <c r="F1240" t="s">
        <v>445</v>
      </c>
    </row>
    <row r="1241" spans="6:6" x14ac:dyDescent="0.2">
      <c r="F1241" t="s">
        <v>315</v>
      </c>
    </row>
    <row r="1242" spans="6:6" x14ac:dyDescent="0.2">
      <c r="F1242" t="s">
        <v>316</v>
      </c>
    </row>
    <row r="1243" spans="6:6" x14ac:dyDescent="0.2">
      <c r="F1243" t="s">
        <v>316</v>
      </c>
    </row>
    <row r="1244" spans="6:6" x14ac:dyDescent="0.2">
      <c r="F1244" t="s">
        <v>316</v>
      </c>
    </row>
    <row r="1245" spans="6:6" x14ac:dyDescent="0.2">
      <c r="F1245" t="s">
        <v>316</v>
      </c>
    </row>
    <row r="1246" spans="6:6" x14ac:dyDescent="0.2">
      <c r="F1246" t="s">
        <v>316</v>
      </c>
    </row>
    <row r="1247" spans="6:6" x14ac:dyDescent="0.2">
      <c r="F1247" t="s">
        <v>316</v>
      </c>
    </row>
    <row r="1248" spans="6:6" x14ac:dyDescent="0.2">
      <c r="F1248" t="s">
        <v>316</v>
      </c>
    </row>
    <row r="1249" spans="6:6" x14ac:dyDescent="0.2">
      <c r="F1249" t="s">
        <v>316</v>
      </c>
    </row>
    <row r="1250" spans="6:6" x14ac:dyDescent="0.2">
      <c r="F1250" t="s">
        <v>316</v>
      </c>
    </row>
    <row r="1251" spans="6:6" x14ac:dyDescent="0.2">
      <c r="F1251" t="s">
        <v>316</v>
      </c>
    </row>
    <row r="1252" spans="6:6" x14ac:dyDescent="0.2">
      <c r="F1252" t="s">
        <v>316</v>
      </c>
    </row>
    <row r="1253" spans="6:6" x14ac:dyDescent="0.2">
      <c r="F1253" t="s">
        <v>316</v>
      </c>
    </row>
    <row r="1254" spans="6:6" x14ac:dyDescent="0.2">
      <c r="F1254" t="s">
        <v>316</v>
      </c>
    </row>
    <row r="1255" spans="6:6" x14ac:dyDescent="0.2">
      <c r="F1255" t="s">
        <v>316</v>
      </c>
    </row>
    <row r="1256" spans="6:6" x14ac:dyDescent="0.2">
      <c r="F1256" t="s">
        <v>316</v>
      </c>
    </row>
    <row r="1257" spans="6:6" x14ac:dyDescent="0.2">
      <c r="F1257" t="s">
        <v>316</v>
      </c>
    </row>
    <row r="1258" spans="6:6" x14ac:dyDescent="0.2">
      <c r="F1258" t="s">
        <v>316</v>
      </c>
    </row>
    <row r="1259" spans="6:6" x14ac:dyDescent="0.2">
      <c r="F1259" t="s">
        <v>316</v>
      </c>
    </row>
    <row r="1260" spans="6:6" x14ac:dyDescent="0.2">
      <c r="F1260" t="s">
        <v>316</v>
      </c>
    </row>
    <row r="1261" spans="6:6" x14ac:dyDescent="0.2">
      <c r="F1261" t="s">
        <v>316</v>
      </c>
    </row>
    <row r="1262" spans="6:6" x14ac:dyDescent="0.2">
      <c r="F1262" t="s">
        <v>316</v>
      </c>
    </row>
    <row r="1263" spans="6:6" x14ac:dyDescent="0.2">
      <c r="F1263" t="s">
        <v>316</v>
      </c>
    </row>
    <row r="1264" spans="6:6" x14ac:dyDescent="0.2">
      <c r="F1264" t="s">
        <v>316</v>
      </c>
    </row>
    <row r="1265" spans="6:6" x14ac:dyDescent="0.2">
      <c r="F1265" t="s">
        <v>316</v>
      </c>
    </row>
    <row r="1266" spans="6:6" x14ac:dyDescent="0.2">
      <c r="F1266" t="s">
        <v>316</v>
      </c>
    </row>
    <row r="1267" spans="6:6" x14ac:dyDescent="0.2">
      <c r="F1267" t="s">
        <v>316</v>
      </c>
    </row>
    <row r="1268" spans="6:6" x14ac:dyDescent="0.2">
      <c r="F1268" t="s">
        <v>316</v>
      </c>
    </row>
    <row r="1269" spans="6:6" x14ac:dyDescent="0.2">
      <c r="F1269" t="s">
        <v>316</v>
      </c>
    </row>
    <row r="1270" spans="6:6" x14ac:dyDescent="0.2">
      <c r="F1270" t="s">
        <v>283</v>
      </c>
    </row>
    <row r="1271" spans="6:6" x14ac:dyDescent="0.2">
      <c r="F1271" t="s">
        <v>283</v>
      </c>
    </row>
    <row r="1272" spans="6:6" x14ac:dyDescent="0.2">
      <c r="F1272" t="s">
        <v>440</v>
      </c>
    </row>
    <row r="1273" spans="6:6" x14ac:dyDescent="0.2">
      <c r="F1273" t="s">
        <v>441</v>
      </c>
    </row>
    <row r="1274" spans="6:6" x14ac:dyDescent="0.2">
      <c r="F1274" t="s">
        <v>314</v>
      </c>
    </row>
    <row r="1275" spans="6:6" x14ac:dyDescent="0.2">
      <c r="F1275" t="s">
        <v>445</v>
      </c>
    </row>
    <row r="1276" spans="6:6" x14ac:dyDescent="0.2">
      <c r="F1276" t="s">
        <v>315</v>
      </c>
    </row>
    <row r="1277" spans="6:6" x14ac:dyDescent="0.2">
      <c r="F1277" t="s">
        <v>316</v>
      </c>
    </row>
    <row r="1278" spans="6:6" x14ac:dyDescent="0.2">
      <c r="F1278" t="s">
        <v>316</v>
      </c>
    </row>
    <row r="1279" spans="6:6" x14ac:dyDescent="0.2">
      <c r="F1279" t="s">
        <v>316</v>
      </c>
    </row>
    <row r="1280" spans="6:6" x14ac:dyDescent="0.2">
      <c r="F1280" t="s">
        <v>316</v>
      </c>
    </row>
    <row r="1281" spans="6:6" x14ac:dyDescent="0.2">
      <c r="F1281" t="s">
        <v>316</v>
      </c>
    </row>
    <row r="1282" spans="6:6" x14ac:dyDescent="0.2">
      <c r="F1282" t="s">
        <v>316</v>
      </c>
    </row>
    <row r="1283" spans="6:6" x14ac:dyDescent="0.2">
      <c r="F1283" t="s">
        <v>316</v>
      </c>
    </row>
    <row r="1284" spans="6:6" x14ac:dyDescent="0.2">
      <c r="F1284" t="s">
        <v>316</v>
      </c>
    </row>
    <row r="1285" spans="6:6" x14ac:dyDescent="0.2">
      <c r="F1285" t="s">
        <v>316</v>
      </c>
    </row>
    <row r="1286" spans="6:6" x14ac:dyDescent="0.2">
      <c r="F1286" t="s">
        <v>316</v>
      </c>
    </row>
    <row r="1287" spans="6:6" x14ac:dyDescent="0.2">
      <c r="F1287" t="s">
        <v>316</v>
      </c>
    </row>
    <row r="1288" spans="6:6" x14ac:dyDescent="0.2">
      <c r="F1288" t="s">
        <v>316</v>
      </c>
    </row>
    <row r="1289" spans="6:6" x14ac:dyDescent="0.2">
      <c r="F1289" t="s">
        <v>316</v>
      </c>
    </row>
    <row r="1290" spans="6:6" x14ac:dyDescent="0.2">
      <c r="F1290" t="s">
        <v>316</v>
      </c>
    </row>
    <row r="1291" spans="6:6" x14ac:dyDescent="0.2">
      <c r="F1291" t="s">
        <v>316</v>
      </c>
    </row>
    <row r="1292" spans="6:6" x14ac:dyDescent="0.2">
      <c r="F1292" t="s">
        <v>316</v>
      </c>
    </row>
    <row r="1293" spans="6:6" x14ac:dyDescent="0.2">
      <c r="F1293" t="s">
        <v>316</v>
      </c>
    </row>
    <row r="1294" spans="6:6" x14ac:dyDescent="0.2">
      <c r="F1294" t="s">
        <v>316</v>
      </c>
    </row>
    <row r="1295" spans="6:6" x14ac:dyDescent="0.2">
      <c r="F1295" t="s">
        <v>316</v>
      </c>
    </row>
    <row r="1296" spans="6:6" x14ac:dyDescent="0.2">
      <c r="F1296" t="s">
        <v>316</v>
      </c>
    </row>
    <row r="1297" spans="6:6" x14ac:dyDescent="0.2">
      <c r="F1297" t="s">
        <v>316</v>
      </c>
    </row>
    <row r="1298" spans="6:6" x14ac:dyDescent="0.2">
      <c r="F1298" t="s">
        <v>316</v>
      </c>
    </row>
    <row r="1299" spans="6:6" x14ac:dyDescent="0.2">
      <c r="F1299" t="s">
        <v>316</v>
      </c>
    </row>
    <row r="1300" spans="6:6" x14ac:dyDescent="0.2">
      <c r="F1300" t="s">
        <v>316</v>
      </c>
    </row>
    <row r="1301" spans="6:6" x14ac:dyDescent="0.2">
      <c r="F1301" t="s">
        <v>316</v>
      </c>
    </row>
    <row r="1302" spans="6:6" x14ac:dyDescent="0.2">
      <c r="F1302" t="s">
        <v>316</v>
      </c>
    </row>
    <row r="1303" spans="6:6" x14ac:dyDescent="0.2">
      <c r="F1303" t="s">
        <v>316</v>
      </c>
    </row>
    <row r="1304" spans="6:6" x14ac:dyDescent="0.2">
      <c r="F1304" t="s">
        <v>316</v>
      </c>
    </row>
    <row r="1305" spans="6:6" x14ac:dyDescent="0.2">
      <c r="F1305" t="s">
        <v>283</v>
      </c>
    </row>
    <row r="1306" spans="6:6" x14ac:dyDescent="0.2">
      <c r="F1306" t="s">
        <v>283</v>
      </c>
    </row>
    <row r="1307" spans="6:6" x14ac:dyDescent="0.2">
      <c r="F1307" t="s">
        <v>440</v>
      </c>
    </row>
    <row r="1308" spans="6:6" x14ac:dyDescent="0.2">
      <c r="F1308" t="s">
        <v>441</v>
      </c>
    </row>
    <row r="1309" spans="6:6" x14ac:dyDescent="0.2">
      <c r="F1309" t="s">
        <v>314</v>
      </c>
    </row>
    <row r="1310" spans="6:6" x14ac:dyDescent="0.2">
      <c r="F1310" t="s">
        <v>445</v>
      </c>
    </row>
    <row r="1311" spans="6:6" x14ac:dyDescent="0.2">
      <c r="F1311" t="s">
        <v>315</v>
      </c>
    </row>
    <row r="1312" spans="6:6" x14ac:dyDescent="0.2">
      <c r="F1312" t="s">
        <v>316</v>
      </c>
    </row>
    <row r="1313" spans="6:6" x14ac:dyDescent="0.2">
      <c r="F1313" t="s">
        <v>316</v>
      </c>
    </row>
    <row r="1314" spans="6:6" x14ac:dyDescent="0.2">
      <c r="F1314" t="s">
        <v>316</v>
      </c>
    </row>
    <row r="1315" spans="6:6" x14ac:dyDescent="0.2">
      <c r="F1315" t="s">
        <v>316</v>
      </c>
    </row>
    <row r="1316" spans="6:6" x14ac:dyDescent="0.2">
      <c r="F1316" t="s">
        <v>316</v>
      </c>
    </row>
    <row r="1317" spans="6:6" x14ac:dyDescent="0.2">
      <c r="F1317" t="s">
        <v>316</v>
      </c>
    </row>
    <row r="1318" spans="6:6" x14ac:dyDescent="0.2">
      <c r="F1318" t="s">
        <v>316</v>
      </c>
    </row>
    <row r="1319" spans="6:6" x14ac:dyDescent="0.2">
      <c r="F1319" t="s">
        <v>316</v>
      </c>
    </row>
    <row r="1320" spans="6:6" x14ac:dyDescent="0.2">
      <c r="F1320" t="s">
        <v>316</v>
      </c>
    </row>
    <row r="1321" spans="6:6" x14ac:dyDescent="0.2">
      <c r="F1321" t="s">
        <v>316</v>
      </c>
    </row>
    <row r="1322" spans="6:6" x14ac:dyDescent="0.2">
      <c r="F1322" t="s">
        <v>316</v>
      </c>
    </row>
    <row r="1323" spans="6:6" x14ac:dyDescent="0.2">
      <c r="F1323" t="s">
        <v>316</v>
      </c>
    </row>
    <row r="1324" spans="6:6" x14ac:dyDescent="0.2">
      <c r="F1324" t="s">
        <v>316</v>
      </c>
    </row>
    <row r="1325" spans="6:6" x14ac:dyDescent="0.2">
      <c r="F1325" t="s">
        <v>316</v>
      </c>
    </row>
    <row r="1326" spans="6:6" x14ac:dyDescent="0.2">
      <c r="F1326" t="s">
        <v>316</v>
      </c>
    </row>
    <row r="1327" spans="6:6" x14ac:dyDescent="0.2">
      <c r="F1327" t="s">
        <v>316</v>
      </c>
    </row>
    <row r="1328" spans="6:6" x14ac:dyDescent="0.2">
      <c r="F1328" t="s">
        <v>316</v>
      </c>
    </row>
    <row r="1329" spans="6:6" x14ac:dyDescent="0.2">
      <c r="F1329" t="s">
        <v>316</v>
      </c>
    </row>
    <row r="1330" spans="6:6" x14ac:dyDescent="0.2">
      <c r="F1330" t="s">
        <v>316</v>
      </c>
    </row>
    <row r="1331" spans="6:6" x14ac:dyDescent="0.2">
      <c r="F1331" t="s">
        <v>316</v>
      </c>
    </row>
    <row r="1332" spans="6:6" x14ac:dyDescent="0.2">
      <c r="F1332" t="s">
        <v>316</v>
      </c>
    </row>
    <row r="1333" spans="6:6" x14ac:dyDescent="0.2">
      <c r="F1333" t="s">
        <v>316</v>
      </c>
    </row>
    <row r="1334" spans="6:6" x14ac:dyDescent="0.2">
      <c r="F1334" t="s">
        <v>316</v>
      </c>
    </row>
    <row r="1335" spans="6:6" x14ac:dyDescent="0.2">
      <c r="F1335" t="s">
        <v>316</v>
      </c>
    </row>
    <row r="1336" spans="6:6" x14ac:dyDescent="0.2">
      <c r="F1336" t="s">
        <v>316</v>
      </c>
    </row>
    <row r="1337" spans="6:6" x14ac:dyDescent="0.2">
      <c r="F1337" t="s">
        <v>316</v>
      </c>
    </row>
    <row r="1338" spans="6:6" x14ac:dyDescent="0.2">
      <c r="F1338" t="s">
        <v>316</v>
      </c>
    </row>
    <row r="1339" spans="6:6" x14ac:dyDescent="0.2">
      <c r="F1339" t="s">
        <v>316</v>
      </c>
    </row>
    <row r="1340" spans="6:6" x14ac:dyDescent="0.2">
      <c r="F1340" t="s">
        <v>283</v>
      </c>
    </row>
    <row r="1341" spans="6:6" x14ac:dyDescent="0.2">
      <c r="F1341" t="s">
        <v>283</v>
      </c>
    </row>
    <row r="1342" spans="6:6" x14ac:dyDescent="0.2">
      <c r="F1342" t="s">
        <v>440</v>
      </c>
    </row>
    <row r="1343" spans="6:6" x14ac:dyDescent="0.2">
      <c r="F1343" t="s">
        <v>441</v>
      </c>
    </row>
    <row r="1344" spans="6:6" x14ac:dyDescent="0.2">
      <c r="F1344" t="s">
        <v>314</v>
      </c>
    </row>
    <row r="1345" spans="6:6" x14ac:dyDescent="0.2">
      <c r="F1345" t="s">
        <v>445</v>
      </c>
    </row>
    <row r="1346" spans="6:6" x14ac:dyDescent="0.2">
      <c r="F1346" t="s">
        <v>315</v>
      </c>
    </row>
    <row r="1347" spans="6:6" x14ac:dyDescent="0.2">
      <c r="F1347" t="s">
        <v>316</v>
      </c>
    </row>
    <row r="1348" spans="6:6" x14ac:dyDescent="0.2">
      <c r="F1348" t="s">
        <v>316</v>
      </c>
    </row>
    <row r="1349" spans="6:6" x14ac:dyDescent="0.2">
      <c r="F1349" t="s">
        <v>316</v>
      </c>
    </row>
    <row r="1350" spans="6:6" x14ac:dyDescent="0.2">
      <c r="F1350" t="s">
        <v>316</v>
      </c>
    </row>
    <row r="1351" spans="6:6" x14ac:dyDescent="0.2">
      <c r="F1351" t="s">
        <v>316</v>
      </c>
    </row>
    <row r="1352" spans="6:6" x14ac:dyDescent="0.2">
      <c r="F1352" t="s">
        <v>316</v>
      </c>
    </row>
    <row r="1353" spans="6:6" x14ac:dyDescent="0.2">
      <c r="F1353" t="s">
        <v>316</v>
      </c>
    </row>
    <row r="1354" spans="6:6" x14ac:dyDescent="0.2">
      <c r="F1354" t="s">
        <v>316</v>
      </c>
    </row>
    <row r="1355" spans="6:6" x14ac:dyDescent="0.2">
      <c r="F1355" t="s">
        <v>316</v>
      </c>
    </row>
    <row r="1356" spans="6:6" x14ac:dyDescent="0.2">
      <c r="F1356" t="s">
        <v>316</v>
      </c>
    </row>
    <row r="1357" spans="6:6" x14ac:dyDescent="0.2">
      <c r="F1357" t="s">
        <v>316</v>
      </c>
    </row>
    <row r="1358" spans="6:6" x14ac:dyDescent="0.2">
      <c r="F1358" t="s">
        <v>316</v>
      </c>
    </row>
    <row r="1359" spans="6:6" x14ac:dyDescent="0.2">
      <c r="F1359" t="s">
        <v>316</v>
      </c>
    </row>
    <row r="1360" spans="6:6" x14ac:dyDescent="0.2">
      <c r="F1360" t="s">
        <v>316</v>
      </c>
    </row>
    <row r="1361" spans="6:6" x14ac:dyDescent="0.2">
      <c r="F1361" t="s">
        <v>316</v>
      </c>
    </row>
    <row r="1362" spans="6:6" x14ac:dyDescent="0.2">
      <c r="F1362" t="s">
        <v>316</v>
      </c>
    </row>
    <row r="1363" spans="6:6" x14ac:dyDescent="0.2">
      <c r="F1363" t="s">
        <v>316</v>
      </c>
    </row>
    <row r="1364" spans="6:6" x14ac:dyDescent="0.2">
      <c r="F1364" t="s">
        <v>316</v>
      </c>
    </row>
    <row r="1365" spans="6:6" x14ac:dyDescent="0.2">
      <c r="F1365" t="s">
        <v>316</v>
      </c>
    </row>
    <row r="1366" spans="6:6" x14ac:dyDescent="0.2">
      <c r="F1366" t="s">
        <v>316</v>
      </c>
    </row>
    <row r="1367" spans="6:6" x14ac:dyDescent="0.2">
      <c r="F1367" t="s">
        <v>316</v>
      </c>
    </row>
    <row r="1368" spans="6:6" x14ac:dyDescent="0.2">
      <c r="F1368" t="s">
        <v>316</v>
      </c>
    </row>
    <row r="1369" spans="6:6" x14ac:dyDescent="0.2">
      <c r="F1369" t="s">
        <v>316</v>
      </c>
    </row>
    <row r="1370" spans="6:6" x14ac:dyDescent="0.2">
      <c r="F1370" t="s">
        <v>316</v>
      </c>
    </row>
    <row r="1371" spans="6:6" x14ac:dyDescent="0.2">
      <c r="F1371" t="s">
        <v>316</v>
      </c>
    </row>
    <row r="1372" spans="6:6" x14ac:dyDescent="0.2">
      <c r="F1372" t="s">
        <v>316</v>
      </c>
    </row>
    <row r="1373" spans="6:6" x14ac:dyDescent="0.2">
      <c r="F1373" t="s">
        <v>316</v>
      </c>
    </row>
    <row r="1374" spans="6:6" x14ac:dyDescent="0.2">
      <c r="F1374" t="s">
        <v>316</v>
      </c>
    </row>
    <row r="1375" spans="6:6" x14ac:dyDescent="0.2">
      <c r="F1375" t="s">
        <v>283</v>
      </c>
    </row>
    <row r="1376" spans="6:6" x14ac:dyDescent="0.2">
      <c r="F1376" t="s">
        <v>283</v>
      </c>
    </row>
    <row r="1377" spans="6:6" x14ac:dyDescent="0.2">
      <c r="F1377" t="s">
        <v>440</v>
      </c>
    </row>
    <row r="1378" spans="6:6" x14ac:dyDescent="0.2">
      <c r="F1378" t="s">
        <v>441</v>
      </c>
    </row>
    <row r="1379" spans="6:6" x14ac:dyDescent="0.2">
      <c r="F1379" t="s">
        <v>314</v>
      </c>
    </row>
    <row r="1380" spans="6:6" x14ac:dyDescent="0.2">
      <c r="F1380" t="s">
        <v>445</v>
      </c>
    </row>
    <row r="1381" spans="6:6" x14ac:dyDescent="0.2">
      <c r="F1381" t="s">
        <v>315</v>
      </c>
    </row>
    <row r="1382" spans="6:6" x14ac:dyDescent="0.2">
      <c r="F1382" t="s">
        <v>446</v>
      </c>
    </row>
    <row r="1383" spans="6:6" x14ac:dyDescent="0.2">
      <c r="F1383" t="s">
        <v>446</v>
      </c>
    </row>
    <row r="1384" spans="6:6" x14ac:dyDescent="0.2">
      <c r="F1384" t="s">
        <v>446</v>
      </c>
    </row>
    <row r="1385" spans="6:6" x14ac:dyDescent="0.2">
      <c r="F1385" t="s">
        <v>446</v>
      </c>
    </row>
    <row r="1386" spans="6:6" x14ac:dyDescent="0.2">
      <c r="F1386" t="s">
        <v>446</v>
      </c>
    </row>
    <row r="1387" spans="6:6" x14ac:dyDescent="0.2">
      <c r="F1387" t="s">
        <v>446</v>
      </c>
    </row>
    <row r="1388" spans="6:6" x14ac:dyDescent="0.2">
      <c r="F1388" t="s">
        <v>283</v>
      </c>
    </row>
    <row r="1389" spans="6:6" x14ac:dyDescent="0.2">
      <c r="F1389" t="s">
        <v>283</v>
      </c>
    </row>
    <row r="1390" spans="6:6" x14ac:dyDescent="0.2">
      <c r="F1390" t="s">
        <v>440</v>
      </c>
    </row>
    <row r="1391" spans="6:6" x14ac:dyDescent="0.2">
      <c r="F1391" t="s">
        <v>441</v>
      </c>
    </row>
    <row r="1392" spans="6:6" x14ac:dyDescent="0.2">
      <c r="F1392" t="s">
        <v>333</v>
      </c>
    </row>
    <row r="1393" spans="6:6" x14ac:dyDescent="0.2">
      <c r="F1393" t="s">
        <v>447</v>
      </c>
    </row>
    <row r="1394" spans="6:6" x14ac:dyDescent="0.2">
      <c r="F1394" t="s">
        <v>334</v>
      </c>
    </row>
    <row r="1395" spans="6:6" x14ac:dyDescent="0.2">
      <c r="F1395" t="s">
        <v>448</v>
      </c>
    </row>
    <row r="1396" spans="6:6" x14ac:dyDescent="0.2">
      <c r="F1396" t="s">
        <v>448</v>
      </c>
    </row>
    <row r="1397" spans="6:6" x14ac:dyDescent="0.2">
      <c r="F1397" t="s">
        <v>448</v>
      </c>
    </row>
    <row r="1398" spans="6:6" x14ac:dyDescent="0.2">
      <c r="F1398" t="s">
        <v>448</v>
      </c>
    </row>
    <row r="1399" spans="6:6" x14ac:dyDescent="0.2">
      <c r="F1399" t="s">
        <v>448</v>
      </c>
    </row>
    <row r="1400" spans="6:6" x14ac:dyDescent="0.2">
      <c r="F1400" t="s">
        <v>448</v>
      </c>
    </row>
    <row r="1401" spans="6:6" x14ac:dyDescent="0.2">
      <c r="F1401" t="s">
        <v>283</v>
      </c>
    </row>
    <row r="1402" spans="6:6" x14ac:dyDescent="0.2">
      <c r="F1402" t="s">
        <v>283</v>
      </c>
    </row>
    <row r="1403" spans="6:6" x14ac:dyDescent="0.2">
      <c r="F1403" t="s">
        <v>440</v>
      </c>
    </row>
    <row r="1404" spans="6:6" x14ac:dyDescent="0.2">
      <c r="F1404" t="s">
        <v>441</v>
      </c>
    </row>
    <row r="1405" spans="6:6" x14ac:dyDescent="0.2">
      <c r="F1405" t="s">
        <v>333</v>
      </c>
    </row>
    <row r="1406" spans="6:6" x14ac:dyDescent="0.2">
      <c r="F1406" t="s">
        <v>447</v>
      </c>
    </row>
    <row r="1407" spans="6:6" x14ac:dyDescent="0.2">
      <c r="F1407" t="s">
        <v>334</v>
      </c>
    </row>
    <row r="1408" spans="6:6" x14ac:dyDescent="0.2">
      <c r="F1408" t="s">
        <v>448</v>
      </c>
    </row>
    <row r="1409" spans="6:6" x14ac:dyDescent="0.2">
      <c r="F1409" t="s">
        <v>448</v>
      </c>
    </row>
    <row r="1410" spans="6:6" x14ac:dyDescent="0.2">
      <c r="F1410" t="s">
        <v>448</v>
      </c>
    </row>
    <row r="1411" spans="6:6" x14ac:dyDescent="0.2">
      <c r="F1411" t="s">
        <v>448</v>
      </c>
    </row>
    <row r="1412" spans="6:6" x14ac:dyDescent="0.2">
      <c r="F1412" t="s">
        <v>448</v>
      </c>
    </row>
    <row r="1413" spans="6:6" x14ac:dyDescent="0.2">
      <c r="F1413" t="s">
        <v>448</v>
      </c>
    </row>
    <row r="1414" spans="6:6" x14ac:dyDescent="0.2">
      <c r="F1414" t="s">
        <v>283</v>
      </c>
    </row>
    <row r="1415" spans="6:6" x14ac:dyDescent="0.2">
      <c r="F1415" t="s">
        <v>283</v>
      </c>
    </row>
    <row r="1416" spans="6:6" x14ac:dyDescent="0.2">
      <c r="F1416" t="s">
        <v>440</v>
      </c>
    </row>
    <row r="1417" spans="6:6" x14ac:dyDescent="0.2">
      <c r="F1417" t="s">
        <v>441</v>
      </c>
    </row>
    <row r="1418" spans="6:6" x14ac:dyDescent="0.2">
      <c r="F1418" t="s">
        <v>333</v>
      </c>
    </row>
    <row r="1419" spans="6:6" x14ac:dyDescent="0.2">
      <c r="F1419" t="s">
        <v>447</v>
      </c>
    </row>
    <row r="1420" spans="6:6" x14ac:dyDescent="0.2">
      <c r="F1420" t="s">
        <v>334</v>
      </c>
    </row>
    <row r="1421" spans="6:6" x14ac:dyDescent="0.2">
      <c r="F1421" t="s">
        <v>448</v>
      </c>
    </row>
    <row r="1422" spans="6:6" x14ac:dyDescent="0.2">
      <c r="F1422" t="s">
        <v>448</v>
      </c>
    </row>
    <row r="1423" spans="6:6" x14ac:dyDescent="0.2">
      <c r="F1423" t="s">
        <v>448</v>
      </c>
    </row>
    <row r="1424" spans="6:6" x14ac:dyDescent="0.2">
      <c r="F1424" t="s">
        <v>448</v>
      </c>
    </row>
    <row r="1425" spans="6:6" x14ac:dyDescent="0.2">
      <c r="F1425" t="s">
        <v>448</v>
      </c>
    </row>
    <row r="1426" spans="6:6" x14ac:dyDescent="0.2">
      <c r="F1426" t="s">
        <v>448</v>
      </c>
    </row>
    <row r="1427" spans="6:6" x14ac:dyDescent="0.2">
      <c r="F1427" t="s">
        <v>283</v>
      </c>
    </row>
    <row r="1428" spans="6:6" x14ac:dyDescent="0.2">
      <c r="F1428" t="s">
        <v>283</v>
      </c>
    </row>
    <row r="1429" spans="6:6" x14ac:dyDescent="0.2">
      <c r="F1429" t="s">
        <v>440</v>
      </c>
    </row>
    <row r="1430" spans="6:6" x14ac:dyDescent="0.2">
      <c r="F1430" t="s">
        <v>441</v>
      </c>
    </row>
    <row r="1431" spans="6:6" x14ac:dyDescent="0.2">
      <c r="F1431" t="s">
        <v>333</v>
      </c>
    </row>
    <row r="1432" spans="6:6" x14ac:dyDescent="0.2">
      <c r="F1432" t="s">
        <v>447</v>
      </c>
    </row>
    <row r="1433" spans="6:6" x14ac:dyDescent="0.2">
      <c r="F1433" t="s">
        <v>334</v>
      </c>
    </row>
    <row r="1434" spans="6:6" x14ac:dyDescent="0.2">
      <c r="F1434" t="s">
        <v>449</v>
      </c>
    </row>
    <row r="1435" spans="6:6" x14ac:dyDescent="0.2">
      <c r="F1435" t="s">
        <v>449</v>
      </c>
    </row>
    <row r="1436" spans="6:6" x14ac:dyDescent="0.2">
      <c r="F1436" t="s">
        <v>449</v>
      </c>
    </row>
    <row r="1437" spans="6:6" x14ac:dyDescent="0.2">
      <c r="F1437" t="s">
        <v>449</v>
      </c>
    </row>
    <row r="1438" spans="6:6" x14ac:dyDescent="0.2">
      <c r="F1438" t="s">
        <v>449</v>
      </c>
    </row>
    <row r="1439" spans="6:6" x14ac:dyDescent="0.2">
      <c r="F1439" t="s">
        <v>449</v>
      </c>
    </row>
    <row r="1440" spans="6:6" x14ac:dyDescent="0.2">
      <c r="F1440" t="s">
        <v>283</v>
      </c>
    </row>
    <row r="1441" spans="6:6" x14ac:dyDescent="0.2">
      <c r="F1441" t="s">
        <v>283</v>
      </c>
    </row>
    <row r="1442" spans="6:6" x14ac:dyDescent="0.2">
      <c r="F1442" t="s">
        <v>440</v>
      </c>
    </row>
    <row r="1443" spans="6:6" x14ac:dyDescent="0.2">
      <c r="F1443" t="s">
        <v>441</v>
      </c>
    </row>
    <row r="1444" spans="6:6" x14ac:dyDescent="0.2">
      <c r="F1444" t="s">
        <v>333</v>
      </c>
    </row>
    <row r="1445" spans="6:6" x14ac:dyDescent="0.2">
      <c r="F1445" t="s">
        <v>447</v>
      </c>
    </row>
    <row r="1446" spans="6:6" x14ac:dyDescent="0.2">
      <c r="F1446" t="s">
        <v>334</v>
      </c>
    </row>
    <row r="1447" spans="6:6" x14ac:dyDescent="0.2">
      <c r="F1447" t="s">
        <v>448</v>
      </c>
    </row>
    <row r="1448" spans="6:6" x14ac:dyDescent="0.2">
      <c r="F1448" t="s">
        <v>448</v>
      </c>
    </row>
    <row r="1449" spans="6:6" x14ac:dyDescent="0.2">
      <c r="F1449" t="s">
        <v>448</v>
      </c>
    </row>
    <row r="1450" spans="6:6" x14ac:dyDescent="0.2">
      <c r="F1450" t="s">
        <v>448</v>
      </c>
    </row>
    <row r="1451" spans="6:6" x14ac:dyDescent="0.2">
      <c r="F1451" t="s">
        <v>448</v>
      </c>
    </row>
    <row r="1452" spans="6:6" x14ac:dyDescent="0.2">
      <c r="F1452" t="s">
        <v>448</v>
      </c>
    </row>
    <row r="1453" spans="6:6" x14ac:dyDescent="0.2">
      <c r="F1453" t="s">
        <v>283</v>
      </c>
    </row>
    <row r="1454" spans="6:6" x14ac:dyDescent="0.2">
      <c r="F1454" t="s">
        <v>283</v>
      </c>
    </row>
    <row r="1455" spans="6:6" x14ac:dyDescent="0.2">
      <c r="F1455" t="s">
        <v>440</v>
      </c>
    </row>
    <row r="1456" spans="6:6" x14ac:dyDescent="0.2">
      <c r="F1456" t="s">
        <v>441</v>
      </c>
    </row>
    <row r="1457" spans="6:6" x14ac:dyDescent="0.2">
      <c r="F1457" t="s">
        <v>333</v>
      </c>
    </row>
    <row r="1458" spans="6:6" x14ac:dyDescent="0.2">
      <c r="F1458" t="s">
        <v>447</v>
      </c>
    </row>
    <row r="1459" spans="6:6" x14ac:dyDescent="0.2">
      <c r="F1459" t="s">
        <v>334</v>
      </c>
    </row>
    <row r="1460" spans="6:6" x14ac:dyDescent="0.2">
      <c r="F1460" t="s">
        <v>448</v>
      </c>
    </row>
    <row r="1461" spans="6:6" x14ac:dyDescent="0.2">
      <c r="F1461" t="s">
        <v>448</v>
      </c>
    </row>
    <row r="1462" spans="6:6" x14ac:dyDescent="0.2">
      <c r="F1462" t="s">
        <v>448</v>
      </c>
    </row>
    <row r="1463" spans="6:6" x14ac:dyDescent="0.2">
      <c r="F1463" t="s">
        <v>448</v>
      </c>
    </row>
    <row r="1464" spans="6:6" x14ac:dyDescent="0.2">
      <c r="F1464" t="s">
        <v>448</v>
      </c>
    </row>
    <row r="1465" spans="6:6" x14ac:dyDescent="0.2">
      <c r="F1465" t="s">
        <v>448</v>
      </c>
    </row>
    <row r="1466" spans="6:6" x14ac:dyDescent="0.2">
      <c r="F1466" t="s">
        <v>283</v>
      </c>
    </row>
    <row r="1467" spans="6:6" x14ac:dyDescent="0.2">
      <c r="F1467" t="s">
        <v>283</v>
      </c>
    </row>
    <row r="1468" spans="6:6" x14ac:dyDescent="0.2">
      <c r="F1468" t="s">
        <v>440</v>
      </c>
    </row>
    <row r="1469" spans="6:6" x14ac:dyDescent="0.2">
      <c r="F1469" t="s">
        <v>441</v>
      </c>
    </row>
    <row r="1470" spans="6:6" x14ac:dyDescent="0.2">
      <c r="F1470" t="s">
        <v>333</v>
      </c>
    </row>
    <row r="1471" spans="6:6" x14ac:dyDescent="0.2">
      <c r="F1471" t="s">
        <v>447</v>
      </c>
    </row>
    <row r="1472" spans="6:6" x14ac:dyDescent="0.2">
      <c r="F1472" t="s">
        <v>334</v>
      </c>
    </row>
    <row r="1473" spans="6:6" x14ac:dyDescent="0.2">
      <c r="F1473" t="s">
        <v>448</v>
      </c>
    </row>
    <row r="1474" spans="6:6" x14ac:dyDescent="0.2">
      <c r="F1474" t="s">
        <v>448</v>
      </c>
    </row>
    <row r="1475" spans="6:6" x14ac:dyDescent="0.2">
      <c r="F1475" t="s">
        <v>448</v>
      </c>
    </row>
    <row r="1476" spans="6:6" x14ac:dyDescent="0.2">
      <c r="F1476" t="s">
        <v>448</v>
      </c>
    </row>
    <row r="1477" spans="6:6" x14ac:dyDescent="0.2">
      <c r="F1477" t="s">
        <v>448</v>
      </c>
    </row>
    <row r="1478" spans="6:6" x14ac:dyDescent="0.2">
      <c r="F1478" t="s">
        <v>448</v>
      </c>
    </row>
    <row r="1479" spans="6:6" x14ac:dyDescent="0.2">
      <c r="F1479" t="s">
        <v>283</v>
      </c>
    </row>
    <row r="1480" spans="6:6" x14ac:dyDescent="0.2">
      <c r="F1480" t="s">
        <v>283</v>
      </c>
    </row>
    <row r="1481" spans="6:6" x14ac:dyDescent="0.2">
      <c r="F1481" t="s">
        <v>440</v>
      </c>
    </row>
    <row r="1482" spans="6:6" x14ac:dyDescent="0.2">
      <c r="F1482" t="s">
        <v>441</v>
      </c>
    </row>
    <row r="1483" spans="6:6" x14ac:dyDescent="0.2">
      <c r="F1483" t="s">
        <v>333</v>
      </c>
    </row>
    <row r="1484" spans="6:6" x14ac:dyDescent="0.2">
      <c r="F1484" t="s">
        <v>447</v>
      </c>
    </row>
    <row r="1485" spans="6:6" x14ac:dyDescent="0.2">
      <c r="F1485" t="s">
        <v>334</v>
      </c>
    </row>
    <row r="1486" spans="6:6" x14ac:dyDescent="0.2">
      <c r="F1486" t="s">
        <v>448</v>
      </c>
    </row>
    <row r="1487" spans="6:6" x14ac:dyDescent="0.2">
      <c r="F1487" t="s">
        <v>448</v>
      </c>
    </row>
    <row r="1488" spans="6:6" x14ac:dyDescent="0.2">
      <c r="F1488" t="s">
        <v>448</v>
      </c>
    </row>
    <row r="1489" spans="6:6" x14ac:dyDescent="0.2">
      <c r="F1489" t="s">
        <v>448</v>
      </c>
    </row>
    <row r="1490" spans="6:6" x14ac:dyDescent="0.2">
      <c r="F1490" t="s">
        <v>448</v>
      </c>
    </row>
    <row r="1491" spans="6:6" x14ac:dyDescent="0.2">
      <c r="F1491" t="s">
        <v>448</v>
      </c>
    </row>
    <row r="1492" spans="6:6" x14ac:dyDescent="0.2">
      <c r="F1492" t="s">
        <v>283</v>
      </c>
    </row>
    <row r="1493" spans="6:6" x14ac:dyDescent="0.2">
      <c r="F1493" t="s">
        <v>283</v>
      </c>
    </row>
    <row r="1494" spans="6:6" x14ac:dyDescent="0.2">
      <c r="F1494" t="s">
        <v>440</v>
      </c>
    </row>
    <row r="1495" spans="6:6" x14ac:dyDescent="0.2">
      <c r="F1495" t="s">
        <v>441</v>
      </c>
    </row>
    <row r="1496" spans="6:6" x14ac:dyDescent="0.2">
      <c r="F1496" t="s">
        <v>333</v>
      </c>
    </row>
    <row r="1497" spans="6:6" x14ac:dyDescent="0.2">
      <c r="F1497" t="s">
        <v>447</v>
      </c>
    </row>
    <row r="1498" spans="6:6" x14ac:dyDescent="0.2">
      <c r="F1498" t="s">
        <v>334</v>
      </c>
    </row>
    <row r="1499" spans="6:6" x14ac:dyDescent="0.2">
      <c r="F1499" t="s">
        <v>448</v>
      </c>
    </row>
    <row r="1500" spans="6:6" x14ac:dyDescent="0.2">
      <c r="F1500" t="s">
        <v>448</v>
      </c>
    </row>
    <row r="1501" spans="6:6" x14ac:dyDescent="0.2">
      <c r="F1501" t="s">
        <v>448</v>
      </c>
    </row>
    <row r="1502" spans="6:6" x14ac:dyDescent="0.2">
      <c r="F1502" t="s">
        <v>448</v>
      </c>
    </row>
    <row r="1503" spans="6:6" x14ac:dyDescent="0.2">
      <c r="F1503" t="s">
        <v>448</v>
      </c>
    </row>
    <row r="1504" spans="6:6" x14ac:dyDescent="0.2">
      <c r="F1504" t="s">
        <v>448</v>
      </c>
    </row>
    <row r="1505" spans="6:6" x14ac:dyDescent="0.2">
      <c r="F1505" t="s">
        <v>283</v>
      </c>
    </row>
    <row r="1506" spans="6:6" x14ac:dyDescent="0.2">
      <c r="F1506" t="s">
        <v>283</v>
      </c>
    </row>
    <row r="1507" spans="6:6" x14ac:dyDescent="0.2">
      <c r="F1507" t="s">
        <v>440</v>
      </c>
    </row>
    <row r="1508" spans="6:6" x14ac:dyDescent="0.2">
      <c r="F1508" t="s">
        <v>441</v>
      </c>
    </row>
    <row r="1509" spans="6:6" x14ac:dyDescent="0.2">
      <c r="F1509" t="s">
        <v>333</v>
      </c>
    </row>
    <row r="1510" spans="6:6" x14ac:dyDescent="0.2">
      <c r="F1510" t="s">
        <v>447</v>
      </c>
    </row>
    <row r="1511" spans="6:6" x14ac:dyDescent="0.2">
      <c r="F1511" t="s">
        <v>334</v>
      </c>
    </row>
    <row r="1512" spans="6:6" x14ac:dyDescent="0.2">
      <c r="F1512" t="s">
        <v>448</v>
      </c>
    </row>
    <row r="1513" spans="6:6" x14ac:dyDescent="0.2">
      <c r="F1513" t="s">
        <v>448</v>
      </c>
    </row>
    <row r="1514" spans="6:6" x14ac:dyDescent="0.2">
      <c r="F1514" t="s">
        <v>448</v>
      </c>
    </row>
    <row r="1515" spans="6:6" x14ac:dyDescent="0.2">
      <c r="F1515" t="s">
        <v>448</v>
      </c>
    </row>
    <row r="1516" spans="6:6" x14ac:dyDescent="0.2">
      <c r="F1516" t="s">
        <v>448</v>
      </c>
    </row>
    <row r="1517" spans="6:6" x14ac:dyDescent="0.2">
      <c r="F1517" t="s">
        <v>448</v>
      </c>
    </row>
    <row r="1518" spans="6:6" x14ac:dyDescent="0.2">
      <c r="F1518" t="s">
        <v>283</v>
      </c>
    </row>
    <row r="1519" spans="6:6" x14ac:dyDescent="0.2">
      <c r="F1519" t="s">
        <v>283</v>
      </c>
    </row>
    <row r="1520" spans="6:6" x14ac:dyDescent="0.2">
      <c r="F1520" t="s">
        <v>440</v>
      </c>
    </row>
    <row r="1521" spans="6:6" x14ac:dyDescent="0.2">
      <c r="F1521" t="s">
        <v>441</v>
      </c>
    </row>
    <row r="1522" spans="6:6" x14ac:dyDescent="0.2">
      <c r="F1522" t="s">
        <v>333</v>
      </c>
    </row>
    <row r="1523" spans="6:6" x14ac:dyDescent="0.2">
      <c r="F1523" t="s">
        <v>447</v>
      </c>
    </row>
    <row r="1524" spans="6:6" x14ac:dyDescent="0.2">
      <c r="F1524" t="s">
        <v>334</v>
      </c>
    </row>
    <row r="1525" spans="6:6" x14ac:dyDescent="0.2">
      <c r="F1525" t="s">
        <v>448</v>
      </c>
    </row>
    <row r="1526" spans="6:6" x14ac:dyDescent="0.2">
      <c r="F1526" t="s">
        <v>448</v>
      </c>
    </row>
    <row r="1527" spans="6:6" x14ac:dyDescent="0.2">
      <c r="F1527" t="s">
        <v>448</v>
      </c>
    </row>
    <row r="1528" spans="6:6" x14ac:dyDescent="0.2">
      <c r="F1528" t="s">
        <v>448</v>
      </c>
    </row>
    <row r="1529" spans="6:6" x14ac:dyDescent="0.2">
      <c r="F1529" t="s">
        <v>448</v>
      </c>
    </row>
    <row r="1530" spans="6:6" x14ac:dyDescent="0.2">
      <c r="F1530" t="s">
        <v>448</v>
      </c>
    </row>
    <row r="1531" spans="6:6" x14ac:dyDescent="0.2">
      <c r="F1531" t="s">
        <v>283</v>
      </c>
    </row>
    <row r="1532" spans="6:6" x14ac:dyDescent="0.2">
      <c r="F1532" t="s">
        <v>283</v>
      </c>
    </row>
    <row r="1533" spans="6:6" x14ac:dyDescent="0.2">
      <c r="F1533" t="s">
        <v>440</v>
      </c>
    </row>
    <row r="1534" spans="6:6" x14ac:dyDescent="0.2">
      <c r="F1534" t="s">
        <v>441</v>
      </c>
    </row>
    <row r="1535" spans="6:6" x14ac:dyDescent="0.2">
      <c r="F1535" t="s">
        <v>333</v>
      </c>
    </row>
    <row r="1536" spans="6:6" x14ac:dyDescent="0.2">
      <c r="F1536" t="s">
        <v>447</v>
      </c>
    </row>
    <row r="1537" spans="6:6" x14ac:dyDescent="0.2">
      <c r="F1537" t="s">
        <v>334</v>
      </c>
    </row>
    <row r="1538" spans="6:6" x14ac:dyDescent="0.2">
      <c r="F1538" t="s">
        <v>450</v>
      </c>
    </row>
    <row r="1539" spans="6:6" x14ac:dyDescent="0.2">
      <c r="F1539" t="s">
        <v>450</v>
      </c>
    </row>
    <row r="1540" spans="6:6" x14ac:dyDescent="0.2">
      <c r="F1540" t="s">
        <v>450</v>
      </c>
    </row>
    <row r="1541" spans="6:6" x14ac:dyDescent="0.2">
      <c r="F1541" t="s">
        <v>450</v>
      </c>
    </row>
    <row r="1542" spans="6:6" x14ac:dyDescent="0.2">
      <c r="F1542" t="s">
        <v>450</v>
      </c>
    </row>
    <row r="1543" spans="6:6" x14ac:dyDescent="0.2">
      <c r="F1543" t="s">
        <v>450</v>
      </c>
    </row>
    <row r="1544" spans="6:6" x14ac:dyDescent="0.2">
      <c r="F1544" t="s">
        <v>450</v>
      </c>
    </row>
    <row r="1545" spans="6:6" x14ac:dyDescent="0.2">
      <c r="F1545" t="s">
        <v>450</v>
      </c>
    </row>
    <row r="1546" spans="6:6" x14ac:dyDescent="0.2">
      <c r="F1546" t="s">
        <v>450</v>
      </c>
    </row>
    <row r="1547" spans="6:6" x14ac:dyDescent="0.2">
      <c r="F1547" t="s">
        <v>450</v>
      </c>
    </row>
    <row r="1548" spans="6:6" x14ac:dyDescent="0.2">
      <c r="F1548" t="s">
        <v>283</v>
      </c>
    </row>
    <row r="1549" spans="6:6" x14ac:dyDescent="0.2">
      <c r="F1549" t="s">
        <v>283</v>
      </c>
    </row>
    <row r="1550" spans="6:6" x14ac:dyDescent="0.2">
      <c r="F1550" t="s">
        <v>440</v>
      </c>
    </row>
    <row r="1551" spans="6:6" x14ac:dyDescent="0.2">
      <c r="F1551" t="s">
        <v>441</v>
      </c>
    </row>
    <row r="1552" spans="6:6" x14ac:dyDescent="0.2">
      <c r="F1552" t="s">
        <v>344</v>
      </c>
    </row>
    <row r="1553" spans="6:6" x14ac:dyDescent="0.2">
      <c r="F1553" t="s">
        <v>344</v>
      </c>
    </row>
    <row r="1554" spans="6:6" x14ac:dyDescent="0.2">
      <c r="F1554" t="s">
        <v>270</v>
      </c>
    </row>
    <row r="1555" spans="6:6" x14ac:dyDescent="0.2">
      <c r="F1555" t="s">
        <v>451</v>
      </c>
    </row>
    <row r="1556" spans="6:6" x14ac:dyDescent="0.2">
      <c r="F1556" t="s">
        <v>451</v>
      </c>
    </row>
    <row r="1557" spans="6:6" x14ac:dyDescent="0.2">
      <c r="F1557" t="s">
        <v>451</v>
      </c>
    </row>
    <row r="1558" spans="6:6" x14ac:dyDescent="0.2">
      <c r="F1558" t="s">
        <v>451</v>
      </c>
    </row>
    <row r="1559" spans="6:6" x14ac:dyDescent="0.2">
      <c r="F1559" t="s">
        <v>451</v>
      </c>
    </row>
    <row r="1560" spans="6:6" x14ac:dyDescent="0.2">
      <c r="F1560" t="s">
        <v>451</v>
      </c>
    </row>
    <row r="1561" spans="6:6" x14ac:dyDescent="0.2">
      <c r="F1561" t="s">
        <v>451</v>
      </c>
    </row>
    <row r="1562" spans="6:6" x14ac:dyDescent="0.2">
      <c r="F1562" t="s">
        <v>451</v>
      </c>
    </row>
    <row r="1563" spans="6:6" x14ac:dyDescent="0.2">
      <c r="F1563" t="s">
        <v>451</v>
      </c>
    </row>
    <row r="1564" spans="6:6" x14ac:dyDescent="0.2">
      <c r="F1564" t="s">
        <v>451</v>
      </c>
    </row>
    <row r="1565" spans="6:6" x14ac:dyDescent="0.2">
      <c r="F1565" t="s">
        <v>283</v>
      </c>
    </row>
    <row r="1566" spans="6:6" x14ac:dyDescent="0.2">
      <c r="F1566" t="s">
        <v>283</v>
      </c>
    </row>
    <row r="1567" spans="6:6" x14ac:dyDescent="0.2">
      <c r="F1567" t="s">
        <v>440</v>
      </c>
    </row>
    <row r="1568" spans="6:6" x14ac:dyDescent="0.2">
      <c r="F1568" t="s">
        <v>441</v>
      </c>
    </row>
    <row r="1569" spans="6:6" x14ac:dyDescent="0.2">
      <c r="F1569" t="s">
        <v>344</v>
      </c>
    </row>
    <row r="1570" spans="6:6" x14ac:dyDescent="0.2">
      <c r="F1570" t="s">
        <v>344</v>
      </c>
    </row>
    <row r="1571" spans="6:6" x14ac:dyDescent="0.2">
      <c r="F1571" t="s">
        <v>270</v>
      </c>
    </row>
    <row r="1572" spans="6:6" x14ac:dyDescent="0.2">
      <c r="F1572" t="s">
        <v>451</v>
      </c>
    </row>
    <row r="1573" spans="6:6" x14ac:dyDescent="0.2">
      <c r="F1573" t="s">
        <v>451</v>
      </c>
    </row>
    <row r="1574" spans="6:6" x14ac:dyDescent="0.2">
      <c r="F1574" t="s">
        <v>451</v>
      </c>
    </row>
    <row r="1575" spans="6:6" x14ac:dyDescent="0.2">
      <c r="F1575" t="s">
        <v>451</v>
      </c>
    </row>
    <row r="1576" spans="6:6" x14ac:dyDescent="0.2">
      <c r="F1576" t="s">
        <v>451</v>
      </c>
    </row>
    <row r="1577" spans="6:6" x14ac:dyDescent="0.2">
      <c r="F1577" t="s">
        <v>451</v>
      </c>
    </row>
    <row r="1578" spans="6:6" x14ac:dyDescent="0.2">
      <c r="F1578" t="s">
        <v>451</v>
      </c>
    </row>
    <row r="1579" spans="6:6" x14ac:dyDescent="0.2">
      <c r="F1579" t="s">
        <v>451</v>
      </c>
    </row>
    <row r="1580" spans="6:6" x14ac:dyDescent="0.2">
      <c r="F1580" t="s">
        <v>451</v>
      </c>
    </row>
    <row r="1581" spans="6:6" x14ac:dyDescent="0.2">
      <c r="F1581" t="s">
        <v>451</v>
      </c>
    </row>
    <row r="1582" spans="6:6" x14ac:dyDescent="0.2">
      <c r="F1582" t="s">
        <v>283</v>
      </c>
    </row>
    <row r="1583" spans="6:6" x14ac:dyDescent="0.2">
      <c r="F1583" t="s">
        <v>283</v>
      </c>
    </row>
    <row r="1584" spans="6:6" x14ac:dyDescent="0.2">
      <c r="F1584" t="s">
        <v>440</v>
      </c>
    </row>
    <row r="1585" spans="6:6" x14ac:dyDescent="0.2">
      <c r="F1585" t="s">
        <v>441</v>
      </c>
    </row>
    <row r="1586" spans="6:6" x14ac:dyDescent="0.2">
      <c r="F1586" t="s">
        <v>344</v>
      </c>
    </row>
    <row r="1587" spans="6:6" x14ac:dyDescent="0.2">
      <c r="F1587" t="s">
        <v>344</v>
      </c>
    </row>
    <row r="1588" spans="6:6" x14ac:dyDescent="0.2">
      <c r="F1588" t="s">
        <v>270</v>
      </c>
    </row>
    <row r="1589" spans="6:6" x14ac:dyDescent="0.2">
      <c r="F1589" t="s">
        <v>451</v>
      </c>
    </row>
    <row r="1590" spans="6:6" x14ac:dyDescent="0.2">
      <c r="F1590" t="s">
        <v>451</v>
      </c>
    </row>
    <row r="1591" spans="6:6" x14ac:dyDescent="0.2">
      <c r="F1591" t="s">
        <v>451</v>
      </c>
    </row>
    <row r="1592" spans="6:6" x14ac:dyDescent="0.2">
      <c r="F1592" t="s">
        <v>451</v>
      </c>
    </row>
    <row r="1593" spans="6:6" x14ac:dyDescent="0.2">
      <c r="F1593" t="s">
        <v>451</v>
      </c>
    </row>
    <row r="1594" spans="6:6" x14ac:dyDescent="0.2">
      <c r="F1594" t="s">
        <v>451</v>
      </c>
    </row>
    <row r="1595" spans="6:6" x14ac:dyDescent="0.2">
      <c r="F1595" t="s">
        <v>451</v>
      </c>
    </row>
    <row r="1596" spans="6:6" x14ac:dyDescent="0.2">
      <c r="F1596" t="s">
        <v>451</v>
      </c>
    </row>
    <row r="1597" spans="6:6" x14ac:dyDescent="0.2">
      <c r="F1597" t="s">
        <v>451</v>
      </c>
    </row>
    <row r="1598" spans="6:6" x14ac:dyDescent="0.2">
      <c r="F1598" t="s">
        <v>451</v>
      </c>
    </row>
    <row r="1599" spans="6:6" x14ac:dyDescent="0.2">
      <c r="F1599" t="s">
        <v>283</v>
      </c>
    </row>
    <row r="1600" spans="6:6" x14ac:dyDescent="0.2">
      <c r="F1600" t="s">
        <v>283</v>
      </c>
    </row>
    <row r="1601" spans="6:6" x14ac:dyDescent="0.2">
      <c r="F1601" t="s">
        <v>440</v>
      </c>
    </row>
    <row r="1602" spans="6:6" x14ac:dyDescent="0.2">
      <c r="F1602" t="s">
        <v>441</v>
      </c>
    </row>
    <row r="1603" spans="6:6" x14ac:dyDescent="0.2">
      <c r="F1603" t="s">
        <v>344</v>
      </c>
    </row>
    <row r="1604" spans="6:6" x14ac:dyDescent="0.2">
      <c r="F1604" t="s">
        <v>344</v>
      </c>
    </row>
    <row r="1605" spans="6:6" x14ac:dyDescent="0.2">
      <c r="F1605" t="s">
        <v>270</v>
      </c>
    </row>
    <row r="1606" spans="6:6" x14ac:dyDescent="0.2">
      <c r="F1606" t="s">
        <v>452</v>
      </c>
    </row>
    <row r="1607" spans="6:6" x14ac:dyDescent="0.2">
      <c r="F1607" t="s">
        <v>452</v>
      </c>
    </row>
    <row r="1608" spans="6:6" x14ac:dyDescent="0.2">
      <c r="F1608" t="s">
        <v>452</v>
      </c>
    </row>
    <row r="1609" spans="6:6" x14ac:dyDescent="0.2">
      <c r="F1609" t="s">
        <v>452</v>
      </c>
    </row>
    <row r="1610" spans="6:6" x14ac:dyDescent="0.2">
      <c r="F1610" t="s">
        <v>452</v>
      </c>
    </row>
    <row r="1611" spans="6:6" x14ac:dyDescent="0.2">
      <c r="F1611" t="s">
        <v>452</v>
      </c>
    </row>
    <row r="1612" spans="6:6" x14ac:dyDescent="0.2">
      <c r="F1612" t="s">
        <v>452</v>
      </c>
    </row>
    <row r="1613" spans="6:6" x14ac:dyDescent="0.2">
      <c r="F1613" t="s">
        <v>452</v>
      </c>
    </row>
    <row r="1614" spans="6:6" x14ac:dyDescent="0.2">
      <c r="F1614" t="s">
        <v>452</v>
      </c>
    </row>
    <row r="1615" spans="6:6" x14ac:dyDescent="0.2">
      <c r="F1615" t="s">
        <v>452</v>
      </c>
    </row>
    <row r="1616" spans="6:6" x14ac:dyDescent="0.2">
      <c r="F1616" t="s">
        <v>283</v>
      </c>
    </row>
    <row r="1617" spans="6:6" x14ac:dyDescent="0.2">
      <c r="F1617" t="s">
        <v>283</v>
      </c>
    </row>
    <row r="1618" spans="6:6" x14ac:dyDescent="0.2">
      <c r="F1618" t="s">
        <v>440</v>
      </c>
    </row>
    <row r="1619" spans="6:6" x14ac:dyDescent="0.2">
      <c r="F1619" t="s">
        <v>441</v>
      </c>
    </row>
    <row r="1620" spans="6:6" x14ac:dyDescent="0.2">
      <c r="F1620" t="s">
        <v>344</v>
      </c>
    </row>
    <row r="1621" spans="6:6" x14ac:dyDescent="0.2">
      <c r="F1621" t="s">
        <v>344</v>
      </c>
    </row>
    <row r="1622" spans="6:6" x14ac:dyDescent="0.2">
      <c r="F1622" t="s">
        <v>270</v>
      </c>
    </row>
    <row r="1623" spans="6:6" x14ac:dyDescent="0.2">
      <c r="F1623" t="s">
        <v>451</v>
      </c>
    </row>
    <row r="1624" spans="6:6" x14ac:dyDescent="0.2">
      <c r="F1624" t="s">
        <v>451</v>
      </c>
    </row>
    <row r="1625" spans="6:6" x14ac:dyDescent="0.2">
      <c r="F1625" t="s">
        <v>451</v>
      </c>
    </row>
    <row r="1626" spans="6:6" x14ac:dyDescent="0.2">
      <c r="F1626" t="s">
        <v>451</v>
      </c>
    </row>
    <row r="1627" spans="6:6" x14ac:dyDescent="0.2">
      <c r="F1627" t="s">
        <v>451</v>
      </c>
    </row>
    <row r="1628" spans="6:6" x14ac:dyDescent="0.2">
      <c r="F1628" t="s">
        <v>451</v>
      </c>
    </row>
    <row r="1629" spans="6:6" x14ac:dyDescent="0.2">
      <c r="F1629" t="s">
        <v>451</v>
      </c>
    </row>
    <row r="1630" spans="6:6" x14ac:dyDescent="0.2">
      <c r="F1630" t="s">
        <v>451</v>
      </c>
    </row>
    <row r="1631" spans="6:6" x14ac:dyDescent="0.2">
      <c r="F1631" t="s">
        <v>451</v>
      </c>
    </row>
    <row r="1632" spans="6:6" x14ac:dyDescent="0.2">
      <c r="F1632" t="s">
        <v>451</v>
      </c>
    </row>
    <row r="1633" spans="6:6" x14ac:dyDescent="0.2">
      <c r="F1633" t="s">
        <v>283</v>
      </c>
    </row>
    <row r="1634" spans="6:6" x14ac:dyDescent="0.2">
      <c r="F1634" t="s">
        <v>283</v>
      </c>
    </row>
    <row r="1635" spans="6:6" x14ac:dyDescent="0.2">
      <c r="F1635" t="s">
        <v>440</v>
      </c>
    </row>
    <row r="1636" spans="6:6" x14ac:dyDescent="0.2">
      <c r="F1636" t="s">
        <v>441</v>
      </c>
    </row>
    <row r="1637" spans="6:6" x14ac:dyDescent="0.2">
      <c r="F1637" t="s">
        <v>344</v>
      </c>
    </row>
    <row r="1638" spans="6:6" x14ac:dyDescent="0.2">
      <c r="F1638" t="s">
        <v>344</v>
      </c>
    </row>
    <row r="1639" spans="6:6" x14ac:dyDescent="0.2">
      <c r="F1639" t="s">
        <v>270</v>
      </c>
    </row>
    <row r="1640" spans="6:6" x14ac:dyDescent="0.2">
      <c r="F1640" t="s">
        <v>451</v>
      </c>
    </row>
    <row r="1641" spans="6:6" x14ac:dyDescent="0.2">
      <c r="F1641" t="s">
        <v>451</v>
      </c>
    </row>
    <row r="1642" spans="6:6" x14ac:dyDescent="0.2">
      <c r="F1642" t="s">
        <v>451</v>
      </c>
    </row>
    <row r="1643" spans="6:6" x14ac:dyDescent="0.2">
      <c r="F1643" t="s">
        <v>451</v>
      </c>
    </row>
    <row r="1644" spans="6:6" x14ac:dyDescent="0.2">
      <c r="F1644" t="s">
        <v>451</v>
      </c>
    </row>
    <row r="1645" spans="6:6" x14ac:dyDescent="0.2">
      <c r="F1645" t="s">
        <v>451</v>
      </c>
    </row>
    <row r="1646" spans="6:6" x14ac:dyDescent="0.2">
      <c r="F1646" t="s">
        <v>451</v>
      </c>
    </row>
    <row r="1647" spans="6:6" x14ac:dyDescent="0.2">
      <c r="F1647" t="s">
        <v>451</v>
      </c>
    </row>
    <row r="1648" spans="6:6" x14ac:dyDescent="0.2">
      <c r="F1648" t="s">
        <v>451</v>
      </c>
    </row>
    <row r="1649" spans="6:6" x14ac:dyDescent="0.2">
      <c r="F1649" t="s">
        <v>451</v>
      </c>
    </row>
    <row r="1650" spans="6:6" x14ac:dyDescent="0.2">
      <c r="F1650" t="s">
        <v>283</v>
      </c>
    </row>
    <row r="1651" spans="6:6" x14ac:dyDescent="0.2">
      <c r="F1651" t="s">
        <v>283</v>
      </c>
    </row>
    <row r="1652" spans="6:6" x14ac:dyDescent="0.2">
      <c r="F1652" t="s">
        <v>440</v>
      </c>
    </row>
    <row r="1653" spans="6:6" x14ac:dyDescent="0.2">
      <c r="F1653" t="s">
        <v>441</v>
      </c>
    </row>
    <row r="1654" spans="6:6" x14ac:dyDescent="0.2">
      <c r="F1654" t="s">
        <v>344</v>
      </c>
    </row>
    <row r="1655" spans="6:6" x14ac:dyDescent="0.2">
      <c r="F1655" t="s">
        <v>344</v>
      </c>
    </row>
    <row r="1656" spans="6:6" x14ac:dyDescent="0.2">
      <c r="F1656" t="s">
        <v>270</v>
      </c>
    </row>
    <row r="1657" spans="6:6" x14ac:dyDescent="0.2">
      <c r="F1657" t="s">
        <v>451</v>
      </c>
    </row>
    <row r="1658" spans="6:6" x14ac:dyDescent="0.2">
      <c r="F1658" t="s">
        <v>451</v>
      </c>
    </row>
    <row r="1659" spans="6:6" x14ac:dyDescent="0.2">
      <c r="F1659" t="s">
        <v>451</v>
      </c>
    </row>
    <row r="1660" spans="6:6" x14ac:dyDescent="0.2">
      <c r="F1660" t="s">
        <v>451</v>
      </c>
    </row>
    <row r="1661" spans="6:6" x14ac:dyDescent="0.2">
      <c r="F1661" t="s">
        <v>451</v>
      </c>
    </row>
    <row r="1662" spans="6:6" x14ac:dyDescent="0.2">
      <c r="F1662" t="s">
        <v>451</v>
      </c>
    </row>
    <row r="1663" spans="6:6" x14ac:dyDescent="0.2">
      <c r="F1663" t="s">
        <v>451</v>
      </c>
    </row>
    <row r="1664" spans="6:6" x14ac:dyDescent="0.2">
      <c r="F1664" t="s">
        <v>451</v>
      </c>
    </row>
    <row r="1665" spans="6:6" x14ac:dyDescent="0.2">
      <c r="F1665" t="s">
        <v>451</v>
      </c>
    </row>
    <row r="1666" spans="6:6" x14ac:dyDescent="0.2">
      <c r="F1666" t="s">
        <v>451</v>
      </c>
    </row>
    <row r="1667" spans="6:6" x14ac:dyDescent="0.2">
      <c r="F1667" t="s">
        <v>283</v>
      </c>
    </row>
    <row r="1668" spans="6:6" x14ac:dyDescent="0.2">
      <c r="F1668" t="s">
        <v>283</v>
      </c>
    </row>
    <row r="1669" spans="6:6" x14ac:dyDescent="0.2">
      <c r="F1669" t="s">
        <v>440</v>
      </c>
    </row>
    <row r="1670" spans="6:6" x14ac:dyDescent="0.2">
      <c r="F1670" t="s">
        <v>441</v>
      </c>
    </row>
    <row r="1671" spans="6:6" x14ac:dyDescent="0.2">
      <c r="F1671" t="s">
        <v>344</v>
      </c>
    </row>
    <row r="1672" spans="6:6" x14ac:dyDescent="0.2">
      <c r="F1672" t="s">
        <v>344</v>
      </c>
    </row>
    <row r="1673" spans="6:6" x14ac:dyDescent="0.2">
      <c r="F1673" t="s">
        <v>270</v>
      </c>
    </row>
    <row r="1674" spans="6:6" x14ac:dyDescent="0.2">
      <c r="F1674" t="s">
        <v>451</v>
      </c>
    </row>
    <row r="1675" spans="6:6" x14ac:dyDescent="0.2">
      <c r="F1675" t="s">
        <v>451</v>
      </c>
    </row>
    <row r="1676" spans="6:6" x14ac:dyDescent="0.2">
      <c r="F1676" t="s">
        <v>451</v>
      </c>
    </row>
    <row r="1677" spans="6:6" x14ac:dyDescent="0.2">
      <c r="F1677" t="s">
        <v>451</v>
      </c>
    </row>
    <row r="1678" spans="6:6" x14ac:dyDescent="0.2">
      <c r="F1678" t="s">
        <v>451</v>
      </c>
    </row>
    <row r="1679" spans="6:6" x14ac:dyDescent="0.2">
      <c r="F1679" t="s">
        <v>451</v>
      </c>
    </row>
    <row r="1680" spans="6:6" x14ac:dyDescent="0.2">
      <c r="F1680" t="s">
        <v>451</v>
      </c>
    </row>
    <row r="1681" spans="6:6" x14ac:dyDescent="0.2">
      <c r="F1681" t="s">
        <v>451</v>
      </c>
    </row>
    <row r="1682" spans="6:6" x14ac:dyDescent="0.2">
      <c r="F1682" t="s">
        <v>451</v>
      </c>
    </row>
    <row r="1683" spans="6:6" x14ac:dyDescent="0.2">
      <c r="F1683" t="s">
        <v>451</v>
      </c>
    </row>
    <row r="1684" spans="6:6" x14ac:dyDescent="0.2">
      <c r="F1684" t="s">
        <v>283</v>
      </c>
    </row>
    <row r="1685" spans="6:6" x14ac:dyDescent="0.2">
      <c r="F1685" t="s">
        <v>283</v>
      </c>
    </row>
    <row r="1686" spans="6:6" x14ac:dyDescent="0.2">
      <c r="F1686" t="s">
        <v>440</v>
      </c>
    </row>
    <row r="1687" spans="6:6" x14ac:dyDescent="0.2">
      <c r="F1687" t="s">
        <v>441</v>
      </c>
    </row>
    <row r="1688" spans="6:6" x14ac:dyDescent="0.2">
      <c r="F1688" t="s">
        <v>344</v>
      </c>
    </row>
    <row r="1689" spans="6:6" x14ac:dyDescent="0.2">
      <c r="F1689" t="s">
        <v>344</v>
      </c>
    </row>
    <row r="1690" spans="6:6" x14ac:dyDescent="0.2">
      <c r="F1690" t="s">
        <v>270</v>
      </c>
    </row>
    <row r="1691" spans="6:6" x14ac:dyDescent="0.2">
      <c r="F1691" t="s">
        <v>451</v>
      </c>
    </row>
    <row r="1692" spans="6:6" x14ac:dyDescent="0.2">
      <c r="F1692" t="s">
        <v>451</v>
      </c>
    </row>
    <row r="1693" spans="6:6" x14ac:dyDescent="0.2">
      <c r="F1693" t="s">
        <v>451</v>
      </c>
    </row>
    <row r="1694" spans="6:6" x14ac:dyDescent="0.2">
      <c r="F1694" t="s">
        <v>451</v>
      </c>
    </row>
    <row r="1695" spans="6:6" x14ac:dyDescent="0.2">
      <c r="F1695" t="s">
        <v>451</v>
      </c>
    </row>
    <row r="1696" spans="6:6" x14ac:dyDescent="0.2">
      <c r="F1696" t="s">
        <v>451</v>
      </c>
    </row>
    <row r="1697" spans="6:6" x14ac:dyDescent="0.2">
      <c r="F1697" t="s">
        <v>451</v>
      </c>
    </row>
    <row r="1698" spans="6:6" x14ac:dyDescent="0.2">
      <c r="F1698" t="s">
        <v>451</v>
      </c>
    </row>
    <row r="1699" spans="6:6" x14ac:dyDescent="0.2">
      <c r="F1699" t="s">
        <v>451</v>
      </c>
    </row>
    <row r="1700" spans="6:6" x14ac:dyDescent="0.2">
      <c r="F1700" t="s">
        <v>451</v>
      </c>
    </row>
    <row r="1701" spans="6:6" x14ac:dyDescent="0.2">
      <c r="F1701" t="s">
        <v>283</v>
      </c>
    </row>
    <row r="1702" spans="6:6" x14ac:dyDescent="0.2">
      <c r="F1702" t="s">
        <v>283</v>
      </c>
    </row>
    <row r="1703" spans="6:6" x14ac:dyDescent="0.2">
      <c r="F1703" t="s">
        <v>440</v>
      </c>
    </row>
    <row r="1704" spans="6:6" x14ac:dyDescent="0.2">
      <c r="F1704" t="s">
        <v>441</v>
      </c>
    </row>
    <row r="1705" spans="6:6" x14ac:dyDescent="0.2">
      <c r="F1705" t="s">
        <v>344</v>
      </c>
    </row>
    <row r="1706" spans="6:6" x14ac:dyDescent="0.2">
      <c r="F1706" t="s">
        <v>344</v>
      </c>
    </row>
    <row r="1707" spans="6:6" x14ac:dyDescent="0.2">
      <c r="F1707" t="s">
        <v>270</v>
      </c>
    </row>
    <row r="1708" spans="6:6" x14ac:dyDescent="0.2">
      <c r="F1708" t="s">
        <v>451</v>
      </c>
    </row>
    <row r="1709" spans="6:6" x14ac:dyDescent="0.2">
      <c r="F1709" t="s">
        <v>451</v>
      </c>
    </row>
    <row r="1710" spans="6:6" x14ac:dyDescent="0.2">
      <c r="F1710" t="s">
        <v>451</v>
      </c>
    </row>
    <row r="1711" spans="6:6" x14ac:dyDescent="0.2">
      <c r="F1711" t="s">
        <v>451</v>
      </c>
    </row>
    <row r="1712" spans="6:6" x14ac:dyDescent="0.2">
      <c r="F1712" t="s">
        <v>451</v>
      </c>
    </row>
    <row r="1713" spans="6:6" x14ac:dyDescent="0.2">
      <c r="F1713" t="s">
        <v>451</v>
      </c>
    </row>
    <row r="1714" spans="6:6" x14ac:dyDescent="0.2">
      <c r="F1714" t="s">
        <v>451</v>
      </c>
    </row>
    <row r="1715" spans="6:6" x14ac:dyDescent="0.2">
      <c r="F1715" t="s">
        <v>451</v>
      </c>
    </row>
    <row r="1716" spans="6:6" x14ac:dyDescent="0.2">
      <c r="F1716" t="s">
        <v>451</v>
      </c>
    </row>
    <row r="1717" spans="6:6" x14ac:dyDescent="0.2">
      <c r="F1717" t="s">
        <v>451</v>
      </c>
    </row>
    <row r="1718" spans="6:6" x14ac:dyDescent="0.2">
      <c r="F1718" t="s">
        <v>283</v>
      </c>
    </row>
    <row r="1719" spans="6:6" x14ac:dyDescent="0.2">
      <c r="F1719" t="s">
        <v>283</v>
      </c>
    </row>
    <row r="1720" spans="6:6" x14ac:dyDescent="0.2">
      <c r="F1720" t="s">
        <v>440</v>
      </c>
    </row>
    <row r="1721" spans="6:6" x14ac:dyDescent="0.2">
      <c r="F1721" t="s">
        <v>441</v>
      </c>
    </row>
    <row r="1722" spans="6:6" x14ac:dyDescent="0.2">
      <c r="F1722" t="s">
        <v>344</v>
      </c>
    </row>
    <row r="1723" spans="6:6" x14ac:dyDescent="0.2">
      <c r="F1723" t="s">
        <v>344</v>
      </c>
    </row>
    <row r="1724" spans="6:6" x14ac:dyDescent="0.2">
      <c r="F1724" t="s">
        <v>270</v>
      </c>
    </row>
    <row r="1725" spans="6:6" x14ac:dyDescent="0.2">
      <c r="F1725" t="s">
        <v>451</v>
      </c>
    </row>
    <row r="1726" spans="6:6" x14ac:dyDescent="0.2">
      <c r="F1726" t="s">
        <v>451</v>
      </c>
    </row>
    <row r="1727" spans="6:6" x14ac:dyDescent="0.2">
      <c r="F1727" t="s">
        <v>451</v>
      </c>
    </row>
    <row r="1728" spans="6:6" x14ac:dyDescent="0.2">
      <c r="F1728" t="s">
        <v>451</v>
      </c>
    </row>
    <row r="1729" spans="6:6" x14ac:dyDescent="0.2">
      <c r="F1729" t="s">
        <v>451</v>
      </c>
    </row>
    <row r="1730" spans="6:6" x14ac:dyDescent="0.2">
      <c r="F1730" t="s">
        <v>451</v>
      </c>
    </row>
    <row r="1731" spans="6:6" x14ac:dyDescent="0.2">
      <c r="F1731" t="s">
        <v>451</v>
      </c>
    </row>
    <row r="1732" spans="6:6" x14ac:dyDescent="0.2">
      <c r="F1732" t="s">
        <v>451</v>
      </c>
    </row>
    <row r="1733" spans="6:6" x14ac:dyDescent="0.2">
      <c r="F1733" t="s">
        <v>451</v>
      </c>
    </row>
    <row r="1734" spans="6:6" x14ac:dyDescent="0.2">
      <c r="F1734" t="s">
        <v>451</v>
      </c>
    </row>
    <row r="1735" spans="6:6" x14ac:dyDescent="0.2">
      <c r="F1735" t="s">
        <v>283</v>
      </c>
    </row>
    <row r="1736" spans="6:6" x14ac:dyDescent="0.2">
      <c r="F1736" t="s">
        <v>283</v>
      </c>
    </row>
    <row r="1737" spans="6:6" x14ac:dyDescent="0.2">
      <c r="F1737" t="s">
        <v>440</v>
      </c>
    </row>
    <row r="1738" spans="6:6" x14ac:dyDescent="0.2">
      <c r="F1738" t="s">
        <v>441</v>
      </c>
    </row>
    <row r="1739" spans="6:6" x14ac:dyDescent="0.2">
      <c r="F1739" t="s">
        <v>344</v>
      </c>
    </row>
    <row r="1740" spans="6:6" x14ac:dyDescent="0.2">
      <c r="F1740" t="s">
        <v>344</v>
      </c>
    </row>
    <row r="1741" spans="6:6" x14ac:dyDescent="0.2">
      <c r="F1741" t="s">
        <v>270</v>
      </c>
    </row>
    <row r="1742" spans="6:6" x14ac:dyDescent="0.2">
      <c r="F1742" t="s">
        <v>453</v>
      </c>
    </row>
    <row r="1743" spans="6:6" x14ac:dyDescent="0.2">
      <c r="F1743" t="s">
        <v>453</v>
      </c>
    </row>
    <row r="1744" spans="6:6" x14ac:dyDescent="0.2">
      <c r="F1744" t="s">
        <v>453</v>
      </c>
    </row>
    <row r="1745" spans="6:6" x14ac:dyDescent="0.2">
      <c r="F1745" t="s">
        <v>453</v>
      </c>
    </row>
    <row r="1746" spans="6:6" x14ac:dyDescent="0.2">
      <c r="F1746" t="s">
        <v>453</v>
      </c>
    </row>
    <row r="1747" spans="6:6" x14ac:dyDescent="0.2">
      <c r="F1747" t="s">
        <v>453</v>
      </c>
    </row>
    <row r="1748" spans="6:6" x14ac:dyDescent="0.2">
      <c r="F1748" t="s">
        <v>453</v>
      </c>
    </row>
    <row r="1749" spans="6:6" x14ac:dyDescent="0.2">
      <c r="F1749" t="s">
        <v>453</v>
      </c>
    </row>
    <row r="1750" spans="6:6" x14ac:dyDescent="0.2">
      <c r="F1750" t="s">
        <v>453</v>
      </c>
    </row>
    <row r="1751" spans="6:6" x14ac:dyDescent="0.2">
      <c r="F1751" t="s">
        <v>453</v>
      </c>
    </row>
    <row r="1752" spans="6:6" x14ac:dyDescent="0.2">
      <c r="F1752" t="s">
        <v>453</v>
      </c>
    </row>
    <row r="1754" spans="6:6" x14ac:dyDescent="0.2">
      <c r="F1754" t="s">
        <v>353</v>
      </c>
    </row>
    <row r="1755" spans="6:6" x14ac:dyDescent="0.2">
      <c r="F1755" t="s">
        <v>353</v>
      </c>
    </row>
    <row r="1756" spans="6:6" x14ac:dyDescent="0.2">
      <c r="F1756" t="s">
        <v>453</v>
      </c>
    </row>
    <row r="1757" spans="6:6" x14ac:dyDescent="0.2">
      <c r="F1757" t="s">
        <v>453</v>
      </c>
    </row>
    <row r="1791" spans="6:6" x14ac:dyDescent="0.2">
      <c r="F1791" t="s">
        <v>283</v>
      </c>
    </row>
    <row r="1792" spans="6:6" x14ac:dyDescent="0.2">
      <c r="F1792" t="s">
        <v>283</v>
      </c>
    </row>
    <row r="1793" spans="6:6" x14ac:dyDescent="0.2">
      <c r="F1793" t="s">
        <v>440</v>
      </c>
    </row>
    <row r="1794" spans="6:6" x14ac:dyDescent="0.2">
      <c r="F1794" t="s">
        <v>441</v>
      </c>
    </row>
    <row r="1795" spans="6:6" x14ac:dyDescent="0.2">
      <c r="F1795" t="s">
        <v>344</v>
      </c>
    </row>
    <row r="1796" spans="6:6" x14ac:dyDescent="0.2">
      <c r="F1796" t="s">
        <v>344</v>
      </c>
    </row>
    <row r="1797" spans="6:6" x14ac:dyDescent="0.2">
      <c r="F1797" t="s">
        <v>356</v>
      </c>
    </row>
    <row r="1798" spans="6:6" x14ac:dyDescent="0.2">
      <c r="F1798" t="s">
        <v>357</v>
      </c>
    </row>
    <row r="1799" spans="6:6" x14ac:dyDescent="0.2">
      <c r="F1799" t="s">
        <v>357</v>
      </c>
    </row>
    <row r="1800" spans="6:6" x14ac:dyDescent="0.2">
      <c r="F1800" t="s">
        <v>357</v>
      </c>
    </row>
    <row r="1801" spans="6:6" x14ac:dyDescent="0.2">
      <c r="F1801" t="s">
        <v>357</v>
      </c>
    </row>
    <row r="1802" spans="6:6" x14ac:dyDescent="0.2">
      <c r="F1802" t="s">
        <v>357</v>
      </c>
    </row>
    <row r="1803" spans="6:6" x14ac:dyDescent="0.2">
      <c r="F1803" t="s">
        <v>357</v>
      </c>
    </row>
    <row r="1804" spans="6:6" x14ac:dyDescent="0.2">
      <c r="F1804" t="s">
        <v>357</v>
      </c>
    </row>
    <row r="1805" spans="6:6" x14ac:dyDescent="0.2">
      <c r="F1805" t="s">
        <v>357</v>
      </c>
    </row>
    <row r="1806" spans="6:6" x14ac:dyDescent="0.2">
      <c r="F1806" t="s">
        <v>357</v>
      </c>
    </row>
    <row r="1807" spans="6:6" x14ac:dyDescent="0.2">
      <c r="F1807" t="s">
        <v>357</v>
      </c>
    </row>
    <row r="1808" spans="6:6" x14ac:dyDescent="0.2">
      <c r="F1808" t="s">
        <v>357</v>
      </c>
    </row>
    <row r="1810" spans="6:6" x14ac:dyDescent="0.2">
      <c r="F1810" t="s">
        <v>353</v>
      </c>
    </row>
    <row r="1811" spans="6:6" x14ac:dyDescent="0.2">
      <c r="F1811" t="s">
        <v>353</v>
      </c>
    </row>
    <row r="1812" spans="6:6" x14ac:dyDescent="0.2">
      <c r="F1812" t="s">
        <v>357</v>
      </c>
    </row>
    <row r="1813" spans="6:6" x14ac:dyDescent="0.2">
      <c r="F1813" t="s">
        <v>357</v>
      </c>
    </row>
    <row r="1814" spans="6:6" x14ac:dyDescent="0.2">
      <c r="F1814" t="s">
        <v>357</v>
      </c>
    </row>
    <row r="1815" spans="6:6" x14ac:dyDescent="0.2">
      <c r="F1815" t="s">
        <v>357</v>
      </c>
    </row>
    <row r="1816" spans="6:6" x14ac:dyDescent="0.2">
      <c r="F1816" t="s">
        <v>357</v>
      </c>
    </row>
    <row r="1817" spans="6:6" x14ac:dyDescent="0.2">
      <c r="F1817" t="s">
        <v>357</v>
      </c>
    </row>
    <row r="1818" spans="6:6" x14ac:dyDescent="0.2">
      <c r="F1818" t="s">
        <v>357</v>
      </c>
    </row>
    <row r="1819" spans="6:6" x14ac:dyDescent="0.2">
      <c r="F1819" t="s">
        <v>357</v>
      </c>
    </row>
    <row r="1820" spans="6:6" x14ac:dyDescent="0.2">
      <c r="F1820" t="s">
        <v>357</v>
      </c>
    </row>
    <row r="1821" spans="6:6" x14ac:dyDescent="0.2">
      <c r="F1821" t="s">
        <v>357</v>
      </c>
    </row>
    <row r="1822" spans="6:6" x14ac:dyDescent="0.2">
      <c r="F1822" t="s">
        <v>357</v>
      </c>
    </row>
    <row r="1823" spans="6:6" x14ac:dyDescent="0.2">
      <c r="F1823" t="s">
        <v>357</v>
      </c>
    </row>
    <row r="1824" spans="6:6" x14ac:dyDescent="0.2">
      <c r="F1824" t="s">
        <v>357</v>
      </c>
    </row>
    <row r="1825" spans="6:6" x14ac:dyDescent="0.2">
      <c r="F1825" t="s">
        <v>357</v>
      </c>
    </row>
    <row r="1826" spans="6:6" x14ac:dyDescent="0.2">
      <c r="F1826" t="s">
        <v>357</v>
      </c>
    </row>
    <row r="1827" spans="6:6" x14ac:dyDescent="0.2">
      <c r="F1827" t="s">
        <v>357</v>
      </c>
    </row>
    <row r="1828" spans="6:6" x14ac:dyDescent="0.2">
      <c r="F1828" t="s">
        <v>357</v>
      </c>
    </row>
    <row r="1829" spans="6:6" x14ac:dyDescent="0.2">
      <c r="F1829" t="s">
        <v>357</v>
      </c>
    </row>
    <row r="1830" spans="6:6" x14ac:dyDescent="0.2">
      <c r="F1830" t="s">
        <v>357</v>
      </c>
    </row>
    <row r="1831" spans="6:6" x14ac:dyDescent="0.2">
      <c r="F1831" t="s">
        <v>357</v>
      </c>
    </row>
    <row r="1832" spans="6:6" x14ac:dyDescent="0.2">
      <c r="F1832" t="s">
        <v>357</v>
      </c>
    </row>
    <row r="1833" spans="6:6" x14ac:dyDescent="0.2">
      <c r="F1833" t="s">
        <v>357</v>
      </c>
    </row>
    <row r="1834" spans="6:6" x14ac:dyDescent="0.2">
      <c r="F1834" t="s">
        <v>357</v>
      </c>
    </row>
    <row r="1835" spans="6:6" x14ac:dyDescent="0.2">
      <c r="F1835" t="s">
        <v>357</v>
      </c>
    </row>
    <row r="1836" spans="6:6" x14ac:dyDescent="0.2">
      <c r="F1836" t="s">
        <v>357</v>
      </c>
    </row>
    <row r="1837" spans="6:6" x14ac:dyDescent="0.2">
      <c r="F1837" t="s">
        <v>357</v>
      </c>
    </row>
    <row r="1838" spans="6:6" x14ac:dyDescent="0.2">
      <c r="F1838" t="s">
        <v>357</v>
      </c>
    </row>
    <row r="1839" spans="6:6" x14ac:dyDescent="0.2">
      <c r="F1839" t="s">
        <v>357</v>
      </c>
    </row>
    <row r="1840" spans="6:6" x14ac:dyDescent="0.2">
      <c r="F1840" t="s">
        <v>357</v>
      </c>
    </row>
    <row r="1841" spans="6:6" x14ac:dyDescent="0.2">
      <c r="F1841" t="s">
        <v>357</v>
      </c>
    </row>
    <row r="1842" spans="6:6" x14ac:dyDescent="0.2">
      <c r="F1842" t="s">
        <v>357</v>
      </c>
    </row>
    <row r="1843" spans="6:6" x14ac:dyDescent="0.2">
      <c r="F1843" t="s">
        <v>357</v>
      </c>
    </row>
    <row r="1844" spans="6:6" x14ac:dyDescent="0.2">
      <c r="F1844" t="s">
        <v>357</v>
      </c>
    </row>
    <row r="1845" spans="6:6" x14ac:dyDescent="0.2">
      <c r="F1845" t="s">
        <v>357</v>
      </c>
    </row>
    <row r="1846" spans="6:6" x14ac:dyDescent="0.2">
      <c r="F1846" t="s">
        <v>357</v>
      </c>
    </row>
    <row r="1847" spans="6:6" x14ac:dyDescent="0.2">
      <c r="F1847" t="s">
        <v>283</v>
      </c>
    </row>
    <row r="1848" spans="6:6" x14ac:dyDescent="0.2">
      <c r="F1848" t="s">
        <v>283</v>
      </c>
    </row>
    <row r="1849" spans="6:6" x14ac:dyDescent="0.2">
      <c r="F1849" t="s">
        <v>440</v>
      </c>
    </row>
    <row r="1850" spans="6:6" x14ac:dyDescent="0.2">
      <c r="F1850" t="s">
        <v>441</v>
      </c>
    </row>
    <row r="1851" spans="6:6" x14ac:dyDescent="0.2">
      <c r="F1851" t="s">
        <v>344</v>
      </c>
    </row>
    <row r="1852" spans="6:6" x14ac:dyDescent="0.2">
      <c r="F1852" t="s">
        <v>344</v>
      </c>
    </row>
    <row r="1853" spans="6:6" x14ac:dyDescent="0.2">
      <c r="F1853" t="s">
        <v>356</v>
      </c>
    </row>
    <row r="1854" spans="6:6" x14ac:dyDescent="0.2">
      <c r="F1854" t="s">
        <v>357</v>
      </c>
    </row>
    <row r="1855" spans="6:6" x14ac:dyDescent="0.2">
      <c r="F1855" t="s">
        <v>357</v>
      </c>
    </row>
    <row r="1856" spans="6:6" x14ac:dyDescent="0.2">
      <c r="F1856" t="s">
        <v>357</v>
      </c>
    </row>
    <row r="1857" spans="6:6" x14ac:dyDescent="0.2">
      <c r="F1857" t="s">
        <v>357</v>
      </c>
    </row>
    <row r="1858" spans="6:6" x14ac:dyDescent="0.2">
      <c r="F1858" t="s">
        <v>357</v>
      </c>
    </row>
    <row r="1859" spans="6:6" x14ac:dyDescent="0.2">
      <c r="F1859" t="s">
        <v>357</v>
      </c>
    </row>
    <row r="1860" spans="6:6" x14ac:dyDescent="0.2">
      <c r="F1860" t="s">
        <v>357</v>
      </c>
    </row>
    <row r="1861" spans="6:6" x14ac:dyDescent="0.2">
      <c r="F1861" t="s">
        <v>357</v>
      </c>
    </row>
    <row r="1862" spans="6:6" x14ac:dyDescent="0.2">
      <c r="F1862" t="s">
        <v>357</v>
      </c>
    </row>
    <row r="1863" spans="6:6" x14ac:dyDescent="0.2">
      <c r="F1863" t="s">
        <v>357</v>
      </c>
    </row>
    <row r="1864" spans="6:6" x14ac:dyDescent="0.2">
      <c r="F1864" t="s">
        <v>357</v>
      </c>
    </row>
    <row r="1866" spans="6:6" x14ac:dyDescent="0.2">
      <c r="F1866" t="s">
        <v>353</v>
      </c>
    </row>
    <row r="1867" spans="6:6" x14ac:dyDescent="0.2">
      <c r="F1867" t="s">
        <v>353</v>
      </c>
    </row>
    <row r="1868" spans="6:6" x14ac:dyDescent="0.2">
      <c r="F1868" t="s">
        <v>357</v>
      </c>
    </row>
    <row r="1869" spans="6:6" x14ac:dyDescent="0.2">
      <c r="F1869" t="s">
        <v>357</v>
      </c>
    </row>
    <row r="1870" spans="6:6" x14ac:dyDescent="0.2">
      <c r="F1870" t="s">
        <v>357</v>
      </c>
    </row>
    <row r="1871" spans="6:6" x14ac:dyDescent="0.2">
      <c r="F1871" t="s">
        <v>357</v>
      </c>
    </row>
    <row r="1872" spans="6:6" x14ac:dyDescent="0.2">
      <c r="F1872" t="s">
        <v>357</v>
      </c>
    </row>
    <row r="1873" spans="6:6" x14ac:dyDescent="0.2">
      <c r="F1873" t="s">
        <v>357</v>
      </c>
    </row>
    <row r="1874" spans="6:6" x14ac:dyDescent="0.2">
      <c r="F1874" t="s">
        <v>357</v>
      </c>
    </row>
    <row r="1875" spans="6:6" x14ac:dyDescent="0.2">
      <c r="F1875" t="s">
        <v>357</v>
      </c>
    </row>
    <row r="1876" spans="6:6" x14ac:dyDescent="0.2">
      <c r="F1876" t="s">
        <v>357</v>
      </c>
    </row>
    <row r="1877" spans="6:6" x14ac:dyDescent="0.2">
      <c r="F1877" t="s">
        <v>357</v>
      </c>
    </row>
    <row r="1878" spans="6:6" x14ac:dyDescent="0.2">
      <c r="F1878" t="s">
        <v>357</v>
      </c>
    </row>
    <row r="1879" spans="6:6" x14ac:dyDescent="0.2">
      <c r="F1879" t="s">
        <v>357</v>
      </c>
    </row>
    <row r="1880" spans="6:6" x14ac:dyDescent="0.2">
      <c r="F1880" t="s">
        <v>357</v>
      </c>
    </row>
    <row r="1881" spans="6:6" x14ac:dyDescent="0.2">
      <c r="F1881" t="s">
        <v>357</v>
      </c>
    </row>
    <row r="1882" spans="6:6" x14ac:dyDescent="0.2">
      <c r="F1882" t="s">
        <v>357</v>
      </c>
    </row>
    <row r="1883" spans="6:6" x14ac:dyDescent="0.2">
      <c r="F1883" t="s">
        <v>357</v>
      </c>
    </row>
    <row r="1884" spans="6:6" x14ac:dyDescent="0.2">
      <c r="F1884" t="s">
        <v>357</v>
      </c>
    </row>
    <row r="1885" spans="6:6" x14ac:dyDescent="0.2">
      <c r="F1885" t="s">
        <v>357</v>
      </c>
    </row>
    <row r="1886" spans="6:6" x14ac:dyDescent="0.2">
      <c r="F1886" t="s">
        <v>357</v>
      </c>
    </row>
    <row r="1887" spans="6:6" x14ac:dyDescent="0.2">
      <c r="F1887" t="s">
        <v>357</v>
      </c>
    </row>
    <row r="1888" spans="6:6" x14ac:dyDescent="0.2">
      <c r="F1888" t="s">
        <v>357</v>
      </c>
    </row>
    <row r="1889" spans="6:6" x14ac:dyDescent="0.2">
      <c r="F1889" t="s">
        <v>357</v>
      </c>
    </row>
    <row r="1890" spans="6:6" x14ac:dyDescent="0.2">
      <c r="F1890" t="s">
        <v>357</v>
      </c>
    </row>
    <row r="1891" spans="6:6" x14ac:dyDescent="0.2">
      <c r="F1891" t="s">
        <v>357</v>
      </c>
    </row>
    <row r="1892" spans="6:6" x14ac:dyDescent="0.2">
      <c r="F1892" t="s">
        <v>357</v>
      </c>
    </row>
    <row r="1893" spans="6:6" x14ac:dyDescent="0.2">
      <c r="F1893" t="s">
        <v>357</v>
      </c>
    </row>
    <row r="1894" spans="6:6" x14ac:dyDescent="0.2">
      <c r="F1894" t="s">
        <v>357</v>
      </c>
    </row>
    <row r="1895" spans="6:6" x14ac:dyDescent="0.2">
      <c r="F1895" t="s">
        <v>357</v>
      </c>
    </row>
    <row r="1896" spans="6:6" x14ac:dyDescent="0.2">
      <c r="F1896" t="s">
        <v>357</v>
      </c>
    </row>
    <row r="1897" spans="6:6" x14ac:dyDescent="0.2">
      <c r="F1897" t="s">
        <v>357</v>
      </c>
    </row>
    <row r="1898" spans="6:6" x14ac:dyDescent="0.2">
      <c r="F1898" t="s">
        <v>357</v>
      </c>
    </row>
    <row r="1899" spans="6:6" x14ac:dyDescent="0.2">
      <c r="F1899" t="s">
        <v>357</v>
      </c>
    </row>
    <row r="1900" spans="6:6" x14ac:dyDescent="0.2">
      <c r="F1900" t="s">
        <v>357</v>
      </c>
    </row>
    <row r="1901" spans="6:6" x14ac:dyDescent="0.2">
      <c r="F1901" t="s">
        <v>357</v>
      </c>
    </row>
    <row r="1902" spans="6:6" x14ac:dyDescent="0.2">
      <c r="F1902" t="s">
        <v>357</v>
      </c>
    </row>
    <row r="1903" spans="6:6" x14ac:dyDescent="0.2">
      <c r="F1903" t="s">
        <v>283</v>
      </c>
    </row>
    <row r="1904" spans="6:6" x14ac:dyDescent="0.2">
      <c r="F1904" t="s">
        <v>283</v>
      </c>
    </row>
    <row r="1905" spans="6:6" x14ac:dyDescent="0.2">
      <c r="F1905" t="s">
        <v>440</v>
      </c>
    </row>
    <row r="1906" spans="6:6" x14ac:dyDescent="0.2">
      <c r="F1906" t="s">
        <v>441</v>
      </c>
    </row>
    <row r="1907" spans="6:6" x14ac:dyDescent="0.2">
      <c r="F1907" t="s">
        <v>344</v>
      </c>
    </row>
    <row r="1908" spans="6:6" x14ac:dyDescent="0.2">
      <c r="F1908" t="s">
        <v>344</v>
      </c>
    </row>
    <row r="1909" spans="6:6" x14ac:dyDescent="0.2">
      <c r="F1909" t="s">
        <v>356</v>
      </c>
    </row>
    <row r="1910" spans="6:6" x14ac:dyDescent="0.2">
      <c r="F1910" t="s">
        <v>357</v>
      </c>
    </row>
    <row r="1911" spans="6:6" x14ac:dyDescent="0.2">
      <c r="F1911" t="s">
        <v>357</v>
      </c>
    </row>
    <row r="1912" spans="6:6" x14ac:dyDescent="0.2">
      <c r="F1912" t="s">
        <v>357</v>
      </c>
    </row>
    <row r="1913" spans="6:6" x14ac:dyDescent="0.2">
      <c r="F1913" t="s">
        <v>357</v>
      </c>
    </row>
    <row r="1914" spans="6:6" x14ac:dyDescent="0.2">
      <c r="F1914" t="s">
        <v>357</v>
      </c>
    </row>
    <row r="1915" spans="6:6" x14ac:dyDescent="0.2">
      <c r="F1915" t="s">
        <v>357</v>
      </c>
    </row>
    <row r="1916" spans="6:6" x14ac:dyDescent="0.2">
      <c r="F1916" t="s">
        <v>357</v>
      </c>
    </row>
    <row r="1917" spans="6:6" x14ac:dyDescent="0.2">
      <c r="F1917" t="s">
        <v>357</v>
      </c>
    </row>
    <row r="1918" spans="6:6" x14ac:dyDescent="0.2">
      <c r="F1918" t="s">
        <v>357</v>
      </c>
    </row>
    <row r="1919" spans="6:6" x14ac:dyDescent="0.2">
      <c r="F1919" t="s">
        <v>357</v>
      </c>
    </row>
    <row r="1920" spans="6:6" x14ac:dyDescent="0.2">
      <c r="F1920" t="s">
        <v>357</v>
      </c>
    </row>
    <row r="1922" spans="6:6" x14ac:dyDescent="0.2">
      <c r="F1922" t="s">
        <v>353</v>
      </c>
    </row>
    <row r="1923" spans="6:6" x14ac:dyDescent="0.2">
      <c r="F1923" t="s">
        <v>353</v>
      </c>
    </row>
    <row r="1924" spans="6:6" x14ac:dyDescent="0.2">
      <c r="F1924" t="s">
        <v>357</v>
      </c>
    </row>
    <row r="1925" spans="6:6" x14ac:dyDescent="0.2">
      <c r="F1925" t="s">
        <v>357</v>
      </c>
    </row>
    <row r="1926" spans="6:6" x14ac:dyDescent="0.2">
      <c r="F1926" t="s">
        <v>357</v>
      </c>
    </row>
    <row r="1927" spans="6:6" x14ac:dyDescent="0.2">
      <c r="F1927" t="s">
        <v>357</v>
      </c>
    </row>
    <row r="1928" spans="6:6" x14ac:dyDescent="0.2">
      <c r="F1928" t="s">
        <v>357</v>
      </c>
    </row>
    <row r="1929" spans="6:6" x14ac:dyDescent="0.2">
      <c r="F1929" t="s">
        <v>357</v>
      </c>
    </row>
    <row r="1930" spans="6:6" x14ac:dyDescent="0.2">
      <c r="F1930" t="s">
        <v>357</v>
      </c>
    </row>
    <row r="1931" spans="6:6" x14ac:dyDescent="0.2">
      <c r="F1931" t="s">
        <v>357</v>
      </c>
    </row>
    <row r="1932" spans="6:6" x14ac:dyDescent="0.2">
      <c r="F1932" t="s">
        <v>357</v>
      </c>
    </row>
    <row r="1933" spans="6:6" x14ac:dyDescent="0.2">
      <c r="F1933" t="s">
        <v>357</v>
      </c>
    </row>
    <row r="1934" spans="6:6" x14ac:dyDescent="0.2">
      <c r="F1934" t="s">
        <v>357</v>
      </c>
    </row>
    <row r="1935" spans="6:6" x14ac:dyDescent="0.2">
      <c r="F1935" t="s">
        <v>357</v>
      </c>
    </row>
    <row r="1936" spans="6:6" x14ac:dyDescent="0.2">
      <c r="F1936" t="s">
        <v>357</v>
      </c>
    </row>
    <row r="1937" spans="6:6" x14ac:dyDescent="0.2">
      <c r="F1937" t="s">
        <v>357</v>
      </c>
    </row>
    <row r="1938" spans="6:6" x14ac:dyDescent="0.2">
      <c r="F1938" t="s">
        <v>357</v>
      </c>
    </row>
    <row r="1939" spans="6:6" x14ac:dyDescent="0.2">
      <c r="F1939" t="s">
        <v>357</v>
      </c>
    </row>
    <row r="1940" spans="6:6" x14ac:dyDescent="0.2">
      <c r="F1940" t="s">
        <v>357</v>
      </c>
    </row>
    <row r="1941" spans="6:6" x14ac:dyDescent="0.2">
      <c r="F1941" t="s">
        <v>357</v>
      </c>
    </row>
    <row r="1942" spans="6:6" x14ac:dyDescent="0.2">
      <c r="F1942" t="s">
        <v>357</v>
      </c>
    </row>
    <row r="1943" spans="6:6" x14ac:dyDescent="0.2">
      <c r="F1943" t="s">
        <v>357</v>
      </c>
    </row>
    <row r="1944" spans="6:6" x14ac:dyDescent="0.2">
      <c r="F1944" t="s">
        <v>357</v>
      </c>
    </row>
    <row r="1945" spans="6:6" x14ac:dyDescent="0.2">
      <c r="F1945" t="s">
        <v>357</v>
      </c>
    </row>
    <row r="1946" spans="6:6" x14ac:dyDescent="0.2">
      <c r="F1946" t="s">
        <v>357</v>
      </c>
    </row>
    <row r="1947" spans="6:6" x14ac:dyDescent="0.2">
      <c r="F1947" t="s">
        <v>357</v>
      </c>
    </row>
    <row r="1948" spans="6:6" x14ac:dyDescent="0.2">
      <c r="F1948" t="s">
        <v>357</v>
      </c>
    </row>
    <row r="1949" spans="6:6" x14ac:dyDescent="0.2">
      <c r="F1949" t="s">
        <v>357</v>
      </c>
    </row>
    <row r="1950" spans="6:6" x14ac:dyDescent="0.2">
      <c r="F1950" t="s">
        <v>357</v>
      </c>
    </row>
    <row r="1951" spans="6:6" x14ac:dyDescent="0.2">
      <c r="F1951" t="s">
        <v>357</v>
      </c>
    </row>
    <row r="1952" spans="6:6" x14ac:dyDescent="0.2">
      <c r="F1952" t="s">
        <v>357</v>
      </c>
    </row>
    <row r="1953" spans="6:6" x14ac:dyDescent="0.2">
      <c r="F1953" t="s">
        <v>357</v>
      </c>
    </row>
    <row r="1954" spans="6:6" x14ac:dyDescent="0.2">
      <c r="F1954" t="s">
        <v>357</v>
      </c>
    </row>
    <row r="1955" spans="6:6" x14ac:dyDescent="0.2">
      <c r="F1955" t="s">
        <v>357</v>
      </c>
    </row>
    <row r="1956" spans="6:6" x14ac:dyDescent="0.2">
      <c r="F1956" t="s">
        <v>357</v>
      </c>
    </row>
    <row r="1957" spans="6:6" x14ac:dyDescent="0.2">
      <c r="F1957" t="s">
        <v>357</v>
      </c>
    </row>
    <row r="1958" spans="6:6" x14ac:dyDescent="0.2">
      <c r="F1958" t="s">
        <v>357</v>
      </c>
    </row>
    <row r="1959" spans="6:6" x14ac:dyDescent="0.2">
      <c r="F1959" t="s">
        <v>283</v>
      </c>
    </row>
    <row r="1960" spans="6:6" x14ac:dyDescent="0.2">
      <c r="F1960" t="s">
        <v>283</v>
      </c>
    </row>
    <row r="1961" spans="6:6" x14ac:dyDescent="0.2">
      <c r="F1961" t="s">
        <v>440</v>
      </c>
    </row>
    <row r="1962" spans="6:6" x14ac:dyDescent="0.2">
      <c r="F1962" t="s">
        <v>441</v>
      </c>
    </row>
    <row r="1963" spans="6:6" x14ac:dyDescent="0.2">
      <c r="F1963" t="s">
        <v>344</v>
      </c>
    </row>
    <row r="1964" spans="6:6" x14ac:dyDescent="0.2">
      <c r="F1964" t="s">
        <v>344</v>
      </c>
    </row>
    <row r="1965" spans="6:6" x14ac:dyDescent="0.2">
      <c r="F1965" t="s">
        <v>356</v>
      </c>
    </row>
    <row r="1966" spans="6:6" x14ac:dyDescent="0.2">
      <c r="F1966" t="s">
        <v>454</v>
      </c>
    </row>
    <row r="1967" spans="6:6" x14ac:dyDescent="0.2">
      <c r="F1967" t="s">
        <v>454</v>
      </c>
    </row>
    <row r="1968" spans="6:6" x14ac:dyDescent="0.2">
      <c r="F1968" t="s">
        <v>454</v>
      </c>
    </row>
    <row r="1969" spans="6:6" x14ac:dyDescent="0.2">
      <c r="F1969" t="s">
        <v>454</v>
      </c>
    </row>
    <row r="1970" spans="6:6" x14ac:dyDescent="0.2">
      <c r="F1970" t="s">
        <v>454</v>
      </c>
    </row>
    <row r="1971" spans="6:6" x14ac:dyDescent="0.2">
      <c r="F1971" t="s">
        <v>454</v>
      </c>
    </row>
    <row r="1972" spans="6:6" x14ac:dyDescent="0.2">
      <c r="F1972" t="s">
        <v>454</v>
      </c>
    </row>
    <row r="1973" spans="6:6" x14ac:dyDescent="0.2">
      <c r="F1973" t="s">
        <v>454</v>
      </c>
    </row>
    <row r="1974" spans="6:6" x14ac:dyDescent="0.2">
      <c r="F1974" t="s">
        <v>454</v>
      </c>
    </row>
    <row r="1975" spans="6:6" x14ac:dyDescent="0.2">
      <c r="F1975" t="s">
        <v>454</v>
      </c>
    </row>
    <row r="1976" spans="6:6" x14ac:dyDescent="0.2">
      <c r="F1976" t="s">
        <v>454</v>
      </c>
    </row>
    <row r="1978" spans="6:6" x14ac:dyDescent="0.2">
      <c r="F1978" t="s">
        <v>353</v>
      </c>
    </row>
    <row r="1979" spans="6:6" x14ac:dyDescent="0.2">
      <c r="F1979" t="s">
        <v>353</v>
      </c>
    </row>
    <row r="1980" spans="6:6" x14ac:dyDescent="0.2">
      <c r="F1980" t="s">
        <v>454</v>
      </c>
    </row>
    <row r="1981" spans="6:6" x14ac:dyDescent="0.2">
      <c r="F1981" t="s">
        <v>454</v>
      </c>
    </row>
    <row r="1982" spans="6:6" x14ac:dyDescent="0.2">
      <c r="F1982" t="s">
        <v>454</v>
      </c>
    </row>
    <row r="1983" spans="6:6" x14ac:dyDescent="0.2">
      <c r="F1983" t="s">
        <v>454</v>
      </c>
    </row>
    <row r="1984" spans="6:6" x14ac:dyDescent="0.2">
      <c r="F1984" t="s">
        <v>454</v>
      </c>
    </row>
    <row r="1985" spans="6:6" x14ac:dyDescent="0.2">
      <c r="F1985" t="s">
        <v>454</v>
      </c>
    </row>
    <row r="1986" spans="6:6" x14ac:dyDescent="0.2">
      <c r="F1986" t="s">
        <v>454</v>
      </c>
    </row>
    <row r="1987" spans="6:6" x14ac:dyDescent="0.2">
      <c r="F1987" t="s">
        <v>454</v>
      </c>
    </row>
    <row r="1988" spans="6:6" x14ac:dyDescent="0.2">
      <c r="F1988" t="s">
        <v>454</v>
      </c>
    </row>
    <row r="1989" spans="6:6" x14ac:dyDescent="0.2">
      <c r="F1989" t="s">
        <v>454</v>
      </c>
    </row>
    <row r="1990" spans="6:6" x14ac:dyDescent="0.2">
      <c r="F1990" t="s">
        <v>454</v>
      </c>
    </row>
    <row r="1991" spans="6:6" x14ac:dyDescent="0.2">
      <c r="F1991" t="s">
        <v>454</v>
      </c>
    </row>
    <row r="1992" spans="6:6" x14ac:dyDescent="0.2">
      <c r="F1992" t="s">
        <v>454</v>
      </c>
    </row>
    <row r="1993" spans="6:6" x14ac:dyDescent="0.2">
      <c r="F1993" t="s">
        <v>454</v>
      </c>
    </row>
    <row r="1994" spans="6:6" x14ac:dyDescent="0.2">
      <c r="F1994" t="s">
        <v>454</v>
      </c>
    </row>
    <row r="1995" spans="6:6" x14ac:dyDescent="0.2">
      <c r="F1995" t="s">
        <v>454</v>
      </c>
    </row>
    <row r="1996" spans="6:6" x14ac:dyDescent="0.2">
      <c r="F1996" t="s">
        <v>454</v>
      </c>
    </row>
    <row r="1997" spans="6:6" x14ac:dyDescent="0.2">
      <c r="F1997" t="s">
        <v>454</v>
      </c>
    </row>
    <row r="1998" spans="6:6" x14ac:dyDescent="0.2">
      <c r="F1998" t="s">
        <v>454</v>
      </c>
    </row>
    <row r="1999" spans="6:6" x14ac:dyDescent="0.2">
      <c r="F1999" t="s">
        <v>454</v>
      </c>
    </row>
    <row r="2000" spans="6:6" x14ac:dyDescent="0.2">
      <c r="F2000" t="s">
        <v>454</v>
      </c>
    </row>
    <row r="2001" spans="6:6" x14ac:dyDescent="0.2">
      <c r="F2001" t="s">
        <v>454</v>
      </c>
    </row>
    <row r="2002" spans="6:6" x14ac:dyDescent="0.2">
      <c r="F2002" t="s">
        <v>454</v>
      </c>
    </row>
    <row r="2003" spans="6:6" x14ac:dyDescent="0.2">
      <c r="F2003" t="s">
        <v>454</v>
      </c>
    </row>
    <row r="2004" spans="6:6" x14ac:dyDescent="0.2">
      <c r="F2004" t="s">
        <v>454</v>
      </c>
    </row>
    <row r="2005" spans="6:6" x14ac:dyDescent="0.2">
      <c r="F2005" t="s">
        <v>454</v>
      </c>
    </row>
    <row r="2006" spans="6:6" x14ac:dyDescent="0.2">
      <c r="F2006" t="s">
        <v>454</v>
      </c>
    </row>
    <row r="2007" spans="6:6" x14ac:dyDescent="0.2">
      <c r="F2007" t="s">
        <v>454</v>
      </c>
    </row>
    <row r="2008" spans="6:6" x14ac:dyDescent="0.2">
      <c r="F2008" t="s">
        <v>454</v>
      </c>
    </row>
    <row r="2009" spans="6:6" x14ac:dyDescent="0.2">
      <c r="F2009" t="s">
        <v>454</v>
      </c>
    </row>
    <row r="2010" spans="6:6" x14ac:dyDescent="0.2">
      <c r="F2010" t="s">
        <v>454</v>
      </c>
    </row>
    <row r="2011" spans="6:6" x14ac:dyDescent="0.2">
      <c r="F2011" t="s">
        <v>454</v>
      </c>
    </row>
    <row r="2012" spans="6:6" x14ac:dyDescent="0.2">
      <c r="F2012" t="s">
        <v>454</v>
      </c>
    </row>
    <row r="2013" spans="6:6" x14ac:dyDescent="0.2">
      <c r="F2013" t="s">
        <v>454</v>
      </c>
    </row>
    <row r="2014" spans="6:6" x14ac:dyDescent="0.2">
      <c r="F2014" t="s">
        <v>454</v>
      </c>
    </row>
    <row r="2015" spans="6:6" x14ac:dyDescent="0.2">
      <c r="F2015" t="s">
        <v>283</v>
      </c>
    </row>
    <row r="2016" spans="6:6" x14ac:dyDescent="0.2">
      <c r="F2016" t="s">
        <v>283</v>
      </c>
    </row>
    <row r="2017" spans="6:6" x14ac:dyDescent="0.2">
      <c r="F2017" t="s">
        <v>440</v>
      </c>
    </row>
    <row r="2018" spans="6:6" x14ac:dyDescent="0.2">
      <c r="F2018" t="s">
        <v>441</v>
      </c>
    </row>
    <row r="2019" spans="6:6" x14ac:dyDescent="0.2">
      <c r="F2019" t="s">
        <v>344</v>
      </c>
    </row>
    <row r="2020" spans="6:6" x14ac:dyDescent="0.2">
      <c r="F2020" t="s">
        <v>344</v>
      </c>
    </row>
    <row r="2021" spans="6:6" x14ac:dyDescent="0.2">
      <c r="F2021" t="s">
        <v>356</v>
      </c>
    </row>
    <row r="2022" spans="6:6" x14ac:dyDescent="0.2">
      <c r="F2022" t="s">
        <v>357</v>
      </c>
    </row>
    <row r="2023" spans="6:6" x14ac:dyDescent="0.2">
      <c r="F2023" t="s">
        <v>357</v>
      </c>
    </row>
    <row r="2024" spans="6:6" x14ac:dyDescent="0.2">
      <c r="F2024" t="s">
        <v>357</v>
      </c>
    </row>
    <row r="2025" spans="6:6" x14ac:dyDescent="0.2">
      <c r="F2025" t="s">
        <v>357</v>
      </c>
    </row>
    <row r="2026" spans="6:6" x14ac:dyDescent="0.2">
      <c r="F2026" t="s">
        <v>357</v>
      </c>
    </row>
    <row r="2027" spans="6:6" x14ac:dyDescent="0.2">
      <c r="F2027" t="s">
        <v>357</v>
      </c>
    </row>
    <row r="2028" spans="6:6" x14ac:dyDescent="0.2">
      <c r="F2028" t="s">
        <v>357</v>
      </c>
    </row>
    <row r="2029" spans="6:6" x14ac:dyDescent="0.2">
      <c r="F2029" t="s">
        <v>357</v>
      </c>
    </row>
    <row r="2030" spans="6:6" x14ac:dyDescent="0.2">
      <c r="F2030" t="s">
        <v>357</v>
      </c>
    </row>
    <row r="2031" spans="6:6" x14ac:dyDescent="0.2">
      <c r="F2031" t="s">
        <v>357</v>
      </c>
    </row>
    <row r="2032" spans="6:6" x14ac:dyDescent="0.2">
      <c r="F2032" t="s">
        <v>357</v>
      </c>
    </row>
    <row r="2034" spans="6:6" x14ac:dyDescent="0.2">
      <c r="F2034" t="s">
        <v>353</v>
      </c>
    </row>
    <row r="2035" spans="6:6" x14ac:dyDescent="0.2">
      <c r="F2035" t="s">
        <v>353</v>
      </c>
    </row>
    <row r="2036" spans="6:6" x14ac:dyDescent="0.2">
      <c r="F2036" t="s">
        <v>357</v>
      </c>
    </row>
    <row r="2037" spans="6:6" x14ac:dyDescent="0.2">
      <c r="F2037" t="s">
        <v>357</v>
      </c>
    </row>
    <row r="2038" spans="6:6" x14ac:dyDescent="0.2">
      <c r="F2038" t="s">
        <v>357</v>
      </c>
    </row>
    <row r="2039" spans="6:6" x14ac:dyDescent="0.2">
      <c r="F2039" t="s">
        <v>357</v>
      </c>
    </row>
    <row r="2040" spans="6:6" x14ac:dyDescent="0.2">
      <c r="F2040" t="s">
        <v>357</v>
      </c>
    </row>
    <row r="2041" spans="6:6" x14ac:dyDescent="0.2">
      <c r="F2041" t="s">
        <v>357</v>
      </c>
    </row>
    <row r="2042" spans="6:6" x14ac:dyDescent="0.2">
      <c r="F2042" t="s">
        <v>357</v>
      </c>
    </row>
    <row r="2043" spans="6:6" x14ac:dyDescent="0.2">
      <c r="F2043" t="s">
        <v>357</v>
      </c>
    </row>
    <row r="2044" spans="6:6" x14ac:dyDescent="0.2">
      <c r="F2044" t="s">
        <v>357</v>
      </c>
    </row>
    <row r="2045" spans="6:6" x14ac:dyDescent="0.2">
      <c r="F2045" t="s">
        <v>357</v>
      </c>
    </row>
    <row r="2046" spans="6:6" x14ac:dyDescent="0.2">
      <c r="F2046" t="s">
        <v>357</v>
      </c>
    </row>
    <row r="2047" spans="6:6" x14ac:dyDescent="0.2">
      <c r="F2047" t="s">
        <v>357</v>
      </c>
    </row>
    <row r="2048" spans="6:6" x14ac:dyDescent="0.2">
      <c r="F2048" t="s">
        <v>357</v>
      </c>
    </row>
    <row r="2049" spans="6:6" x14ac:dyDescent="0.2">
      <c r="F2049" t="s">
        <v>357</v>
      </c>
    </row>
    <row r="2050" spans="6:6" x14ac:dyDescent="0.2">
      <c r="F2050" t="s">
        <v>357</v>
      </c>
    </row>
    <row r="2051" spans="6:6" x14ac:dyDescent="0.2">
      <c r="F2051" t="s">
        <v>357</v>
      </c>
    </row>
    <row r="2052" spans="6:6" x14ac:dyDescent="0.2">
      <c r="F2052" t="s">
        <v>357</v>
      </c>
    </row>
    <row r="2053" spans="6:6" x14ac:dyDescent="0.2">
      <c r="F2053" t="s">
        <v>357</v>
      </c>
    </row>
    <row r="2054" spans="6:6" x14ac:dyDescent="0.2">
      <c r="F2054" t="s">
        <v>357</v>
      </c>
    </row>
    <row r="2055" spans="6:6" x14ac:dyDescent="0.2">
      <c r="F2055" t="s">
        <v>357</v>
      </c>
    </row>
    <row r="2056" spans="6:6" x14ac:dyDescent="0.2">
      <c r="F2056" t="s">
        <v>357</v>
      </c>
    </row>
    <row r="2057" spans="6:6" x14ac:dyDescent="0.2">
      <c r="F2057" t="s">
        <v>357</v>
      </c>
    </row>
    <row r="2058" spans="6:6" x14ac:dyDescent="0.2">
      <c r="F2058" t="s">
        <v>357</v>
      </c>
    </row>
    <row r="2059" spans="6:6" x14ac:dyDescent="0.2">
      <c r="F2059" t="s">
        <v>357</v>
      </c>
    </row>
    <row r="2060" spans="6:6" x14ac:dyDescent="0.2">
      <c r="F2060" t="s">
        <v>357</v>
      </c>
    </row>
    <row r="2061" spans="6:6" x14ac:dyDescent="0.2">
      <c r="F2061" t="s">
        <v>357</v>
      </c>
    </row>
    <row r="2062" spans="6:6" x14ac:dyDescent="0.2">
      <c r="F2062" t="s">
        <v>357</v>
      </c>
    </row>
    <row r="2063" spans="6:6" x14ac:dyDescent="0.2">
      <c r="F2063" t="s">
        <v>357</v>
      </c>
    </row>
    <row r="2064" spans="6:6" x14ac:dyDescent="0.2">
      <c r="F2064" t="s">
        <v>357</v>
      </c>
    </row>
    <row r="2065" spans="6:6" x14ac:dyDescent="0.2">
      <c r="F2065" t="s">
        <v>357</v>
      </c>
    </row>
    <row r="2066" spans="6:6" x14ac:dyDescent="0.2">
      <c r="F2066" t="s">
        <v>357</v>
      </c>
    </row>
    <row r="2067" spans="6:6" x14ac:dyDescent="0.2">
      <c r="F2067" t="s">
        <v>357</v>
      </c>
    </row>
    <row r="2068" spans="6:6" x14ac:dyDescent="0.2">
      <c r="F2068" t="s">
        <v>357</v>
      </c>
    </row>
    <row r="2069" spans="6:6" x14ac:dyDescent="0.2">
      <c r="F2069" t="s">
        <v>357</v>
      </c>
    </row>
    <row r="2070" spans="6:6" x14ac:dyDescent="0.2">
      <c r="F2070" t="s">
        <v>357</v>
      </c>
    </row>
    <row r="2071" spans="6:6" x14ac:dyDescent="0.2">
      <c r="F2071" t="s">
        <v>283</v>
      </c>
    </row>
    <row r="2072" spans="6:6" x14ac:dyDescent="0.2">
      <c r="F2072" t="s">
        <v>283</v>
      </c>
    </row>
    <row r="2073" spans="6:6" x14ac:dyDescent="0.2">
      <c r="F2073" t="s">
        <v>440</v>
      </c>
    </row>
    <row r="2074" spans="6:6" x14ac:dyDescent="0.2">
      <c r="F2074" t="s">
        <v>441</v>
      </c>
    </row>
    <row r="2075" spans="6:6" x14ac:dyDescent="0.2">
      <c r="F2075" t="s">
        <v>344</v>
      </c>
    </row>
    <row r="2076" spans="6:6" x14ac:dyDescent="0.2">
      <c r="F2076" t="s">
        <v>344</v>
      </c>
    </row>
    <row r="2077" spans="6:6" x14ac:dyDescent="0.2">
      <c r="F2077" t="s">
        <v>356</v>
      </c>
    </row>
    <row r="2078" spans="6:6" x14ac:dyDescent="0.2">
      <c r="F2078" t="s">
        <v>357</v>
      </c>
    </row>
    <row r="2079" spans="6:6" x14ac:dyDescent="0.2">
      <c r="F2079" t="s">
        <v>357</v>
      </c>
    </row>
    <row r="2080" spans="6:6" x14ac:dyDescent="0.2">
      <c r="F2080" t="s">
        <v>357</v>
      </c>
    </row>
    <row r="2081" spans="6:6" x14ac:dyDescent="0.2">
      <c r="F2081" t="s">
        <v>357</v>
      </c>
    </row>
    <row r="2082" spans="6:6" x14ac:dyDescent="0.2">
      <c r="F2082" t="s">
        <v>357</v>
      </c>
    </row>
    <row r="2083" spans="6:6" x14ac:dyDescent="0.2">
      <c r="F2083" t="s">
        <v>357</v>
      </c>
    </row>
    <row r="2084" spans="6:6" x14ac:dyDescent="0.2">
      <c r="F2084" t="s">
        <v>357</v>
      </c>
    </row>
    <row r="2085" spans="6:6" x14ac:dyDescent="0.2">
      <c r="F2085" t="s">
        <v>357</v>
      </c>
    </row>
    <row r="2086" spans="6:6" x14ac:dyDescent="0.2">
      <c r="F2086" t="s">
        <v>357</v>
      </c>
    </row>
    <row r="2087" spans="6:6" x14ac:dyDescent="0.2">
      <c r="F2087" t="s">
        <v>357</v>
      </c>
    </row>
    <row r="2088" spans="6:6" x14ac:dyDescent="0.2">
      <c r="F2088" t="s">
        <v>357</v>
      </c>
    </row>
    <row r="2090" spans="6:6" x14ac:dyDescent="0.2">
      <c r="F2090" t="s">
        <v>353</v>
      </c>
    </row>
    <row r="2091" spans="6:6" x14ac:dyDescent="0.2">
      <c r="F2091" t="s">
        <v>353</v>
      </c>
    </row>
    <row r="2092" spans="6:6" x14ac:dyDescent="0.2">
      <c r="F2092" t="s">
        <v>357</v>
      </c>
    </row>
    <row r="2093" spans="6:6" x14ac:dyDescent="0.2">
      <c r="F2093" t="s">
        <v>357</v>
      </c>
    </row>
    <row r="2094" spans="6:6" x14ac:dyDescent="0.2">
      <c r="F2094" t="s">
        <v>357</v>
      </c>
    </row>
    <row r="2095" spans="6:6" x14ac:dyDescent="0.2">
      <c r="F2095" t="s">
        <v>357</v>
      </c>
    </row>
    <row r="2096" spans="6:6" x14ac:dyDescent="0.2">
      <c r="F2096" t="s">
        <v>357</v>
      </c>
    </row>
    <row r="2097" spans="6:6" x14ac:dyDescent="0.2">
      <c r="F2097" t="s">
        <v>357</v>
      </c>
    </row>
    <row r="2098" spans="6:6" x14ac:dyDescent="0.2">
      <c r="F2098" t="s">
        <v>357</v>
      </c>
    </row>
    <row r="2099" spans="6:6" x14ac:dyDescent="0.2">
      <c r="F2099" t="s">
        <v>357</v>
      </c>
    </row>
    <row r="2100" spans="6:6" x14ac:dyDescent="0.2">
      <c r="F2100" t="s">
        <v>357</v>
      </c>
    </row>
    <row r="2101" spans="6:6" x14ac:dyDescent="0.2">
      <c r="F2101" t="s">
        <v>357</v>
      </c>
    </row>
    <row r="2102" spans="6:6" x14ac:dyDescent="0.2">
      <c r="F2102" t="s">
        <v>357</v>
      </c>
    </row>
    <row r="2103" spans="6:6" x14ac:dyDescent="0.2">
      <c r="F2103" t="s">
        <v>357</v>
      </c>
    </row>
    <row r="2104" spans="6:6" x14ac:dyDescent="0.2">
      <c r="F2104" t="s">
        <v>357</v>
      </c>
    </row>
    <row r="2105" spans="6:6" x14ac:dyDescent="0.2">
      <c r="F2105" t="s">
        <v>357</v>
      </c>
    </row>
    <row r="2106" spans="6:6" x14ac:dyDescent="0.2">
      <c r="F2106" t="s">
        <v>357</v>
      </c>
    </row>
    <row r="2107" spans="6:6" x14ac:dyDescent="0.2">
      <c r="F2107" t="s">
        <v>357</v>
      </c>
    </row>
    <row r="2108" spans="6:6" x14ac:dyDescent="0.2">
      <c r="F2108" t="s">
        <v>357</v>
      </c>
    </row>
    <row r="2109" spans="6:6" x14ac:dyDescent="0.2">
      <c r="F2109" t="s">
        <v>357</v>
      </c>
    </row>
    <row r="2110" spans="6:6" x14ac:dyDescent="0.2">
      <c r="F2110" t="s">
        <v>357</v>
      </c>
    </row>
    <row r="2111" spans="6:6" x14ac:dyDescent="0.2">
      <c r="F2111" t="s">
        <v>357</v>
      </c>
    </row>
    <row r="2112" spans="6:6" x14ac:dyDescent="0.2">
      <c r="F2112" t="s">
        <v>357</v>
      </c>
    </row>
    <row r="2113" spans="6:6" x14ac:dyDescent="0.2">
      <c r="F2113" t="s">
        <v>357</v>
      </c>
    </row>
    <row r="2114" spans="6:6" x14ac:dyDescent="0.2">
      <c r="F2114" t="s">
        <v>357</v>
      </c>
    </row>
    <row r="2115" spans="6:6" x14ac:dyDescent="0.2">
      <c r="F2115" t="s">
        <v>357</v>
      </c>
    </row>
    <row r="2116" spans="6:6" x14ac:dyDescent="0.2">
      <c r="F2116" t="s">
        <v>357</v>
      </c>
    </row>
    <row r="2117" spans="6:6" x14ac:dyDescent="0.2">
      <c r="F2117" t="s">
        <v>357</v>
      </c>
    </row>
    <row r="2118" spans="6:6" x14ac:dyDescent="0.2">
      <c r="F2118" t="s">
        <v>357</v>
      </c>
    </row>
    <row r="2119" spans="6:6" x14ac:dyDescent="0.2">
      <c r="F2119" t="s">
        <v>357</v>
      </c>
    </row>
    <row r="2120" spans="6:6" x14ac:dyDescent="0.2">
      <c r="F2120" t="s">
        <v>357</v>
      </c>
    </row>
    <row r="2121" spans="6:6" x14ac:dyDescent="0.2">
      <c r="F2121" t="s">
        <v>357</v>
      </c>
    </row>
    <row r="2122" spans="6:6" x14ac:dyDescent="0.2">
      <c r="F2122" t="s">
        <v>357</v>
      </c>
    </row>
    <row r="2123" spans="6:6" x14ac:dyDescent="0.2">
      <c r="F2123" t="s">
        <v>357</v>
      </c>
    </row>
    <row r="2124" spans="6:6" x14ac:dyDescent="0.2">
      <c r="F2124" t="s">
        <v>357</v>
      </c>
    </row>
    <row r="2125" spans="6:6" x14ac:dyDescent="0.2">
      <c r="F2125" t="s">
        <v>357</v>
      </c>
    </row>
    <row r="2126" spans="6:6" x14ac:dyDescent="0.2">
      <c r="F2126" t="s">
        <v>357</v>
      </c>
    </row>
    <row r="2127" spans="6:6" x14ac:dyDescent="0.2">
      <c r="F2127" t="s">
        <v>283</v>
      </c>
    </row>
    <row r="2128" spans="6:6" x14ac:dyDescent="0.2">
      <c r="F2128" t="s">
        <v>283</v>
      </c>
    </row>
    <row r="2129" spans="6:6" x14ac:dyDescent="0.2">
      <c r="F2129" t="s">
        <v>440</v>
      </c>
    </row>
    <row r="2130" spans="6:6" x14ac:dyDescent="0.2">
      <c r="F2130" t="s">
        <v>441</v>
      </c>
    </row>
    <row r="2131" spans="6:6" x14ac:dyDescent="0.2">
      <c r="F2131" t="s">
        <v>344</v>
      </c>
    </row>
    <row r="2132" spans="6:6" x14ac:dyDescent="0.2">
      <c r="F2132" t="s">
        <v>344</v>
      </c>
    </row>
    <row r="2133" spans="6:6" x14ac:dyDescent="0.2">
      <c r="F2133" t="s">
        <v>356</v>
      </c>
    </row>
    <row r="2134" spans="6:6" x14ac:dyDescent="0.2">
      <c r="F2134" t="s">
        <v>357</v>
      </c>
    </row>
    <row r="2135" spans="6:6" x14ac:dyDescent="0.2">
      <c r="F2135" t="s">
        <v>357</v>
      </c>
    </row>
    <row r="2136" spans="6:6" x14ac:dyDescent="0.2">
      <c r="F2136" t="s">
        <v>357</v>
      </c>
    </row>
    <row r="2137" spans="6:6" x14ac:dyDescent="0.2">
      <c r="F2137" t="s">
        <v>357</v>
      </c>
    </row>
    <row r="2138" spans="6:6" x14ac:dyDescent="0.2">
      <c r="F2138" t="s">
        <v>357</v>
      </c>
    </row>
    <row r="2139" spans="6:6" x14ac:dyDescent="0.2">
      <c r="F2139" t="s">
        <v>357</v>
      </c>
    </row>
    <row r="2140" spans="6:6" x14ac:dyDescent="0.2">
      <c r="F2140" t="s">
        <v>357</v>
      </c>
    </row>
    <row r="2141" spans="6:6" x14ac:dyDescent="0.2">
      <c r="F2141" t="s">
        <v>357</v>
      </c>
    </row>
    <row r="2142" spans="6:6" x14ac:dyDescent="0.2">
      <c r="F2142" t="s">
        <v>357</v>
      </c>
    </row>
    <row r="2143" spans="6:6" x14ac:dyDescent="0.2">
      <c r="F2143" t="s">
        <v>357</v>
      </c>
    </row>
    <row r="2144" spans="6:6" x14ac:dyDescent="0.2">
      <c r="F2144" t="s">
        <v>357</v>
      </c>
    </row>
    <row r="2146" spans="6:6" x14ac:dyDescent="0.2">
      <c r="F2146" t="s">
        <v>353</v>
      </c>
    </row>
    <row r="2147" spans="6:6" x14ac:dyDescent="0.2">
      <c r="F2147" t="s">
        <v>353</v>
      </c>
    </row>
    <row r="2148" spans="6:6" x14ac:dyDescent="0.2">
      <c r="F2148" t="s">
        <v>357</v>
      </c>
    </row>
    <row r="2149" spans="6:6" x14ac:dyDescent="0.2">
      <c r="F2149" t="s">
        <v>357</v>
      </c>
    </row>
    <row r="2150" spans="6:6" x14ac:dyDescent="0.2">
      <c r="F2150" t="s">
        <v>357</v>
      </c>
    </row>
    <row r="2151" spans="6:6" x14ac:dyDescent="0.2">
      <c r="F2151" t="s">
        <v>357</v>
      </c>
    </row>
    <row r="2152" spans="6:6" x14ac:dyDescent="0.2">
      <c r="F2152" t="s">
        <v>357</v>
      </c>
    </row>
    <row r="2153" spans="6:6" x14ac:dyDescent="0.2">
      <c r="F2153" t="s">
        <v>357</v>
      </c>
    </row>
    <row r="2154" spans="6:6" x14ac:dyDescent="0.2">
      <c r="F2154" t="s">
        <v>357</v>
      </c>
    </row>
    <row r="2155" spans="6:6" x14ac:dyDescent="0.2">
      <c r="F2155" t="s">
        <v>357</v>
      </c>
    </row>
    <row r="2156" spans="6:6" x14ac:dyDescent="0.2">
      <c r="F2156" t="s">
        <v>357</v>
      </c>
    </row>
    <row r="2157" spans="6:6" x14ac:dyDescent="0.2">
      <c r="F2157" t="s">
        <v>357</v>
      </c>
    </row>
    <row r="2158" spans="6:6" x14ac:dyDescent="0.2">
      <c r="F2158" t="s">
        <v>357</v>
      </c>
    </row>
    <row r="2159" spans="6:6" x14ac:dyDescent="0.2">
      <c r="F2159" t="s">
        <v>357</v>
      </c>
    </row>
    <row r="2160" spans="6:6" x14ac:dyDescent="0.2">
      <c r="F2160" t="s">
        <v>357</v>
      </c>
    </row>
    <row r="2161" spans="6:6" x14ac:dyDescent="0.2">
      <c r="F2161" t="s">
        <v>357</v>
      </c>
    </row>
    <row r="2162" spans="6:6" x14ac:dyDescent="0.2">
      <c r="F2162" t="s">
        <v>357</v>
      </c>
    </row>
    <row r="2163" spans="6:6" x14ac:dyDescent="0.2">
      <c r="F2163" t="s">
        <v>357</v>
      </c>
    </row>
    <row r="2164" spans="6:6" x14ac:dyDescent="0.2">
      <c r="F2164" t="s">
        <v>357</v>
      </c>
    </row>
    <row r="2165" spans="6:6" x14ac:dyDescent="0.2">
      <c r="F2165" t="s">
        <v>357</v>
      </c>
    </row>
    <row r="2166" spans="6:6" x14ac:dyDescent="0.2">
      <c r="F2166" t="s">
        <v>357</v>
      </c>
    </row>
    <row r="2167" spans="6:6" x14ac:dyDescent="0.2">
      <c r="F2167" t="s">
        <v>357</v>
      </c>
    </row>
    <row r="2168" spans="6:6" x14ac:dyDescent="0.2">
      <c r="F2168" t="s">
        <v>357</v>
      </c>
    </row>
    <row r="2169" spans="6:6" x14ac:dyDescent="0.2">
      <c r="F2169" t="s">
        <v>357</v>
      </c>
    </row>
    <row r="2170" spans="6:6" x14ac:dyDescent="0.2">
      <c r="F2170" t="s">
        <v>357</v>
      </c>
    </row>
    <row r="2171" spans="6:6" x14ac:dyDescent="0.2">
      <c r="F2171" t="s">
        <v>357</v>
      </c>
    </row>
    <row r="2172" spans="6:6" x14ac:dyDescent="0.2">
      <c r="F2172" t="s">
        <v>357</v>
      </c>
    </row>
    <row r="2173" spans="6:6" x14ac:dyDescent="0.2">
      <c r="F2173" t="s">
        <v>357</v>
      </c>
    </row>
    <row r="2174" spans="6:6" x14ac:dyDescent="0.2">
      <c r="F2174" t="s">
        <v>357</v>
      </c>
    </row>
    <row r="2175" spans="6:6" x14ac:dyDescent="0.2">
      <c r="F2175" t="s">
        <v>357</v>
      </c>
    </row>
    <row r="2176" spans="6:6" x14ac:dyDescent="0.2">
      <c r="F2176" t="s">
        <v>357</v>
      </c>
    </row>
    <row r="2177" spans="6:6" x14ac:dyDescent="0.2">
      <c r="F2177" t="s">
        <v>357</v>
      </c>
    </row>
    <row r="2178" spans="6:6" x14ac:dyDescent="0.2">
      <c r="F2178" t="s">
        <v>357</v>
      </c>
    </row>
    <row r="2179" spans="6:6" x14ac:dyDescent="0.2">
      <c r="F2179" t="s">
        <v>357</v>
      </c>
    </row>
    <row r="2180" spans="6:6" x14ac:dyDescent="0.2">
      <c r="F2180" t="s">
        <v>357</v>
      </c>
    </row>
    <row r="2181" spans="6:6" x14ac:dyDescent="0.2">
      <c r="F2181" t="s">
        <v>357</v>
      </c>
    </row>
    <row r="2182" spans="6:6" x14ac:dyDescent="0.2">
      <c r="F2182" t="s">
        <v>357</v>
      </c>
    </row>
    <row r="2183" spans="6:6" x14ac:dyDescent="0.2">
      <c r="F2183" t="s">
        <v>283</v>
      </c>
    </row>
    <row r="2184" spans="6:6" x14ac:dyDescent="0.2">
      <c r="F2184" t="s">
        <v>283</v>
      </c>
    </row>
    <row r="2185" spans="6:6" x14ac:dyDescent="0.2">
      <c r="F2185" t="s">
        <v>440</v>
      </c>
    </row>
    <row r="2186" spans="6:6" x14ac:dyDescent="0.2">
      <c r="F2186" t="s">
        <v>441</v>
      </c>
    </row>
    <row r="2187" spans="6:6" x14ac:dyDescent="0.2">
      <c r="F2187" t="s">
        <v>344</v>
      </c>
    </row>
    <row r="2188" spans="6:6" x14ac:dyDescent="0.2">
      <c r="F2188" t="s">
        <v>344</v>
      </c>
    </row>
    <row r="2189" spans="6:6" x14ac:dyDescent="0.2">
      <c r="F2189" t="s">
        <v>356</v>
      </c>
    </row>
    <row r="2190" spans="6:6" x14ac:dyDescent="0.2">
      <c r="F2190" t="s">
        <v>357</v>
      </c>
    </row>
    <row r="2191" spans="6:6" x14ac:dyDescent="0.2">
      <c r="F2191" t="s">
        <v>357</v>
      </c>
    </row>
    <row r="2192" spans="6:6" x14ac:dyDescent="0.2">
      <c r="F2192" t="s">
        <v>357</v>
      </c>
    </row>
    <row r="2193" spans="6:6" x14ac:dyDescent="0.2">
      <c r="F2193" t="s">
        <v>357</v>
      </c>
    </row>
    <row r="2194" spans="6:6" x14ac:dyDescent="0.2">
      <c r="F2194" t="s">
        <v>357</v>
      </c>
    </row>
    <row r="2195" spans="6:6" x14ac:dyDescent="0.2">
      <c r="F2195" t="s">
        <v>357</v>
      </c>
    </row>
    <row r="2196" spans="6:6" x14ac:dyDescent="0.2">
      <c r="F2196" t="s">
        <v>357</v>
      </c>
    </row>
    <row r="2197" spans="6:6" x14ac:dyDescent="0.2">
      <c r="F2197" t="s">
        <v>357</v>
      </c>
    </row>
    <row r="2198" spans="6:6" x14ac:dyDescent="0.2">
      <c r="F2198" t="s">
        <v>357</v>
      </c>
    </row>
    <row r="2199" spans="6:6" x14ac:dyDescent="0.2">
      <c r="F2199" t="s">
        <v>357</v>
      </c>
    </row>
    <row r="2200" spans="6:6" x14ac:dyDescent="0.2">
      <c r="F2200" t="s">
        <v>357</v>
      </c>
    </row>
    <row r="2202" spans="6:6" x14ac:dyDescent="0.2">
      <c r="F2202" t="s">
        <v>353</v>
      </c>
    </row>
    <row r="2203" spans="6:6" x14ac:dyDescent="0.2">
      <c r="F2203" t="s">
        <v>353</v>
      </c>
    </row>
    <row r="2204" spans="6:6" x14ac:dyDescent="0.2">
      <c r="F2204" t="s">
        <v>357</v>
      </c>
    </row>
    <row r="2205" spans="6:6" x14ac:dyDescent="0.2">
      <c r="F2205" t="s">
        <v>357</v>
      </c>
    </row>
    <row r="2206" spans="6:6" x14ac:dyDescent="0.2">
      <c r="F2206" t="s">
        <v>357</v>
      </c>
    </row>
    <row r="2207" spans="6:6" x14ac:dyDescent="0.2">
      <c r="F2207" t="s">
        <v>357</v>
      </c>
    </row>
    <row r="2208" spans="6:6" x14ac:dyDescent="0.2">
      <c r="F2208" t="s">
        <v>357</v>
      </c>
    </row>
    <row r="2209" spans="6:6" x14ac:dyDescent="0.2">
      <c r="F2209" t="s">
        <v>357</v>
      </c>
    </row>
    <row r="2210" spans="6:6" x14ac:dyDescent="0.2">
      <c r="F2210" t="s">
        <v>357</v>
      </c>
    </row>
    <row r="2211" spans="6:6" x14ac:dyDescent="0.2">
      <c r="F2211" t="s">
        <v>357</v>
      </c>
    </row>
    <row r="2212" spans="6:6" x14ac:dyDescent="0.2">
      <c r="F2212" t="s">
        <v>357</v>
      </c>
    </row>
    <row r="2213" spans="6:6" x14ac:dyDescent="0.2">
      <c r="F2213" t="s">
        <v>357</v>
      </c>
    </row>
    <row r="2214" spans="6:6" x14ac:dyDescent="0.2">
      <c r="F2214" t="s">
        <v>357</v>
      </c>
    </row>
    <row r="2215" spans="6:6" x14ac:dyDescent="0.2">
      <c r="F2215" t="s">
        <v>357</v>
      </c>
    </row>
    <row r="2216" spans="6:6" x14ac:dyDescent="0.2">
      <c r="F2216" t="s">
        <v>357</v>
      </c>
    </row>
    <row r="2217" spans="6:6" x14ac:dyDescent="0.2">
      <c r="F2217" t="s">
        <v>357</v>
      </c>
    </row>
    <row r="2218" spans="6:6" x14ac:dyDescent="0.2">
      <c r="F2218" t="s">
        <v>357</v>
      </c>
    </row>
    <row r="2219" spans="6:6" x14ac:dyDescent="0.2">
      <c r="F2219" t="s">
        <v>357</v>
      </c>
    </row>
    <row r="2220" spans="6:6" x14ac:dyDescent="0.2">
      <c r="F2220" t="s">
        <v>357</v>
      </c>
    </row>
    <row r="2221" spans="6:6" x14ac:dyDescent="0.2">
      <c r="F2221" t="s">
        <v>357</v>
      </c>
    </row>
    <row r="2222" spans="6:6" x14ac:dyDescent="0.2">
      <c r="F2222" t="s">
        <v>357</v>
      </c>
    </row>
    <row r="2223" spans="6:6" x14ac:dyDescent="0.2">
      <c r="F2223" t="s">
        <v>357</v>
      </c>
    </row>
    <row r="2224" spans="6:6" x14ac:dyDescent="0.2">
      <c r="F2224" t="s">
        <v>357</v>
      </c>
    </row>
    <row r="2225" spans="6:6" x14ac:dyDescent="0.2">
      <c r="F2225" t="s">
        <v>357</v>
      </c>
    </row>
    <row r="2226" spans="6:6" x14ac:dyDescent="0.2">
      <c r="F2226" t="s">
        <v>357</v>
      </c>
    </row>
    <row r="2227" spans="6:6" x14ac:dyDescent="0.2">
      <c r="F2227" t="s">
        <v>357</v>
      </c>
    </row>
    <row r="2228" spans="6:6" x14ac:dyDescent="0.2">
      <c r="F2228" t="s">
        <v>357</v>
      </c>
    </row>
    <row r="2229" spans="6:6" x14ac:dyDescent="0.2">
      <c r="F2229" t="s">
        <v>357</v>
      </c>
    </row>
    <row r="2230" spans="6:6" x14ac:dyDescent="0.2">
      <c r="F2230" t="s">
        <v>357</v>
      </c>
    </row>
    <row r="2231" spans="6:6" x14ac:dyDescent="0.2">
      <c r="F2231" t="s">
        <v>357</v>
      </c>
    </row>
    <row r="2232" spans="6:6" x14ac:dyDescent="0.2">
      <c r="F2232" t="s">
        <v>357</v>
      </c>
    </row>
    <row r="2233" spans="6:6" x14ac:dyDescent="0.2">
      <c r="F2233" t="s">
        <v>357</v>
      </c>
    </row>
    <row r="2234" spans="6:6" x14ac:dyDescent="0.2">
      <c r="F2234" t="s">
        <v>357</v>
      </c>
    </row>
    <row r="2235" spans="6:6" x14ac:dyDescent="0.2">
      <c r="F2235" t="s">
        <v>357</v>
      </c>
    </row>
    <row r="2236" spans="6:6" x14ac:dyDescent="0.2">
      <c r="F2236" t="s">
        <v>357</v>
      </c>
    </row>
    <row r="2237" spans="6:6" x14ac:dyDescent="0.2">
      <c r="F2237" t="s">
        <v>357</v>
      </c>
    </row>
    <row r="2238" spans="6:6" x14ac:dyDescent="0.2">
      <c r="F2238" t="s">
        <v>357</v>
      </c>
    </row>
    <row r="2239" spans="6:6" x14ac:dyDescent="0.2">
      <c r="F2239" t="s">
        <v>283</v>
      </c>
    </row>
    <row r="2240" spans="6:6" x14ac:dyDescent="0.2">
      <c r="F2240" t="s">
        <v>283</v>
      </c>
    </row>
    <row r="2241" spans="6:6" x14ac:dyDescent="0.2">
      <c r="F2241" t="s">
        <v>440</v>
      </c>
    </row>
    <row r="2242" spans="6:6" x14ac:dyDescent="0.2">
      <c r="F2242" t="s">
        <v>441</v>
      </c>
    </row>
    <row r="2243" spans="6:6" x14ac:dyDescent="0.2">
      <c r="F2243" t="s">
        <v>344</v>
      </c>
    </row>
    <row r="2244" spans="6:6" x14ac:dyDescent="0.2">
      <c r="F2244" t="s">
        <v>344</v>
      </c>
    </row>
    <row r="2245" spans="6:6" x14ac:dyDescent="0.2">
      <c r="F2245" t="s">
        <v>356</v>
      </c>
    </row>
    <row r="2246" spans="6:6" x14ac:dyDescent="0.2">
      <c r="F2246" t="s">
        <v>357</v>
      </c>
    </row>
    <row r="2247" spans="6:6" x14ac:dyDescent="0.2">
      <c r="F2247" t="s">
        <v>357</v>
      </c>
    </row>
    <row r="2248" spans="6:6" x14ac:dyDescent="0.2">
      <c r="F2248" t="s">
        <v>357</v>
      </c>
    </row>
    <row r="2249" spans="6:6" x14ac:dyDescent="0.2">
      <c r="F2249" t="s">
        <v>357</v>
      </c>
    </row>
    <row r="2250" spans="6:6" x14ac:dyDescent="0.2">
      <c r="F2250" t="s">
        <v>357</v>
      </c>
    </row>
    <row r="2251" spans="6:6" x14ac:dyDescent="0.2">
      <c r="F2251" t="s">
        <v>357</v>
      </c>
    </row>
    <row r="2252" spans="6:6" x14ac:dyDescent="0.2">
      <c r="F2252" t="s">
        <v>357</v>
      </c>
    </row>
    <row r="2253" spans="6:6" x14ac:dyDescent="0.2">
      <c r="F2253" t="s">
        <v>357</v>
      </c>
    </row>
    <row r="2254" spans="6:6" x14ac:dyDescent="0.2">
      <c r="F2254" t="s">
        <v>357</v>
      </c>
    </row>
    <row r="2255" spans="6:6" x14ac:dyDescent="0.2">
      <c r="F2255" t="s">
        <v>357</v>
      </c>
    </row>
    <row r="2256" spans="6:6" x14ac:dyDescent="0.2">
      <c r="F2256" t="s">
        <v>357</v>
      </c>
    </row>
    <row r="2258" spans="6:6" x14ac:dyDescent="0.2">
      <c r="F2258" t="s">
        <v>353</v>
      </c>
    </row>
    <row r="2259" spans="6:6" x14ac:dyDescent="0.2">
      <c r="F2259" t="s">
        <v>353</v>
      </c>
    </row>
    <row r="2260" spans="6:6" x14ac:dyDescent="0.2">
      <c r="F2260" t="s">
        <v>357</v>
      </c>
    </row>
    <row r="2261" spans="6:6" x14ac:dyDescent="0.2">
      <c r="F2261" t="s">
        <v>357</v>
      </c>
    </row>
    <row r="2262" spans="6:6" x14ac:dyDescent="0.2">
      <c r="F2262" t="s">
        <v>357</v>
      </c>
    </row>
    <row r="2263" spans="6:6" x14ac:dyDescent="0.2">
      <c r="F2263" t="s">
        <v>357</v>
      </c>
    </row>
    <row r="2264" spans="6:6" x14ac:dyDescent="0.2">
      <c r="F2264" t="s">
        <v>357</v>
      </c>
    </row>
    <row r="2265" spans="6:6" x14ac:dyDescent="0.2">
      <c r="F2265" t="s">
        <v>357</v>
      </c>
    </row>
    <row r="2266" spans="6:6" x14ac:dyDescent="0.2">
      <c r="F2266" t="s">
        <v>357</v>
      </c>
    </row>
    <row r="2267" spans="6:6" x14ac:dyDescent="0.2">
      <c r="F2267" t="s">
        <v>357</v>
      </c>
    </row>
    <row r="2268" spans="6:6" x14ac:dyDescent="0.2">
      <c r="F2268" t="s">
        <v>357</v>
      </c>
    </row>
    <row r="2269" spans="6:6" x14ac:dyDescent="0.2">
      <c r="F2269" t="s">
        <v>357</v>
      </c>
    </row>
    <row r="2270" spans="6:6" x14ac:dyDescent="0.2">
      <c r="F2270" t="s">
        <v>357</v>
      </c>
    </row>
    <row r="2271" spans="6:6" x14ac:dyDescent="0.2">
      <c r="F2271" t="s">
        <v>357</v>
      </c>
    </row>
    <row r="2272" spans="6:6" x14ac:dyDescent="0.2">
      <c r="F2272" t="s">
        <v>357</v>
      </c>
    </row>
    <row r="2273" spans="6:6" x14ac:dyDescent="0.2">
      <c r="F2273" t="s">
        <v>357</v>
      </c>
    </row>
    <row r="2274" spans="6:6" x14ac:dyDescent="0.2">
      <c r="F2274" t="s">
        <v>357</v>
      </c>
    </row>
    <row r="2275" spans="6:6" x14ac:dyDescent="0.2">
      <c r="F2275" t="s">
        <v>357</v>
      </c>
    </row>
    <row r="2276" spans="6:6" x14ac:dyDescent="0.2">
      <c r="F2276" t="s">
        <v>357</v>
      </c>
    </row>
    <row r="2277" spans="6:6" x14ac:dyDescent="0.2">
      <c r="F2277" t="s">
        <v>357</v>
      </c>
    </row>
    <row r="2278" spans="6:6" x14ac:dyDescent="0.2">
      <c r="F2278" t="s">
        <v>357</v>
      </c>
    </row>
    <row r="2279" spans="6:6" x14ac:dyDescent="0.2">
      <c r="F2279" t="s">
        <v>357</v>
      </c>
    </row>
    <row r="2280" spans="6:6" x14ac:dyDescent="0.2">
      <c r="F2280" t="s">
        <v>357</v>
      </c>
    </row>
    <row r="2281" spans="6:6" x14ac:dyDescent="0.2">
      <c r="F2281" t="s">
        <v>357</v>
      </c>
    </row>
    <row r="2282" spans="6:6" x14ac:dyDescent="0.2">
      <c r="F2282" t="s">
        <v>357</v>
      </c>
    </row>
    <row r="2283" spans="6:6" x14ac:dyDescent="0.2">
      <c r="F2283" t="s">
        <v>357</v>
      </c>
    </row>
    <row r="2284" spans="6:6" x14ac:dyDescent="0.2">
      <c r="F2284" t="s">
        <v>357</v>
      </c>
    </row>
    <row r="2285" spans="6:6" x14ac:dyDescent="0.2">
      <c r="F2285" t="s">
        <v>357</v>
      </c>
    </row>
    <row r="2286" spans="6:6" x14ac:dyDescent="0.2">
      <c r="F2286" t="s">
        <v>357</v>
      </c>
    </row>
    <row r="2287" spans="6:6" x14ac:dyDescent="0.2">
      <c r="F2287" t="s">
        <v>357</v>
      </c>
    </row>
    <row r="2288" spans="6:6" x14ac:dyDescent="0.2">
      <c r="F2288" t="s">
        <v>357</v>
      </c>
    </row>
    <row r="2289" spans="6:6" x14ac:dyDescent="0.2">
      <c r="F2289" t="s">
        <v>357</v>
      </c>
    </row>
    <row r="2290" spans="6:6" x14ac:dyDescent="0.2">
      <c r="F2290" t="s">
        <v>357</v>
      </c>
    </row>
    <row r="2291" spans="6:6" x14ac:dyDescent="0.2">
      <c r="F2291" t="s">
        <v>357</v>
      </c>
    </row>
    <row r="2292" spans="6:6" x14ac:dyDescent="0.2">
      <c r="F2292" t="s">
        <v>357</v>
      </c>
    </row>
    <row r="2293" spans="6:6" x14ac:dyDescent="0.2">
      <c r="F2293" t="s">
        <v>357</v>
      </c>
    </row>
    <row r="2294" spans="6:6" x14ac:dyDescent="0.2">
      <c r="F2294" t="s">
        <v>357</v>
      </c>
    </row>
    <row r="2295" spans="6:6" x14ac:dyDescent="0.2">
      <c r="F2295" t="s">
        <v>283</v>
      </c>
    </row>
    <row r="2296" spans="6:6" x14ac:dyDescent="0.2">
      <c r="F2296" t="s">
        <v>283</v>
      </c>
    </row>
    <row r="2297" spans="6:6" x14ac:dyDescent="0.2">
      <c r="F2297" t="s">
        <v>440</v>
      </c>
    </row>
    <row r="2298" spans="6:6" x14ac:dyDescent="0.2">
      <c r="F2298" t="s">
        <v>441</v>
      </c>
    </row>
    <row r="2299" spans="6:6" x14ac:dyDescent="0.2">
      <c r="F2299" t="s">
        <v>344</v>
      </c>
    </row>
    <row r="2300" spans="6:6" x14ac:dyDescent="0.2">
      <c r="F2300" t="s">
        <v>344</v>
      </c>
    </row>
    <row r="2301" spans="6:6" x14ac:dyDescent="0.2">
      <c r="F2301" t="s">
        <v>356</v>
      </c>
    </row>
    <row r="2302" spans="6:6" x14ac:dyDescent="0.2">
      <c r="F2302" t="s">
        <v>357</v>
      </c>
    </row>
    <row r="2303" spans="6:6" x14ac:dyDescent="0.2">
      <c r="F2303" t="s">
        <v>357</v>
      </c>
    </row>
    <row r="2304" spans="6:6" x14ac:dyDescent="0.2">
      <c r="F2304" t="s">
        <v>357</v>
      </c>
    </row>
    <row r="2305" spans="6:6" x14ac:dyDescent="0.2">
      <c r="F2305" t="s">
        <v>357</v>
      </c>
    </row>
    <row r="2306" spans="6:6" x14ac:dyDescent="0.2">
      <c r="F2306" t="s">
        <v>357</v>
      </c>
    </row>
    <row r="2307" spans="6:6" x14ac:dyDescent="0.2">
      <c r="F2307" t="s">
        <v>357</v>
      </c>
    </row>
    <row r="2308" spans="6:6" x14ac:dyDescent="0.2">
      <c r="F2308" t="s">
        <v>357</v>
      </c>
    </row>
    <row r="2309" spans="6:6" x14ac:dyDescent="0.2">
      <c r="F2309" t="s">
        <v>357</v>
      </c>
    </row>
    <row r="2310" spans="6:6" x14ac:dyDescent="0.2">
      <c r="F2310" t="s">
        <v>357</v>
      </c>
    </row>
    <row r="2311" spans="6:6" x14ac:dyDescent="0.2">
      <c r="F2311" t="s">
        <v>357</v>
      </c>
    </row>
    <row r="2312" spans="6:6" x14ac:dyDescent="0.2">
      <c r="F2312" t="s">
        <v>357</v>
      </c>
    </row>
    <row r="2314" spans="6:6" x14ac:dyDescent="0.2">
      <c r="F2314" t="s">
        <v>353</v>
      </c>
    </row>
    <row r="2315" spans="6:6" x14ac:dyDescent="0.2">
      <c r="F2315" t="s">
        <v>353</v>
      </c>
    </row>
    <row r="2316" spans="6:6" x14ac:dyDescent="0.2">
      <c r="F2316" t="s">
        <v>357</v>
      </c>
    </row>
    <row r="2317" spans="6:6" x14ac:dyDescent="0.2">
      <c r="F2317" t="s">
        <v>357</v>
      </c>
    </row>
    <row r="2318" spans="6:6" x14ac:dyDescent="0.2">
      <c r="F2318" t="s">
        <v>357</v>
      </c>
    </row>
    <row r="2319" spans="6:6" x14ac:dyDescent="0.2">
      <c r="F2319" t="s">
        <v>357</v>
      </c>
    </row>
    <row r="2320" spans="6:6" x14ac:dyDescent="0.2">
      <c r="F2320" t="s">
        <v>357</v>
      </c>
    </row>
    <row r="2321" spans="6:6" x14ac:dyDescent="0.2">
      <c r="F2321" t="s">
        <v>357</v>
      </c>
    </row>
    <row r="2322" spans="6:6" x14ac:dyDescent="0.2">
      <c r="F2322" t="s">
        <v>357</v>
      </c>
    </row>
    <row r="2323" spans="6:6" x14ac:dyDescent="0.2">
      <c r="F2323" t="s">
        <v>357</v>
      </c>
    </row>
    <row r="2324" spans="6:6" x14ac:dyDescent="0.2">
      <c r="F2324" t="s">
        <v>357</v>
      </c>
    </row>
    <row r="2325" spans="6:6" x14ac:dyDescent="0.2">
      <c r="F2325" t="s">
        <v>357</v>
      </c>
    </row>
    <row r="2326" spans="6:6" x14ac:dyDescent="0.2">
      <c r="F2326" t="s">
        <v>357</v>
      </c>
    </row>
    <row r="2327" spans="6:6" x14ac:dyDescent="0.2">
      <c r="F2327" t="s">
        <v>357</v>
      </c>
    </row>
    <row r="2328" spans="6:6" x14ac:dyDescent="0.2">
      <c r="F2328" t="s">
        <v>357</v>
      </c>
    </row>
    <row r="2329" spans="6:6" x14ac:dyDescent="0.2">
      <c r="F2329" t="s">
        <v>357</v>
      </c>
    </row>
    <row r="2330" spans="6:6" x14ac:dyDescent="0.2">
      <c r="F2330" t="s">
        <v>357</v>
      </c>
    </row>
    <row r="2331" spans="6:6" x14ac:dyDescent="0.2">
      <c r="F2331" t="s">
        <v>357</v>
      </c>
    </row>
    <row r="2332" spans="6:6" x14ac:dyDescent="0.2">
      <c r="F2332" t="s">
        <v>357</v>
      </c>
    </row>
    <row r="2333" spans="6:6" x14ac:dyDescent="0.2">
      <c r="F2333" t="s">
        <v>357</v>
      </c>
    </row>
    <row r="2334" spans="6:6" x14ac:dyDescent="0.2">
      <c r="F2334" t="s">
        <v>357</v>
      </c>
    </row>
    <row r="2335" spans="6:6" x14ac:dyDescent="0.2">
      <c r="F2335" t="s">
        <v>357</v>
      </c>
    </row>
    <row r="2336" spans="6:6" x14ac:dyDescent="0.2">
      <c r="F2336" t="s">
        <v>357</v>
      </c>
    </row>
    <row r="2337" spans="6:6" x14ac:dyDescent="0.2">
      <c r="F2337" t="s">
        <v>357</v>
      </c>
    </row>
    <row r="2338" spans="6:6" x14ac:dyDescent="0.2">
      <c r="F2338" t="s">
        <v>357</v>
      </c>
    </row>
    <row r="2339" spans="6:6" x14ac:dyDescent="0.2">
      <c r="F2339" t="s">
        <v>357</v>
      </c>
    </row>
    <row r="2340" spans="6:6" x14ac:dyDescent="0.2">
      <c r="F2340" t="s">
        <v>357</v>
      </c>
    </row>
    <row r="2341" spans="6:6" x14ac:dyDescent="0.2">
      <c r="F2341" t="s">
        <v>357</v>
      </c>
    </row>
    <row r="2342" spans="6:6" x14ac:dyDescent="0.2">
      <c r="F2342" t="s">
        <v>357</v>
      </c>
    </row>
    <row r="2343" spans="6:6" x14ac:dyDescent="0.2">
      <c r="F2343" t="s">
        <v>357</v>
      </c>
    </row>
    <row r="2344" spans="6:6" x14ac:dyDescent="0.2">
      <c r="F2344" t="s">
        <v>357</v>
      </c>
    </row>
    <row r="2345" spans="6:6" x14ac:dyDescent="0.2">
      <c r="F2345" t="s">
        <v>357</v>
      </c>
    </row>
    <row r="2346" spans="6:6" x14ac:dyDescent="0.2">
      <c r="F2346" t="s">
        <v>357</v>
      </c>
    </row>
    <row r="2347" spans="6:6" x14ac:dyDescent="0.2">
      <c r="F2347" t="s">
        <v>357</v>
      </c>
    </row>
    <row r="2348" spans="6:6" x14ac:dyDescent="0.2">
      <c r="F2348" t="s">
        <v>357</v>
      </c>
    </row>
    <row r="2349" spans="6:6" x14ac:dyDescent="0.2">
      <c r="F2349" t="s">
        <v>357</v>
      </c>
    </row>
    <row r="2350" spans="6:6" x14ac:dyDescent="0.2">
      <c r="F2350" t="s">
        <v>357</v>
      </c>
    </row>
    <row r="2351" spans="6:6" x14ac:dyDescent="0.2">
      <c r="F2351" t="s">
        <v>283</v>
      </c>
    </row>
    <row r="2352" spans="6:6" x14ac:dyDescent="0.2">
      <c r="F2352" t="s">
        <v>283</v>
      </c>
    </row>
    <row r="2353" spans="6:6" x14ac:dyDescent="0.2">
      <c r="F2353" t="s">
        <v>440</v>
      </c>
    </row>
    <row r="2354" spans="6:6" x14ac:dyDescent="0.2">
      <c r="F2354" t="s">
        <v>441</v>
      </c>
    </row>
    <row r="2355" spans="6:6" x14ac:dyDescent="0.2">
      <c r="F2355" t="s">
        <v>344</v>
      </c>
    </row>
    <row r="2356" spans="6:6" x14ac:dyDescent="0.2">
      <c r="F2356" t="s">
        <v>344</v>
      </c>
    </row>
    <row r="2357" spans="6:6" x14ac:dyDescent="0.2">
      <c r="F2357" t="s">
        <v>356</v>
      </c>
    </row>
    <row r="2358" spans="6:6" x14ac:dyDescent="0.2">
      <c r="F2358" t="s">
        <v>455</v>
      </c>
    </row>
    <row r="2359" spans="6:6" x14ac:dyDescent="0.2">
      <c r="F2359" t="s">
        <v>455</v>
      </c>
    </row>
    <row r="2360" spans="6:6" x14ac:dyDescent="0.2">
      <c r="F2360" t="s">
        <v>455</v>
      </c>
    </row>
    <row r="2361" spans="6:6" x14ac:dyDescent="0.2">
      <c r="F2361" t="s">
        <v>455</v>
      </c>
    </row>
    <row r="2362" spans="6:6" x14ac:dyDescent="0.2">
      <c r="F2362" t="s">
        <v>455</v>
      </c>
    </row>
    <row r="2363" spans="6:6" x14ac:dyDescent="0.2">
      <c r="F2363" t="s">
        <v>455</v>
      </c>
    </row>
    <row r="2364" spans="6:6" x14ac:dyDescent="0.2">
      <c r="F2364" t="s">
        <v>455</v>
      </c>
    </row>
    <row r="2365" spans="6:6" x14ac:dyDescent="0.2">
      <c r="F2365" t="s">
        <v>455</v>
      </c>
    </row>
    <row r="2366" spans="6:6" x14ac:dyDescent="0.2">
      <c r="F2366" t="s">
        <v>455</v>
      </c>
    </row>
    <row r="2367" spans="6:6" x14ac:dyDescent="0.2">
      <c r="F2367" t="s">
        <v>455</v>
      </c>
    </row>
    <row r="2368" spans="6:6" x14ac:dyDescent="0.2">
      <c r="F2368" t="s">
        <v>455</v>
      </c>
    </row>
    <row r="2370" spans="6:6" x14ac:dyDescent="0.2">
      <c r="F2370" t="s">
        <v>353</v>
      </c>
    </row>
    <row r="2371" spans="6:6" x14ac:dyDescent="0.2">
      <c r="F2371" t="s">
        <v>353</v>
      </c>
    </row>
    <row r="2372" spans="6:6" x14ac:dyDescent="0.2">
      <c r="F2372" t="s">
        <v>455</v>
      </c>
    </row>
    <row r="2373" spans="6:6" x14ac:dyDescent="0.2">
      <c r="F2373" t="s">
        <v>455</v>
      </c>
    </row>
    <row r="2374" spans="6:6" x14ac:dyDescent="0.2">
      <c r="F2374" t="s">
        <v>455</v>
      </c>
    </row>
    <row r="2375" spans="6:6" x14ac:dyDescent="0.2">
      <c r="F2375" t="s">
        <v>455</v>
      </c>
    </row>
    <row r="2376" spans="6:6" x14ac:dyDescent="0.2">
      <c r="F2376" t="s">
        <v>455</v>
      </c>
    </row>
    <row r="2377" spans="6:6" x14ac:dyDescent="0.2">
      <c r="F2377" t="s">
        <v>455</v>
      </c>
    </row>
    <row r="2378" spans="6:6" x14ac:dyDescent="0.2">
      <c r="F2378" t="s">
        <v>455</v>
      </c>
    </row>
    <row r="2379" spans="6:6" x14ac:dyDescent="0.2">
      <c r="F2379" t="s">
        <v>455</v>
      </c>
    </row>
    <row r="2380" spans="6:6" x14ac:dyDescent="0.2">
      <c r="F2380" t="s">
        <v>455</v>
      </c>
    </row>
    <row r="2381" spans="6:6" x14ac:dyDescent="0.2">
      <c r="F2381" t="s">
        <v>455</v>
      </c>
    </row>
    <row r="2382" spans="6:6" x14ac:dyDescent="0.2">
      <c r="F2382" t="s">
        <v>455</v>
      </c>
    </row>
    <row r="2383" spans="6:6" x14ac:dyDescent="0.2">
      <c r="F2383" t="s">
        <v>455</v>
      </c>
    </row>
    <row r="2384" spans="6:6" x14ac:dyDescent="0.2">
      <c r="F2384" t="s">
        <v>455</v>
      </c>
    </row>
    <row r="2385" spans="6:6" x14ac:dyDescent="0.2">
      <c r="F2385" t="s">
        <v>455</v>
      </c>
    </row>
    <row r="2386" spans="6:6" x14ac:dyDescent="0.2">
      <c r="F2386" t="s">
        <v>455</v>
      </c>
    </row>
    <row r="2387" spans="6:6" x14ac:dyDescent="0.2">
      <c r="F2387" t="s">
        <v>455</v>
      </c>
    </row>
    <row r="2388" spans="6:6" x14ac:dyDescent="0.2">
      <c r="F2388" t="s">
        <v>455</v>
      </c>
    </row>
    <row r="2389" spans="6:6" x14ac:dyDescent="0.2">
      <c r="F2389" t="s">
        <v>455</v>
      </c>
    </row>
    <row r="2390" spans="6:6" x14ac:dyDescent="0.2">
      <c r="F2390" t="s">
        <v>455</v>
      </c>
    </row>
    <row r="2391" spans="6:6" x14ac:dyDescent="0.2">
      <c r="F2391" t="s">
        <v>455</v>
      </c>
    </row>
    <row r="2392" spans="6:6" x14ac:dyDescent="0.2">
      <c r="F2392" t="s">
        <v>455</v>
      </c>
    </row>
    <row r="2393" spans="6:6" x14ac:dyDescent="0.2">
      <c r="F2393" t="s">
        <v>455</v>
      </c>
    </row>
    <row r="2394" spans="6:6" x14ac:dyDescent="0.2">
      <c r="F2394" t="s">
        <v>455</v>
      </c>
    </row>
    <row r="2396" spans="6:6" x14ac:dyDescent="0.2">
      <c r="F2396" t="s">
        <v>455</v>
      </c>
    </row>
    <row r="2397" spans="6:6" x14ac:dyDescent="0.2">
      <c r="F2397" t="s">
        <v>455</v>
      </c>
    </row>
    <row r="2398" spans="6:6" x14ac:dyDescent="0.2">
      <c r="F2398" t="s">
        <v>455</v>
      </c>
    </row>
    <row r="2399" spans="6:6" x14ac:dyDescent="0.2">
      <c r="F2399" t="s">
        <v>455</v>
      </c>
    </row>
    <row r="2400" spans="6:6" x14ac:dyDescent="0.2">
      <c r="F2400" t="s">
        <v>455</v>
      </c>
    </row>
    <row r="2401" spans="6:6" x14ac:dyDescent="0.2">
      <c r="F2401" t="s">
        <v>455</v>
      </c>
    </row>
    <row r="2402" spans="6:6" x14ac:dyDescent="0.2">
      <c r="F2402" t="s">
        <v>455</v>
      </c>
    </row>
    <row r="2403" spans="6:6" x14ac:dyDescent="0.2">
      <c r="F2403" t="s">
        <v>455</v>
      </c>
    </row>
    <row r="2404" spans="6:6" x14ac:dyDescent="0.2">
      <c r="F2404" t="s">
        <v>455</v>
      </c>
    </row>
    <row r="2405" spans="6:6" x14ac:dyDescent="0.2">
      <c r="F2405" t="s">
        <v>455</v>
      </c>
    </row>
    <row r="2406" spans="6:6" x14ac:dyDescent="0.2">
      <c r="F2406" t="s">
        <v>455</v>
      </c>
    </row>
    <row r="2407" spans="6:6" x14ac:dyDescent="0.2">
      <c r="F2407" t="s">
        <v>283</v>
      </c>
    </row>
    <row r="2408" spans="6:6" x14ac:dyDescent="0.2">
      <c r="F2408" t="s">
        <v>283</v>
      </c>
    </row>
    <row r="2409" spans="6:6" x14ac:dyDescent="0.2">
      <c r="F2409" t="s">
        <v>440</v>
      </c>
    </row>
    <row r="2410" spans="6:6" x14ac:dyDescent="0.2">
      <c r="F2410" t="s">
        <v>441</v>
      </c>
    </row>
    <row r="2411" spans="6:6" x14ac:dyDescent="0.2">
      <c r="F2411" t="s">
        <v>344</v>
      </c>
    </row>
    <row r="2412" spans="6:6" x14ac:dyDescent="0.2">
      <c r="F2412" t="s">
        <v>344</v>
      </c>
    </row>
    <row r="2413" spans="6:6" x14ac:dyDescent="0.2">
      <c r="F2413" t="s">
        <v>356</v>
      </c>
    </row>
    <row r="2414" spans="6:6" x14ac:dyDescent="0.2">
      <c r="F2414" t="s">
        <v>382</v>
      </c>
    </row>
    <row r="2415" spans="6:6" x14ac:dyDescent="0.2">
      <c r="F2415" t="s">
        <v>382</v>
      </c>
    </row>
    <row r="2416" spans="6:6" x14ac:dyDescent="0.2">
      <c r="F2416" t="s">
        <v>382</v>
      </c>
    </row>
    <row r="2417" spans="6:6" x14ac:dyDescent="0.2">
      <c r="F2417" t="s">
        <v>382</v>
      </c>
    </row>
    <row r="2418" spans="6:6" x14ac:dyDescent="0.2">
      <c r="F2418" t="s">
        <v>259</v>
      </c>
    </row>
    <row r="2419" spans="6:6" x14ac:dyDescent="0.2">
      <c r="F2419" t="s">
        <v>259</v>
      </c>
    </row>
    <row r="2420" spans="6:6" x14ac:dyDescent="0.2">
      <c r="F2420" t="s">
        <v>259</v>
      </c>
    </row>
    <row r="2421" spans="6:6" x14ac:dyDescent="0.2">
      <c r="F2421" t="s">
        <v>259</v>
      </c>
    </row>
    <row r="2422" spans="6:6" x14ac:dyDescent="0.2">
      <c r="F2422" t="s">
        <v>259</v>
      </c>
    </row>
    <row r="2423" spans="6:6" x14ac:dyDescent="0.2">
      <c r="F2423" t="s">
        <v>259</v>
      </c>
    </row>
    <row r="2424" spans="6:6" x14ac:dyDescent="0.2">
      <c r="F2424" t="s">
        <v>259</v>
      </c>
    </row>
    <row r="2425" spans="6:6" x14ac:dyDescent="0.2">
      <c r="F2425" t="s">
        <v>259</v>
      </c>
    </row>
    <row r="2426" spans="6:6" x14ac:dyDescent="0.2">
      <c r="F2426" t="s">
        <v>283</v>
      </c>
    </row>
    <row r="2427" spans="6:6" x14ac:dyDescent="0.2">
      <c r="F2427" t="s">
        <v>283</v>
      </c>
    </row>
    <row r="2428" spans="6:6" x14ac:dyDescent="0.2">
      <c r="F2428" t="s">
        <v>440</v>
      </c>
    </row>
    <row r="2429" spans="6:6" x14ac:dyDescent="0.2">
      <c r="F2429" t="s">
        <v>441</v>
      </c>
    </row>
    <row r="2430" spans="6:6" x14ac:dyDescent="0.2">
      <c r="F2430" t="s">
        <v>441</v>
      </c>
    </row>
    <row r="2431" spans="6:6" x14ac:dyDescent="0.2">
      <c r="F2431" t="s">
        <v>456</v>
      </c>
    </row>
    <row r="2432" spans="6:6" x14ac:dyDescent="0.2">
      <c r="F2432" t="s">
        <v>356</v>
      </c>
    </row>
    <row r="2433" spans="6:6" x14ac:dyDescent="0.2">
      <c r="F2433" t="s">
        <v>382</v>
      </c>
    </row>
    <row r="2434" spans="6:6" x14ac:dyDescent="0.2">
      <c r="F2434" t="s">
        <v>382</v>
      </c>
    </row>
    <row r="2435" spans="6:6" x14ac:dyDescent="0.2">
      <c r="F2435" t="s">
        <v>382</v>
      </c>
    </row>
    <row r="2436" spans="6:6" x14ac:dyDescent="0.2">
      <c r="F2436" t="s">
        <v>382</v>
      </c>
    </row>
    <row r="2437" spans="6:6" x14ac:dyDescent="0.2">
      <c r="F2437" t="s">
        <v>259</v>
      </c>
    </row>
    <row r="2438" spans="6:6" x14ac:dyDescent="0.2">
      <c r="F2438" t="s">
        <v>259</v>
      </c>
    </row>
    <row r="2439" spans="6:6" x14ac:dyDescent="0.2">
      <c r="F2439" t="s">
        <v>259</v>
      </c>
    </row>
    <row r="2440" spans="6:6" x14ac:dyDescent="0.2">
      <c r="F2440" t="s">
        <v>259</v>
      </c>
    </row>
    <row r="2441" spans="6:6" x14ac:dyDescent="0.2">
      <c r="F2441" t="s">
        <v>259</v>
      </c>
    </row>
    <row r="2442" spans="6:6" x14ac:dyDescent="0.2">
      <c r="F2442" t="s">
        <v>259</v>
      </c>
    </row>
    <row r="2443" spans="6:6" x14ac:dyDescent="0.2">
      <c r="F2443" t="s">
        <v>259</v>
      </c>
    </row>
    <row r="2444" spans="6:6" x14ac:dyDescent="0.2">
      <c r="F2444" t="s">
        <v>259</v>
      </c>
    </row>
    <row r="2445" spans="6:6" x14ac:dyDescent="0.2">
      <c r="F2445" t="s">
        <v>283</v>
      </c>
    </row>
    <row r="2446" spans="6:6" x14ac:dyDescent="0.2">
      <c r="F2446" t="s">
        <v>283</v>
      </c>
    </row>
    <row r="2447" spans="6:6" x14ac:dyDescent="0.2">
      <c r="F2447" t="s">
        <v>440</v>
      </c>
    </row>
    <row r="2448" spans="6:6" x14ac:dyDescent="0.2">
      <c r="F2448" t="s">
        <v>441</v>
      </c>
    </row>
    <row r="2449" spans="6:6" x14ac:dyDescent="0.2">
      <c r="F2449" t="s">
        <v>441</v>
      </c>
    </row>
    <row r="2450" spans="6:6" x14ac:dyDescent="0.2">
      <c r="F2450" t="s">
        <v>456</v>
      </c>
    </row>
    <row r="2451" spans="6:6" x14ac:dyDescent="0.2">
      <c r="F2451" t="s">
        <v>356</v>
      </c>
    </row>
    <row r="2452" spans="6:6" x14ac:dyDescent="0.2">
      <c r="F2452" t="s">
        <v>382</v>
      </c>
    </row>
    <row r="2453" spans="6:6" x14ac:dyDescent="0.2">
      <c r="F2453" t="s">
        <v>382</v>
      </c>
    </row>
    <row r="2454" spans="6:6" x14ac:dyDescent="0.2">
      <c r="F2454" t="s">
        <v>382</v>
      </c>
    </row>
    <row r="2455" spans="6:6" x14ac:dyDescent="0.2">
      <c r="F2455" t="s">
        <v>382</v>
      </c>
    </row>
    <row r="2456" spans="6:6" x14ac:dyDescent="0.2">
      <c r="F2456" t="s">
        <v>259</v>
      </c>
    </row>
    <row r="2457" spans="6:6" x14ac:dyDescent="0.2">
      <c r="F2457" t="s">
        <v>259</v>
      </c>
    </row>
    <row r="2458" spans="6:6" x14ac:dyDescent="0.2">
      <c r="F2458" t="s">
        <v>259</v>
      </c>
    </row>
    <row r="2459" spans="6:6" x14ac:dyDescent="0.2">
      <c r="F2459" t="s">
        <v>259</v>
      </c>
    </row>
    <row r="2460" spans="6:6" x14ac:dyDescent="0.2">
      <c r="F2460" t="s">
        <v>259</v>
      </c>
    </row>
    <row r="2461" spans="6:6" x14ac:dyDescent="0.2">
      <c r="F2461" t="s">
        <v>259</v>
      </c>
    </row>
    <row r="2462" spans="6:6" x14ac:dyDescent="0.2">
      <c r="F2462" t="s">
        <v>259</v>
      </c>
    </row>
    <row r="2463" spans="6:6" x14ac:dyDescent="0.2">
      <c r="F2463" t="s">
        <v>259</v>
      </c>
    </row>
    <row r="2464" spans="6:6" x14ac:dyDescent="0.2">
      <c r="F2464" t="s">
        <v>283</v>
      </c>
    </row>
    <row r="2465" spans="6:6" x14ac:dyDescent="0.2">
      <c r="F2465" t="s">
        <v>283</v>
      </c>
    </row>
    <row r="2466" spans="6:6" x14ac:dyDescent="0.2">
      <c r="F2466" t="s">
        <v>440</v>
      </c>
    </row>
    <row r="2467" spans="6:6" x14ac:dyDescent="0.2">
      <c r="F2467" t="s">
        <v>441</v>
      </c>
    </row>
    <row r="2468" spans="6:6" x14ac:dyDescent="0.2">
      <c r="F2468" t="s">
        <v>441</v>
      </c>
    </row>
    <row r="2469" spans="6:6" x14ac:dyDescent="0.2">
      <c r="F2469" t="s">
        <v>456</v>
      </c>
    </row>
    <row r="2470" spans="6:6" x14ac:dyDescent="0.2">
      <c r="F2470" t="s">
        <v>356</v>
      </c>
    </row>
    <row r="2471" spans="6:6" x14ac:dyDescent="0.2">
      <c r="F2471" t="s">
        <v>382</v>
      </c>
    </row>
    <row r="2472" spans="6:6" x14ac:dyDescent="0.2">
      <c r="F2472" t="s">
        <v>382</v>
      </c>
    </row>
    <row r="2473" spans="6:6" x14ac:dyDescent="0.2">
      <c r="F2473" t="s">
        <v>382</v>
      </c>
    </row>
    <row r="2474" spans="6:6" x14ac:dyDescent="0.2">
      <c r="F2474" t="s">
        <v>382</v>
      </c>
    </row>
    <row r="2475" spans="6:6" x14ac:dyDescent="0.2">
      <c r="F2475" t="s">
        <v>259</v>
      </c>
    </row>
    <row r="2476" spans="6:6" x14ac:dyDescent="0.2">
      <c r="F2476" t="s">
        <v>259</v>
      </c>
    </row>
    <row r="2477" spans="6:6" x14ac:dyDescent="0.2">
      <c r="F2477" t="s">
        <v>259</v>
      </c>
    </row>
    <row r="2478" spans="6:6" x14ac:dyDescent="0.2">
      <c r="F2478" t="s">
        <v>259</v>
      </c>
    </row>
    <row r="2479" spans="6:6" x14ac:dyDescent="0.2">
      <c r="F2479" t="s">
        <v>259</v>
      </c>
    </row>
    <row r="2480" spans="6:6" x14ac:dyDescent="0.2">
      <c r="F2480" t="s">
        <v>259</v>
      </c>
    </row>
    <row r="2481" spans="6:6" x14ac:dyDescent="0.2">
      <c r="F2481" t="s">
        <v>259</v>
      </c>
    </row>
    <row r="2482" spans="6:6" x14ac:dyDescent="0.2">
      <c r="F2482" t="s">
        <v>259</v>
      </c>
    </row>
    <row r="2483" spans="6:6" x14ac:dyDescent="0.2">
      <c r="F2483" t="s">
        <v>283</v>
      </c>
    </row>
    <row r="2484" spans="6:6" x14ac:dyDescent="0.2">
      <c r="F2484" t="s">
        <v>283</v>
      </c>
    </row>
    <row r="2485" spans="6:6" x14ac:dyDescent="0.2">
      <c r="F2485" t="s">
        <v>440</v>
      </c>
    </row>
    <row r="2486" spans="6:6" x14ac:dyDescent="0.2">
      <c r="F2486" t="s">
        <v>441</v>
      </c>
    </row>
    <row r="2487" spans="6:6" x14ac:dyDescent="0.2">
      <c r="F2487" t="s">
        <v>441</v>
      </c>
    </row>
    <row r="2488" spans="6:6" x14ac:dyDescent="0.2">
      <c r="F2488" t="s">
        <v>456</v>
      </c>
    </row>
    <row r="2489" spans="6:6" x14ac:dyDescent="0.2">
      <c r="F2489" t="s">
        <v>356</v>
      </c>
    </row>
    <row r="2490" spans="6:6" x14ac:dyDescent="0.2">
      <c r="F2490" t="s">
        <v>382</v>
      </c>
    </row>
    <row r="2491" spans="6:6" x14ac:dyDescent="0.2">
      <c r="F2491" t="s">
        <v>382</v>
      </c>
    </row>
    <row r="2492" spans="6:6" x14ac:dyDescent="0.2">
      <c r="F2492" t="s">
        <v>382</v>
      </c>
    </row>
    <row r="2493" spans="6:6" x14ac:dyDescent="0.2">
      <c r="F2493" t="s">
        <v>382</v>
      </c>
    </row>
    <row r="2494" spans="6:6" x14ac:dyDescent="0.2">
      <c r="F2494" t="s">
        <v>259</v>
      </c>
    </row>
    <row r="2495" spans="6:6" x14ac:dyDescent="0.2">
      <c r="F2495" t="s">
        <v>259</v>
      </c>
    </row>
    <row r="2496" spans="6:6" x14ac:dyDescent="0.2">
      <c r="F2496" t="s">
        <v>259</v>
      </c>
    </row>
    <row r="2497" spans="6:6" x14ac:dyDescent="0.2">
      <c r="F2497" t="s">
        <v>259</v>
      </c>
    </row>
    <row r="2498" spans="6:6" x14ac:dyDescent="0.2">
      <c r="F2498" t="s">
        <v>259</v>
      </c>
    </row>
    <row r="2499" spans="6:6" x14ac:dyDescent="0.2">
      <c r="F2499" t="s">
        <v>259</v>
      </c>
    </row>
    <row r="2500" spans="6:6" x14ac:dyDescent="0.2">
      <c r="F2500" t="s">
        <v>259</v>
      </c>
    </row>
    <row r="2501" spans="6:6" x14ac:dyDescent="0.2">
      <c r="F2501" t="s">
        <v>259</v>
      </c>
    </row>
    <row r="2502" spans="6:6" x14ac:dyDescent="0.2">
      <c r="F2502" t="s">
        <v>283</v>
      </c>
    </row>
    <row r="2503" spans="6:6" x14ac:dyDescent="0.2">
      <c r="F2503" t="s">
        <v>283</v>
      </c>
    </row>
    <row r="2504" spans="6:6" x14ac:dyDescent="0.2">
      <c r="F2504" t="s">
        <v>440</v>
      </c>
    </row>
    <row r="2505" spans="6:6" x14ac:dyDescent="0.2">
      <c r="F2505" t="s">
        <v>441</v>
      </c>
    </row>
    <row r="2506" spans="6:6" x14ac:dyDescent="0.2">
      <c r="F2506" t="s">
        <v>441</v>
      </c>
    </row>
    <row r="2507" spans="6:6" x14ac:dyDescent="0.2">
      <c r="F2507" t="s">
        <v>456</v>
      </c>
    </row>
    <row r="2508" spans="6:6" x14ac:dyDescent="0.2">
      <c r="F2508" t="s">
        <v>356</v>
      </c>
    </row>
    <row r="2509" spans="6:6" x14ac:dyDescent="0.2">
      <c r="F2509" t="s">
        <v>382</v>
      </c>
    </row>
    <row r="2510" spans="6:6" x14ac:dyDescent="0.2">
      <c r="F2510" t="s">
        <v>382</v>
      </c>
    </row>
    <row r="2511" spans="6:6" x14ac:dyDescent="0.2">
      <c r="F2511" t="s">
        <v>382</v>
      </c>
    </row>
    <row r="2512" spans="6:6" x14ac:dyDescent="0.2">
      <c r="F2512" t="s">
        <v>382</v>
      </c>
    </row>
    <row r="2513" spans="6:6" x14ac:dyDescent="0.2">
      <c r="F2513" t="s">
        <v>259</v>
      </c>
    </row>
    <row r="2514" spans="6:6" x14ac:dyDescent="0.2">
      <c r="F2514" t="s">
        <v>259</v>
      </c>
    </row>
    <row r="2515" spans="6:6" x14ac:dyDescent="0.2">
      <c r="F2515" t="s">
        <v>259</v>
      </c>
    </row>
    <row r="2516" spans="6:6" x14ac:dyDescent="0.2">
      <c r="F2516" t="s">
        <v>259</v>
      </c>
    </row>
    <row r="2517" spans="6:6" x14ac:dyDescent="0.2">
      <c r="F2517" t="s">
        <v>259</v>
      </c>
    </row>
    <row r="2518" spans="6:6" x14ac:dyDescent="0.2">
      <c r="F2518" t="s">
        <v>259</v>
      </c>
    </row>
    <row r="2519" spans="6:6" x14ac:dyDescent="0.2">
      <c r="F2519" t="s">
        <v>259</v>
      </c>
    </row>
    <row r="2520" spans="6:6" x14ac:dyDescent="0.2">
      <c r="F2520" t="s">
        <v>259</v>
      </c>
    </row>
    <row r="2521" spans="6:6" x14ac:dyDescent="0.2">
      <c r="F2521" t="s">
        <v>283</v>
      </c>
    </row>
    <row r="2522" spans="6:6" x14ac:dyDescent="0.2">
      <c r="F2522" t="s">
        <v>283</v>
      </c>
    </row>
    <row r="2523" spans="6:6" x14ac:dyDescent="0.2">
      <c r="F2523" t="s">
        <v>440</v>
      </c>
    </row>
    <row r="2524" spans="6:6" x14ac:dyDescent="0.2">
      <c r="F2524" t="s">
        <v>441</v>
      </c>
    </row>
    <row r="2525" spans="6:6" x14ac:dyDescent="0.2">
      <c r="F2525" t="s">
        <v>441</v>
      </c>
    </row>
    <row r="2526" spans="6:6" x14ac:dyDescent="0.2">
      <c r="F2526" t="s">
        <v>456</v>
      </c>
    </row>
    <row r="2527" spans="6:6" x14ac:dyDescent="0.2">
      <c r="F2527" t="s">
        <v>356</v>
      </c>
    </row>
    <row r="2528" spans="6:6" x14ac:dyDescent="0.2">
      <c r="F2528" t="s">
        <v>382</v>
      </c>
    </row>
    <row r="2529" spans="6:6" x14ac:dyDescent="0.2">
      <c r="F2529" t="s">
        <v>382</v>
      </c>
    </row>
    <row r="2530" spans="6:6" x14ac:dyDescent="0.2">
      <c r="F2530" t="s">
        <v>382</v>
      </c>
    </row>
    <row r="2531" spans="6:6" x14ac:dyDescent="0.2">
      <c r="F2531" t="s">
        <v>382</v>
      </c>
    </row>
    <row r="2532" spans="6:6" x14ac:dyDescent="0.2">
      <c r="F2532" t="s">
        <v>259</v>
      </c>
    </row>
    <row r="2533" spans="6:6" x14ac:dyDescent="0.2">
      <c r="F2533" t="s">
        <v>259</v>
      </c>
    </row>
    <row r="2534" spans="6:6" x14ac:dyDescent="0.2">
      <c r="F2534" t="s">
        <v>259</v>
      </c>
    </row>
    <row r="2535" spans="6:6" x14ac:dyDescent="0.2">
      <c r="F2535" t="s">
        <v>259</v>
      </c>
    </row>
    <row r="2536" spans="6:6" x14ac:dyDescent="0.2">
      <c r="F2536" t="s">
        <v>259</v>
      </c>
    </row>
    <row r="2537" spans="6:6" x14ac:dyDescent="0.2">
      <c r="F2537" t="s">
        <v>259</v>
      </c>
    </row>
    <row r="2538" spans="6:6" x14ac:dyDescent="0.2">
      <c r="F2538" t="s">
        <v>259</v>
      </c>
    </row>
    <row r="2539" spans="6:6" x14ac:dyDescent="0.2">
      <c r="F2539" t="s">
        <v>259</v>
      </c>
    </row>
    <row r="2540" spans="6:6" x14ac:dyDescent="0.2">
      <c r="F2540" t="s">
        <v>283</v>
      </c>
    </row>
    <row r="2541" spans="6:6" x14ac:dyDescent="0.2">
      <c r="F2541" t="s">
        <v>283</v>
      </c>
    </row>
    <row r="2542" spans="6:6" x14ac:dyDescent="0.2">
      <c r="F2542" t="s">
        <v>440</v>
      </c>
    </row>
    <row r="2543" spans="6:6" x14ac:dyDescent="0.2">
      <c r="F2543" t="s">
        <v>441</v>
      </c>
    </row>
    <row r="2544" spans="6:6" x14ac:dyDescent="0.2">
      <c r="F2544" t="s">
        <v>441</v>
      </c>
    </row>
    <row r="2545" spans="6:6" x14ac:dyDescent="0.2">
      <c r="F2545" t="s">
        <v>456</v>
      </c>
    </row>
    <row r="2546" spans="6:6" x14ac:dyDescent="0.2">
      <c r="F2546" t="s">
        <v>356</v>
      </c>
    </row>
    <row r="2547" spans="6:6" x14ac:dyDescent="0.2">
      <c r="F2547" t="s">
        <v>382</v>
      </c>
    </row>
    <row r="2548" spans="6:6" x14ac:dyDescent="0.2">
      <c r="F2548" t="s">
        <v>382</v>
      </c>
    </row>
    <row r="2549" spans="6:6" x14ac:dyDescent="0.2">
      <c r="F2549" t="s">
        <v>382</v>
      </c>
    </row>
    <row r="2550" spans="6:6" x14ac:dyDescent="0.2">
      <c r="F2550" t="s">
        <v>382</v>
      </c>
    </row>
    <row r="2551" spans="6:6" x14ac:dyDescent="0.2">
      <c r="F2551" t="s">
        <v>259</v>
      </c>
    </row>
    <row r="2552" spans="6:6" x14ac:dyDescent="0.2">
      <c r="F2552" t="s">
        <v>259</v>
      </c>
    </row>
    <row r="2553" spans="6:6" x14ac:dyDescent="0.2">
      <c r="F2553" t="s">
        <v>259</v>
      </c>
    </row>
    <row r="2554" spans="6:6" x14ac:dyDescent="0.2">
      <c r="F2554" t="s">
        <v>259</v>
      </c>
    </row>
    <row r="2555" spans="6:6" x14ac:dyDescent="0.2">
      <c r="F2555" t="s">
        <v>259</v>
      </c>
    </row>
    <row r="2556" spans="6:6" x14ac:dyDescent="0.2">
      <c r="F2556" t="s">
        <v>259</v>
      </c>
    </row>
    <row r="2557" spans="6:6" x14ac:dyDescent="0.2">
      <c r="F2557" t="s">
        <v>259</v>
      </c>
    </row>
    <row r="2558" spans="6:6" x14ac:dyDescent="0.2">
      <c r="F2558" t="s">
        <v>259</v>
      </c>
    </row>
    <row r="2559" spans="6:6" x14ac:dyDescent="0.2">
      <c r="F2559" t="s">
        <v>283</v>
      </c>
    </row>
    <row r="2560" spans="6:6" x14ac:dyDescent="0.2">
      <c r="F2560" t="s">
        <v>283</v>
      </c>
    </row>
    <row r="2561" spans="6:6" x14ac:dyDescent="0.2">
      <c r="F2561" t="s">
        <v>440</v>
      </c>
    </row>
    <row r="2562" spans="6:6" x14ac:dyDescent="0.2">
      <c r="F2562" t="s">
        <v>441</v>
      </c>
    </row>
    <row r="2563" spans="6:6" x14ac:dyDescent="0.2">
      <c r="F2563" t="s">
        <v>441</v>
      </c>
    </row>
    <row r="2564" spans="6:6" x14ac:dyDescent="0.2">
      <c r="F2564" t="s">
        <v>456</v>
      </c>
    </row>
    <row r="2565" spans="6:6" x14ac:dyDescent="0.2">
      <c r="F2565" t="s">
        <v>356</v>
      </c>
    </row>
    <row r="2566" spans="6:6" x14ac:dyDescent="0.2">
      <c r="F2566" t="s">
        <v>382</v>
      </c>
    </row>
    <row r="2567" spans="6:6" x14ac:dyDescent="0.2">
      <c r="F2567" t="s">
        <v>382</v>
      </c>
    </row>
    <row r="2568" spans="6:6" x14ac:dyDescent="0.2">
      <c r="F2568" t="s">
        <v>382</v>
      </c>
    </row>
    <row r="2569" spans="6:6" x14ac:dyDescent="0.2">
      <c r="F2569" t="s">
        <v>382</v>
      </c>
    </row>
    <row r="2570" spans="6:6" x14ac:dyDescent="0.2">
      <c r="F2570" t="s">
        <v>259</v>
      </c>
    </row>
    <row r="2571" spans="6:6" x14ac:dyDescent="0.2">
      <c r="F2571" t="s">
        <v>259</v>
      </c>
    </row>
    <row r="2572" spans="6:6" x14ac:dyDescent="0.2">
      <c r="F2572" t="s">
        <v>259</v>
      </c>
    </row>
    <row r="2573" spans="6:6" x14ac:dyDescent="0.2">
      <c r="F2573" t="s">
        <v>259</v>
      </c>
    </row>
    <row r="2574" spans="6:6" x14ac:dyDescent="0.2">
      <c r="F2574" t="s">
        <v>259</v>
      </c>
    </row>
    <row r="2575" spans="6:6" x14ac:dyDescent="0.2">
      <c r="F2575" t="s">
        <v>259</v>
      </c>
    </row>
    <row r="2576" spans="6:6" x14ac:dyDescent="0.2">
      <c r="F2576" t="s">
        <v>259</v>
      </c>
    </row>
    <row r="2577" spans="6:6" x14ac:dyDescent="0.2">
      <c r="F2577" t="s">
        <v>259</v>
      </c>
    </row>
    <row r="2578" spans="6:6" x14ac:dyDescent="0.2">
      <c r="F2578" t="s">
        <v>283</v>
      </c>
    </row>
    <row r="2579" spans="6:6" x14ac:dyDescent="0.2">
      <c r="F2579" t="s">
        <v>283</v>
      </c>
    </row>
    <row r="2580" spans="6:6" x14ac:dyDescent="0.2">
      <c r="F2580" t="s">
        <v>440</v>
      </c>
    </row>
    <row r="2581" spans="6:6" x14ac:dyDescent="0.2">
      <c r="F2581" t="s">
        <v>441</v>
      </c>
    </row>
    <row r="2582" spans="6:6" x14ac:dyDescent="0.2">
      <c r="F2582" t="s">
        <v>441</v>
      </c>
    </row>
    <row r="2583" spans="6:6" x14ac:dyDescent="0.2">
      <c r="F2583" t="s">
        <v>456</v>
      </c>
    </row>
    <row r="2584" spans="6:6" x14ac:dyDescent="0.2">
      <c r="F2584" t="s">
        <v>356</v>
      </c>
    </row>
    <row r="2585" spans="6:6" x14ac:dyDescent="0.2">
      <c r="F2585" t="s">
        <v>382</v>
      </c>
    </row>
    <row r="2586" spans="6:6" x14ac:dyDescent="0.2">
      <c r="F2586" t="s">
        <v>382</v>
      </c>
    </row>
    <row r="2587" spans="6:6" x14ac:dyDescent="0.2">
      <c r="F2587" t="s">
        <v>382</v>
      </c>
    </row>
    <row r="2588" spans="6:6" x14ac:dyDescent="0.2">
      <c r="F2588" t="s">
        <v>382</v>
      </c>
    </row>
    <row r="2589" spans="6:6" x14ac:dyDescent="0.2">
      <c r="F2589" t="s">
        <v>259</v>
      </c>
    </row>
    <row r="2590" spans="6:6" x14ac:dyDescent="0.2">
      <c r="F2590" t="s">
        <v>259</v>
      </c>
    </row>
    <row r="2591" spans="6:6" x14ac:dyDescent="0.2">
      <c r="F2591" t="s">
        <v>259</v>
      </c>
    </row>
    <row r="2592" spans="6:6" x14ac:dyDescent="0.2">
      <c r="F2592" t="s">
        <v>259</v>
      </c>
    </row>
    <row r="2593" spans="6:6" x14ac:dyDescent="0.2">
      <c r="F2593" t="s">
        <v>259</v>
      </c>
    </row>
    <row r="2594" spans="6:6" x14ac:dyDescent="0.2">
      <c r="F2594" t="s">
        <v>259</v>
      </c>
    </row>
    <row r="2595" spans="6:6" x14ac:dyDescent="0.2">
      <c r="F2595" t="s">
        <v>259</v>
      </c>
    </row>
    <row r="2596" spans="6:6" x14ac:dyDescent="0.2">
      <c r="F2596" t="s">
        <v>259</v>
      </c>
    </row>
    <row r="2597" spans="6:6" x14ac:dyDescent="0.2">
      <c r="F2597" t="s">
        <v>283</v>
      </c>
    </row>
    <row r="2598" spans="6:6" x14ac:dyDescent="0.2">
      <c r="F2598" t="s">
        <v>283</v>
      </c>
    </row>
    <row r="2599" spans="6:6" x14ac:dyDescent="0.2">
      <c r="F2599" t="s">
        <v>440</v>
      </c>
    </row>
    <row r="2600" spans="6:6" x14ac:dyDescent="0.2">
      <c r="F2600" t="s">
        <v>441</v>
      </c>
    </row>
    <row r="2601" spans="6:6" x14ac:dyDescent="0.2">
      <c r="F2601" t="s">
        <v>441</v>
      </c>
    </row>
    <row r="2602" spans="6:6" x14ac:dyDescent="0.2">
      <c r="F2602" t="s">
        <v>456</v>
      </c>
    </row>
    <row r="2603" spans="6:6" x14ac:dyDescent="0.2">
      <c r="F2603" t="s">
        <v>356</v>
      </c>
    </row>
    <row r="2604" spans="6:6" x14ac:dyDescent="0.2">
      <c r="F2604" t="s">
        <v>382</v>
      </c>
    </row>
    <row r="2605" spans="6:6" x14ac:dyDescent="0.2">
      <c r="F2605" t="s">
        <v>382</v>
      </c>
    </row>
    <row r="2606" spans="6:6" x14ac:dyDescent="0.2">
      <c r="F2606" t="s">
        <v>382</v>
      </c>
    </row>
    <row r="2607" spans="6:6" x14ac:dyDescent="0.2">
      <c r="F2607" t="s">
        <v>382</v>
      </c>
    </row>
    <row r="2608" spans="6:6" x14ac:dyDescent="0.2">
      <c r="F2608" t="s">
        <v>259</v>
      </c>
    </row>
    <row r="2609" spans="6:6" x14ac:dyDescent="0.2">
      <c r="F2609" t="s">
        <v>259</v>
      </c>
    </row>
    <row r="2610" spans="6:6" x14ac:dyDescent="0.2">
      <c r="F2610" t="s">
        <v>259</v>
      </c>
    </row>
    <row r="2611" spans="6:6" x14ac:dyDescent="0.2">
      <c r="F2611" t="s">
        <v>259</v>
      </c>
    </row>
    <row r="2612" spans="6:6" x14ac:dyDescent="0.2">
      <c r="F2612" t="s">
        <v>259</v>
      </c>
    </row>
    <row r="2613" spans="6:6" x14ac:dyDescent="0.2">
      <c r="F2613" t="s">
        <v>259</v>
      </c>
    </row>
    <row r="2614" spans="6:6" x14ac:dyDescent="0.2">
      <c r="F2614" t="s">
        <v>259</v>
      </c>
    </row>
    <row r="2615" spans="6:6" x14ac:dyDescent="0.2">
      <c r="F2615" t="s">
        <v>259</v>
      </c>
    </row>
    <row r="2616" spans="6:6" x14ac:dyDescent="0.2">
      <c r="F2616" t="s">
        <v>283</v>
      </c>
    </row>
    <row r="2617" spans="6:6" x14ac:dyDescent="0.2">
      <c r="F2617" t="s">
        <v>283</v>
      </c>
    </row>
    <row r="2618" spans="6:6" x14ac:dyDescent="0.2">
      <c r="F2618" t="s">
        <v>440</v>
      </c>
    </row>
    <row r="2619" spans="6:6" x14ac:dyDescent="0.2">
      <c r="F2619" t="s">
        <v>441</v>
      </c>
    </row>
    <row r="2620" spans="6:6" x14ac:dyDescent="0.2">
      <c r="F2620" t="s">
        <v>441</v>
      </c>
    </row>
    <row r="2621" spans="6:6" x14ac:dyDescent="0.2">
      <c r="F2621" t="s">
        <v>456</v>
      </c>
    </row>
    <row r="2622" spans="6:6" x14ac:dyDescent="0.2">
      <c r="F2622" t="s">
        <v>356</v>
      </c>
    </row>
    <row r="2623" spans="6:6" x14ac:dyDescent="0.2">
      <c r="F2623" t="s">
        <v>382</v>
      </c>
    </row>
    <row r="2624" spans="6:6" x14ac:dyDescent="0.2">
      <c r="F2624" t="s">
        <v>382</v>
      </c>
    </row>
    <row r="2625" spans="6:6" x14ac:dyDescent="0.2">
      <c r="F2625" t="s">
        <v>382</v>
      </c>
    </row>
    <row r="2626" spans="6:6" x14ac:dyDescent="0.2">
      <c r="F2626" t="s">
        <v>382</v>
      </c>
    </row>
    <row r="2627" spans="6:6" x14ac:dyDescent="0.2">
      <c r="F2627" t="s">
        <v>259</v>
      </c>
    </row>
    <row r="2628" spans="6:6" x14ac:dyDescent="0.2">
      <c r="F2628" t="s">
        <v>259</v>
      </c>
    </row>
    <row r="2629" spans="6:6" x14ac:dyDescent="0.2">
      <c r="F2629" t="s">
        <v>259</v>
      </c>
    </row>
    <row r="2630" spans="6:6" x14ac:dyDescent="0.2">
      <c r="F2630" t="s">
        <v>259</v>
      </c>
    </row>
    <row r="2631" spans="6:6" x14ac:dyDescent="0.2">
      <c r="F2631" t="s">
        <v>259</v>
      </c>
    </row>
    <row r="2632" spans="6:6" x14ac:dyDescent="0.2">
      <c r="F2632" t="s">
        <v>259</v>
      </c>
    </row>
    <row r="2633" spans="6:6" x14ac:dyDescent="0.2">
      <c r="F2633" t="s">
        <v>259</v>
      </c>
    </row>
    <row r="2634" spans="6:6" x14ac:dyDescent="0.2">
      <c r="F2634" t="s">
        <v>259</v>
      </c>
    </row>
    <row r="2635" spans="6:6" x14ac:dyDescent="0.2">
      <c r="F2635" t="s">
        <v>283</v>
      </c>
    </row>
    <row r="2636" spans="6:6" x14ac:dyDescent="0.2">
      <c r="F2636" t="s">
        <v>283</v>
      </c>
    </row>
    <row r="2637" spans="6:6" x14ac:dyDescent="0.2">
      <c r="F2637" t="s">
        <v>440</v>
      </c>
    </row>
    <row r="2638" spans="6:6" x14ac:dyDescent="0.2">
      <c r="F2638" t="s">
        <v>441</v>
      </c>
    </row>
    <row r="2639" spans="6:6" x14ac:dyDescent="0.2">
      <c r="F2639" t="s">
        <v>441</v>
      </c>
    </row>
    <row r="2640" spans="6:6" x14ac:dyDescent="0.2">
      <c r="F2640" t="s">
        <v>456</v>
      </c>
    </row>
    <row r="2641" spans="6:6" x14ac:dyDescent="0.2">
      <c r="F2641" t="s">
        <v>356</v>
      </c>
    </row>
    <row r="2642" spans="6:6" ht="208" x14ac:dyDescent="0.2">
      <c r="F2642" s="10" t="s">
        <v>389</v>
      </c>
    </row>
    <row r="2643" spans="6:6" ht="208" x14ac:dyDescent="0.2">
      <c r="F2643" s="10" t="s">
        <v>389</v>
      </c>
    </row>
    <row r="2644" spans="6:6" x14ac:dyDescent="0.2">
      <c r="F2644" t="s">
        <v>390</v>
      </c>
    </row>
    <row r="2645" spans="6:6" x14ac:dyDescent="0.2">
      <c r="F2645" t="s">
        <v>390</v>
      </c>
    </row>
    <row r="2646" spans="6:6" x14ac:dyDescent="0.2">
      <c r="F2646" t="s">
        <v>390</v>
      </c>
    </row>
    <row r="2647" spans="6:6" x14ac:dyDescent="0.2">
      <c r="F2647" t="s">
        <v>390</v>
      </c>
    </row>
    <row r="2648" spans="6:6" x14ac:dyDescent="0.2">
      <c r="F2648" t="s">
        <v>390</v>
      </c>
    </row>
    <row r="2649" spans="6:6" x14ac:dyDescent="0.2">
      <c r="F2649" t="s">
        <v>390</v>
      </c>
    </row>
    <row r="2650" spans="6:6" ht="208" x14ac:dyDescent="0.2">
      <c r="F2650" s="10" t="s">
        <v>389</v>
      </c>
    </row>
    <row r="2651" spans="6:6" ht="208" x14ac:dyDescent="0.2">
      <c r="F2651" s="10" t="s">
        <v>389</v>
      </c>
    </row>
    <row r="2652" spans="6:6" ht="208" x14ac:dyDescent="0.2">
      <c r="F2652" s="10" t="s">
        <v>389</v>
      </c>
    </row>
    <row r="2653" spans="6:6" ht="208" x14ac:dyDescent="0.2">
      <c r="F2653" s="10" t="s">
        <v>389</v>
      </c>
    </row>
    <row r="2654" spans="6:6" ht="208" x14ac:dyDescent="0.2">
      <c r="F2654" s="10" t="s">
        <v>389</v>
      </c>
    </row>
    <row r="2655" spans="6:6" ht="208" x14ac:dyDescent="0.2">
      <c r="F2655" s="10" t="s">
        <v>389</v>
      </c>
    </row>
    <row r="2656" spans="6:6" ht="208" x14ac:dyDescent="0.2">
      <c r="F2656" s="10" t="s">
        <v>389</v>
      </c>
    </row>
    <row r="2657" spans="6:6" ht="208" x14ac:dyDescent="0.2">
      <c r="F2657" s="10" t="s">
        <v>389</v>
      </c>
    </row>
    <row r="2658" spans="6:6" ht="208" x14ac:dyDescent="0.2">
      <c r="F2658" s="10" t="s">
        <v>389</v>
      </c>
    </row>
    <row r="2659" spans="6:6" ht="208" x14ac:dyDescent="0.2">
      <c r="F2659" s="10" t="s">
        <v>389</v>
      </c>
    </row>
    <row r="2660" spans="6:6" ht="208" x14ac:dyDescent="0.2">
      <c r="F2660" s="10" t="s">
        <v>389</v>
      </c>
    </row>
    <row r="2661" spans="6:6" ht="208" x14ac:dyDescent="0.2">
      <c r="F2661" s="10" t="s">
        <v>389</v>
      </c>
    </row>
    <row r="2662" spans="6:6" ht="208" x14ac:dyDescent="0.2">
      <c r="F2662" s="10" t="s">
        <v>389</v>
      </c>
    </row>
    <row r="2663" spans="6:6" ht="208" x14ac:dyDescent="0.2">
      <c r="F2663" s="10" t="s">
        <v>389</v>
      </c>
    </row>
    <row r="2664" spans="6:6" ht="208" x14ac:dyDescent="0.2">
      <c r="F2664" s="10" t="s">
        <v>389</v>
      </c>
    </row>
    <row r="2665" spans="6:6" ht="208" x14ac:dyDescent="0.2">
      <c r="F2665" s="10" t="s">
        <v>389</v>
      </c>
    </row>
    <row r="2666" spans="6:6" ht="208" x14ac:dyDescent="0.2">
      <c r="F2666" s="10" t="s">
        <v>389</v>
      </c>
    </row>
    <row r="2667" spans="6:6" ht="208" x14ac:dyDescent="0.2">
      <c r="F2667" s="10" t="s">
        <v>389</v>
      </c>
    </row>
    <row r="2668" spans="6:6" ht="208" x14ac:dyDescent="0.2">
      <c r="F2668" s="10" t="s">
        <v>389</v>
      </c>
    </row>
    <row r="2669" spans="6:6" ht="208" x14ac:dyDescent="0.2">
      <c r="F2669" s="10" t="s">
        <v>389</v>
      </c>
    </row>
    <row r="2670" spans="6:6" ht="208" x14ac:dyDescent="0.2">
      <c r="F2670" s="10" t="s">
        <v>389</v>
      </c>
    </row>
    <row r="2671" spans="6:6" ht="208" x14ac:dyDescent="0.2">
      <c r="F2671" s="10" t="s">
        <v>389</v>
      </c>
    </row>
    <row r="2672" spans="6:6" ht="208" x14ac:dyDescent="0.2">
      <c r="F2672" s="10" t="s">
        <v>389</v>
      </c>
    </row>
    <row r="2673" spans="6:6" ht="208" x14ac:dyDescent="0.2">
      <c r="F2673" s="10" t="s">
        <v>389</v>
      </c>
    </row>
    <row r="2674" spans="6:6" ht="208" x14ac:dyDescent="0.2">
      <c r="F2674" s="10" t="s">
        <v>389</v>
      </c>
    </row>
    <row r="2675" spans="6:6" ht="208" x14ac:dyDescent="0.2">
      <c r="F2675" s="10" t="s">
        <v>389</v>
      </c>
    </row>
    <row r="2676" spans="6:6" ht="208" x14ac:dyDescent="0.2">
      <c r="F2676" s="10" t="s">
        <v>389</v>
      </c>
    </row>
    <row r="2677" spans="6:6" ht="208" x14ac:dyDescent="0.2">
      <c r="F2677" s="10" t="s">
        <v>389</v>
      </c>
    </row>
    <row r="2678" spans="6:6" ht="208" x14ac:dyDescent="0.2">
      <c r="F2678" s="10" t="s">
        <v>389</v>
      </c>
    </row>
    <row r="2679" spans="6:6" ht="208" x14ac:dyDescent="0.2">
      <c r="F2679" s="10" t="s">
        <v>389</v>
      </c>
    </row>
    <row r="2680" spans="6:6" ht="208" x14ac:dyDescent="0.2">
      <c r="F2680" s="10" t="s">
        <v>389</v>
      </c>
    </row>
    <row r="2681" spans="6:6" ht="208" x14ac:dyDescent="0.2">
      <c r="F2681" s="10" t="s">
        <v>389</v>
      </c>
    </row>
    <row r="2682" spans="6:6" ht="208" x14ac:dyDescent="0.2">
      <c r="F2682" s="10" t="s">
        <v>389</v>
      </c>
    </row>
    <row r="2683" spans="6:6" ht="208" x14ac:dyDescent="0.2">
      <c r="F2683" s="10" t="s">
        <v>389</v>
      </c>
    </row>
    <row r="2684" spans="6:6" ht="208" x14ac:dyDescent="0.2">
      <c r="F2684" s="10" t="s">
        <v>389</v>
      </c>
    </row>
    <row r="2685" spans="6:6" ht="208" x14ac:dyDescent="0.2">
      <c r="F2685" s="10" t="s">
        <v>389</v>
      </c>
    </row>
    <row r="2686" spans="6:6" x14ac:dyDescent="0.2">
      <c r="F2686" t="s">
        <v>283</v>
      </c>
    </row>
    <row r="2687" spans="6:6" x14ac:dyDescent="0.2">
      <c r="F2687" t="s">
        <v>283</v>
      </c>
    </row>
    <row r="2688" spans="6:6" x14ac:dyDescent="0.2">
      <c r="F2688" t="s">
        <v>440</v>
      </c>
    </row>
    <row r="2689" spans="6:6" x14ac:dyDescent="0.2">
      <c r="F2689" t="s">
        <v>441</v>
      </c>
    </row>
    <row r="2690" spans="6:6" x14ac:dyDescent="0.2">
      <c r="F2690" t="s">
        <v>344</v>
      </c>
    </row>
    <row r="2691" spans="6:6" x14ac:dyDescent="0.2">
      <c r="F2691" t="s">
        <v>344</v>
      </c>
    </row>
    <row r="2692" spans="6:6" x14ac:dyDescent="0.2">
      <c r="F2692" t="s">
        <v>356</v>
      </c>
    </row>
    <row r="2693" spans="6:6" ht="208" x14ac:dyDescent="0.2">
      <c r="F2693" s="10" t="s">
        <v>389</v>
      </c>
    </row>
    <row r="2694" spans="6:6" ht="208" x14ac:dyDescent="0.2">
      <c r="F2694" s="10" t="s">
        <v>389</v>
      </c>
    </row>
    <row r="2695" spans="6:6" x14ac:dyDescent="0.2">
      <c r="F2695" t="s">
        <v>390</v>
      </c>
    </row>
    <row r="2696" spans="6:6" x14ac:dyDescent="0.2">
      <c r="F2696" t="s">
        <v>390</v>
      </c>
    </row>
    <row r="2697" spans="6:6" x14ac:dyDescent="0.2">
      <c r="F2697" t="s">
        <v>390</v>
      </c>
    </row>
    <row r="2698" spans="6:6" x14ac:dyDescent="0.2">
      <c r="F2698" t="s">
        <v>390</v>
      </c>
    </row>
    <row r="2699" spans="6:6" x14ac:dyDescent="0.2">
      <c r="F2699" t="s">
        <v>390</v>
      </c>
    </row>
    <row r="2700" spans="6:6" x14ac:dyDescent="0.2">
      <c r="F2700" t="s">
        <v>390</v>
      </c>
    </row>
    <row r="2701" spans="6:6" ht="208" x14ac:dyDescent="0.2">
      <c r="F2701" s="10" t="s">
        <v>389</v>
      </c>
    </row>
    <row r="2702" spans="6:6" ht="208" x14ac:dyDescent="0.2">
      <c r="F2702" s="10" t="s">
        <v>389</v>
      </c>
    </row>
    <row r="2703" spans="6:6" ht="208" x14ac:dyDescent="0.2">
      <c r="F2703" s="10" t="s">
        <v>389</v>
      </c>
    </row>
    <row r="2704" spans="6:6" ht="208" x14ac:dyDescent="0.2">
      <c r="F2704" s="10" t="s">
        <v>389</v>
      </c>
    </row>
    <row r="2705" spans="6:6" ht="208" x14ac:dyDescent="0.2">
      <c r="F2705" s="10" t="s">
        <v>389</v>
      </c>
    </row>
    <row r="2706" spans="6:6" ht="208" x14ac:dyDescent="0.2">
      <c r="F2706" s="10" t="s">
        <v>389</v>
      </c>
    </row>
    <row r="2707" spans="6:6" ht="208" x14ac:dyDescent="0.2">
      <c r="F2707" s="10" t="s">
        <v>389</v>
      </c>
    </row>
    <row r="2708" spans="6:6" ht="208" x14ac:dyDescent="0.2">
      <c r="F2708" s="10" t="s">
        <v>389</v>
      </c>
    </row>
    <row r="2709" spans="6:6" ht="208" x14ac:dyDescent="0.2">
      <c r="F2709" s="10" t="s">
        <v>389</v>
      </c>
    </row>
    <row r="2710" spans="6:6" ht="208" x14ac:dyDescent="0.2">
      <c r="F2710" s="10" t="s">
        <v>389</v>
      </c>
    </row>
    <row r="2711" spans="6:6" ht="208" x14ac:dyDescent="0.2">
      <c r="F2711" s="10" t="s">
        <v>389</v>
      </c>
    </row>
    <row r="2712" spans="6:6" ht="208" x14ac:dyDescent="0.2">
      <c r="F2712" s="10" t="s">
        <v>389</v>
      </c>
    </row>
    <row r="2713" spans="6:6" ht="208" x14ac:dyDescent="0.2">
      <c r="F2713" s="10" t="s">
        <v>389</v>
      </c>
    </row>
    <row r="2714" spans="6:6" ht="208" x14ac:dyDescent="0.2">
      <c r="F2714" s="10" t="s">
        <v>389</v>
      </c>
    </row>
    <row r="2715" spans="6:6" ht="208" x14ac:dyDescent="0.2">
      <c r="F2715" s="10" t="s">
        <v>389</v>
      </c>
    </row>
    <row r="2716" spans="6:6" ht="208" x14ac:dyDescent="0.2">
      <c r="F2716" s="10" t="s">
        <v>389</v>
      </c>
    </row>
    <row r="2717" spans="6:6" ht="208" x14ac:dyDescent="0.2">
      <c r="F2717" s="10" t="s">
        <v>389</v>
      </c>
    </row>
    <row r="2718" spans="6:6" ht="208" x14ac:dyDescent="0.2">
      <c r="F2718" s="10" t="s">
        <v>389</v>
      </c>
    </row>
    <row r="2719" spans="6:6" ht="208" x14ac:dyDescent="0.2">
      <c r="F2719" s="10" t="s">
        <v>389</v>
      </c>
    </row>
    <row r="2720" spans="6:6" ht="208" x14ac:dyDescent="0.2">
      <c r="F2720" s="10" t="s">
        <v>389</v>
      </c>
    </row>
    <row r="2721" spans="6:6" ht="208" x14ac:dyDescent="0.2">
      <c r="F2721" s="10" t="s">
        <v>389</v>
      </c>
    </row>
    <row r="2722" spans="6:6" ht="208" x14ac:dyDescent="0.2">
      <c r="F2722" s="10" t="s">
        <v>389</v>
      </c>
    </row>
    <row r="2723" spans="6:6" ht="208" x14ac:dyDescent="0.2">
      <c r="F2723" s="10" t="s">
        <v>389</v>
      </c>
    </row>
    <row r="2724" spans="6:6" ht="208" x14ac:dyDescent="0.2">
      <c r="F2724" s="10" t="s">
        <v>389</v>
      </c>
    </row>
    <row r="2725" spans="6:6" ht="208" x14ac:dyDescent="0.2">
      <c r="F2725" s="10" t="s">
        <v>389</v>
      </c>
    </row>
    <row r="2726" spans="6:6" ht="208" x14ac:dyDescent="0.2">
      <c r="F2726" s="10" t="s">
        <v>389</v>
      </c>
    </row>
    <row r="2727" spans="6:6" ht="208" x14ac:dyDescent="0.2">
      <c r="F2727" s="10" t="s">
        <v>389</v>
      </c>
    </row>
    <row r="2728" spans="6:6" ht="208" x14ac:dyDescent="0.2">
      <c r="F2728" s="10" t="s">
        <v>389</v>
      </c>
    </row>
    <row r="2729" spans="6:6" ht="208" x14ac:dyDescent="0.2">
      <c r="F2729" s="10" t="s">
        <v>389</v>
      </c>
    </row>
    <row r="2730" spans="6:6" ht="208" x14ac:dyDescent="0.2">
      <c r="F2730" s="10" t="s">
        <v>389</v>
      </c>
    </row>
    <row r="2731" spans="6:6" ht="208" x14ac:dyDescent="0.2">
      <c r="F2731" s="10" t="s">
        <v>389</v>
      </c>
    </row>
    <row r="2732" spans="6:6" ht="208" x14ac:dyDescent="0.2">
      <c r="F2732" s="10" t="s">
        <v>389</v>
      </c>
    </row>
    <row r="2733" spans="6:6" ht="208" x14ac:dyDescent="0.2">
      <c r="F2733" s="10" t="s">
        <v>389</v>
      </c>
    </row>
    <row r="2734" spans="6:6" ht="208" x14ac:dyDescent="0.2">
      <c r="F2734" s="10" t="s">
        <v>389</v>
      </c>
    </row>
    <row r="2735" spans="6:6" ht="208" x14ac:dyDescent="0.2">
      <c r="F2735" s="10" t="s">
        <v>389</v>
      </c>
    </row>
    <row r="2736" spans="6:6" ht="208" x14ac:dyDescent="0.2">
      <c r="F2736" s="10" t="s">
        <v>389</v>
      </c>
    </row>
    <row r="2737" spans="6:6" x14ac:dyDescent="0.2">
      <c r="F2737" t="s">
        <v>283</v>
      </c>
    </row>
    <row r="2738" spans="6:6" x14ac:dyDescent="0.2">
      <c r="F2738" t="s">
        <v>283</v>
      </c>
    </row>
    <row r="2739" spans="6:6" x14ac:dyDescent="0.2">
      <c r="F2739" t="s">
        <v>440</v>
      </c>
    </row>
    <row r="2740" spans="6:6" x14ac:dyDescent="0.2">
      <c r="F2740" t="s">
        <v>441</v>
      </c>
    </row>
    <row r="2741" spans="6:6" x14ac:dyDescent="0.2">
      <c r="F2741" t="s">
        <v>344</v>
      </c>
    </row>
    <row r="2742" spans="6:6" x14ac:dyDescent="0.2">
      <c r="F2742" t="s">
        <v>344</v>
      </c>
    </row>
    <row r="2743" spans="6:6" x14ac:dyDescent="0.2">
      <c r="F2743" t="s">
        <v>356</v>
      </c>
    </row>
    <row r="2744" spans="6:6" ht="208" x14ac:dyDescent="0.2">
      <c r="F2744" s="10" t="s">
        <v>389</v>
      </c>
    </row>
    <row r="2745" spans="6:6" ht="208" x14ac:dyDescent="0.2">
      <c r="F2745" s="10" t="s">
        <v>389</v>
      </c>
    </row>
    <row r="2746" spans="6:6" x14ac:dyDescent="0.2">
      <c r="F2746" t="s">
        <v>390</v>
      </c>
    </row>
    <row r="2747" spans="6:6" x14ac:dyDescent="0.2">
      <c r="F2747" t="s">
        <v>390</v>
      </c>
    </row>
    <row r="2748" spans="6:6" x14ac:dyDescent="0.2">
      <c r="F2748" t="s">
        <v>390</v>
      </c>
    </row>
    <row r="2749" spans="6:6" x14ac:dyDescent="0.2">
      <c r="F2749" t="s">
        <v>390</v>
      </c>
    </row>
    <row r="2750" spans="6:6" x14ac:dyDescent="0.2">
      <c r="F2750" t="s">
        <v>390</v>
      </c>
    </row>
    <row r="2751" spans="6:6" x14ac:dyDescent="0.2">
      <c r="F2751" t="s">
        <v>390</v>
      </c>
    </row>
    <row r="2752" spans="6:6" ht="208" x14ac:dyDescent="0.2">
      <c r="F2752" s="10" t="s">
        <v>389</v>
      </c>
    </row>
    <row r="2753" spans="6:6" ht="208" x14ac:dyDescent="0.2">
      <c r="F2753" s="10" t="s">
        <v>389</v>
      </c>
    </row>
    <row r="2754" spans="6:6" ht="208" x14ac:dyDescent="0.2">
      <c r="F2754" s="10" t="s">
        <v>389</v>
      </c>
    </row>
    <row r="2755" spans="6:6" ht="208" x14ac:dyDescent="0.2">
      <c r="F2755" s="10" t="s">
        <v>389</v>
      </c>
    </row>
    <row r="2756" spans="6:6" ht="208" x14ac:dyDescent="0.2">
      <c r="F2756" s="10" t="s">
        <v>389</v>
      </c>
    </row>
    <row r="2757" spans="6:6" ht="208" x14ac:dyDescent="0.2">
      <c r="F2757" s="10" t="s">
        <v>389</v>
      </c>
    </row>
    <row r="2758" spans="6:6" ht="208" x14ac:dyDescent="0.2">
      <c r="F2758" s="10" t="s">
        <v>389</v>
      </c>
    </row>
    <row r="2759" spans="6:6" ht="208" x14ac:dyDescent="0.2">
      <c r="F2759" s="10" t="s">
        <v>389</v>
      </c>
    </row>
    <row r="2760" spans="6:6" ht="208" x14ac:dyDescent="0.2">
      <c r="F2760" s="10" t="s">
        <v>389</v>
      </c>
    </row>
    <row r="2761" spans="6:6" ht="208" x14ac:dyDescent="0.2">
      <c r="F2761" s="10" t="s">
        <v>389</v>
      </c>
    </row>
    <row r="2762" spans="6:6" ht="208" x14ac:dyDescent="0.2">
      <c r="F2762" s="10" t="s">
        <v>389</v>
      </c>
    </row>
    <row r="2763" spans="6:6" ht="208" x14ac:dyDescent="0.2">
      <c r="F2763" s="10" t="s">
        <v>389</v>
      </c>
    </row>
    <row r="2764" spans="6:6" ht="208" x14ac:dyDescent="0.2">
      <c r="F2764" s="10" t="s">
        <v>389</v>
      </c>
    </row>
    <row r="2765" spans="6:6" ht="208" x14ac:dyDescent="0.2">
      <c r="F2765" s="10" t="s">
        <v>389</v>
      </c>
    </row>
    <row r="2766" spans="6:6" ht="208" x14ac:dyDescent="0.2">
      <c r="F2766" s="10" t="s">
        <v>389</v>
      </c>
    </row>
    <row r="2767" spans="6:6" ht="208" x14ac:dyDescent="0.2">
      <c r="F2767" s="10" t="s">
        <v>389</v>
      </c>
    </row>
    <row r="2768" spans="6:6" ht="208" x14ac:dyDescent="0.2">
      <c r="F2768" s="10" t="s">
        <v>389</v>
      </c>
    </row>
    <row r="2769" spans="6:6" ht="208" x14ac:dyDescent="0.2">
      <c r="F2769" s="10" t="s">
        <v>389</v>
      </c>
    </row>
    <row r="2770" spans="6:6" ht="208" x14ac:dyDescent="0.2">
      <c r="F2770" s="10" t="s">
        <v>389</v>
      </c>
    </row>
    <row r="2771" spans="6:6" ht="208" x14ac:dyDescent="0.2">
      <c r="F2771" s="10" t="s">
        <v>389</v>
      </c>
    </row>
    <row r="2772" spans="6:6" ht="208" x14ac:dyDescent="0.2">
      <c r="F2772" s="10" t="s">
        <v>389</v>
      </c>
    </row>
    <row r="2773" spans="6:6" ht="208" x14ac:dyDescent="0.2">
      <c r="F2773" s="10" t="s">
        <v>389</v>
      </c>
    </row>
    <row r="2774" spans="6:6" ht="208" x14ac:dyDescent="0.2">
      <c r="F2774" s="10" t="s">
        <v>389</v>
      </c>
    </row>
    <row r="2775" spans="6:6" ht="208" x14ac:dyDescent="0.2">
      <c r="F2775" s="10" t="s">
        <v>389</v>
      </c>
    </row>
    <row r="2776" spans="6:6" ht="208" x14ac:dyDescent="0.2">
      <c r="F2776" s="10" t="s">
        <v>389</v>
      </c>
    </row>
    <row r="2777" spans="6:6" ht="208" x14ac:dyDescent="0.2">
      <c r="F2777" s="10" t="s">
        <v>389</v>
      </c>
    </row>
    <row r="2778" spans="6:6" ht="208" x14ac:dyDescent="0.2">
      <c r="F2778" s="10" t="s">
        <v>389</v>
      </c>
    </row>
    <row r="2779" spans="6:6" ht="208" x14ac:dyDescent="0.2">
      <c r="F2779" s="10" t="s">
        <v>389</v>
      </c>
    </row>
    <row r="2780" spans="6:6" ht="208" x14ac:dyDescent="0.2">
      <c r="F2780" s="10" t="s">
        <v>389</v>
      </c>
    </row>
    <row r="2781" spans="6:6" ht="208" x14ac:dyDescent="0.2">
      <c r="F2781" s="10" t="s">
        <v>389</v>
      </c>
    </row>
    <row r="2782" spans="6:6" ht="208" x14ac:dyDescent="0.2">
      <c r="F2782" s="10" t="s">
        <v>389</v>
      </c>
    </row>
    <row r="2783" spans="6:6" ht="208" x14ac:dyDescent="0.2">
      <c r="F2783" s="10" t="s">
        <v>389</v>
      </c>
    </row>
    <row r="2784" spans="6:6" ht="208" x14ac:dyDescent="0.2">
      <c r="F2784" s="10" t="s">
        <v>389</v>
      </c>
    </row>
    <row r="2785" spans="6:6" ht="208" x14ac:dyDescent="0.2">
      <c r="F2785" s="10" t="s">
        <v>389</v>
      </c>
    </row>
    <row r="2786" spans="6:6" ht="208" x14ac:dyDescent="0.2">
      <c r="F2786" s="10" t="s">
        <v>389</v>
      </c>
    </row>
    <row r="2787" spans="6:6" ht="208" x14ac:dyDescent="0.2">
      <c r="F2787" s="10" t="s">
        <v>389</v>
      </c>
    </row>
    <row r="2788" spans="6:6" x14ac:dyDescent="0.2">
      <c r="F2788" t="s">
        <v>283</v>
      </c>
    </row>
    <row r="2789" spans="6:6" x14ac:dyDescent="0.2">
      <c r="F2789" t="s">
        <v>283</v>
      </c>
    </row>
    <row r="2790" spans="6:6" x14ac:dyDescent="0.2">
      <c r="F2790" t="s">
        <v>440</v>
      </c>
    </row>
    <row r="2791" spans="6:6" x14ac:dyDescent="0.2">
      <c r="F2791" t="s">
        <v>441</v>
      </c>
    </row>
    <row r="2792" spans="6:6" x14ac:dyDescent="0.2">
      <c r="F2792" t="s">
        <v>344</v>
      </c>
    </row>
    <row r="2793" spans="6:6" x14ac:dyDescent="0.2">
      <c r="F2793" t="s">
        <v>344</v>
      </c>
    </row>
    <row r="2794" spans="6:6" x14ac:dyDescent="0.2">
      <c r="F2794" t="s">
        <v>356</v>
      </c>
    </row>
    <row r="2795" spans="6:6" ht="208" x14ac:dyDescent="0.2">
      <c r="F2795" s="10" t="s">
        <v>389</v>
      </c>
    </row>
    <row r="2796" spans="6:6" ht="208" x14ac:dyDescent="0.2">
      <c r="F2796" s="10" t="s">
        <v>389</v>
      </c>
    </row>
    <row r="2797" spans="6:6" x14ac:dyDescent="0.2">
      <c r="F2797" t="s">
        <v>390</v>
      </c>
    </row>
    <row r="2798" spans="6:6" x14ac:dyDescent="0.2">
      <c r="F2798" t="s">
        <v>390</v>
      </c>
    </row>
    <row r="2799" spans="6:6" x14ac:dyDescent="0.2">
      <c r="F2799" t="s">
        <v>390</v>
      </c>
    </row>
    <row r="2800" spans="6:6" x14ac:dyDescent="0.2">
      <c r="F2800" t="s">
        <v>390</v>
      </c>
    </row>
    <row r="2801" spans="6:6" x14ac:dyDescent="0.2">
      <c r="F2801" t="s">
        <v>390</v>
      </c>
    </row>
    <row r="2802" spans="6:6" x14ac:dyDescent="0.2">
      <c r="F2802" t="s">
        <v>390</v>
      </c>
    </row>
    <row r="2803" spans="6:6" ht="208" x14ac:dyDescent="0.2">
      <c r="F2803" s="10" t="s">
        <v>389</v>
      </c>
    </row>
    <row r="2804" spans="6:6" ht="208" x14ac:dyDescent="0.2">
      <c r="F2804" s="10" t="s">
        <v>389</v>
      </c>
    </row>
    <row r="2805" spans="6:6" ht="208" x14ac:dyDescent="0.2">
      <c r="F2805" s="10" t="s">
        <v>389</v>
      </c>
    </row>
    <row r="2806" spans="6:6" ht="208" x14ac:dyDescent="0.2">
      <c r="F2806" s="10" t="s">
        <v>389</v>
      </c>
    </row>
    <row r="2807" spans="6:6" ht="208" x14ac:dyDescent="0.2">
      <c r="F2807" s="10" t="s">
        <v>389</v>
      </c>
    </row>
    <row r="2808" spans="6:6" ht="208" x14ac:dyDescent="0.2">
      <c r="F2808" s="10" t="s">
        <v>389</v>
      </c>
    </row>
    <row r="2809" spans="6:6" ht="208" x14ac:dyDescent="0.2">
      <c r="F2809" s="10" t="s">
        <v>389</v>
      </c>
    </row>
    <row r="2810" spans="6:6" ht="208" x14ac:dyDescent="0.2">
      <c r="F2810" s="10" t="s">
        <v>389</v>
      </c>
    </row>
    <row r="2811" spans="6:6" ht="208" x14ac:dyDescent="0.2">
      <c r="F2811" s="10" t="s">
        <v>389</v>
      </c>
    </row>
    <row r="2812" spans="6:6" ht="208" x14ac:dyDescent="0.2">
      <c r="F2812" s="10" t="s">
        <v>389</v>
      </c>
    </row>
    <row r="2813" spans="6:6" ht="208" x14ac:dyDescent="0.2">
      <c r="F2813" s="10" t="s">
        <v>389</v>
      </c>
    </row>
    <row r="2814" spans="6:6" ht="208" x14ac:dyDescent="0.2">
      <c r="F2814" s="10" t="s">
        <v>389</v>
      </c>
    </row>
    <row r="2815" spans="6:6" ht="208" x14ac:dyDescent="0.2">
      <c r="F2815" s="10" t="s">
        <v>389</v>
      </c>
    </row>
    <row r="2816" spans="6:6" ht="208" x14ac:dyDescent="0.2">
      <c r="F2816" s="10" t="s">
        <v>389</v>
      </c>
    </row>
    <row r="2817" spans="6:6" ht="208" x14ac:dyDescent="0.2">
      <c r="F2817" s="10" t="s">
        <v>389</v>
      </c>
    </row>
    <row r="2818" spans="6:6" ht="208" x14ac:dyDescent="0.2">
      <c r="F2818" s="10" t="s">
        <v>389</v>
      </c>
    </row>
    <row r="2819" spans="6:6" ht="208" x14ac:dyDescent="0.2">
      <c r="F2819" s="10" t="s">
        <v>389</v>
      </c>
    </row>
    <row r="2820" spans="6:6" ht="208" x14ac:dyDescent="0.2">
      <c r="F2820" s="10" t="s">
        <v>389</v>
      </c>
    </row>
    <row r="2821" spans="6:6" ht="208" x14ac:dyDescent="0.2">
      <c r="F2821" s="10" t="s">
        <v>389</v>
      </c>
    </row>
    <row r="2822" spans="6:6" ht="208" x14ac:dyDescent="0.2">
      <c r="F2822" s="10" t="s">
        <v>389</v>
      </c>
    </row>
    <row r="2823" spans="6:6" ht="208" x14ac:dyDescent="0.2">
      <c r="F2823" s="10" t="s">
        <v>389</v>
      </c>
    </row>
    <row r="2824" spans="6:6" ht="208" x14ac:dyDescent="0.2">
      <c r="F2824" s="10" t="s">
        <v>389</v>
      </c>
    </row>
    <row r="2825" spans="6:6" ht="208" x14ac:dyDescent="0.2">
      <c r="F2825" s="10" t="s">
        <v>389</v>
      </c>
    </row>
    <row r="2826" spans="6:6" ht="208" x14ac:dyDescent="0.2">
      <c r="F2826" s="10" t="s">
        <v>389</v>
      </c>
    </row>
    <row r="2827" spans="6:6" ht="208" x14ac:dyDescent="0.2">
      <c r="F2827" s="10" t="s">
        <v>389</v>
      </c>
    </row>
    <row r="2828" spans="6:6" ht="208" x14ac:dyDescent="0.2">
      <c r="F2828" s="10" t="s">
        <v>389</v>
      </c>
    </row>
    <row r="2829" spans="6:6" ht="208" x14ac:dyDescent="0.2">
      <c r="F2829" s="10" t="s">
        <v>389</v>
      </c>
    </row>
    <row r="2830" spans="6:6" ht="208" x14ac:dyDescent="0.2">
      <c r="F2830" s="10" t="s">
        <v>389</v>
      </c>
    </row>
    <row r="2831" spans="6:6" ht="208" x14ac:dyDescent="0.2">
      <c r="F2831" s="10" t="s">
        <v>389</v>
      </c>
    </row>
    <row r="2832" spans="6:6" ht="208" x14ac:dyDescent="0.2">
      <c r="F2832" s="10" t="s">
        <v>389</v>
      </c>
    </row>
    <row r="2833" spans="6:6" ht="208" x14ac:dyDescent="0.2">
      <c r="F2833" s="10" t="s">
        <v>389</v>
      </c>
    </row>
    <row r="2834" spans="6:6" ht="208" x14ac:dyDescent="0.2">
      <c r="F2834" s="10" t="s">
        <v>389</v>
      </c>
    </row>
    <row r="2835" spans="6:6" ht="208" x14ac:dyDescent="0.2">
      <c r="F2835" s="10" t="s">
        <v>389</v>
      </c>
    </row>
    <row r="2836" spans="6:6" ht="208" x14ac:dyDescent="0.2">
      <c r="F2836" s="10" t="s">
        <v>389</v>
      </c>
    </row>
    <row r="2837" spans="6:6" ht="208" x14ac:dyDescent="0.2">
      <c r="F2837" s="10" t="s">
        <v>389</v>
      </c>
    </row>
    <row r="2838" spans="6:6" ht="208" x14ac:dyDescent="0.2">
      <c r="F2838" s="10" t="s">
        <v>389</v>
      </c>
    </row>
    <row r="2839" spans="6:6" x14ac:dyDescent="0.2">
      <c r="F2839" t="s">
        <v>283</v>
      </c>
    </row>
    <row r="2840" spans="6:6" x14ac:dyDescent="0.2">
      <c r="F2840" t="s">
        <v>283</v>
      </c>
    </row>
    <row r="2841" spans="6:6" x14ac:dyDescent="0.2">
      <c r="F2841" t="s">
        <v>440</v>
      </c>
    </row>
    <row r="2842" spans="6:6" x14ac:dyDescent="0.2">
      <c r="F2842" t="s">
        <v>441</v>
      </c>
    </row>
    <row r="2843" spans="6:6" x14ac:dyDescent="0.2">
      <c r="F2843" t="s">
        <v>344</v>
      </c>
    </row>
    <row r="2844" spans="6:6" x14ac:dyDescent="0.2">
      <c r="F2844" t="s">
        <v>344</v>
      </c>
    </row>
    <row r="2845" spans="6:6" x14ac:dyDescent="0.2">
      <c r="F2845" t="s">
        <v>356</v>
      </c>
    </row>
    <row r="2846" spans="6:6" ht="208" x14ac:dyDescent="0.2">
      <c r="F2846" s="10" t="s">
        <v>389</v>
      </c>
    </row>
    <row r="2847" spans="6:6" ht="208" x14ac:dyDescent="0.2">
      <c r="F2847" s="10" t="s">
        <v>389</v>
      </c>
    </row>
    <row r="2848" spans="6:6" x14ac:dyDescent="0.2">
      <c r="F2848" t="s">
        <v>390</v>
      </c>
    </row>
    <row r="2849" spans="6:6" x14ac:dyDescent="0.2">
      <c r="F2849" t="s">
        <v>390</v>
      </c>
    </row>
    <row r="2850" spans="6:6" x14ac:dyDescent="0.2">
      <c r="F2850" t="s">
        <v>390</v>
      </c>
    </row>
    <row r="2851" spans="6:6" x14ac:dyDescent="0.2">
      <c r="F2851" t="s">
        <v>390</v>
      </c>
    </row>
    <row r="2852" spans="6:6" x14ac:dyDescent="0.2">
      <c r="F2852" t="s">
        <v>390</v>
      </c>
    </row>
    <row r="2853" spans="6:6" x14ac:dyDescent="0.2">
      <c r="F2853" t="s">
        <v>390</v>
      </c>
    </row>
    <row r="2854" spans="6:6" ht="208" x14ac:dyDescent="0.2">
      <c r="F2854" s="10" t="s">
        <v>389</v>
      </c>
    </row>
    <row r="2855" spans="6:6" ht="208" x14ac:dyDescent="0.2">
      <c r="F2855" s="10" t="s">
        <v>389</v>
      </c>
    </row>
    <row r="2856" spans="6:6" ht="208" x14ac:dyDescent="0.2">
      <c r="F2856" s="10" t="s">
        <v>389</v>
      </c>
    </row>
    <row r="2857" spans="6:6" ht="208" x14ac:dyDescent="0.2">
      <c r="F2857" s="10" t="s">
        <v>389</v>
      </c>
    </row>
    <row r="2858" spans="6:6" ht="208" x14ac:dyDescent="0.2">
      <c r="F2858" s="10" t="s">
        <v>389</v>
      </c>
    </row>
    <row r="2859" spans="6:6" ht="208" x14ac:dyDescent="0.2">
      <c r="F2859" s="10" t="s">
        <v>389</v>
      </c>
    </row>
    <row r="2860" spans="6:6" ht="208" x14ac:dyDescent="0.2">
      <c r="F2860" s="10" t="s">
        <v>389</v>
      </c>
    </row>
    <row r="2861" spans="6:6" ht="208" x14ac:dyDescent="0.2">
      <c r="F2861" s="10" t="s">
        <v>389</v>
      </c>
    </row>
    <row r="2862" spans="6:6" ht="208" x14ac:dyDescent="0.2">
      <c r="F2862" s="10" t="s">
        <v>389</v>
      </c>
    </row>
    <row r="2863" spans="6:6" ht="208" x14ac:dyDescent="0.2">
      <c r="F2863" s="10" t="s">
        <v>389</v>
      </c>
    </row>
    <row r="2864" spans="6:6" ht="208" x14ac:dyDescent="0.2">
      <c r="F2864" s="10" t="s">
        <v>389</v>
      </c>
    </row>
    <row r="2865" spans="6:6" ht="208" x14ac:dyDescent="0.2">
      <c r="F2865" s="10" t="s">
        <v>389</v>
      </c>
    </row>
    <row r="2866" spans="6:6" ht="208" x14ac:dyDescent="0.2">
      <c r="F2866" s="10" t="s">
        <v>389</v>
      </c>
    </row>
    <row r="2867" spans="6:6" ht="208" x14ac:dyDescent="0.2">
      <c r="F2867" s="10" t="s">
        <v>389</v>
      </c>
    </row>
    <row r="2868" spans="6:6" ht="208" x14ac:dyDescent="0.2">
      <c r="F2868" s="10" t="s">
        <v>389</v>
      </c>
    </row>
    <row r="2869" spans="6:6" ht="208" x14ac:dyDescent="0.2">
      <c r="F2869" s="10" t="s">
        <v>389</v>
      </c>
    </row>
    <row r="2870" spans="6:6" ht="208" x14ac:dyDescent="0.2">
      <c r="F2870" s="10" t="s">
        <v>389</v>
      </c>
    </row>
    <row r="2871" spans="6:6" ht="208" x14ac:dyDescent="0.2">
      <c r="F2871" s="10" t="s">
        <v>389</v>
      </c>
    </row>
    <row r="2872" spans="6:6" ht="208" x14ac:dyDescent="0.2">
      <c r="F2872" s="10" t="s">
        <v>389</v>
      </c>
    </row>
    <row r="2873" spans="6:6" ht="208" x14ac:dyDescent="0.2">
      <c r="F2873" s="10" t="s">
        <v>389</v>
      </c>
    </row>
    <row r="2874" spans="6:6" ht="208" x14ac:dyDescent="0.2">
      <c r="F2874" s="10" t="s">
        <v>389</v>
      </c>
    </row>
    <row r="2875" spans="6:6" ht="208" x14ac:dyDescent="0.2">
      <c r="F2875" s="10" t="s">
        <v>389</v>
      </c>
    </row>
    <row r="2876" spans="6:6" ht="208" x14ac:dyDescent="0.2">
      <c r="F2876" s="10" t="s">
        <v>389</v>
      </c>
    </row>
    <row r="2877" spans="6:6" ht="208" x14ac:dyDescent="0.2">
      <c r="F2877" s="10" t="s">
        <v>389</v>
      </c>
    </row>
    <row r="2878" spans="6:6" ht="208" x14ac:dyDescent="0.2">
      <c r="F2878" s="10" t="s">
        <v>389</v>
      </c>
    </row>
    <row r="2879" spans="6:6" ht="208" x14ac:dyDescent="0.2">
      <c r="F2879" s="10" t="s">
        <v>389</v>
      </c>
    </row>
    <row r="2880" spans="6:6" ht="208" x14ac:dyDescent="0.2">
      <c r="F2880" s="10" t="s">
        <v>389</v>
      </c>
    </row>
    <row r="2881" spans="6:6" ht="208" x14ac:dyDescent="0.2">
      <c r="F2881" s="10" t="s">
        <v>389</v>
      </c>
    </row>
    <row r="2882" spans="6:6" ht="208" x14ac:dyDescent="0.2">
      <c r="F2882" s="10" t="s">
        <v>389</v>
      </c>
    </row>
    <row r="2883" spans="6:6" ht="208" x14ac:dyDescent="0.2">
      <c r="F2883" s="10" t="s">
        <v>389</v>
      </c>
    </row>
    <row r="2884" spans="6:6" ht="208" x14ac:dyDescent="0.2">
      <c r="F2884" s="10" t="s">
        <v>389</v>
      </c>
    </row>
    <row r="2885" spans="6:6" ht="208" x14ac:dyDescent="0.2">
      <c r="F2885" s="10" t="s">
        <v>389</v>
      </c>
    </row>
    <row r="2886" spans="6:6" ht="208" x14ac:dyDescent="0.2">
      <c r="F2886" s="10" t="s">
        <v>389</v>
      </c>
    </row>
    <row r="2887" spans="6:6" ht="208" x14ac:dyDescent="0.2">
      <c r="F2887" s="10" t="s">
        <v>389</v>
      </c>
    </row>
    <row r="2888" spans="6:6" ht="208" x14ac:dyDescent="0.2">
      <c r="F2888" s="10" t="s">
        <v>389</v>
      </c>
    </row>
    <row r="2889" spans="6:6" ht="208" x14ac:dyDescent="0.2">
      <c r="F2889" s="10" t="s">
        <v>389</v>
      </c>
    </row>
    <row r="2890" spans="6:6" x14ac:dyDescent="0.2">
      <c r="F2890" t="s">
        <v>283</v>
      </c>
    </row>
    <row r="2891" spans="6:6" x14ac:dyDescent="0.2">
      <c r="F2891" t="s">
        <v>283</v>
      </c>
    </row>
    <row r="2892" spans="6:6" x14ac:dyDescent="0.2">
      <c r="F2892" t="s">
        <v>440</v>
      </c>
    </row>
    <row r="2893" spans="6:6" x14ac:dyDescent="0.2">
      <c r="F2893" t="s">
        <v>441</v>
      </c>
    </row>
    <row r="2894" spans="6:6" x14ac:dyDescent="0.2">
      <c r="F2894" t="s">
        <v>344</v>
      </c>
    </row>
    <row r="2895" spans="6:6" x14ac:dyDescent="0.2">
      <c r="F2895" t="s">
        <v>344</v>
      </c>
    </row>
    <row r="2896" spans="6:6" x14ac:dyDescent="0.2">
      <c r="F2896" t="s">
        <v>356</v>
      </c>
    </row>
    <row r="2897" spans="6:6" ht="208" x14ac:dyDescent="0.2">
      <c r="F2897" s="10" t="s">
        <v>389</v>
      </c>
    </row>
    <row r="2898" spans="6:6" ht="208" x14ac:dyDescent="0.2">
      <c r="F2898" s="10" t="s">
        <v>389</v>
      </c>
    </row>
    <row r="2899" spans="6:6" x14ac:dyDescent="0.2">
      <c r="F2899" t="s">
        <v>390</v>
      </c>
    </row>
    <row r="2900" spans="6:6" x14ac:dyDescent="0.2">
      <c r="F2900" t="s">
        <v>390</v>
      </c>
    </row>
    <row r="2901" spans="6:6" x14ac:dyDescent="0.2">
      <c r="F2901" t="s">
        <v>390</v>
      </c>
    </row>
    <row r="2902" spans="6:6" x14ac:dyDescent="0.2">
      <c r="F2902" t="s">
        <v>390</v>
      </c>
    </row>
    <row r="2903" spans="6:6" x14ac:dyDescent="0.2">
      <c r="F2903" t="s">
        <v>390</v>
      </c>
    </row>
    <row r="2904" spans="6:6" x14ac:dyDescent="0.2">
      <c r="F2904" t="s">
        <v>390</v>
      </c>
    </row>
    <row r="2905" spans="6:6" ht="208" x14ac:dyDescent="0.2">
      <c r="F2905" s="10" t="s">
        <v>389</v>
      </c>
    </row>
    <row r="2906" spans="6:6" ht="208" x14ac:dyDescent="0.2">
      <c r="F2906" s="10" t="s">
        <v>389</v>
      </c>
    </row>
    <row r="2907" spans="6:6" ht="208" x14ac:dyDescent="0.2">
      <c r="F2907" s="10" t="s">
        <v>389</v>
      </c>
    </row>
    <row r="2908" spans="6:6" ht="208" x14ac:dyDescent="0.2">
      <c r="F2908" s="10" t="s">
        <v>389</v>
      </c>
    </row>
    <row r="2909" spans="6:6" ht="208" x14ac:dyDescent="0.2">
      <c r="F2909" s="10" t="s">
        <v>389</v>
      </c>
    </row>
    <row r="2910" spans="6:6" ht="208" x14ac:dyDescent="0.2">
      <c r="F2910" s="10" t="s">
        <v>389</v>
      </c>
    </row>
    <row r="2911" spans="6:6" ht="208" x14ac:dyDescent="0.2">
      <c r="F2911" s="10" t="s">
        <v>389</v>
      </c>
    </row>
    <row r="2912" spans="6:6" ht="208" x14ac:dyDescent="0.2">
      <c r="F2912" s="10" t="s">
        <v>389</v>
      </c>
    </row>
    <row r="2913" spans="6:6" ht="208" x14ac:dyDescent="0.2">
      <c r="F2913" s="10" t="s">
        <v>389</v>
      </c>
    </row>
    <row r="2914" spans="6:6" ht="208" x14ac:dyDescent="0.2">
      <c r="F2914" s="10" t="s">
        <v>389</v>
      </c>
    </row>
    <row r="2915" spans="6:6" ht="208" x14ac:dyDescent="0.2">
      <c r="F2915" s="10" t="s">
        <v>389</v>
      </c>
    </row>
    <row r="2916" spans="6:6" ht="208" x14ac:dyDescent="0.2">
      <c r="F2916" s="10" t="s">
        <v>389</v>
      </c>
    </row>
    <row r="2917" spans="6:6" ht="208" x14ac:dyDescent="0.2">
      <c r="F2917" s="10" t="s">
        <v>389</v>
      </c>
    </row>
    <row r="2918" spans="6:6" ht="208" x14ac:dyDescent="0.2">
      <c r="F2918" s="10" t="s">
        <v>389</v>
      </c>
    </row>
    <row r="2919" spans="6:6" ht="208" x14ac:dyDescent="0.2">
      <c r="F2919" s="10" t="s">
        <v>389</v>
      </c>
    </row>
    <row r="2920" spans="6:6" ht="208" x14ac:dyDescent="0.2">
      <c r="F2920" s="10" t="s">
        <v>389</v>
      </c>
    </row>
    <row r="2921" spans="6:6" ht="208" x14ac:dyDescent="0.2">
      <c r="F2921" s="10" t="s">
        <v>389</v>
      </c>
    </row>
    <row r="2922" spans="6:6" ht="208" x14ac:dyDescent="0.2">
      <c r="F2922" s="10" t="s">
        <v>389</v>
      </c>
    </row>
    <row r="2923" spans="6:6" ht="208" x14ac:dyDescent="0.2">
      <c r="F2923" s="10" t="s">
        <v>389</v>
      </c>
    </row>
    <row r="2924" spans="6:6" ht="208" x14ac:dyDescent="0.2">
      <c r="F2924" s="10" t="s">
        <v>389</v>
      </c>
    </row>
    <row r="2925" spans="6:6" ht="208" x14ac:dyDescent="0.2">
      <c r="F2925" s="10" t="s">
        <v>389</v>
      </c>
    </row>
    <row r="2926" spans="6:6" ht="208" x14ac:dyDescent="0.2">
      <c r="F2926" s="10" t="s">
        <v>389</v>
      </c>
    </row>
    <row r="2927" spans="6:6" ht="208" x14ac:dyDescent="0.2">
      <c r="F2927" s="10" t="s">
        <v>389</v>
      </c>
    </row>
    <row r="2928" spans="6:6" ht="208" x14ac:dyDescent="0.2">
      <c r="F2928" s="10" t="s">
        <v>389</v>
      </c>
    </row>
    <row r="2929" spans="6:6" ht="208" x14ac:dyDescent="0.2">
      <c r="F2929" s="10" t="s">
        <v>389</v>
      </c>
    </row>
    <row r="2930" spans="6:6" ht="208" x14ac:dyDescent="0.2">
      <c r="F2930" s="10" t="s">
        <v>389</v>
      </c>
    </row>
    <row r="2931" spans="6:6" ht="208" x14ac:dyDescent="0.2">
      <c r="F2931" s="10" t="s">
        <v>389</v>
      </c>
    </row>
    <row r="2932" spans="6:6" ht="208" x14ac:dyDescent="0.2">
      <c r="F2932" s="10" t="s">
        <v>389</v>
      </c>
    </row>
    <row r="2933" spans="6:6" ht="208" x14ac:dyDescent="0.2">
      <c r="F2933" s="10" t="s">
        <v>389</v>
      </c>
    </row>
    <row r="2934" spans="6:6" ht="208" x14ac:dyDescent="0.2">
      <c r="F2934" s="10" t="s">
        <v>389</v>
      </c>
    </row>
    <row r="2935" spans="6:6" ht="208" x14ac:dyDescent="0.2">
      <c r="F2935" s="10" t="s">
        <v>389</v>
      </c>
    </row>
    <row r="2936" spans="6:6" ht="208" x14ac:dyDescent="0.2">
      <c r="F2936" s="10" t="s">
        <v>389</v>
      </c>
    </row>
    <row r="2937" spans="6:6" ht="208" x14ac:dyDescent="0.2">
      <c r="F2937" s="10" t="s">
        <v>389</v>
      </c>
    </row>
    <row r="2938" spans="6:6" ht="208" x14ac:dyDescent="0.2">
      <c r="F2938" s="10" t="s">
        <v>389</v>
      </c>
    </row>
    <row r="2939" spans="6:6" ht="208" x14ac:dyDescent="0.2">
      <c r="F2939" s="10" t="s">
        <v>389</v>
      </c>
    </row>
    <row r="2940" spans="6:6" ht="208" x14ac:dyDescent="0.2">
      <c r="F2940" s="10" t="s">
        <v>389</v>
      </c>
    </row>
    <row r="2941" spans="6:6" x14ac:dyDescent="0.2">
      <c r="F2941" t="s">
        <v>283</v>
      </c>
    </row>
    <row r="2942" spans="6:6" x14ac:dyDescent="0.2">
      <c r="F2942" t="s">
        <v>283</v>
      </c>
    </row>
    <row r="2943" spans="6:6" x14ac:dyDescent="0.2">
      <c r="F2943" t="s">
        <v>440</v>
      </c>
    </row>
    <row r="2944" spans="6:6" x14ac:dyDescent="0.2">
      <c r="F2944" t="s">
        <v>441</v>
      </c>
    </row>
    <row r="2945" spans="6:6" x14ac:dyDescent="0.2">
      <c r="F2945" t="s">
        <v>344</v>
      </c>
    </row>
    <row r="2946" spans="6:6" x14ac:dyDescent="0.2">
      <c r="F2946" t="s">
        <v>344</v>
      </c>
    </row>
    <row r="2947" spans="6:6" x14ac:dyDescent="0.2">
      <c r="F2947" t="s">
        <v>356</v>
      </c>
    </row>
    <row r="2948" spans="6:6" ht="208" x14ac:dyDescent="0.2">
      <c r="F2948" s="10" t="s">
        <v>389</v>
      </c>
    </row>
    <row r="2949" spans="6:6" ht="208" x14ac:dyDescent="0.2">
      <c r="F2949" s="10" t="s">
        <v>389</v>
      </c>
    </row>
    <row r="2950" spans="6:6" x14ac:dyDescent="0.2">
      <c r="F2950" t="s">
        <v>390</v>
      </c>
    </row>
    <row r="2951" spans="6:6" x14ac:dyDescent="0.2">
      <c r="F2951" t="s">
        <v>390</v>
      </c>
    </row>
    <row r="2952" spans="6:6" x14ac:dyDescent="0.2">
      <c r="F2952" t="s">
        <v>390</v>
      </c>
    </row>
    <row r="2953" spans="6:6" x14ac:dyDescent="0.2">
      <c r="F2953" t="s">
        <v>390</v>
      </c>
    </row>
    <row r="2954" spans="6:6" x14ac:dyDescent="0.2">
      <c r="F2954" t="s">
        <v>390</v>
      </c>
    </row>
    <row r="2955" spans="6:6" x14ac:dyDescent="0.2">
      <c r="F2955" t="s">
        <v>390</v>
      </c>
    </row>
    <row r="2956" spans="6:6" ht="208" x14ac:dyDescent="0.2">
      <c r="F2956" s="10" t="s">
        <v>389</v>
      </c>
    </row>
    <row r="2957" spans="6:6" ht="208" x14ac:dyDescent="0.2">
      <c r="F2957" s="10" t="s">
        <v>389</v>
      </c>
    </row>
    <row r="2958" spans="6:6" ht="208" x14ac:dyDescent="0.2">
      <c r="F2958" s="10" t="s">
        <v>389</v>
      </c>
    </row>
    <row r="2959" spans="6:6" ht="208" x14ac:dyDescent="0.2">
      <c r="F2959" s="10" t="s">
        <v>389</v>
      </c>
    </row>
    <row r="2960" spans="6:6" ht="208" x14ac:dyDescent="0.2">
      <c r="F2960" s="10" t="s">
        <v>389</v>
      </c>
    </row>
    <row r="2961" spans="6:6" ht="208" x14ac:dyDescent="0.2">
      <c r="F2961" s="10" t="s">
        <v>389</v>
      </c>
    </row>
    <row r="2962" spans="6:6" ht="208" x14ac:dyDescent="0.2">
      <c r="F2962" s="10" t="s">
        <v>389</v>
      </c>
    </row>
    <row r="2963" spans="6:6" ht="208" x14ac:dyDescent="0.2">
      <c r="F2963" s="10" t="s">
        <v>389</v>
      </c>
    </row>
    <row r="2964" spans="6:6" ht="208" x14ac:dyDescent="0.2">
      <c r="F2964" s="10" t="s">
        <v>389</v>
      </c>
    </row>
    <row r="2965" spans="6:6" ht="208" x14ac:dyDescent="0.2">
      <c r="F2965" s="10" t="s">
        <v>389</v>
      </c>
    </row>
    <row r="2966" spans="6:6" ht="208" x14ac:dyDescent="0.2">
      <c r="F2966" s="10" t="s">
        <v>389</v>
      </c>
    </row>
    <row r="2967" spans="6:6" ht="208" x14ac:dyDescent="0.2">
      <c r="F2967" s="10" t="s">
        <v>389</v>
      </c>
    </row>
    <row r="2968" spans="6:6" ht="208" x14ac:dyDescent="0.2">
      <c r="F2968" s="10" t="s">
        <v>389</v>
      </c>
    </row>
    <row r="2969" spans="6:6" ht="208" x14ac:dyDescent="0.2">
      <c r="F2969" s="10" t="s">
        <v>389</v>
      </c>
    </row>
    <row r="2970" spans="6:6" ht="208" x14ac:dyDescent="0.2">
      <c r="F2970" s="10" t="s">
        <v>389</v>
      </c>
    </row>
    <row r="2971" spans="6:6" ht="208" x14ac:dyDescent="0.2">
      <c r="F2971" s="10" t="s">
        <v>389</v>
      </c>
    </row>
    <row r="2972" spans="6:6" ht="208" x14ac:dyDescent="0.2">
      <c r="F2972" s="10" t="s">
        <v>389</v>
      </c>
    </row>
    <row r="2973" spans="6:6" ht="208" x14ac:dyDescent="0.2">
      <c r="F2973" s="10" t="s">
        <v>389</v>
      </c>
    </row>
    <row r="2974" spans="6:6" ht="208" x14ac:dyDescent="0.2">
      <c r="F2974" s="10" t="s">
        <v>389</v>
      </c>
    </row>
    <row r="2975" spans="6:6" ht="208" x14ac:dyDescent="0.2">
      <c r="F2975" s="10" t="s">
        <v>389</v>
      </c>
    </row>
    <row r="2976" spans="6:6" ht="208" x14ac:dyDescent="0.2">
      <c r="F2976" s="10" t="s">
        <v>389</v>
      </c>
    </row>
    <row r="2977" spans="6:6" ht="208" x14ac:dyDescent="0.2">
      <c r="F2977" s="10" t="s">
        <v>389</v>
      </c>
    </row>
    <row r="2978" spans="6:6" ht="208" x14ac:dyDescent="0.2">
      <c r="F2978" s="10" t="s">
        <v>389</v>
      </c>
    </row>
    <row r="2979" spans="6:6" ht="208" x14ac:dyDescent="0.2">
      <c r="F2979" s="10" t="s">
        <v>389</v>
      </c>
    </row>
    <row r="2980" spans="6:6" ht="208" x14ac:dyDescent="0.2">
      <c r="F2980" s="10" t="s">
        <v>389</v>
      </c>
    </row>
    <row r="2981" spans="6:6" ht="208" x14ac:dyDescent="0.2">
      <c r="F2981" s="10" t="s">
        <v>389</v>
      </c>
    </row>
    <row r="2982" spans="6:6" ht="208" x14ac:dyDescent="0.2">
      <c r="F2982" s="10" t="s">
        <v>389</v>
      </c>
    </row>
    <row r="2983" spans="6:6" ht="208" x14ac:dyDescent="0.2">
      <c r="F2983" s="10" t="s">
        <v>389</v>
      </c>
    </row>
    <row r="2984" spans="6:6" ht="208" x14ac:dyDescent="0.2">
      <c r="F2984" s="10" t="s">
        <v>389</v>
      </c>
    </row>
    <row r="2985" spans="6:6" ht="208" x14ac:dyDescent="0.2">
      <c r="F2985" s="10" t="s">
        <v>389</v>
      </c>
    </row>
    <row r="2986" spans="6:6" ht="208" x14ac:dyDescent="0.2">
      <c r="F2986" s="10" t="s">
        <v>389</v>
      </c>
    </row>
    <row r="2987" spans="6:6" ht="208" x14ac:dyDescent="0.2">
      <c r="F2987" s="10" t="s">
        <v>389</v>
      </c>
    </row>
    <row r="2988" spans="6:6" ht="208" x14ac:dyDescent="0.2">
      <c r="F2988" s="10" t="s">
        <v>389</v>
      </c>
    </row>
    <row r="2989" spans="6:6" ht="208" x14ac:dyDescent="0.2">
      <c r="F2989" s="10" t="s">
        <v>389</v>
      </c>
    </row>
    <row r="2990" spans="6:6" ht="208" x14ac:dyDescent="0.2">
      <c r="F2990" s="10" t="s">
        <v>389</v>
      </c>
    </row>
    <row r="2991" spans="6:6" ht="208" x14ac:dyDescent="0.2">
      <c r="F2991" s="10" t="s">
        <v>389</v>
      </c>
    </row>
    <row r="2992" spans="6:6" x14ac:dyDescent="0.2">
      <c r="F2992" t="s">
        <v>283</v>
      </c>
    </row>
    <row r="2993" spans="6:6" x14ac:dyDescent="0.2">
      <c r="F2993" t="s">
        <v>283</v>
      </c>
    </row>
    <row r="2994" spans="6:6" x14ac:dyDescent="0.2">
      <c r="F2994" t="s">
        <v>440</v>
      </c>
    </row>
    <row r="2995" spans="6:6" x14ac:dyDescent="0.2">
      <c r="F2995" t="s">
        <v>441</v>
      </c>
    </row>
    <row r="2996" spans="6:6" x14ac:dyDescent="0.2">
      <c r="F2996" t="s">
        <v>344</v>
      </c>
    </row>
    <row r="2997" spans="6:6" x14ac:dyDescent="0.2">
      <c r="F2997" t="s">
        <v>344</v>
      </c>
    </row>
    <row r="2998" spans="6:6" x14ac:dyDescent="0.2">
      <c r="F2998" t="s">
        <v>356</v>
      </c>
    </row>
    <row r="2999" spans="6:6" ht="208" x14ac:dyDescent="0.2">
      <c r="F2999" s="10" t="s">
        <v>389</v>
      </c>
    </row>
    <row r="3000" spans="6:6" ht="208" x14ac:dyDescent="0.2">
      <c r="F3000" s="10" t="s">
        <v>389</v>
      </c>
    </row>
    <row r="3001" spans="6:6" x14ac:dyDescent="0.2">
      <c r="F3001" t="s">
        <v>390</v>
      </c>
    </row>
    <row r="3002" spans="6:6" x14ac:dyDescent="0.2">
      <c r="F3002" t="s">
        <v>390</v>
      </c>
    </row>
    <row r="3003" spans="6:6" x14ac:dyDescent="0.2">
      <c r="F3003" t="s">
        <v>390</v>
      </c>
    </row>
    <row r="3004" spans="6:6" x14ac:dyDescent="0.2">
      <c r="F3004" t="s">
        <v>390</v>
      </c>
    </row>
    <row r="3005" spans="6:6" x14ac:dyDescent="0.2">
      <c r="F3005" t="s">
        <v>390</v>
      </c>
    </row>
    <row r="3006" spans="6:6" x14ac:dyDescent="0.2">
      <c r="F3006" t="s">
        <v>390</v>
      </c>
    </row>
    <row r="3007" spans="6:6" ht="208" x14ac:dyDescent="0.2">
      <c r="F3007" s="10" t="s">
        <v>389</v>
      </c>
    </row>
    <row r="3008" spans="6:6" ht="208" x14ac:dyDescent="0.2">
      <c r="F3008" s="10" t="s">
        <v>389</v>
      </c>
    </row>
    <row r="3009" spans="6:6" ht="208" x14ac:dyDescent="0.2">
      <c r="F3009" s="10" t="s">
        <v>389</v>
      </c>
    </row>
    <row r="3010" spans="6:6" ht="208" x14ac:dyDescent="0.2">
      <c r="F3010" s="10" t="s">
        <v>389</v>
      </c>
    </row>
    <row r="3011" spans="6:6" ht="208" x14ac:dyDescent="0.2">
      <c r="F3011" s="10" t="s">
        <v>389</v>
      </c>
    </row>
    <row r="3012" spans="6:6" ht="208" x14ac:dyDescent="0.2">
      <c r="F3012" s="10" t="s">
        <v>389</v>
      </c>
    </row>
    <row r="3013" spans="6:6" ht="208" x14ac:dyDescent="0.2">
      <c r="F3013" s="10" t="s">
        <v>389</v>
      </c>
    </row>
    <row r="3014" spans="6:6" ht="208" x14ac:dyDescent="0.2">
      <c r="F3014" s="10" t="s">
        <v>389</v>
      </c>
    </row>
    <row r="3015" spans="6:6" ht="208" x14ac:dyDescent="0.2">
      <c r="F3015" s="10" t="s">
        <v>389</v>
      </c>
    </row>
    <row r="3016" spans="6:6" ht="208" x14ac:dyDescent="0.2">
      <c r="F3016" s="10" t="s">
        <v>389</v>
      </c>
    </row>
    <row r="3017" spans="6:6" ht="208" x14ac:dyDescent="0.2">
      <c r="F3017" s="10" t="s">
        <v>389</v>
      </c>
    </row>
    <row r="3018" spans="6:6" ht="208" x14ac:dyDescent="0.2">
      <c r="F3018" s="10" t="s">
        <v>389</v>
      </c>
    </row>
    <row r="3019" spans="6:6" ht="208" x14ac:dyDescent="0.2">
      <c r="F3019" s="10" t="s">
        <v>389</v>
      </c>
    </row>
    <row r="3020" spans="6:6" ht="208" x14ac:dyDescent="0.2">
      <c r="F3020" s="10" t="s">
        <v>389</v>
      </c>
    </row>
    <row r="3021" spans="6:6" ht="208" x14ac:dyDescent="0.2">
      <c r="F3021" s="10" t="s">
        <v>389</v>
      </c>
    </row>
    <row r="3022" spans="6:6" ht="208" x14ac:dyDescent="0.2">
      <c r="F3022" s="10" t="s">
        <v>389</v>
      </c>
    </row>
    <row r="3023" spans="6:6" ht="208" x14ac:dyDescent="0.2">
      <c r="F3023" s="10" t="s">
        <v>389</v>
      </c>
    </row>
    <row r="3024" spans="6:6" ht="208" x14ac:dyDescent="0.2">
      <c r="F3024" s="10" t="s">
        <v>389</v>
      </c>
    </row>
    <row r="3025" spans="6:6" ht="208" x14ac:dyDescent="0.2">
      <c r="F3025" s="10" t="s">
        <v>389</v>
      </c>
    </row>
    <row r="3026" spans="6:6" ht="208" x14ac:dyDescent="0.2">
      <c r="F3026" s="10" t="s">
        <v>389</v>
      </c>
    </row>
    <row r="3027" spans="6:6" ht="208" x14ac:dyDescent="0.2">
      <c r="F3027" s="10" t="s">
        <v>389</v>
      </c>
    </row>
    <row r="3028" spans="6:6" ht="208" x14ac:dyDescent="0.2">
      <c r="F3028" s="10" t="s">
        <v>389</v>
      </c>
    </row>
    <row r="3029" spans="6:6" ht="208" x14ac:dyDescent="0.2">
      <c r="F3029" s="10" t="s">
        <v>389</v>
      </c>
    </row>
    <row r="3030" spans="6:6" ht="208" x14ac:dyDescent="0.2">
      <c r="F3030" s="10" t="s">
        <v>389</v>
      </c>
    </row>
    <row r="3031" spans="6:6" ht="208" x14ac:dyDescent="0.2">
      <c r="F3031" s="10" t="s">
        <v>389</v>
      </c>
    </row>
    <row r="3032" spans="6:6" ht="208" x14ac:dyDescent="0.2">
      <c r="F3032" s="10" t="s">
        <v>389</v>
      </c>
    </row>
    <row r="3033" spans="6:6" ht="208" x14ac:dyDescent="0.2">
      <c r="F3033" s="10" t="s">
        <v>389</v>
      </c>
    </row>
    <row r="3034" spans="6:6" ht="208" x14ac:dyDescent="0.2">
      <c r="F3034" s="10" t="s">
        <v>389</v>
      </c>
    </row>
    <row r="3035" spans="6:6" ht="208" x14ac:dyDescent="0.2">
      <c r="F3035" s="10" t="s">
        <v>389</v>
      </c>
    </row>
    <row r="3036" spans="6:6" ht="208" x14ac:dyDescent="0.2">
      <c r="F3036" s="10" t="s">
        <v>389</v>
      </c>
    </row>
    <row r="3037" spans="6:6" ht="208" x14ac:dyDescent="0.2">
      <c r="F3037" s="10" t="s">
        <v>389</v>
      </c>
    </row>
    <row r="3038" spans="6:6" ht="208" x14ac:dyDescent="0.2">
      <c r="F3038" s="10" t="s">
        <v>389</v>
      </c>
    </row>
    <row r="3039" spans="6:6" ht="208" x14ac:dyDescent="0.2">
      <c r="F3039" s="10" t="s">
        <v>389</v>
      </c>
    </row>
    <row r="3040" spans="6:6" ht="208" x14ac:dyDescent="0.2">
      <c r="F3040" s="10" t="s">
        <v>389</v>
      </c>
    </row>
    <row r="3041" spans="6:6" ht="208" x14ac:dyDescent="0.2">
      <c r="F3041" s="10" t="s">
        <v>389</v>
      </c>
    </row>
    <row r="3042" spans="6:6" ht="208" x14ac:dyDescent="0.2">
      <c r="F3042" s="10" t="s">
        <v>389</v>
      </c>
    </row>
    <row r="3043" spans="6:6" x14ac:dyDescent="0.2">
      <c r="F3043" t="s">
        <v>283</v>
      </c>
    </row>
    <row r="3044" spans="6:6" x14ac:dyDescent="0.2">
      <c r="F3044" t="s">
        <v>283</v>
      </c>
    </row>
    <row r="3045" spans="6:6" x14ac:dyDescent="0.2">
      <c r="F3045" t="s">
        <v>440</v>
      </c>
    </row>
    <row r="3046" spans="6:6" x14ac:dyDescent="0.2">
      <c r="F3046" t="s">
        <v>441</v>
      </c>
    </row>
    <row r="3047" spans="6:6" x14ac:dyDescent="0.2">
      <c r="F3047" t="s">
        <v>344</v>
      </c>
    </row>
    <row r="3048" spans="6:6" x14ac:dyDescent="0.2">
      <c r="F3048" t="s">
        <v>344</v>
      </c>
    </row>
    <row r="3049" spans="6:6" x14ac:dyDescent="0.2">
      <c r="F3049" t="s">
        <v>356</v>
      </c>
    </row>
    <row r="3050" spans="6:6" ht="208" x14ac:dyDescent="0.2">
      <c r="F3050" s="10" t="s">
        <v>389</v>
      </c>
    </row>
    <row r="3051" spans="6:6" ht="208" x14ac:dyDescent="0.2">
      <c r="F3051" s="10" t="s">
        <v>389</v>
      </c>
    </row>
    <row r="3052" spans="6:6" x14ac:dyDescent="0.2">
      <c r="F3052" t="s">
        <v>390</v>
      </c>
    </row>
    <row r="3053" spans="6:6" x14ac:dyDescent="0.2">
      <c r="F3053" t="s">
        <v>390</v>
      </c>
    </row>
    <row r="3054" spans="6:6" x14ac:dyDescent="0.2">
      <c r="F3054" t="s">
        <v>390</v>
      </c>
    </row>
    <row r="3055" spans="6:6" x14ac:dyDescent="0.2">
      <c r="F3055" t="s">
        <v>390</v>
      </c>
    </row>
    <row r="3056" spans="6:6" x14ac:dyDescent="0.2">
      <c r="F3056" t="s">
        <v>390</v>
      </c>
    </row>
    <row r="3057" spans="6:6" x14ac:dyDescent="0.2">
      <c r="F3057" t="s">
        <v>390</v>
      </c>
    </row>
    <row r="3058" spans="6:6" ht="208" x14ac:dyDescent="0.2">
      <c r="F3058" s="10" t="s">
        <v>389</v>
      </c>
    </row>
    <row r="3059" spans="6:6" ht="208" x14ac:dyDescent="0.2">
      <c r="F3059" s="10" t="s">
        <v>389</v>
      </c>
    </row>
    <row r="3060" spans="6:6" ht="208" x14ac:dyDescent="0.2">
      <c r="F3060" s="10" t="s">
        <v>389</v>
      </c>
    </row>
    <row r="3061" spans="6:6" ht="208" x14ac:dyDescent="0.2">
      <c r="F3061" s="10" t="s">
        <v>389</v>
      </c>
    </row>
    <row r="3062" spans="6:6" ht="208" x14ac:dyDescent="0.2">
      <c r="F3062" s="10" t="s">
        <v>389</v>
      </c>
    </row>
    <row r="3063" spans="6:6" ht="208" x14ac:dyDescent="0.2">
      <c r="F3063" s="10" t="s">
        <v>389</v>
      </c>
    </row>
    <row r="3064" spans="6:6" ht="208" x14ac:dyDescent="0.2">
      <c r="F3064" s="10" t="s">
        <v>389</v>
      </c>
    </row>
    <row r="3065" spans="6:6" ht="208" x14ac:dyDescent="0.2">
      <c r="F3065" s="10" t="s">
        <v>389</v>
      </c>
    </row>
    <row r="3066" spans="6:6" ht="208" x14ac:dyDescent="0.2">
      <c r="F3066" s="10" t="s">
        <v>389</v>
      </c>
    </row>
    <row r="3067" spans="6:6" ht="208" x14ac:dyDescent="0.2">
      <c r="F3067" s="10" t="s">
        <v>389</v>
      </c>
    </row>
    <row r="3068" spans="6:6" ht="208" x14ac:dyDescent="0.2">
      <c r="F3068" s="10" t="s">
        <v>389</v>
      </c>
    </row>
    <row r="3069" spans="6:6" ht="208" x14ac:dyDescent="0.2">
      <c r="F3069" s="10" t="s">
        <v>389</v>
      </c>
    </row>
    <row r="3070" spans="6:6" ht="208" x14ac:dyDescent="0.2">
      <c r="F3070" s="10" t="s">
        <v>389</v>
      </c>
    </row>
    <row r="3071" spans="6:6" ht="208" x14ac:dyDescent="0.2">
      <c r="F3071" s="10" t="s">
        <v>389</v>
      </c>
    </row>
    <row r="3072" spans="6:6" ht="208" x14ac:dyDescent="0.2">
      <c r="F3072" s="10" t="s">
        <v>389</v>
      </c>
    </row>
    <row r="3073" spans="6:6" ht="208" x14ac:dyDescent="0.2">
      <c r="F3073" s="10" t="s">
        <v>389</v>
      </c>
    </row>
    <row r="3074" spans="6:6" ht="208" x14ac:dyDescent="0.2">
      <c r="F3074" s="10" t="s">
        <v>389</v>
      </c>
    </row>
    <row r="3075" spans="6:6" ht="208" x14ac:dyDescent="0.2">
      <c r="F3075" s="10" t="s">
        <v>389</v>
      </c>
    </row>
    <row r="3076" spans="6:6" ht="208" x14ac:dyDescent="0.2">
      <c r="F3076" s="10" t="s">
        <v>389</v>
      </c>
    </row>
    <row r="3077" spans="6:6" ht="208" x14ac:dyDescent="0.2">
      <c r="F3077" s="10" t="s">
        <v>389</v>
      </c>
    </row>
    <row r="3078" spans="6:6" ht="208" x14ac:dyDescent="0.2">
      <c r="F3078" s="10" t="s">
        <v>389</v>
      </c>
    </row>
    <row r="3079" spans="6:6" ht="208" x14ac:dyDescent="0.2">
      <c r="F3079" s="10" t="s">
        <v>389</v>
      </c>
    </row>
    <row r="3080" spans="6:6" ht="208" x14ac:dyDescent="0.2">
      <c r="F3080" s="10" t="s">
        <v>389</v>
      </c>
    </row>
    <row r="3081" spans="6:6" ht="208" x14ac:dyDescent="0.2">
      <c r="F3081" s="10" t="s">
        <v>389</v>
      </c>
    </row>
    <row r="3082" spans="6:6" ht="208" x14ac:dyDescent="0.2">
      <c r="F3082" s="10" t="s">
        <v>389</v>
      </c>
    </row>
    <row r="3083" spans="6:6" ht="208" x14ac:dyDescent="0.2">
      <c r="F3083" s="10" t="s">
        <v>389</v>
      </c>
    </row>
    <row r="3084" spans="6:6" ht="208" x14ac:dyDescent="0.2">
      <c r="F3084" s="10" t="s">
        <v>389</v>
      </c>
    </row>
    <row r="3085" spans="6:6" ht="208" x14ac:dyDescent="0.2">
      <c r="F3085" s="10" t="s">
        <v>389</v>
      </c>
    </row>
    <row r="3086" spans="6:6" ht="208" x14ac:dyDescent="0.2">
      <c r="F3086" s="10" t="s">
        <v>389</v>
      </c>
    </row>
    <row r="3087" spans="6:6" ht="208" x14ac:dyDescent="0.2">
      <c r="F3087" s="10" t="s">
        <v>389</v>
      </c>
    </row>
    <row r="3088" spans="6:6" ht="208" x14ac:dyDescent="0.2">
      <c r="F3088" s="10" t="s">
        <v>389</v>
      </c>
    </row>
    <row r="3089" spans="6:6" ht="208" x14ac:dyDescent="0.2">
      <c r="F3089" s="10" t="s">
        <v>389</v>
      </c>
    </row>
    <row r="3090" spans="6:6" ht="208" x14ac:dyDescent="0.2">
      <c r="F3090" s="10" t="s">
        <v>389</v>
      </c>
    </row>
    <row r="3091" spans="6:6" ht="208" x14ac:dyDescent="0.2">
      <c r="F3091" s="10" t="s">
        <v>389</v>
      </c>
    </row>
    <row r="3092" spans="6:6" ht="208" x14ac:dyDescent="0.2">
      <c r="F3092" s="10" t="s">
        <v>389</v>
      </c>
    </row>
    <row r="3093" spans="6:6" ht="208" x14ac:dyDescent="0.2">
      <c r="F3093" s="10" t="s">
        <v>389</v>
      </c>
    </row>
    <row r="3094" spans="6:6" x14ac:dyDescent="0.2">
      <c r="F3094" t="s">
        <v>283</v>
      </c>
    </row>
    <row r="3095" spans="6:6" x14ac:dyDescent="0.2">
      <c r="F3095" t="s">
        <v>283</v>
      </c>
    </row>
    <row r="3096" spans="6:6" x14ac:dyDescent="0.2">
      <c r="F3096" t="s">
        <v>440</v>
      </c>
    </row>
    <row r="3097" spans="6:6" x14ac:dyDescent="0.2">
      <c r="F3097" t="s">
        <v>441</v>
      </c>
    </row>
    <row r="3098" spans="6:6" x14ac:dyDescent="0.2">
      <c r="F3098" t="s">
        <v>344</v>
      </c>
    </row>
    <row r="3099" spans="6:6" x14ac:dyDescent="0.2">
      <c r="F3099" t="s">
        <v>344</v>
      </c>
    </row>
    <row r="3100" spans="6:6" x14ac:dyDescent="0.2">
      <c r="F3100" t="s">
        <v>356</v>
      </c>
    </row>
    <row r="3101" spans="6:6" ht="208" x14ac:dyDescent="0.2">
      <c r="F3101" s="10" t="s">
        <v>389</v>
      </c>
    </row>
    <row r="3102" spans="6:6" ht="208" x14ac:dyDescent="0.2">
      <c r="F3102" s="10" t="s">
        <v>389</v>
      </c>
    </row>
    <row r="3103" spans="6:6" x14ac:dyDescent="0.2">
      <c r="F3103" t="s">
        <v>390</v>
      </c>
    </row>
    <row r="3104" spans="6:6" x14ac:dyDescent="0.2">
      <c r="F3104" t="s">
        <v>390</v>
      </c>
    </row>
    <row r="3105" spans="6:6" x14ac:dyDescent="0.2">
      <c r="F3105" t="s">
        <v>390</v>
      </c>
    </row>
    <row r="3106" spans="6:6" x14ac:dyDescent="0.2">
      <c r="F3106" t="s">
        <v>390</v>
      </c>
    </row>
    <row r="3107" spans="6:6" x14ac:dyDescent="0.2">
      <c r="F3107" t="s">
        <v>390</v>
      </c>
    </row>
    <row r="3108" spans="6:6" x14ac:dyDescent="0.2">
      <c r="F3108" t="s">
        <v>390</v>
      </c>
    </row>
    <row r="3109" spans="6:6" ht="208" x14ac:dyDescent="0.2">
      <c r="F3109" s="10" t="s">
        <v>389</v>
      </c>
    </row>
    <row r="3110" spans="6:6" ht="208" x14ac:dyDescent="0.2">
      <c r="F3110" s="10" t="s">
        <v>389</v>
      </c>
    </row>
    <row r="3111" spans="6:6" ht="208" x14ac:dyDescent="0.2">
      <c r="F3111" s="10" t="s">
        <v>389</v>
      </c>
    </row>
    <row r="3112" spans="6:6" ht="208" x14ac:dyDescent="0.2">
      <c r="F3112" s="10" t="s">
        <v>389</v>
      </c>
    </row>
    <row r="3113" spans="6:6" ht="208" x14ac:dyDescent="0.2">
      <c r="F3113" s="10" t="s">
        <v>389</v>
      </c>
    </row>
    <row r="3114" spans="6:6" ht="208" x14ac:dyDescent="0.2">
      <c r="F3114" s="10" t="s">
        <v>389</v>
      </c>
    </row>
    <row r="3115" spans="6:6" ht="208" x14ac:dyDescent="0.2">
      <c r="F3115" s="10" t="s">
        <v>389</v>
      </c>
    </row>
    <row r="3116" spans="6:6" ht="208" x14ac:dyDescent="0.2">
      <c r="F3116" s="10" t="s">
        <v>389</v>
      </c>
    </row>
    <row r="3117" spans="6:6" ht="208" x14ac:dyDescent="0.2">
      <c r="F3117" s="10" t="s">
        <v>389</v>
      </c>
    </row>
    <row r="3118" spans="6:6" ht="208" x14ac:dyDescent="0.2">
      <c r="F3118" s="10" t="s">
        <v>389</v>
      </c>
    </row>
    <row r="3119" spans="6:6" ht="208" x14ac:dyDescent="0.2">
      <c r="F3119" s="10" t="s">
        <v>389</v>
      </c>
    </row>
    <row r="3120" spans="6:6" ht="208" x14ac:dyDescent="0.2">
      <c r="F3120" s="10" t="s">
        <v>389</v>
      </c>
    </row>
    <row r="3121" spans="6:6" ht="208" x14ac:dyDescent="0.2">
      <c r="F3121" s="10" t="s">
        <v>389</v>
      </c>
    </row>
    <row r="3122" spans="6:6" ht="208" x14ac:dyDescent="0.2">
      <c r="F3122" s="10" t="s">
        <v>389</v>
      </c>
    </row>
    <row r="3123" spans="6:6" ht="208" x14ac:dyDescent="0.2">
      <c r="F3123" s="10" t="s">
        <v>389</v>
      </c>
    </row>
    <row r="3124" spans="6:6" ht="208" x14ac:dyDescent="0.2">
      <c r="F3124" s="10" t="s">
        <v>389</v>
      </c>
    </row>
    <row r="3125" spans="6:6" ht="208" x14ac:dyDescent="0.2">
      <c r="F3125" s="10" t="s">
        <v>389</v>
      </c>
    </row>
    <row r="3126" spans="6:6" ht="208" x14ac:dyDescent="0.2">
      <c r="F3126" s="10" t="s">
        <v>389</v>
      </c>
    </row>
    <row r="3127" spans="6:6" ht="208" x14ac:dyDescent="0.2">
      <c r="F3127" s="10" t="s">
        <v>389</v>
      </c>
    </row>
    <row r="3128" spans="6:6" ht="208" x14ac:dyDescent="0.2">
      <c r="F3128" s="10" t="s">
        <v>389</v>
      </c>
    </row>
    <row r="3129" spans="6:6" ht="208" x14ac:dyDescent="0.2">
      <c r="F3129" s="10" t="s">
        <v>389</v>
      </c>
    </row>
    <row r="3130" spans="6:6" ht="208" x14ac:dyDescent="0.2">
      <c r="F3130" s="10" t="s">
        <v>389</v>
      </c>
    </row>
    <row r="3131" spans="6:6" ht="208" x14ac:dyDescent="0.2">
      <c r="F3131" s="10" t="s">
        <v>389</v>
      </c>
    </row>
    <row r="3132" spans="6:6" ht="208" x14ac:dyDescent="0.2">
      <c r="F3132" s="10" t="s">
        <v>389</v>
      </c>
    </row>
    <row r="3133" spans="6:6" ht="208" x14ac:dyDescent="0.2">
      <c r="F3133" s="10" t="s">
        <v>389</v>
      </c>
    </row>
    <row r="3134" spans="6:6" ht="208" x14ac:dyDescent="0.2">
      <c r="F3134" s="10" t="s">
        <v>389</v>
      </c>
    </row>
    <row r="3135" spans="6:6" ht="208" x14ac:dyDescent="0.2">
      <c r="F3135" s="10" t="s">
        <v>389</v>
      </c>
    </row>
    <row r="3136" spans="6:6" ht="208" x14ac:dyDescent="0.2">
      <c r="F3136" s="10" t="s">
        <v>389</v>
      </c>
    </row>
    <row r="3137" spans="6:6" ht="208" x14ac:dyDescent="0.2">
      <c r="F3137" s="10" t="s">
        <v>389</v>
      </c>
    </row>
    <row r="3138" spans="6:6" ht="208" x14ac:dyDescent="0.2">
      <c r="F3138" s="10" t="s">
        <v>389</v>
      </c>
    </row>
    <row r="3139" spans="6:6" ht="208" x14ac:dyDescent="0.2">
      <c r="F3139" s="10" t="s">
        <v>389</v>
      </c>
    </row>
    <row r="3140" spans="6:6" ht="208" x14ac:dyDescent="0.2">
      <c r="F3140" s="10" t="s">
        <v>389</v>
      </c>
    </row>
    <row r="3141" spans="6:6" ht="208" x14ac:dyDescent="0.2">
      <c r="F3141" s="10" t="s">
        <v>389</v>
      </c>
    </row>
    <row r="3142" spans="6:6" ht="208" x14ac:dyDescent="0.2">
      <c r="F3142" s="10" t="s">
        <v>389</v>
      </c>
    </row>
    <row r="3143" spans="6:6" ht="208" x14ac:dyDescent="0.2">
      <c r="F3143" s="10" t="s">
        <v>389</v>
      </c>
    </row>
    <row r="3144" spans="6:6" ht="208" x14ac:dyDescent="0.2">
      <c r="F3144" s="10" t="s">
        <v>389</v>
      </c>
    </row>
    <row r="3145" spans="6:6" x14ac:dyDescent="0.2">
      <c r="F3145" t="s">
        <v>283</v>
      </c>
    </row>
    <row r="3146" spans="6:6" x14ac:dyDescent="0.2">
      <c r="F3146" t="s">
        <v>283</v>
      </c>
    </row>
    <row r="3147" spans="6:6" x14ac:dyDescent="0.2">
      <c r="F3147" t="s">
        <v>440</v>
      </c>
    </row>
    <row r="3148" spans="6:6" x14ac:dyDescent="0.2">
      <c r="F3148" t="s">
        <v>441</v>
      </c>
    </row>
    <row r="3149" spans="6:6" x14ac:dyDescent="0.2">
      <c r="F3149" t="s">
        <v>344</v>
      </c>
    </row>
    <row r="3150" spans="6:6" x14ac:dyDescent="0.2">
      <c r="F3150" t="s">
        <v>344</v>
      </c>
    </row>
    <row r="3151" spans="6:6" x14ac:dyDescent="0.2">
      <c r="F3151" t="s">
        <v>356</v>
      </c>
    </row>
    <row r="3152" spans="6:6" ht="208" x14ac:dyDescent="0.2">
      <c r="F3152" s="10" t="s">
        <v>389</v>
      </c>
    </row>
    <row r="3153" spans="6:6" ht="208" x14ac:dyDescent="0.2">
      <c r="F3153" s="10" t="s">
        <v>389</v>
      </c>
    </row>
    <row r="3154" spans="6:6" x14ac:dyDescent="0.2">
      <c r="F3154" t="s">
        <v>390</v>
      </c>
    </row>
    <row r="3155" spans="6:6" x14ac:dyDescent="0.2">
      <c r="F3155" t="s">
        <v>390</v>
      </c>
    </row>
    <row r="3156" spans="6:6" x14ac:dyDescent="0.2">
      <c r="F3156" t="s">
        <v>390</v>
      </c>
    </row>
    <row r="3157" spans="6:6" x14ac:dyDescent="0.2">
      <c r="F3157" t="s">
        <v>390</v>
      </c>
    </row>
    <row r="3158" spans="6:6" x14ac:dyDescent="0.2">
      <c r="F3158" t="s">
        <v>390</v>
      </c>
    </row>
    <row r="3159" spans="6:6" x14ac:dyDescent="0.2">
      <c r="F3159" t="s">
        <v>390</v>
      </c>
    </row>
    <row r="3160" spans="6:6" ht="208" x14ac:dyDescent="0.2">
      <c r="F3160" s="10" t="s">
        <v>389</v>
      </c>
    </row>
    <row r="3161" spans="6:6" ht="208" x14ac:dyDescent="0.2">
      <c r="F3161" s="10" t="s">
        <v>389</v>
      </c>
    </row>
    <row r="3162" spans="6:6" ht="208" x14ac:dyDescent="0.2">
      <c r="F3162" s="10" t="s">
        <v>389</v>
      </c>
    </row>
    <row r="3163" spans="6:6" ht="208" x14ac:dyDescent="0.2">
      <c r="F3163" s="10" t="s">
        <v>389</v>
      </c>
    </row>
    <row r="3164" spans="6:6" ht="208" x14ac:dyDescent="0.2">
      <c r="F3164" s="10" t="s">
        <v>389</v>
      </c>
    </row>
    <row r="3165" spans="6:6" ht="208" x14ac:dyDescent="0.2">
      <c r="F3165" s="10" t="s">
        <v>389</v>
      </c>
    </row>
    <row r="3166" spans="6:6" ht="208" x14ac:dyDescent="0.2">
      <c r="F3166" s="10" t="s">
        <v>389</v>
      </c>
    </row>
    <row r="3167" spans="6:6" ht="208" x14ac:dyDescent="0.2">
      <c r="F3167" s="10" t="s">
        <v>389</v>
      </c>
    </row>
    <row r="3168" spans="6:6" ht="208" x14ac:dyDescent="0.2">
      <c r="F3168" s="10" t="s">
        <v>389</v>
      </c>
    </row>
    <row r="3169" spans="6:6" ht="208" x14ac:dyDescent="0.2">
      <c r="F3169" s="10" t="s">
        <v>389</v>
      </c>
    </row>
    <row r="3170" spans="6:6" ht="208" x14ac:dyDescent="0.2">
      <c r="F3170" s="10" t="s">
        <v>389</v>
      </c>
    </row>
    <row r="3171" spans="6:6" ht="208" x14ac:dyDescent="0.2">
      <c r="F3171" s="10" t="s">
        <v>389</v>
      </c>
    </row>
    <row r="3172" spans="6:6" ht="208" x14ac:dyDescent="0.2">
      <c r="F3172" s="10" t="s">
        <v>389</v>
      </c>
    </row>
    <row r="3173" spans="6:6" ht="208" x14ac:dyDescent="0.2">
      <c r="F3173" s="10" t="s">
        <v>389</v>
      </c>
    </row>
    <row r="3174" spans="6:6" ht="208" x14ac:dyDescent="0.2">
      <c r="F3174" s="10" t="s">
        <v>389</v>
      </c>
    </row>
    <row r="3175" spans="6:6" ht="208" x14ac:dyDescent="0.2">
      <c r="F3175" s="10" t="s">
        <v>389</v>
      </c>
    </row>
    <row r="3176" spans="6:6" ht="208" x14ac:dyDescent="0.2">
      <c r="F3176" s="10" t="s">
        <v>389</v>
      </c>
    </row>
    <row r="3177" spans="6:6" ht="208" x14ac:dyDescent="0.2">
      <c r="F3177" s="10" t="s">
        <v>389</v>
      </c>
    </row>
    <row r="3178" spans="6:6" ht="208" x14ac:dyDescent="0.2">
      <c r="F3178" s="10" t="s">
        <v>389</v>
      </c>
    </row>
    <row r="3179" spans="6:6" ht="208" x14ac:dyDescent="0.2">
      <c r="F3179" s="10" t="s">
        <v>389</v>
      </c>
    </row>
    <row r="3180" spans="6:6" ht="208" x14ac:dyDescent="0.2">
      <c r="F3180" s="10" t="s">
        <v>389</v>
      </c>
    </row>
    <row r="3181" spans="6:6" ht="208" x14ac:dyDescent="0.2">
      <c r="F3181" s="10" t="s">
        <v>389</v>
      </c>
    </row>
    <row r="3182" spans="6:6" ht="208" x14ac:dyDescent="0.2">
      <c r="F3182" s="10" t="s">
        <v>389</v>
      </c>
    </row>
    <row r="3183" spans="6:6" ht="208" x14ac:dyDescent="0.2">
      <c r="F3183" s="10" t="s">
        <v>389</v>
      </c>
    </row>
    <row r="3184" spans="6:6" ht="208" x14ac:dyDescent="0.2">
      <c r="F3184" s="10" t="s">
        <v>389</v>
      </c>
    </row>
    <row r="3185" spans="6:6" ht="208" x14ac:dyDescent="0.2">
      <c r="F3185" s="10" t="s">
        <v>389</v>
      </c>
    </row>
    <row r="3186" spans="6:6" ht="208" x14ac:dyDescent="0.2">
      <c r="F3186" s="10" t="s">
        <v>389</v>
      </c>
    </row>
    <row r="3187" spans="6:6" ht="208" x14ac:dyDescent="0.2">
      <c r="F3187" s="10" t="s">
        <v>389</v>
      </c>
    </row>
    <row r="3188" spans="6:6" ht="208" x14ac:dyDescent="0.2">
      <c r="F3188" s="10" t="s">
        <v>389</v>
      </c>
    </row>
    <row r="3189" spans="6:6" ht="208" x14ac:dyDescent="0.2">
      <c r="F3189" s="10" t="s">
        <v>389</v>
      </c>
    </row>
    <row r="3190" spans="6:6" ht="208" x14ac:dyDescent="0.2">
      <c r="F3190" s="10" t="s">
        <v>389</v>
      </c>
    </row>
    <row r="3191" spans="6:6" ht="208" x14ac:dyDescent="0.2">
      <c r="F3191" s="10" t="s">
        <v>389</v>
      </c>
    </row>
    <row r="3192" spans="6:6" ht="208" x14ac:dyDescent="0.2">
      <c r="F3192" s="10" t="s">
        <v>389</v>
      </c>
    </row>
    <row r="3193" spans="6:6" ht="208" x14ac:dyDescent="0.2">
      <c r="F3193" s="10" t="s">
        <v>389</v>
      </c>
    </row>
    <row r="3194" spans="6:6" ht="208" x14ac:dyDescent="0.2">
      <c r="F3194" s="10" t="s">
        <v>389</v>
      </c>
    </row>
    <row r="3195" spans="6:6" ht="208" x14ac:dyDescent="0.2">
      <c r="F3195" s="10" t="s">
        <v>389</v>
      </c>
    </row>
    <row r="3196" spans="6:6" x14ac:dyDescent="0.2">
      <c r="F3196" t="s">
        <v>283</v>
      </c>
    </row>
    <row r="3197" spans="6:6" x14ac:dyDescent="0.2">
      <c r="F3197" t="s">
        <v>283</v>
      </c>
    </row>
    <row r="3198" spans="6:6" x14ac:dyDescent="0.2">
      <c r="F3198" t="s">
        <v>440</v>
      </c>
    </row>
    <row r="3199" spans="6:6" x14ac:dyDescent="0.2">
      <c r="F3199" t="s">
        <v>441</v>
      </c>
    </row>
    <row r="3200" spans="6:6" x14ac:dyDescent="0.2">
      <c r="F3200" t="s">
        <v>344</v>
      </c>
    </row>
    <row r="3201" spans="6:6" x14ac:dyDescent="0.2">
      <c r="F3201" t="s">
        <v>344</v>
      </c>
    </row>
    <row r="3202" spans="6:6" x14ac:dyDescent="0.2">
      <c r="F3202" t="s">
        <v>356</v>
      </c>
    </row>
    <row r="3203" spans="6:6" ht="208" x14ac:dyDescent="0.2">
      <c r="F3203" s="10" t="s">
        <v>389</v>
      </c>
    </row>
    <row r="3204" spans="6:6" ht="208" x14ac:dyDescent="0.2">
      <c r="F3204" s="10" t="s">
        <v>389</v>
      </c>
    </row>
    <row r="3205" spans="6:6" x14ac:dyDescent="0.2">
      <c r="F3205" t="s">
        <v>390</v>
      </c>
    </row>
    <row r="3206" spans="6:6" x14ac:dyDescent="0.2">
      <c r="F3206" t="s">
        <v>390</v>
      </c>
    </row>
    <row r="3207" spans="6:6" x14ac:dyDescent="0.2">
      <c r="F3207" t="s">
        <v>390</v>
      </c>
    </row>
    <row r="3208" spans="6:6" x14ac:dyDescent="0.2">
      <c r="F3208" t="s">
        <v>390</v>
      </c>
    </row>
    <row r="3209" spans="6:6" x14ac:dyDescent="0.2">
      <c r="F3209" t="s">
        <v>390</v>
      </c>
    </row>
    <row r="3210" spans="6:6" x14ac:dyDescent="0.2">
      <c r="F3210" t="s">
        <v>390</v>
      </c>
    </row>
    <row r="3211" spans="6:6" ht="208" x14ac:dyDescent="0.2">
      <c r="F3211" s="10" t="s">
        <v>389</v>
      </c>
    </row>
    <row r="3212" spans="6:6" ht="208" x14ac:dyDescent="0.2">
      <c r="F3212" s="10" t="s">
        <v>389</v>
      </c>
    </row>
    <row r="3213" spans="6:6" ht="208" x14ac:dyDescent="0.2">
      <c r="F3213" s="10" t="s">
        <v>389</v>
      </c>
    </row>
    <row r="3214" spans="6:6" ht="208" x14ac:dyDescent="0.2">
      <c r="F3214" s="10" t="s">
        <v>389</v>
      </c>
    </row>
    <row r="3215" spans="6:6" ht="208" x14ac:dyDescent="0.2">
      <c r="F3215" s="10" t="s">
        <v>389</v>
      </c>
    </row>
    <row r="3216" spans="6:6" ht="208" x14ac:dyDescent="0.2">
      <c r="F3216" s="10" t="s">
        <v>389</v>
      </c>
    </row>
    <row r="3217" spans="6:6" ht="208" x14ac:dyDescent="0.2">
      <c r="F3217" s="10" t="s">
        <v>389</v>
      </c>
    </row>
    <row r="3218" spans="6:6" ht="208" x14ac:dyDescent="0.2">
      <c r="F3218" s="10" t="s">
        <v>389</v>
      </c>
    </row>
    <row r="3219" spans="6:6" ht="208" x14ac:dyDescent="0.2">
      <c r="F3219" s="10" t="s">
        <v>389</v>
      </c>
    </row>
    <row r="3220" spans="6:6" ht="208" x14ac:dyDescent="0.2">
      <c r="F3220" s="10" t="s">
        <v>389</v>
      </c>
    </row>
    <row r="3221" spans="6:6" ht="208" x14ac:dyDescent="0.2">
      <c r="F3221" s="10" t="s">
        <v>389</v>
      </c>
    </row>
    <row r="3222" spans="6:6" ht="208" x14ac:dyDescent="0.2">
      <c r="F3222" s="10" t="s">
        <v>389</v>
      </c>
    </row>
    <row r="3223" spans="6:6" ht="208" x14ac:dyDescent="0.2">
      <c r="F3223" s="10" t="s">
        <v>389</v>
      </c>
    </row>
    <row r="3224" spans="6:6" ht="208" x14ac:dyDescent="0.2">
      <c r="F3224" s="10" t="s">
        <v>389</v>
      </c>
    </row>
    <row r="3225" spans="6:6" ht="208" x14ac:dyDescent="0.2">
      <c r="F3225" s="10" t="s">
        <v>389</v>
      </c>
    </row>
    <row r="3226" spans="6:6" ht="208" x14ac:dyDescent="0.2">
      <c r="F3226" s="10" t="s">
        <v>389</v>
      </c>
    </row>
    <row r="3227" spans="6:6" ht="208" x14ac:dyDescent="0.2">
      <c r="F3227" s="10" t="s">
        <v>389</v>
      </c>
    </row>
    <row r="3228" spans="6:6" ht="208" x14ac:dyDescent="0.2">
      <c r="F3228" s="10" t="s">
        <v>389</v>
      </c>
    </row>
    <row r="3229" spans="6:6" ht="208" x14ac:dyDescent="0.2">
      <c r="F3229" s="10" t="s">
        <v>389</v>
      </c>
    </row>
    <row r="3230" spans="6:6" ht="208" x14ac:dyDescent="0.2">
      <c r="F3230" s="10" t="s">
        <v>389</v>
      </c>
    </row>
    <row r="3231" spans="6:6" ht="208" x14ac:dyDescent="0.2">
      <c r="F3231" s="10" t="s">
        <v>389</v>
      </c>
    </row>
    <row r="3232" spans="6:6" ht="208" x14ac:dyDescent="0.2">
      <c r="F3232" s="10" t="s">
        <v>389</v>
      </c>
    </row>
    <row r="3233" spans="6:6" ht="208" x14ac:dyDescent="0.2">
      <c r="F3233" s="10" t="s">
        <v>389</v>
      </c>
    </row>
    <row r="3234" spans="6:6" ht="208" x14ac:dyDescent="0.2">
      <c r="F3234" s="10" t="s">
        <v>389</v>
      </c>
    </row>
    <row r="3235" spans="6:6" ht="208" x14ac:dyDescent="0.2">
      <c r="F3235" s="10" t="s">
        <v>389</v>
      </c>
    </row>
    <row r="3236" spans="6:6" ht="208" x14ac:dyDescent="0.2">
      <c r="F3236" s="10" t="s">
        <v>389</v>
      </c>
    </row>
    <row r="3237" spans="6:6" ht="208" x14ac:dyDescent="0.2">
      <c r="F3237" s="10" t="s">
        <v>389</v>
      </c>
    </row>
    <row r="3238" spans="6:6" ht="208" x14ac:dyDescent="0.2">
      <c r="F3238" s="10" t="s">
        <v>389</v>
      </c>
    </row>
    <row r="3239" spans="6:6" ht="208" x14ac:dyDescent="0.2">
      <c r="F3239" s="10" t="s">
        <v>389</v>
      </c>
    </row>
    <row r="3240" spans="6:6" ht="208" x14ac:dyDescent="0.2">
      <c r="F3240" s="10" t="s">
        <v>389</v>
      </c>
    </row>
    <row r="3241" spans="6:6" ht="208" x14ac:dyDescent="0.2">
      <c r="F3241" s="10" t="s">
        <v>389</v>
      </c>
    </row>
    <row r="3242" spans="6:6" ht="208" x14ac:dyDescent="0.2">
      <c r="F3242" s="10" t="s">
        <v>389</v>
      </c>
    </row>
    <row r="3243" spans="6:6" ht="208" x14ac:dyDescent="0.2">
      <c r="F3243" s="10" t="s">
        <v>389</v>
      </c>
    </row>
    <row r="3244" spans="6:6" ht="208" x14ac:dyDescent="0.2">
      <c r="F3244" s="10" t="s">
        <v>389</v>
      </c>
    </row>
    <row r="3245" spans="6:6" ht="208" x14ac:dyDescent="0.2">
      <c r="F3245" s="10" t="s">
        <v>389</v>
      </c>
    </row>
    <row r="3246" spans="6:6" ht="208" x14ac:dyDescent="0.2">
      <c r="F3246" s="10" t="s">
        <v>389</v>
      </c>
    </row>
    <row r="3247" spans="6:6" x14ac:dyDescent="0.2">
      <c r="F3247" t="s">
        <v>283</v>
      </c>
    </row>
    <row r="3248" spans="6:6" x14ac:dyDescent="0.2">
      <c r="F3248" t="s">
        <v>283</v>
      </c>
    </row>
    <row r="3249" spans="6:6" x14ac:dyDescent="0.2">
      <c r="F3249" t="s">
        <v>440</v>
      </c>
    </row>
    <row r="3250" spans="6:6" x14ac:dyDescent="0.2">
      <c r="F3250" t="s">
        <v>441</v>
      </c>
    </row>
    <row r="3251" spans="6:6" x14ac:dyDescent="0.2">
      <c r="F3251" t="s">
        <v>344</v>
      </c>
    </row>
    <row r="3252" spans="6:6" x14ac:dyDescent="0.2">
      <c r="F3252" t="s">
        <v>344</v>
      </c>
    </row>
    <row r="3253" spans="6:6" x14ac:dyDescent="0.2">
      <c r="F3253" t="s">
        <v>356</v>
      </c>
    </row>
    <row r="3254" spans="6:6" x14ac:dyDescent="0.2">
      <c r="F3254" t="s">
        <v>397</v>
      </c>
    </row>
    <row r="3255" spans="6:6" x14ac:dyDescent="0.2">
      <c r="F3255" t="s">
        <v>397</v>
      </c>
    </row>
    <row r="3256" spans="6:6" x14ac:dyDescent="0.2">
      <c r="F3256" t="s">
        <v>397</v>
      </c>
    </row>
    <row r="3257" spans="6:6" x14ac:dyDescent="0.2">
      <c r="F3257" t="s">
        <v>397</v>
      </c>
    </row>
    <row r="3258" spans="6:6" x14ac:dyDescent="0.2">
      <c r="F3258" t="s">
        <v>397</v>
      </c>
    </row>
    <row r="3259" spans="6:6" x14ac:dyDescent="0.2">
      <c r="F3259" t="s">
        <v>397</v>
      </c>
    </row>
    <row r="3260" spans="6:6" x14ac:dyDescent="0.2">
      <c r="F3260" t="s">
        <v>397</v>
      </c>
    </row>
    <row r="3261" spans="6:6" x14ac:dyDescent="0.2">
      <c r="F3261" t="s">
        <v>397</v>
      </c>
    </row>
    <row r="3262" spans="6:6" x14ac:dyDescent="0.2">
      <c r="F3262" t="s">
        <v>397</v>
      </c>
    </row>
    <row r="3263" spans="6:6" x14ac:dyDescent="0.2">
      <c r="F3263" t="s">
        <v>397</v>
      </c>
    </row>
    <row r="3264" spans="6:6" x14ac:dyDescent="0.2">
      <c r="F3264" t="s">
        <v>397</v>
      </c>
    </row>
    <row r="3265" spans="6:6" x14ac:dyDescent="0.2">
      <c r="F3265" t="s">
        <v>397</v>
      </c>
    </row>
    <row r="3266" spans="6:6" x14ac:dyDescent="0.2">
      <c r="F3266" t="s">
        <v>397</v>
      </c>
    </row>
    <row r="3267" spans="6:6" x14ac:dyDescent="0.2">
      <c r="F3267" t="s">
        <v>397</v>
      </c>
    </row>
    <row r="3268" spans="6:6" x14ac:dyDescent="0.2">
      <c r="F3268" t="s">
        <v>397</v>
      </c>
    </row>
    <row r="3269" spans="6:6" x14ac:dyDescent="0.2">
      <c r="F3269" t="s">
        <v>397</v>
      </c>
    </row>
    <row r="3270" spans="6:6" x14ac:dyDescent="0.2">
      <c r="F3270" t="s">
        <v>397</v>
      </c>
    </row>
    <row r="3271" spans="6:6" x14ac:dyDescent="0.2">
      <c r="F3271" t="s">
        <v>397</v>
      </c>
    </row>
    <row r="3272" spans="6:6" x14ac:dyDescent="0.2">
      <c r="F3272" t="s">
        <v>397</v>
      </c>
    </row>
    <row r="3273" spans="6:6" x14ac:dyDescent="0.2">
      <c r="F3273" t="s">
        <v>397</v>
      </c>
    </row>
    <row r="3274" spans="6:6" x14ac:dyDescent="0.2">
      <c r="F3274" t="s">
        <v>397</v>
      </c>
    </row>
    <row r="3275" spans="6:6" x14ac:dyDescent="0.2">
      <c r="F3275" t="s">
        <v>397</v>
      </c>
    </row>
    <row r="3276" spans="6:6" x14ac:dyDescent="0.2">
      <c r="F3276" t="s">
        <v>397</v>
      </c>
    </row>
    <row r="3277" spans="6:6" x14ac:dyDescent="0.2">
      <c r="F3277" t="s">
        <v>397</v>
      </c>
    </row>
    <row r="3278" spans="6:6" x14ac:dyDescent="0.2">
      <c r="F3278" t="s">
        <v>400</v>
      </c>
    </row>
    <row r="3279" spans="6:6" x14ac:dyDescent="0.2">
      <c r="F3279" t="s">
        <v>401</v>
      </c>
    </row>
    <row r="3280" spans="6:6" x14ac:dyDescent="0.2">
      <c r="F3280" t="s">
        <v>401</v>
      </c>
    </row>
    <row r="3281" spans="6:6" x14ac:dyDescent="0.2">
      <c r="F3281" t="s">
        <v>400</v>
      </c>
    </row>
    <row r="3282" spans="6:6" x14ac:dyDescent="0.2">
      <c r="F3282" t="s">
        <v>401</v>
      </c>
    </row>
    <row r="3283" spans="6:6" x14ac:dyDescent="0.2">
      <c r="F3283" t="s">
        <v>400</v>
      </c>
    </row>
    <row r="3284" spans="6:6" x14ac:dyDescent="0.2">
      <c r="F3284" t="s">
        <v>401</v>
      </c>
    </row>
    <row r="3285" spans="6:6" x14ac:dyDescent="0.2">
      <c r="F3285" t="s">
        <v>401</v>
      </c>
    </row>
    <row r="3286" spans="6:6" x14ac:dyDescent="0.2">
      <c r="F3286" t="s">
        <v>400</v>
      </c>
    </row>
    <row r="3287" spans="6:6" x14ac:dyDescent="0.2">
      <c r="F3287" t="s">
        <v>401</v>
      </c>
    </row>
    <row r="3288" spans="6:6" x14ac:dyDescent="0.2">
      <c r="F3288" t="s">
        <v>400</v>
      </c>
    </row>
    <row r="3289" spans="6:6" x14ac:dyDescent="0.2">
      <c r="F3289" t="s">
        <v>401</v>
      </c>
    </row>
    <row r="3290" spans="6:6" x14ac:dyDescent="0.2">
      <c r="F3290" t="s">
        <v>401</v>
      </c>
    </row>
    <row r="3291" spans="6:6" x14ac:dyDescent="0.2">
      <c r="F3291" t="s">
        <v>400</v>
      </c>
    </row>
    <row r="3292" spans="6:6" x14ac:dyDescent="0.2">
      <c r="F3292" t="s">
        <v>401</v>
      </c>
    </row>
    <row r="3293" spans="6:6" x14ac:dyDescent="0.2">
      <c r="F3293" t="s">
        <v>400</v>
      </c>
    </row>
    <row r="3294" spans="6:6" x14ac:dyDescent="0.2">
      <c r="F3294" t="s">
        <v>401</v>
      </c>
    </row>
    <row r="3295" spans="6:6" x14ac:dyDescent="0.2">
      <c r="F3295" t="s">
        <v>401</v>
      </c>
    </row>
    <row r="3296" spans="6:6" x14ac:dyDescent="0.2">
      <c r="F3296" t="s">
        <v>400</v>
      </c>
    </row>
    <row r="3297" spans="6:6" x14ac:dyDescent="0.2">
      <c r="F3297" t="s">
        <v>401</v>
      </c>
    </row>
    <row r="3298" spans="6:6" x14ac:dyDescent="0.2">
      <c r="F3298" t="s">
        <v>400</v>
      </c>
    </row>
    <row r="3299" spans="6:6" x14ac:dyDescent="0.2">
      <c r="F3299" t="s">
        <v>401</v>
      </c>
    </row>
    <row r="3300" spans="6:6" x14ac:dyDescent="0.2">
      <c r="F3300" t="s">
        <v>401</v>
      </c>
    </row>
    <row r="3301" spans="6:6" x14ac:dyDescent="0.2">
      <c r="F3301" t="s">
        <v>400</v>
      </c>
    </row>
    <row r="3302" spans="6:6" x14ac:dyDescent="0.2">
      <c r="F3302" t="s">
        <v>401</v>
      </c>
    </row>
    <row r="3303" spans="6:6" x14ac:dyDescent="0.2">
      <c r="F3303" t="s">
        <v>400</v>
      </c>
    </row>
    <row r="3304" spans="6:6" x14ac:dyDescent="0.2">
      <c r="F3304" t="s">
        <v>401</v>
      </c>
    </row>
    <row r="3305" spans="6:6" x14ac:dyDescent="0.2">
      <c r="F3305" t="s">
        <v>401</v>
      </c>
    </row>
    <row r="3306" spans="6:6" x14ac:dyDescent="0.2">
      <c r="F3306" t="s">
        <v>400</v>
      </c>
    </row>
    <row r="3307" spans="6:6" x14ac:dyDescent="0.2">
      <c r="F3307" t="s">
        <v>401</v>
      </c>
    </row>
    <row r="3308" spans="6:6" x14ac:dyDescent="0.2">
      <c r="F3308" t="s">
        <v>400</v>
      </c>
    </row>
    <row r="3309" spans="6:6" x14ac:dyDescent="0.2">
      <c r="F3309" t="s">
        <v>401</v>
      </c>
    </row>
    <row r="3310" spans="6:6" x14ac:dyDescent="0.2">
      <c r="F3310" t="s">
        <v>401</v>
      </c>
    </row>
    <row r="3311" spans="6:6" x14ac:dyDescent="0.2">
      <c r="F3311" t="s">
        <v>400</v>
      </c>
    </row>
    <row r="3312" spans="6:6" x14ac:dyDescent="0.2">
      <c r="F3312" t="s">
        <v>401</v>
      </c>
    </row>
    <row r="3313" spans="6:6" x14ac:dyDescent="0.2">
      <c r="F3313" t="s">
        <v>400</v>
      </c>
    </row>
    <row r="3314" spans="6:6" x14ac:dyDescent="0.2">
      <c r="F3314" t="s">
        <v>401</v>
      </c>
    </row>
    <row r="3315" spans="6:6" x14ac:dyDescent="0.2">
      <c r="F3315" t="s">
        <v>401</v>
      </c>
    </row>
    <row r="3316" spans="6:6" x14ac:dyDescent="0.2">
      <c r="F3316" t="s">
        <v>400</v>
      </c>
    </row>
    <row r="3317" spans="6:6" x14ac:dyDescent="0.2">
      <c r="F3317" t="s">
        <v>401</v>
      </c>
    </row>
    <row r="3318" spans="6:6" x14ac:dyDescent="0.2">
      <c r="F3318" t="s">
        <v>400</v>
      </c>
    </row>
    <row r="3319" spans="6:6" x14ac:dyDescent="0.2">
      <c r="F3319" t="s">
        <v>401</v>
      </c>
    </row>
    <row r="3320" spans="6:6" x14ac:dyDescent="0.2">
      <c r="F3320" t="s">
        <v>401</v>
      </c>
    </row>
    <row r="3321" spans="6:6" x14ac:dyDescent="0.2">
      <c r="F3321" t="s">
        <v>400</v>
      </c>
    </row>
    <row r="3322" spans="6:6" x14ac:dyDescent="0.2">
      <c r="F3322" t="s">
        <v>401</v>
      </c>
    </row>
    <row r="3323" spans="6:6" x14ac:dyDescent="0.2">
      <c r="F3323" t="s">
        <v>400</v>
      </c>
    </row>
    <row r="3324" spans="6:6" x14ac:dyDescent="0.2">
      <c r="F3324" t="s">
        <v>401</v>
      </c>
    </row>
    <row r="3325" spans="6:6" x14ac:dyDescent="0.2">
      <c r="F3325" t="s">
        <v>401</v>
      </c>
    </row>
    <row r="3326" spans="6:6" x14ac:dyDescent="0.2">
      <c r="F3326" t="s">
        <v>400</v>
      </c>
    </row>
    <row r="3327" spans="6:6" x14ac:dyDescent="0.2">
      <c r="F3327" t="s">
        <v>401</v>
      </c>
    </row>
    <row r="3328" spans="6:6" x14ac:dyDescent="0.2">
      <c r="F3328" t="s">
        <v>400</v>
      </c>
    </row>
    <row r="3329" spans="6:6" x14ac:dyDescent="0.2">
      <c r="F3329" t="s">
        <v>401</v>
      </c>
    </row>
    <row r="3330" spans="6:6" x14ac:dyDescent="0.2">
      <c r="F3330" t="s">
        <v>401</v>
      </c>
    </row>
    <row r="3331" spans="6:6" x14ac:dyDescent="0.2">
      <c r="F3331" t="s">
        <v>400</v>
      </c>
    </row>
    <row r="3332" spans="6:6" x14ac:dyDescent="0.2">
      <c r="F3332" t="s">
        <v>401</v>
      </c>
    </row>
    <row r="3333" spans="6:6" x14ac:dyDescent="0.2">
      <c r="F3333" t="s">
        <v>400</v>
      </c>
    </row>
    <row r="3334" spans="6:6" x14ac:dyDescent="0.2">
      <c r="F3334" t="s">
        <v>401</v>
      </c>
    </row>
    <row r="3335" spans="6:6" x14ac:dyDescent="0.2">
      <c r="F3335" t="s">
        <v>401</v>
      </c>
    </row>
    <row r="3336" spans="6:6" x14ac:dyDescent="0.2">
      <c r="F3336" t="s">
        <v>400</v>
      </c>
    </row>
    <row r="3337" spans="6:6" x14ac:dyDescent="0.2">
      <c r="F3337" t="s">
        <v>401</v>
      </c>
    </row>
    <row r="3338" spans="6:6" x14ac:dyDescent="0.2">
      <c r="F3338" t="s">
        <v>400</v>
      </c>
    </row>
    <row r="3339" spans="6:6" x14ac:dyDescent="0.2">
      <c r="F3339" t="s">
        <v>401</v>
      </c>
    </row>
    <row r="3340" spans="6:6" x14ac:dyDescent="0.2">
      <c r="F3340" t="s">
        <v>401</v>
      </c>
    </row>
    <row r="3341" spans="6:6" x14ac:dyDescent="0.2">
      <c r="F3341" t="s">
        <v>400</v>
      </c>
    </row>
    <row r="3342" spans="6:6" x14ac:dyDescent="0.2">
      <c r="F3342" t="s">
        <v>401</v>
      </c>
    </row>
    <row r="3343" spans="6:6" x14ac:dyDescent="0.2">
      <c r="F3343" t="s">
        <v>400</v>
      </c>
    </row>
    <row r="3344" spans="6:6" x14ac:dyDescent="0.2">
      <c r="F3344" t="s">
        <v>401</v>
      </c>
    </row>
    <row r="3345" spans="6:6" x14ac:dyDescent="0.2">
      <c r="F3345" t="s">
        <v>401</v>
      </c>
    </row>
    <row r="3346" spans="6:6" x14ac:dyDescent="0.2">
      <c r="F3346" t="s">
        <v>400</v>
      </c>
    </row>
    <row r="3347" spans="6:6" x14ac:dyDescent="0.2">
      <c r="F3347" t="s">
        <v>401</v>
      </c>
    </row>
    <row r="3348" spans="6:6" x14ac:dyDescent="0.2">
      <c r="F3348" t="s">
        <v>400</v>
      </c>
    </row>
    <row r="3349" spans="6:6" x14ac:dyDescent="0.2">
      <c r="F3349" t="s">
        <v>401</v>
      </c>
    </row>
    <row r="3350" spans="6:6" x14ac:dyDescent="0.2">
      <c r="F3350" t="s">
        <v>401</v>
      </c>
    </row>
    <row r="3351" spans="6:6" x14ac:dyDescent="0.2">
      <c r="F3351" t="s">
        <v>400</v>
      </c>
    </row>
    <row r="3352" spans="6:6" x14ac:dyDescent="0.2">
      <c r="F3352" t="s">
        <v>401</v>
      </c>
    </row>
    <row r="3353" spans="6:6" x14ac:dyDescent="0.2">
      <c r="F3353" t="s">
        <v>400</v>
      </c>
    </row>
    <row r="3354" spans="6:6" x14ac:dyDescent="0.2">
      <c r="F3354" t="s">
        <v>401</v>
      </c>
    </row>
    <row r="3355" spans="6:6" x14ac:dyDescent="0.2">
      <c r="F3355" t="s">
        <v>401</v>
      </c>
    </row>
    <row r="3356" spans="6:6" x14ac:dyDescent="0.2">
      <c r="F3356" t="s">
        <v>400</v>
      </c>
    </row>
    <row r="3357" spans="6:6" x14ac:dyDescent="0.2">
      <c r="F3357" t="s">
        <v>401</v>
      </c>
    </row>
    <row r="3358" spans="6:6" x14ac:dyDescent="0.2">
      <c r="F3358" t="s">
        <v>400</v>
      </c>
    </row>
    <row r="3359" spans="6:6" x14ac:dyDescent="0.2">
      <c r="F3359" t="s">
        <v>401</v>
      </c>
    </row>
    <row r="3360" spans="6:6" x14ac:dyDescent="0.2">
      <c r="F3360" t="s">
        <v>401</v>
      </c>
    </row>
    <row r="3361" spans="6:6" x14ac:dyDescent="0.2">
      <c r="F3361" t="s">
        <v>400</v>
      </c>
    </row>
    <row r="3362" spans="6:6" x14ac:dyDescent="0.2">
      <c r="F3362" t="s">
        <v>401</v>
      </c>
    </row>
    <row r="3363" spans="6:6" x14ac:dyDescent="0.2">
      <c r="F3363" t="s">
        <v>400</v>
      </c>
    </row>
    <row r="3364" spans="6:6" x14ac:dyDescent="0.2">
      <c r="F3364" t="s">
        <v>401</v>
      </c>
    </row>
    <row r="3365" spans="6:6" x14ac:dyDescent="0.2">
      <c r="F3365" t="s">
        <v>401</v>
      </c>
    </row>
    <row r="3366" spans="6:6" x14ac:dyDescent="0.2">
      <c r="F3366" t="s">
        <v>400</v>
      </c>
    </row>
    <row r="3367" spans="6:6" x14ac:dyDescent="0.2">
      <c r="F3367" t="s">
        <v>401</v>
      </c>
    </row>
    <row r="3368" spans="6:6" x14ac:dyDescent="0.2">
      <c r="F3368" t="s">
        <v>400</v>
      </c>
    </row>
    <row r="3369" spans="6:6" x14ac:dyDescent="0.2">
      <c r="F3369" t="s">
        <v>401</v>
      </c>
    </row>
    <row r="3370" spans="6:6" x14ac:dyDescent="0.2">
      <c r="F3370" t="s">
        <v>401</v>
      </c>
    </row>
    <row r="3371" spans="6:6" x14ac:dyDescent="0.2">
      <c r="F3371" t="s">
        <v>400</v>
      </c>
    </row>
    <row r="3372" spans="6:6" x14ac:dyDescent="0.2">
      <c r="F3372" t="s">
        <v>401</v>
      </c>
    </row>
    <row r="3373" spans="6:6" x14ac:dyDescent="0.2">
      <c r="F3373" t="s">
        <v>400</v>
      </c>
    </row>
    <row r="3374" spans="6:6" x14ac:dyDescent="0.2">
      <c r="F3374" t="s">
        <v>401</v>
      </c>
    </row>
    <row r="3375" spans="6:6" x14ac:dyDescent="0.2">
      <c r="F3375" t="s">
        <v>401</v>
      </c>
    </row>
    <row r="3376" spans="6:6" x14ac:dyDescent="0.2">
      <c r="F3376" t="s">
        <v>400</v>
      </c>
    </row>
    <row r="3377" spans="6:6" x14ac:dyDescent="0.2">
      <c r="F3377" t="s">
        <v>401</v>
      </c>
    </row>
    <row r="3378" spans="6:6" x14ac:dyDescent="0.2">
      <c r="F3378" t="s">
        <v>400</v>
      </c>
    </row>
    <row r="3379" spans="6:6" x14ac:dyDescent="0.2">
      <c r="F3379" t="s">
        <v>401</v>
      </c>
    </row>
    <row r="3380" spans="6:6" x14ac:dyDescent="0.2">
      <c r="F3380" t="s">
        <v>401</v>
      </c>
    </row>
    <row r="3381" spans="6:6" x14ac:dyDescent="0.2">
      <c r="F3381" t="s">
        <v>400</v>
      </c>
    </row>
    <row r="3382" spans="6:6" x14ac:dyDescent="0.2">
      <c r="F3382" t="s">
        <v>401</v>
      </c>
    </row>
    <row r="3383" spans="6:6" x14ac:dyDescent="0.2">
      <c r="F3383" t="s">
        <v>400</v>
      </c>
    </row>
    <row r="3384" spans="6:6" x14ac:dyDescent="0.2">
      <c r="F3384" t="s">
        <v>401</v>
      </c>
    </row>
    <row r="3385" spans="6:6" x14ac:dyDescent="0.2">
      <c r="F3385" t="s">
        <v>401</v>
      </c>
    </row>
    <row r="3386" spans="6:6" x14ac:dyDescent="0.2">
      <c r="F3386" t="s">
        <v>400</v>
      </c>
    </row>
    <row r="3387" spans="6:6" x14ac:dyDescent="0.2">
      <c r="F3387" t="s">
        <v>401</v>
      </c>
    </row>
    <row r="3388" spans="6:6" x14ac:dyDescent="0.2">
      <c r="F3388" t="s">
        <v>400</v>
      </c>
    </row>
    <row r="3389" spans="6:6" x14ac:dyDescent="0.2">
      <c r="F3389" t="s">
        <v>401</v>
      </c>
    </row>
    <row r="3390" spans="6:6" x14ac:dyDescent="0.2">
      <c r="F3390" t="s">
        <v>401</v>
      </c>
    </row>
    <row r="3391" spans="6:6" x14ac:dyDescent="0.2">
      <c r="F3391" t="s">
        <v>400</v>
      </c>
    </row>
    <row r="3392" spans="6:6" x14ac:dyDescent="0.2">
      <c r="F3392" t="s">
        <v>401</v>
      </c>
    </row>
    <row r="3393" spans="6:6" x14ac:dyDescent="0.2">
      <c r="F3393" t="s">
        <v>400</v>
      </c>
    </row>
    <row r="3394" spans="6:6" x14ac:dyDescent="0.2">
      <c r="F3394" t="s">
        <v>401</v>
      </c>
    </row>
    <row r="3395" spans="6:6" x14ac:dyDescent="0.2">
      <c r="F3395" t="s">
        <v>401</v>
      </c>
    </row>
    <row r="3396" spans="6:6" x14ac:dyDescent="0.2">
      <c r="F3396" t="s">
        <v>400</v>
      </c>
    </row>
    <row r="3397" spans="6:6" x14ac:dyDescent="0.2">
      <c r="F3397" t="s">
        <v>401</v>
      </c>
    </row>
    <row r="3398" spans="6:6" x14ac:dyDescent="0.2">
      <c r="F3398" t="s">
        <v>400</v>
      </c>
    </row>
    <row r="3399" spans="6:6" x14ac:dyDescent="0.2">
      <c r="F3399" t="s">
        <v>441</v>
      </c>
    </row>
    <row r="3400" spans="6:6" x14ac:dyDescent="0.2">
      <c r="F3400" t="s">
        <v>401</v>
      </c>
    </row>
    <row r="3401" spans="6:6" x14ac:dyDescent="0.2">
      <c r="F3401" t="s">
        <v>401</v>
      </c>
    </row>
    <row r="3402" spans="6:6" x14ac:dyDescent="0.2">
      <c r="F3402" t="s">
        <v>401</v>
      </c>
    </row>
    <row r="3403" spans="6:6" x14ac:dyDescent="0.2">
      <c r="F3403" t="s">
        <v>400</v>
      </c>
    </row>
    <row r="3404" spans="6:6" x14ac:dyDescent="0.2">
      <c r="F3404" t="s">
        <v>441</v>
      </c>
    </row>
    <row r="3405" spans="6:6" x14ac:dyDescent="0.2">
      <c r="F3405" t="s">
        <v>401</v>
      </c>
    </row>
    <row r="3406" spans="6:6" x14ac:dyDescent="0.2">
      <c r="F3406" t="s">
        <v>401</v>
      </c>
    </row>
    <row r="3407" spans="6:6" x14ac:dyDescent="0.2">
      <c r="F3407" t="s">
        <v>401</v>
      </c>
    </row>
    <row r="3408" spans="6:6" x14ac:dyDescent="0.2">
      <c r="F3408" t="s">
        <v>400</v>
      </c>
    </row>
    <row r="3409" spans="6:6" x14ac:dyDescent="0.2">
      <c r="F3409" t="s">
        <v>441</v>
      </c>
    </row>
    <row r="3410" spans="6:6" x14ac:dyDescent="0.2">
      <c r="F3410" t="s">
        <v>401</v>
      </c>
    </row>
    <row r="3411" spans="6:6" x14ac:dyDescent="0.2">
      <c r="F3411" t="s">
        <v>401</v>
      </c>
    </row>
    <row r="3412" spans="6:6" x14ac:dyDescent="0.2">
      <c r="F3412" t="s">
        <v>401</v>
      </c>
    </row>
    <row r="3413" spans="6:6" x14ac:dyDescent="0.2">
      <c r="F3413" t="s">
        <v>400</v>
      </c>
    </row>
    <row r="3414" spans="6:6" x14ac:dyDescent="0.2">
      <c r="F3414" t="s">
        <v>441</v>
      </c>
    </row>
    <row r="3415" spans="6:6" x14ac:dyDescent="0.2">
      <c r="F3415" t="s">
        <v>401</v>
      </c>
    </row>
    <row r="3416" spans="6:6" x14ac:dyDescent="0.2">
      <c r="F3416" t="s">
        <v>401</v>
      </c>
    </row>
    <row r="3417" spans="6:6" x14ac:dyDescent="0.2">
      <c r="F3417" t="s">
        <v>401</v>
      </c>
    </row>
    <row r="3418" spans="6:6" x14ac:dyDescent="0.2">
      <c r="F3418" t="s">
        <v>400</v>
      </c>
    </row>
    <row r="3419" spans="6:6" x14ac:dyDescent="0.2">
      <c r="F3419" t="s">
        <v>441</v>
      </c>
    </row>
    <row r="3420" spans="6:6" x14ac:dyDescent="0.2">
      <c r="F3420" t="s">
        <v>401</v>
      </c>
    </row>
    <row r="3421" spans="6:6" x14ac:dyDescent="0.2">
      <c r="F3421" t="s">
        <v>401</v>
      </c>
    </row>
    <row r="3422" spans="6:6" x14ac:dyDescent="0.2">
      <c r="F3422" t="s">
        <v>401</v>
      </c>
    </row>
    <row r="3423" spans="6:6" x14ac:dyDescent="0.2">
      <c r="F3423" t="s">
        <v>400</v>
      </c>
    </row>
    <row r="3424" spans="6:6" x14ac:dyDescent="0.2">
      <c r="F3424" t="s">
        <v>441</v>
      </c>
    </row>
    <row r="3425" spans="6:6" x14ac:dyDescent="0.2">
      <c r="F3425" t="s">
        <v>401</v>
      </c>
    </row>
    <row r="3426" spans="6:6" x14ac:dyDescent="0.2">
      <c r="F3426" t="s">
        <v>401</v>
      </c>
    </row>
    <row r="3427" spans="6:6" x14ac:dyDescent="0.2">
      <c r="F3427" t="s">
        <v>401</v>
      </c>
    </row>
    <row r="3428" spans="6:6" x14ac:dyDescent="0.2">
      <c r="F3428" t="s">
        <v>400</v>
      </c>
    </row>
    <row r="3429" spans="6:6" x14ac:dyDescent="0.2">
      <c r="F3429" t="s">
        <v>441</v>
      </c>
    </row>
    <row r="3430" spans="6:6" x14ac:dyDescent="0.2">
      <c r="F3430" t="s">
        <v>401</v>
      </c>
    </row>
    <row r="3431" spans="6:6" x14ac:dyDescent="0.2">
      <c r="F3431" t="s">
        <v>401</v>
      </c>
    </row>
    <row r="3432" spans="6:6" x14ac:dyDescent="0.2">
      <c r="F3432" t="s">
        <v>401</v>
      </c>
    </row>
    <row r="3433" spans="6:6" x14ac:dyDescent="0.2">
      <c r="F3433" t="s">
        <v>400</v>
      </c>
    </row>
    <row r="3434" spans="6:6" x14ac:dyDescent="0.2">
      <c r="F3434" t="s">
        <v>441</v>
      </c>
    </row>
    <row r="3435" spans="6:6" x14ac:dyDescent="0.2">
      <c r="F3435" t="s">
        <v>401</v>
      </c>
    </row>
    <row r="3436" spans="6:6" x14ac:dyDescent="0.2">
      <c r="F3436" t="s">
        <v>401</v>
      </c>
    </row>
    <row r="3437" spans="6:6" x14ac:dyDescent="0.2">
      <c r="F3437" t="s">
        <v>401</v>
      </c>
    </row>
    <row r="3438" spans="6:6" x14ac:dyDescent="0.2">
      <c r="F3438" t="s">
        <v>400</v>
      </c>
    </row>
    <row r="3439" spans="6:6" x14ac:dyDescent="0.2">
      <c r="F3439" t="s">
        <v>441</v>
      </c>
    </row>
    <row r="3440" spans="6:6" x14ac:dyDescent="0.2">
      <c r="F3440" t="s">
        <v>401</v>
      </c>
    </row>
    <row r="3441" spans="6:6" x14ac:dyDescent="0.2">
      <c r="F3441" t="s">
        <v>401</v>
      </c>
    </row>
    <row r="3442" spans="6:6" x14ac:dyDescent="0.2">
      <c r="F3442" t="s">
        <v>401</v>
      </c>
    </row>
    <row r="3443" spans="6:6" x14ac:dyDescent="0.2">
      <c r="F3443" t="s">
        <v>400</v>
      </c>
    </row>
    <row r="3444" spans="6:6" x14ac:dyDescent="0.2">
      <c r="F3444" t="s">
        <v>441</v>
      </c>
    </row>
    <row r="3445" spans="6:6" x14ac:dyDescent="0.2">
      <c r="F3445" t="s">
        <v>401</v>
      </c>
    </row>
    <row r="3446" spans="6:6" x14ac:dyDescent="0.2">
      <c r="F3446" t="s">
        <v>401</v>
      </c>
    </row>
    <row r="3447" spans="6:6" x14ac:dyDescent="0.2">
      <c r="F3447" t="s">
        <v>401</v>
      </c>
    </row>
    <row r="3448" spans="6:6" x14ac:dyDescent="0.2">
      <c r="F3448" t="s">
        <v>400</v>
      </c>
    </row>
    <row r="3449" spans="6:6" x14ac:dyDescent="0.2">
      <c r="F3449" t="s">
        <v>441</v>
      </c>
    </row>
    <row r="3450" spans="6:6" x14ac:dyDescent="0.2">
      <c r="F3450" t="s">
        <v>401</v>
      </c>
    </row>
    <row r="3451" spans="6:6" x14ac:dyDescent="0.2">
      <c r="F3451" t="s">
        <v>401</v>
      </c>
    </row>
    <row r="3452" spans="6:6" x14ac:dyDescent="0.2">
      <c r="F3452" t="s">
        <v>401</v>
      </c>
    </row>
    <row r="3453" spans="6:6" x14ac:dyDescent="0.2">
      <c r="F3453" t="s">
        <v>400</v>
      </c>
    </row>
    <row r="3454" spans="6:6" x14ac:dyDescent="0.2">
      <c r="F3454" t="s">
        <v>441</v>
      </c>
    </row>
    <row r="3455" spans="6:6" x14ac:dyDescent="0.2">
      <c r="F3455" t="s">
        <v>401</v>
      </c>
    </row>
    <row r="3456" spans="6:6" x14ac:dyDescent="0.2">
      <c r="F3456" t="s">
        <v>401</v>
      </c>
    </row>
    <row r="3457" spans="6:6" x14ac:dyDescent="0.2">
      <c r="F3457" t="s">
        <v>401</v>
      </c>
    </row>
    <row r="3458" spans="6:6" x14ac:dyDescent="0.2">
      <c r="F3458" t="s">
        <v>400</v>
      </c>
    </row>
    <row r="3459" spans="6:6" x14ac:dyDescent="0.2">
      <c r="F3459" t="s">
        <v>441</v>
      </c>
    </row>
    <row r="3460" spans="6:6" x14ac:dyDescent="0.2">
      <c r="F3460" t="s">
        <v>401</v>
      </c>
    </row>
    <row r="3461" spans="6:6" x14ac:dyDescent="0.2">
      <c r="F3461" t="s">
        <v>401</v>
      </c>
    </row>
    <row r="3462" spans="6:6" x14ac:dyDescent="0.2">
      <c r="F3462" t="s">
        <v>401</v>
      </c>
    </row>
    <row r="3463" spans="6:6" x14ac:dyDescent="0.2">
      <c r="F3463" t="s">
        <v>400</v>
      </c>
    </row>
    <row r="3464" spans="6:6" x14ac:dyDescent="0.2">
      <c r="F3464" t="s">
        <v>441</v>
      </c>
    </row>
    <row r="3465" spans="6:6" x14ac:dyDescent="0.2">
      <c r="F3465" t="s">
        <v>401</v>
      </c>
    </row>
    <row r="3466" spans="6:6" x14ac:dyDescent="0.2">
      <c r="F3466" t="s">
        <v>401</v>
      </c>
    </row>
    <row r="3467" spans="6:6" x14ac:dyDescent="0.2">
      <c r="F3467" t="s">
        <v>401</v>
      </c>
    </row>
    <row r="3468" spans="6:6" x14ac:dyDescent="0.2">
      <c r="F3468" t="s">
        <v>400</v>
      </c>
    </row>
    <row r="3469" spans="6:6" x14ac:dyDescent="0.2">
      <c r="F3469" t="s">
        <v>441</v>
      </c>
    </row>
    <row r="3470" spans="6:6" x14ac:dyDescent="0.2">
      <c r="F3470" t="s">
        <v>401</v>
      </c>
    </row>
    <row r="3471" spans="6:6" x14ac:dyDescent="0.2">
      <c r="F3471" t="s">
        <v>401</v>
      </c>
    </row>
    <row r="3472" spans="6:6" x14ac:dyDescent="0.2">
      <c r="F3472" t="s">
        <v>401</v>
      </c>
    </row>
    <row r="3473" spans="6:6" x14ac:dyDescent="0.2">
      <c r="F3473" t="s">
        <v>400</v>
      </c>
    </row>
    <row r="3474" spans="6:6" x14ac:dyDescent="0.2">
      <c r="F3474" t="s">
        <v>441</v>
      </c>
    </row>
    <row r="3475" spans="6:6" x14ac:dyDescent="0.2">
      <c r="F3475" t="s">
        <v>401</v>
      </c>
    </row>
    <row r="3476" spans="6:6" x14ac:dyDescent="0.2">
      <c r="F3476" t="s">
        <v>401</v>
      </c>
    </row>
    <row r="3477" spans="6:6" x14ac:dyDescent="0.2">
      <c r="F3477" t="s">
        <v>401</v>
      </c>
    </row>
    <row r="3478" spans="6:6" x14ac:dyDescent="0.2">
      <c r="F3478" t="s">
        <v>400</v>
      </c>
    </row>
    <row r="3479" spans="6:6" x14ac:dyDescent="0.2">
      <c r="F3479" t="s">
        <v>441</v>
      </c>
    </row>
    <row r="3480" spans="6:6" x14ac:dyDescent="0.2">
      <c r="F3480" t="s">
        <v>401</v>
      </c>
    </row>
    <row r="3481" spans="6:6" x14ac:dyDescent="0.2">
      <c r="F3481" t="s">
        <v>401</v>
      </c>
    </row>
    <row r="3482" spans="6:6" x14ac:dyDescent="0.2">
      <c r="F3482" t="s">
        <v>401</v>
      </c>
    </row>
    <row r="3483" spans="6:6" x14ac:dyDescent="0.2">
      <c r="F3483" t="s">
        <v>400</v>
      </c>
    </row>
    <row r="3484" spans="6:6" x14ac:dyDescent="0.2">
      <c r="F3484" t="s">
        <v>441</v>
      </c>
    </row>
    <row r="3485" spans="6:6" x14ac:dyDescent="0.2">
      <c r="F3485" t="s">
        <v>401</v>
      </c>
    </row>
    <row r="3486" spans="6:6" x14ac:dyDescent="0.2">
      <c r="F3486" t="s">
        <v>401</v>
      </c>
    </row>
    <row r="3487" spans="6:6" x14ac:dyDescent="0.2">
      <c r="F3487" t="s">
        <v>401</v>
      </c>
    </row>
    <row r="3488" spans="6:6" x14ac:dyDescent="0.2">
      <c r="F3488" t="s">
        <v>400</v>
      </c>
    </row>
    <row r="3489" spans="6:6" x14ac:dyDescent="0.2">
      <c r="F3489" t="s">
        <v>441</v>
      </c>
    </row>
    <row r="3490" spans="6:6" x14ac:dyDescent="0.2">
      <c r="F3490" t="s">
        <v>401</v>
      </c>
    </row>
    <row r="3491" spans="6:6" x14ac:dyDescent="0.2">
      <c r="F3491" t="s">
        <v>401</v>
      </c>
    </row>
    <row r="3492" spans="6:6" x14ac:dyDescent="0.2">
      <c r="F3492" t="s">
        <v>401</v>
      </c>
    </row>
    <row r="3493" spans="6:6" x14ac:dyDescent="0.2">
      <c r="F3493" t="s">
        <v>400</v>
      </c>
    </row>
    <row r="3494" spans="6:6" x14ac:dyDescent="0.2">
      <c r="F3494" t="s">
        <v>441</v>
      </c>
    </row>
    <row r="3495" spans="6:6" x14ac:dyDescent="0.2">
      <c r="F3495" t="s">
        <v>401</v>
      </c>
    </row>
    <row r="3496" spans="6:6" x14ac:dyDescent="0.2">
      <c r="F3496" t="s">
        <v>401</v>
      </c>
    </row>
    <row r="3497" spans="6:6" x14ac:dyDescent="0.2">
      <c r="F3497" t="s">
        <v>401</v>
      </c>
    </row>
    <row r="3498" spans="6:6" x14ac:dyDescent="0.2">
      <c r="F3498" t="s">
        <v>400</v>
      </c>
    </row>
    <row r="3499" spans="6:6" x14ac:dyDescent="0.2">
      <c r="F3499" t="s">
        <v>441</v>
      </c>
    </row>
    <row r="3500" spans="6:6" x14ac:dyDescent="0.2">
      <c r="F3500" t="s">
        <v>401</v>
      </c>
    </row>
    <row r="3501" spans="6:6" x14ac:dyDescent="0.2">
      <c r="F3501" t="s">
        <v>401</v>
      </c>
    </row>
    <row r="3502" spans="6:6" x14ac:dyDescent="0.2">
      <c r="F3502" t="s">
        <v>401</v>
      </c>
    </row>
    <row r="3503" spans="6:6" x14ac:dyDescent="0.2">
      <c r="F3503" t="s">
        <v>400</v>
      </c>
    </row>
    <row r="3504" spans="6:6" x14ac:dyDescent="0.2">
      <c r="F3504" t="s">
        <v>441</v>
      </c>
    </row>
    <row r="3505" spans="6:6" x14ac:dyDescent="0.2">
      <c r="F3505" t="s">
        <v>401</v>
      </c>
    </row>
    <row r="3506" spans="6:6" x14ac:dyDescent="0.2">
      <c r="F3506" t="s">
        <v>401</v>
      </c>
    </row>
    <row r="3507" spans="6:6" x14ac:dyDescent="0.2">
      <c r="F3507" t="s">
        <v>401</v>
      </c>
    </row>
    <row r="3508" spans="6:6" x14ac:dyDescent="0.2">
      <c r="F3508" t="s">
        <v>400</v>
      </c>
    </row>
    <row r="3509" spans="6:6" x14ac:dyDescent="0.2">
      <c r="F3509" t="s">
        <v>441</v>
      </c>
    </row>
    <row r="3510" spans="6:6" x14ac:dyDescent="0.2">
      <c r="F3510" t="s">
        <v>401</v>
      </c>
    </row>
    <row r="3511" spans="6:6" x14ac:dyDescent="0.2">
      <c r="F3511" t="s">
        <v>401</v>
      </c>
    </row>
    <row r="3512" spans="6:6" x14ac:dyDescent="0.2">
      <c r="F3512" t="s">
        <v>401</v>
      </c>
    </row>
    <row r="3513" spans="6:6" x14ac:dyDescent="0.2">
      <c r="F3513" t="s">
        <v>400</v>
      </c>
    </row>
    <row r="3514" spans="6:6" x14ac:dyDescent="0.2">
      <c r="F3514" t="s">
        <v>441</v>
      </c>
    </row>
    <row r="3515" spans="6:6" x14ac:dyDescent="0.2">
      <c r="F3515" t="s">
        <v>401</v>
      </c>
    </row>
    <row r="3516" spans="6:6" x14ac:dyDescent="0.2">
      <c r="F3516" t="s">
        <v>401</v>
      </c>
    </row>
    <row r="3517" spans="6:6" x14ac:dyDescent="0.2">
      <c r="F3517" t="s">
        <v>401</v>
      </c>
    </row>
    <row r="3518" spans="6:6" x14ac:dyDescent="0.2">
      <c r="F3518" t="s">
        <v>397</v>
      </c>
    </row>
    <row r="3519" spans="6:6" x14ac:dyDescent="0.2">
      <c r="F3519" t="s">
        <v>397</v>
      </c>
    </row>
    <row r="3520" spans="6:6" x14ac:dyDescent="0.2">
      <c r="F3520" t="s">
        <v>397</v>
      </c>
    </row>
    <row r="3521" spans="6:6" x14ac:dyDescent="0.2">
      <c r="F3521" t="s">
        <v>397</v>
      </c>
    </row>
    <row r="3522" spans="6:6" x14ac:dyDescent="0.2">
      <c r="F3522" t="s">
        <v>397</v>
      </c>
    </row>
    <row r="3523" spans="6:6" x14ac:dyDescent="0.2">
      <c r="F3523" t="s">
        <v>397</v>
      </c>
    </row>
    <row r="3524" spans="6:6" x14ac:dyDescent="0.2">
      <c r="F3524" t="s">
        <v>397</v>
      </c>
    </row>
    <row r="3525" spans="6:6" x14ac:dyDescent="0.2">
      <c r="F3525" t="s">
        <v>397</v>
      </c>
    </row>
    <row r="3526" spans="6:6" x14ac:dyDescent="0.2">
      <c r="F3526" t="s">
        <v>397</v>
      </c>
    </row>
    <row r="3527" spans="6:6" x14ac:dyDescent="0.2">
      <c r="F3527" t="s">
        <v>397</v>
      </c>
    </row>
    <row r="3528" spans="6:6" x14ac:dyDescent="0.2">
      <c r="F3528" t="s">
        <v>397</v>
      </c>
    </row>
    <row r="3529" spans="6:6" x14ac:dyDescent="0.2">
      <c r="F3529" t="s">
        <v>397</v>
      </c>
    </row>
    <row r="3530" spans="6:6" x14ac:dyDescent="0.2">
      <c r="F3530" t="s">
        <v>397</v>
      </c>
    </row>
    <row r="3531" spans="6:6" x14ac:dyDescent="0.2">
      <c r="F3531" t="s">
        <v>397</v>
      </c>
    </row>
    <row r="3532" spans="6:6" x14ac:dyDescent="0.2">
      <c r="F3532" t="s">
        <v>397</v>
      </c>
    </row>
    <row r="3533" spans="6:6" x14ac:dyDescent="0.2">
      <c r="F3533" t="s">
        <v>397</v>
      </c>
    </row>
    <row r="3534" spans="6:6" x14ac:dyDescent="0.2">
      <c r="F3534" t="s">
        <v>397</v>
      </c>
    </row>
    <row r="3535" spans="6:6" x14ac:dyDescent="0.2">
      <c r="F3535" t="s">
        <v>397</v>
      </c>
    </row>
    <row r="3536" spans="6:6" x14ac:dyDescent="0.2">
      <c r="F3536" t="s">
        <v>397</v>
      </c>
    </row>
    <row r="3537" spans="6:6" x14ac:dyDescent="0.2">
      <c r="F3537" t="s">
        <v>397</v>
      </c>
    </row>
    <row r="3538" spans="6:6" x14ac:dyDescent="0.2">
      <c r="F3538" t="s">
        <v>397</v>
      </c>
    </row>
    <row r="3539" spans="6:6" x14ac:dyDescent="0.2">
      <c r="F3539" t="s">
        <v>397</v>
      </c>
    </row>
    <row r="3540" spans="6:6" x14ac:dyDescent="0.2">
      <c r="F3540" t="s">
        <v>397</v>
      </c>
    </row>
    <row r="3541" spans="6:6" x14ac:dyDescent="0.2">
      <c r="F3541" t="s">
        <v>397</v>
      </c>
    </row>
    <row r="3542" spans="6:6" x14ac:dyDescent="0.2">
      <c r="F3542" t="s">
        <v>400</v>
      </c>
    </row>
    <row r="3543" spans="6:6" x14ac:dyDescent="0.2">
      <c r="F3543" t="s">
        <v>401</v>
      </c>
    </row>
    <row r="3544" spans="6:6" x14ac:dyDescent="0.2">
      <c r="F3544" t="s">
        <v>401</v>
      </c>
    </row>
    <row r="3545" spans="6:6" x14ac:dyDescent="0.2">
      <c r="F3545" t="s">
        <v>400</v>
      </c>
    </row>
    <row r="3546" spans="6:6" x14ac:dyDescent="0.2">
      <c r="F3546" t="s">
        <v>401</v>
      </c>
    </row>
    <row r="3547" spans="6:6" x14ac:dyDescent="0.2">
      <c r="F3547" t="s">
        <v>400</v>
      </c>
    </row>
    <row r="3548" spans="6:6" x14ac:dyDescent="0.2">
      <c r="F3548" t="s">
        <v>401</v>
      </c>
    </row>
    <row r="3549" spans="6:6" x14ac:dyDescent="0.2">
      <c r="F3549" t="s">
        <v>401</v>
      </c>
    </row>
    <row r="3550" spans="6:6" x14ac:dyDescent="0.2">
      <c r="F3550" t="s">
        <v>400</v>
      </c>
    </row>
    <row r="3551" spans="6:6" x14ac:dyDescent="0.2">
      <c r="F3551" t="s">
        <v>401</v>
      </c>
    </row>
    <row r="3552" spans="6:6" x14ac:dyDescent="0.2">
      <c r="F3552" t="s">
        <v>400</v>
      </c>
    </row>
    <row r="3553" spans="6:6" x14ac:dyDescent="0.2">
      <c r="F3553" t="s">
        <v>401</v>
      </c>
    </row>
    <row r="3554" spans="6:6" x14ac:dyDescent="0.2">
      <c r="F3554" t="s">
        <v>401</v>
      </c>
    </row>
    <row r="3555" spans="6:6" x14ac:dyDescent="0.2">
      <c r="F3555" t="s">
        <v>400</v>
      </c>
    </row>
    <row r="3556" spans="6:6" x14ac:dyDescent="0.2">
      <c r="F3556" t="s">
        <v>401</v>
      </c>
    </row>
    <row r="3557" spans="6:6" x14ac:dyDescent="0.2">
      <c r="F3557" t="s">
        <v>400</v>
      </c>
    </row>
    <row r="3558" spans="6:6" x14ac:dyDescent="0.2">
      <c r="F3558" t="s">
        <v>401</v>
      </c>
    </row>
    <row r="3559" spans="6:6" x14ac:dyDescent="0.2">
      <c r="F3559" t="s">
        <v>401</v>
      </c>
    </row>
    <row r="3560" spans="6:6" x14ac:dyDescent="0.2">
      <c r="F3560" t="s">
        <v>400</v>
      </c>
    </row>
    <row r="3561" spans="6:6" x14ac:dyDescent="0.2">
      <c r="F3561" t="s">
        <v>401</v>
      </c>
    </row>
    <row r="3562" spans="6:6" x14ac:dyDescent="0.2">
      <c r="F3562" t="s">
        <v>400</v>
      </c>
    </row>
    <row r="3563" spans="6:6" x14ac:dyDescent="0.2">
      <c r="F3563" t="s">
        <v>401</v>
      </c>
    </row>
    <row r="3564" spans="6:6" x14ac:dyDescent="0.2">
      <c r="F3564" t="s">
        <v>401</v>
      </c>
    </row>
    <row r="3565" spans="6:6" x14ac:dyDescent="0.2">
      <c r="F3565" t="s">
        <v>400</v>
      </c>
    </row>
    <row r="3566" spans="6:6" x14ac:dyDescent="0.2">
      <c r="F3566" t="s">
        <v>401</v>
      </c>
    </row>
    <row r="3567" spans="6:6" x14ac:dyDescent="0.2">
      <c r="F3567" t="s">
        <v>400</v>
      </c>
    </row>
    <row r="3568" spans="6:6" x14ac:dyDescent="0.2">
      <c r="F3568" t="s">
        <v>401</v>
      </c>
    </row>
    <row r="3569" spans="6:6" x14ac:dyDescent="0.2">
      <c r="F3569" t="s">
        <v>401</v>
      </c>
    </row>
    <row r="3570" spans="6:6" x14ac:dyDescent="0.2">
      <c r="F3570" t="s">
        <v>400</v>
      </c>
    </row>
    <row r="3571" spans="6:6" x14ac:dyDescent="0.2">
      <c r="F3571" t="s">
        <v>401</v>
      </c>
    </row>
    <row r="3572" spans="6:6" x14ac:dyDescent="0.2">
      <c r="F3572" t="s">
        <v>400</v>
      </c>
    </row>
    <row r="3573" spans="6:6" x14ac:dyDescent="0.2">
      <c r="F3573" t="s">
        <v>401</v>
      </c>
    </row>
    <row r="3574" spans="6:6" x14ac:dyDescent="0.2">
      <c r="F3574" t="s">
        <v>401</v>
      </c>
    </row>
    <row r="3575" spans="6:6" x14ac:dyDescent="0.2">
      <c r="F3575" t="s">
        <v>400</v>
      </c>
    </row>
    <row r="3576" spans="6:6" x14ac:dyDescent="0.2">
      <c r="F3576" t="s">
        <v>401</v>
      </c>
    </row>
    <row r="3577" spans="6:6" x14ac:dyDescent="0.2">
      <c r="F3577" t="s">
        <v>400</v>
      </c>
    </row>
    <row r="3578" spans="6:6" x14ac:dyDescent="0.2">
      <c r="F3578" t="s">
        <v>401</v>
      </c>
    </row>
    <row r="3579" spans="6:6" x14ac:dyDescent="0.2">
      <c r="F3579" t="s">
        <v>401</v>
      </c>
    </row>
    <row r="3580" spans="6:6" x14ac:dyDescent="0.2">
      <c r="F3580" t="s">
        <v>400</v>
      </c>
    </row>
    <row r="3581" spans="6:6" x14ac:dyDescent="0.2">
      <c r="F3581" t="s">
        <v>401</v>
      </c>
    </row>
    <row r="3582" spans="6:6" x14ac:dyDescent="0.2">
      <c r="F3582" t="s">
        <v>400</v>
      </c>
    </row>
    <row r="3583" spans="6:6" x14ac:dyDescent="0.2">
      <c r="F3583" t="s">
        <v>401</v>
      </c>
    </row>
    <row r="3584" spans="6:6" x14ac:dyDescent="0.2">
      <c r="F3584" t="s">
        <v>401</v>
      </c>
    </row>
    <row r="3585" spans="6:6" x14ac:dyDescent="0.2">
      <c r="F3585" t="s">
        <v>400</v>
      </c>
    </row>
    <row r="3586" spans="6:6" x14ac:dyDescent="0.2">
      <c r="F3586" t="s">
        <v>401</v>
      </c>
    </row>
    <row r="3587" spans="6:6" x14ac:dyDescent="0.2">
      <c r="F3587" t="s">
        <v>400</v>
      </c>
    </row>
    <row r="3588" spans="6:6" x14ac:dyDescent="0.2">
      <c r="F3588" t="s">
        <v>401</v>
      </c>
    </row>
    <row r="3589" spans="6:6" x14ac:dyDescent="0.2">
      <c r="F3589" t="s">
        <v>401</v>
      </c>
    </row>
    <row r="3590" spans="6:6" x14ac:dyDescent="0.2">
      <c r="F3590" t="s">
        <v>400</v>
      </c>
    </row>
    <row r="3591" spans="6:6" x14ac:dyDescent="0.2">
      <c r="F3591" t="s">
        <v>401</v>
      </c>
    </row>
    <row r="3592" spans="6:6" x14ac:dyDescent="0.2">
      <c r="F3592" t="s">
        <v>400</v>
      </c>
    </row>
    <row r="3593" spans="6:6" x14ac:dyDescent="0.2">
      <c r="F3593" t="s">
        <v>401</v>
      </c>
    </row>
    <row r="3594" spans="6:6" x14ac:dyDescent="0.2">
      <c r="F3594" t="s">
        <v>401</v>
      </c>
    </row>
    <row r="3595" spans="6:6" x14ac:dyDescent="0.2">
      <c r="F3595" t="s">
        <v>400</v>
      </c>
    </row>
    <row r="3596" spans="6:6" x14ac:dyDescent="0.2">
      <c r="F3596" t="s">
        <v>401</v>
      </c>
    </row>
    <row r="3597" spans="6:6" x14ac:dyDescent="0.2">
      <c r="F3597" t="s">
        <v>400</v>
      </c>
    </row>
    <row r="3598" spans="6:6" x14ac:dyDescent="0.2">
      <c r="F3598" t="s">
        <v>401</v>
      </c>
    </row>
    <row r="3599" spans="6:6" x14ac:dyDescent="0.2">
      <c r="F3599" t="s">
        <v>401</v>
      </c>
    </row>
    <row r="3600" spans="6:6" x14ac:dyDescent="0.2">
      <c r="F3600" t="s">
        <v>400</v>
      </c>
    </row>
    <row r="3601" spans="6:6" x14ac:dyDescent="0.2">
      <c r="F3601" t="s">
        <v>401</v>
      </c>
    </row>
    <row r="3602" spans="6:6" x14ac:dyDescent="0.2">
      <c r="F3602" t="s">
        <v>400</v>
      </c>
    </row>
    <row r="3603" spans="6:6" x14ac:dyDescent="0.2">
      <c r="F3603" t="s">
        <v>401</v>
      </c>
    </row>
    <row r="3604" spans="6:6" x14ac:dyDescent="0.2">
      <c r="F3604" t="s">
        <v>401</v>
      </c>
    </row>
    <row r="3605" spans="6:6" x14ac:dyDescent="0.2">
      <c r="F3605" t="s">
        <v>400</v>
      </c>
    </row>
    <row r="3606" spans="6:6" x14ac:dyDescent="0.2">
      <c r="F3606" t="s">
        <v>401</v>
      </c>
    </row>
    <row r="3607" spans="6:6" x14ac:dyDescent="0.2">
      <c r="F3607" t="s">
        <v>400</v>
      </c>
    </row>
    <row r="3608" spans="6:6" x14ac:dyDescent="0.2">
      <c r="F3608" t="s">
        <v>401</v>
      </c>
    </row>
    <row r="3609" spans="6:6" x14ac:dyDescent="0.2">
      <c r="F3609" t="s">
        <v>401</v>
      </c>
    </row>
    <row r="3610" spans="6:6" x14ac:dyDescent="0.2">
      <c r="F3610" t="s">
        <v>400</v>
      </c>
    </row>
    <row r="3611" spans="6:6" x14ac:dyDescent="0.2">
      <c r="F3611" t="s">
        <v>401</v>
      </c>
    </row>
    <row r="3612" spans="6:6" x14ac:dyDescent="0.2">
      <c r="F3612" t="s">
        <v>400</v>
      </c>
    </row>
    <row r="3613" spans="6:6" x14ac:dyDescent="0.2">
      <c r="F3613" t="s">
        <v>401</v>
      </c>
    </row>
    <row r="3614" spans="6:6" x14ac:dyDescent="0.2">
      <c r="F3614" t="s">
        <v>401</v>
      </c>
    </row>
    <row r="3615" spans="6:6" x14ac:dyDescent="0.2">
      <c r="F3615" t="s">
        <v>400</v>
      </c>
    </row>
    <row r="3616" spans="6:6" x14ac:dyDescent="0.2">
      <c r="F3616" t="s">
        <v>401</v>
      </c>
    </row>
    <row r="3617" spans="6:6" x14ac:dyDescent="0.2">
      <c r="F3617" t="s">
        <v>400</v>
      </c>
    </row>
    <row r="3618" spans="6:6" x14ac:dyDescent="0.2">
      <c r="F3618" t="s">
        <v>401</v>
      </c>
    </row>
    <row r="3619" spans="6:6" x14ac:dyDescent="0.2">
      <c r="F3619" t="s">
        <v>401</v>
      </c>
    </row>
    <row r="3620" spans="6:6" x14ac:dyDescent="0.2">
      <c r="F3620" t="s">
        <v>400</v>
      </c>
    </row>
    <row r="3621" spans="6:6" x14ac:dyDescent="0.2">
      <c r="F3621" t="s">
        <v>401</v>
      </c>
    </row>
    <row r="3622" spans="6:6" x14ac:dyDescent="0.2">
      <c r="F3622" t="s">
        <v>400</v>
      </c>
    </row>
    <row r="3623" spans="6:6" x14ac:dyDescent="0.2">
      <c r="F3623" t="s">
        <v>401</v>
      </c>
    </row>
    <row r="3624" spans="6:6" x14ac:dyDescent="0.2">
      <c r="F3624" t="s">
        <v>401</v>
      </c>
    </row>
    <row r="3625" spans="6:6" x14ac:dyDescent="0.2">
      <c r="F3625" t="s">
        <v>400</v>
      </c>
    </row>
    <row r="3626" spans="6:6" x14ac:dyDescent="0.2">
      <c r="F3626" t="s">
        <v>401</v>
      </c>
    </row>
    <row r="3627" spans="6:6" x14ac:dyDescent="0.2">
      <c r="F3627" t="s">
        <v>400</v>
      </c>
    </row>
    <row r="3628" spans="6:6" x14ac:dyDescent="0.2">
      <c r="F3628" t="s">
        <v>401</v>
      </c>
    </row>
    <row r="3629" spans="6:6" x14ac:dyDescent="0.2">
      <c r="F3629" t="s">
        <v>401</v>
      </c>
    </row>
    <row r="3630" spans="6:6" x14ac:dyDescent="0.2">
      <c r="F3630" t="s">
        <v>400</v>
      </c>
    </row>
    <row r="3631" spans="6:6" x14ac:dyDescent="0.2">
      <c r="F3631" t="s">
        <v>401</v>
      </c>
    </row>
    <row r="3632" spans="6:6" x14ac:dyDescent="0.2">
      <c r="F3632" t="s">
        <v>400</v>
      </c>
    </row>
    <row r="3633" spans="6:6" x14ac:dyDescent="0.2">
      <c r="F3633" t="s">
        <v>401</v>
      </c>
    </row>
    <row r="3634" spans="6:6" x14ac:dyDescent="0.2">
      <c r="F3634" t="s">
        <v>401</v>
      </c>
    </row>
    <row r="3635" spans="6:6" x14ac:dyDescent="0.2">
      <c r="F3635" t="s">
        <v>400</v>
      </c>
    </row>
    <row r="3636" spans="6:6" x14ac:dyDescent="0.2">
      <c r="F3636" t="s">
        <v>401</v>
      </c>
    </row>
    <row r="3637" spans="6:6" x14ac:dyDescent="0.2">
      <c r="F3637" t="s">
        <v>400</v>
      </c>
    </row>
    <row r="3638" spans="6:6" x14ac:dyDescent="0.2">
      <c r="F3638" t="s">
        <v>401</v>
      </c>
    </row>
    <row r="3639" spans="6:6" x14ac:dyDescent="0.2">
      <c r="F3639" t="s">
        <v>401</v>
      </c>
    </row>
    <row r="3640" spans="6:6" x14ac:dyDescent="0.2">
      <c r="F3640" t="s">
        <v>400</v>
      </c>
    </row>
    <row r="3641" spans="6:6" x14ac:dyDescent="0.2">
      <c r="F3641" t="s">
        <v>401</v>
      </c>
    </row>
    <row r="3642" spans="6:6" x14ac:dyDescent="0.2">
      <c r="F3642" t="s">
        <v>400</v>
      </c>
    </row>
    <row r="3643" spans="6:6" x14ac:dyDescent="0.2">
      <c r="F3643" t="s">
        <v>401</v>
      </c>
    </row>
    <row r="3644" spans="6:6" x14ac:dyDescent="0.2">
      <c r="F3644" t="s">
        <v>401</v>
      </c>
    </row>
    <row r="3645" spans="6:6" x14ac:dyDescent="0.2">
      <c r="F3645" t="s">
        <v>400</v>
      </c>
    </row>
    <row r="3646" spans="6:6" x14ac:dyDescent="0.2">
      <c r="F3646" t="s">
        <v>401</v>
      </c>
    </row>
    <row r="3647" spans="6:6" x14ac:dyDescent="0.2">
      <c r="F3647" t="s">
        <v>400</v>
      </c>
    </row>
    <row r="3648" spans="6:6" x14ac:dyDescent="0.2">
      <c r="F3648" t="s">
        <v>401</v>
      </c>
    </row>
    <row r="3649" spans="6:6" x14ac:dyDescent="0.2">
      <c r="F3649" t="s">
        <v>401</v>
      </c>
    </row>
    <row r="3650" spans="6:6" x14ac:dyDescent="0.2">
      <c r="F3650" t="s">
        <v>400</v>
      </c>
    </row>
    <row r="3651" spans="6:6" x14ac:dyDescent="0.2">
      <c r="F3651" t="s">
        <v>401</v>
      </c>
    </row>
    <row r="3652" spans="6:6" x14ac:dyDescent="0.2">
      <c r="F3652" t="s">
        <v>400</v>
      </c>
    </row>
    <row r="3653" spans="6:6" x14ac:dyDescent="0.2">
      <c r="F3653" t="s">
        <v>401</v>
      </c>
    </row>
    <row r="3654" spans="6:6" x14ac:dyDescent="0.2">
      <c r="F3654" t="s">
        <v>401</v>
      </c>
    </row>
    <row r="3655" spans="6:6" x14ac:dyDescent="0.2">
      <c r="F3655" t="s">
        <v>400</v>
      </c>
    </row>
    <row r="3656" spans="6:6" x14ac:dyDescent="0.2">
      <c r="F3656" t="s">
        <v>401</v>
      </c>
    </row>
    <row r="3657" spans="6:6" x14ac:dyDescent="0.2">
      <c r="F3657" t="s">
        <v>400</v>
      </c>
    </row>
    <row r="3658" spans="6:6" x14ac:dyDescent="0.2">
      <c r="F3658" t="s">
        <v>401</v>
      </c>
    </row>
    <row r="3659" spans="6:6" x14ac:dyDescent="0.2">
      <c r="F3659" t="s">
        <v>401</v>
      </c>
    </row>
    <row r="3660" spans="6:6" x14ac:dyDescent="0.2">
      <c r="F3660" t="s">
        <v>400</v>
      </c>
    </row>
    <row r="3661" spans="6:6" x14ac:dyDescent="0.2">
      <c r="F3661" t="s">
        <v>401</v>
      </c>
    </row>
    <row r="3662" spans="6:6" x14ac:dyDescent="0.2">
      <c r="F3662" t="s">
        <v>400</v>
      </c>
    </row>
    <row r="3663" spans="6:6" x14ac:dyDescent="0.2">
      <c r="F3663" t="s">
        <v>441</v>
      </c>
    </row>
    <row r="3664" spans="6:6" x14ac:dyDescent="0.2">
      <c r="F3664" t="s">
        <v>401</v>
      </c>
    </row>
    <row r="3665" spans="6:6" x14ac:dyDescent="0.2">
      <c r="F3665" t="s">
        <v>401</v>
      </c>
    </row>
    <row r="3666" spans="6:6" x14ac:dyDescent="0.2">
      <c r="F3666" t="s">
        <v>401</v>
      </c>
    </row>
    <row r="3667" spans="6:6" x14ac:dyDescent="0.2">
      <c r="F3667" t="s">
        <v>400</v>
      </c>
    </row>
    <row r="3668" spans="6:6" x14ac:dyDescent="0.2">
      <c r="F3668" t="s">
        <v>441</v>
      </c>
    </row>
    <row r="3669" spans="6:6" x14ac:dyDescent="0.2">
      <c r="F3669" t="s">
        <v>401</v>
      </c>
    </row>
    <row r="3670" spans="6:6" x14ac:dyDescent="0.2">
      <c r="F3670" t="s">
        <v>401</v>
      </c>
    </row>
    <row r="3671" spans="6:6" x14ac:dyDescent="0.2">
      <c r="F3671" t="s">
        <v>401</v>
      </c>
    </row>
    <row r="3672" spans="6:6" x14ac:dyDescent="0.2">
      <c r="F3672" t="s">
        <v>400</v>
      </c>
    </row>
    <row r="3673" spans="6:6" x14ac:dyDescent="0.2">
      <c r="F3673" t="s">
        <v>441</v>
      </c>
    </row>
    <row r="3674" spans="6:6" x14ac:dyDescent="0.2">
      <c r="F3674" t="s">
        <v>401</v>
      </c>
    </row>
    <row r="3675" spans="6:6" x14ac:dyDescent="0.2">
      <c r="F3675" t="s">
        <v>401</v>
      </c>
    </row>
    <row r="3676" spans="6:6" x14ac:dyDescent="0.2">
      <c r="F3676" t="s">
        <v>401</v>
      </c>
    </row>
    <row r="3677" spans="6:6" x14ac:dyDescent="0.2">
      <c r="F3677" t="s">
        <v>400</v>
      </c>
    </row>
    <row r="3678" spans="6:6" x14ac:dyDescent="0.2">
      <c r="F3678" t="s">
        <v>441</v>
      </c>
    </row>
    <row r="3679" spans="6:6" x14ac:dyDescent="0.2">
      <c r="F3679" t="s">
        <v>401</v>
      </c>
    </row>
    <row r="3680" spans="6:6" x14ac:dyDescent="0.2">
      <c r="F3680" t="s">
        <v>401</v>
      </c>
    </row>
    <row r="3681" spans="6:6" x14ac:dyDescent="0.2">
      <c r="F3681" t="s">
        <v>401</v>
      </c>
    </row>
    <row r="3682" spans="6:6" x14ac:dyDescent="0.2">
      <c r="F3682" t="s">
        <v>400</v>
      </c>
    </row>
    <row r="3683" spans="6:6" x14ac:dyDescent="0.2">
      <c r="F3683" t="s">
        <v>441</v>
      </c>
    </row>
    <row r="3684" spans="6:6" x14ac:dyDescent="0.2">
      <c r="F3684" t="s">
        <v>401</v>
      </c>
    </row>
    <row r="3685" spans="6:6" x14ac:dyDescent="0.2">
      <c r="F3685" t="s">
        <v>401</v>
      </c>
    </row>
    <row r="3686" spans="6:6" x14ac:dyDescent="0.2">
      <c r="F3686" t="s">
        <v>401</v>
      </c>
    </row>
    <row r="3687" spans="6:6" x14ac:dyDescent="0.2">
      <c r="F3687" t="s">
        <v>400</v>
      </c>
    </row>
    <row r="3688" spans="6:6" x14ac:dyDescent="0.2">
      <c r="F3688" t="s">
        <v>441</v>
      </c>
    </row>
    <row r="3689" spans="6:6" x14ac:dyDescent="0.2">
      <c r="F3689" t="s">
        <v>401</v>
      </c>
    </row>
    <row r="3690" spans="6:6" x14ac:dyDescent="0.2">
      <c r="F3690" t="s">
        <v>401</v>
      </c>
    </row>
    <row r="3691" spans="6:6" x14ac:dyDescent="0.2">
      <c r="F3691" t="s">
        <v>401</v>
      </c>
    </row>
    <row r="3692" spans="6:6" x14ac:dyDescent="0.2">
      <c r="F3692" t="s">
        <v>400</v>
      </c>
    </row>
    <row r="3693" spans="6:6" x14ac:dyDescent="0.2">
      <c r="F3693" t="s">
        <v>441</v>
      </c>
    </row>
    <row r="3694" spans="6:6" x14ac:dyDescent="0.2">
      <c r="F3694" t="s">
        <v>401</v>
      </c>
    </row>
    <row r="3695" spans="6:6" x14ac:dyDescent="0.2">
      <c r="F3695" t="s">
        <v>401</v>
      </c>
    </row>
    <row r="3696" spans="6:6" x14ac:dyDescent="0.2">
      <c r="F3696" t="s">
        <v>401</v>
      </c>
    </row>
    <row r="3697" spans="6:6" x14ac:dyDescent="0.2">
      <c r="F3697" t="s">
        <v>400</v>
      </c>
    </row>
    <row r="3698" spans="6:6" x14ac:dyDescent="0.2">
      <c r="F3698" t="s">
        <v>441</v>
      </c>
    </row>
    <row r="3699" spans="6:6" x14ac:dyDescent="0.2">
      <c r="F3699" t="s">
        <v>401</v>
      </c>
    </row>
    <row r="3700" spans="6:6" x14ac:dyDescent="0.2">
      <c r="F3700" t="s">
        <v>401</v>
      </c>
    </row>
    <row r="3701" spans="6:6" x14ac:dyDescent="0.2">
      <c r="F3701" t="s">
        <v>401</v>
      </c>
    </row>
    <row r="3702" spans="6:6" x14ac:dyDescent="0.2">
      <c r="F3702" t="s">
        <v>400</v>
      </c>
    </row>
    <row r="3703" spans="6:6" x14ac:dyDescent="0.2">
      <c r="F3703" t="s">
        <v>441</v>
      </c>
    </row>
    <row r="3704" spans="6:6" x14ac:dyDescent="0.2">
      <c r="F3704" t="s">
        <v>401</v>
      </c>
    </row>
    <row r="3705" spans="6:6" x14ac:dyDescent="0.2">
      <c r="F3705" t="s">
        <v>401</v>
      </c>
    </row>
    <row r="3706" spans="6:6" x14ac:dyDescent="0.2">
      <c r="F3706" t="s">
        <v>401</v>
      </c>
    </row>
    <row r="3707" spans="6:6" x14ac:dyDescent="0.2">
      <c r="F3707" t="s">
        <v>400</v>
      </c>
    </row>
    <row r="3708" spans="6:6" x14ac:dyDescent="0.2">
      <c r="F3708" t="s">
        <v>441</v>
      </c>
    </row>
    <row r="3709" spans="6:6" x14ac:dyDescent="0.2">
      <c r="F3709" t="s">
        <v>401</v>
      </c>
    </row>
    <row r="3710" spans="6:6" x14ac:dyDescent="0.2">
      <c r="F3710" t="s">
        <v>401</v>
      </c>
    </row>
    <row r="3711" spans="6:6" x14ac:dyDescent="0.2">
      <c r="F3711" t="s">
        <v>401</v>
      </c>
    </row>
    <row r="3712" spans="6:6" x14ac:dyDescent="0.2">
      <c r="F3712" t="s">
        <v>400</v>
      </c>
    </row>
    <row r="3713" spans="6:6" x14ac:dyDescent="0.2">
      <c r="F3713" t="s">
        <v>441</v>
      </c>
    </row>
    <row r="3714" spans="6:6" x14ac:dyDescent="0.2">
      <c r="F3714" t="s">
        <v>401</v>
      </c>
    </row>
    <row r="3715" spans="6:6" x14ac:dyDescent="0.2">
      <c r="F3715" t="s">
        <v>401</v>
      </c>
    </row>
    <row r="3716" spans="6:6" x14ac:dyDescent="0.2">
      <c r="F3716" t="s">
        <v>401</v>
      </c>
    </row>
    <row r="3717" spans="6:6" x14ac:dyDescent="0.2">
      <c r="F3717" t="s">
        <v>400</v>
      </c>
    </row>
    <row r="3718" spans="6:6" x14ac:dyDescent="0.2">
      <c r="F3718" t="s">
        <v>441</v>
      </c>
    </row>
    <row r="3719" spans="6:6" x14ac:dyDescent="0.2">
      <c r="F3719" t="s">
        <v>401</v>
      </c>
    </row>
    <row r="3720" spans="6:6" x14ac:dyDescent="0.2">
      <c r="F3720" t="s">
        <v>401</v>
      </c>
    </row>
    <row r="3721" spans="6:6" x14ac:dyDescent="0.2">
      <c r="F3721" t="s">
        <v>401</v>
      </c>
    </row>
    <row r="3722" spans="6:6" x14ac:dyDescent="0.2">
      <c r="F3722" t="s">
        <v>400</v>
      </c>
    </row>
    <row r="3723" spans="6:6" x14ac:dyDescent="0.2">
      <c r="F3723" t="s">
        <v>441</v>
      </c>
    </row>
    <row r="3724" spans="6:6" x14ac:dyDescent="0.2">
      <c r="F3724" t="s">
        <v>401</v>
      </c>
    </row>
    <row r="3725" spans="6:6" x14ac:dyDescent="0.2">
      <c r="F3725" t="s">
        <v>401</v>
      </c>
    </row>
    <row r="3726" spans="6:6" x14ac:dyDescent="0.2">
      <c r="F3726" t="s">
        <v>401</v>
      </c>
    </row>
    <row r="3727" spans="6:6" x14ac:dyDescent="0.2">
      <c r="F3727" t="s">
        <v>400</v>
      </c>
    </row>
    <row r="3728" spans="6:6" x14ac:dyDescent="0.2">
      <c r="F3728" t="s">
        <v>441</v>
      </c>
    </row>
    <row r="3729" spans="6:6" x14ac:dyDescent="0.2">
      <c r="F3729" t="s">
        <v>401</v>
      </c>
    </row>
    <row r="3730" spans="6:6" x14ac:dyDescent="0.2">
      <c r="F3730" t="s">
        <v>401</v>
      </c>
    </row>
    <row r="3731" spans="6:6" x14ac:dyDescent="0.2">
      <c r="F3731" t="s">
        <v>401</v>
      </c>
    </row>
    <row r="3732" spans="6:6" x14ac:dyDescent="0.2">
      <c r="F3732" t="s">
        <v>400</v>
      </c>
    </row>
    <row r="3733" spans="6:6" x14ac:dyDescent="0.2">
      <c r="F3733" t="s">
        <v>441</v>
      </c>
    </row>
    <row r="3734" spans="6:6" x14ac:dyDescent="0.2">
      <c r="F3734" t="s">
        <v>401</v>
      </c>
    </row>
    <row r="3735" spans="6:6" x14ac:dyDescent="0.2">
      <c r="F3735" t="s">
        <v>401</v>
      </c>
    </row>
    <row r="3736" spans="6:6" x14ac:dyDescent="0.2">
      <c r="F3736" t="s">
        <v>401</v>
      </c>
    </row>
    <row r="3737" spans="6:6" x14ac:dyDescent="0.2">
      <c r="F3737" t="s">
        <v>400</v>
      </c>
    </row>
    <row r="3738" spans="6:6" x14ac:dyDescent="0.2">
      <c r="F3738" t="s">
        <v>441</v>
      </c>
    </row>
    <row r="3739" spans="6:6" x14ac:dyDescent="0.2">
      <c r="F3739" t="s">
        <v>401</v>
      </c>
    </row>
    <row r="3740" spans="6:6" x14ac:dyDescent="0.2">
      <c r="F3740" t="s">
        <v>401</v>
      </c>
    </row>
    <row r="3741" spans="6:6" x14ac:dyDescent="0.2">
      <c r="F3741" t="s">
        <v>401</v>
      </c>
    </row>
    <row r="3742" spans="6:6" x14ac:dyDescent="0.2">
      <c r="F3742" t="s">
        <v>400</v>
      </c>
    </row>
    <row r="3743" spans="6:6" x14ac:dyDescent="0.2">
      <c r="F3743" t="s">
        <v>441</v>
      </c>
    </row>
    <row r="3744" spans="6:6" x14ac:dyDescent="0.2">
      <c r="F3744" t="s">
        <v>401</v>
      </c>
    </row>
    <row r="3745" spans="6:6" x14ac:dyDescent="0.2">
      <c r="F3745" t="s">
        <v>401</v>
      </c>
    </row>
    <row r="3746" spans="6:6" x14ac:dyDescent="0.2">
      <c r="F3746" t="s">
        <v>401</v>
      </c>
    </row>
    <row r="3747" spans="6:6" x14ac:dyDescent="0.2">
      <c r="F3747" t="s">
        <v>400</v>
      </c>
    </row>
    <row r="3748" spans="6:6" x14ac:dyDescent="0.2">
      <c r="F3748" t="s">
        <v>441</v>
      </c>
    </row>
    <row r="3749" spans="6:6" x14ac:dyDescent="0.2">
      <c r="F3749" t="s">
        <v>401</v>
      </c>
    </row>
    <row r="3750" spans="6:6" x14ac:dyDescent="0.2">
      <c r="F3750" t="s">
        <v>401</v>
      </c>
    </row>
    <row r="3751" spans="6:6" x14ac:dyDescent="0.2">
      <c r="F3751" t="s">
        <v>401</v>
      </c>
    </row>
    <row r="3752" spans="6:6" x14ac:dyDescent="0.2">
      <c r="F3752" t="s">
        <v>400</v>
      </c>
    </row>
    <row r="3753" spans="6:6" x14ac:dyDescent="0.2">
      <c r="F3753" t="s">
        <v>441</v>
      </c>
    </row>
    <row r="3754" spans="6:6" x14ac:dyDescent="0.2">
      <c r="F3754" t="s">
        <v>401</v>
      </c>
    </row>
    <row r="3755" spans="6:6" x14ac:dyDescent="0.2">
      <c r="F3755" t="s">
        <v>401</v>
      </c>
    </row>
    <row r="3756" spans="6:6" x14ac:dyDescent="0.2">
      <c r="F3756" t="s">
        <v>401</v>
      </c>
    </row>
    <row r="3757" spans="6:6" x14ac:dyDescent="0.2">
      <c r="F3757" t="s">
        <v>400</v>
      </c>
    </row>
    <row r="3758" spans="6:6" x14ac:dyDescent="0.2">
      <c r="F3758" t="s">
        <v>441</v>
      </c>
    </row>
    <row r="3759" spans="6:6" x14ac:dyDescent="0.2">
      <c r="F3759" t="s">
        <v>401</v>
      </c>
    </row>
    <row r="3760" spans="6:6" x14ac:dyDescent="0.2">
      <c r="F3760" t="s">
        <v>401</v>
      </c>
    </row>
    <row r="3761" spans="6:6" x14ac:dyDescent="0.2">
      <c r="F3761" t="s">
        <v>401</v>
      </c>
    </row>
    <row r="3762" spans="6:6" x14ac:dyDescent="0.2">
      <c r="F3762" t="s">
        <v>400</v>
      </c>
    </row>
    <row r="3763" spans="6:6" x14ac:dyDescent="0.2">
      <c r="F3763" t="s">
        <v>441</v>
      </c>
    </row>
    <row r="3764" spans="6:6" x14ac:dyDescent="0.2">
      <c r="F3764" t="s">
        <v>401</v>
      </c>
    </row>
    <row r="3765" spans="6:6" x14ac:dyDescent="0.2">
      <c r="F3765" t="s">
        <v>401</v>
      </c>
    </row>
    <row r="3766" spans="6:6" x14ac:dyDescent="0.2">
      <c r="F3766" t="s">
        <v>401</v>
      </c>
    </row>
    <row r="3767" spans="6:6" x14ac:dyDescent="0.2">
      <c r="F3767" t="s">
        <v>400</v>
      </c>
    </row>
    <row r="3768" spans="6:6" x14ac:dyDescent="0.2">
      <c r="F3768" t="s">
        <v>441</v>
      </c>
    </row>
    <row r="3769" spans="6:6" x14ac:dyDescent="0.2">
      <c r="F3769" t="s">
        <v>401</v>
      </c>
    </row>
    <row r="3770" spans="6:6" x14ac:dyDescent="0.2">
      <c r="F3770" t="s">
        <v>401</v>
      </c>
    </row>
    <row r="3771" spans="6:6" x14ac:dyDescent="0.2">
      <c r="F3771" t="s">
        <v>401</v>
      </c>
    </row>
    <row r="3772" spans="6:6" x14ac:dyDescent="0.2">
      <c r="F3772" t="s">
        <v>400</v>
      </c>
    </row>
    <row r="3773" spans="6:6" x14ac:dyDescent="0.2">
      <c r="F3773" t="s">
        <v>441</v>
      </c>
    </row>
    <row r="3774" spans="6:6" x14ac:dyDescent="0.2">
      <c r="F3774" t="s">
        <v>401</v>
      </c>
    </row>
    <row r="3775" spans="6:6" x14ac:dyDescent="0.2">
      <c r="F3775" t="s">
        <v>401</v>
      </c>
    </row>
    <row r="3776" spans="6:6" x14ac:dyDescent="0.2">
      <c r="F3776" t="s">
        <v>401</v>
      </c>
    </row>
    <row r="3777" spans="6:6" x14ac:dyDescent="0.2">
      <c r="F3777" t="s">
        <v>400</v>
      </c>
    </row>
    <row r="3778" spans="6:6" x14ac:dyDescent="0.2">
      <c r="F3778" t="s">
        <v>441</v>
      </c>
    </row>
    <row r="3779" spans="6:6" x14ac:dyDescent="0.2">
      <c r="F3779" t="s">
        <v>401</v>
      </c>
    </row>
    <row r="3780" spans="6:6" x14ac:dyDescent="0.2">
      <c r="F3780" t="s">
        <v>401</v>
      </c>
    </row>
    <row r="3781" spans="6:6" x14ac:dyDescent="0.2">
      <c r="F3781" t="s">
        <v>401</v>
      </c>
    </row>
  </sheetData>
  <sheetProtection algorithmName="SHA-512" hashValue="JCzHP0FoHsdqrxBDVgn4bIf5HLrKatlsgu+ckwPQZaBG0RKU3D7ONSpoSQ7Jj9w/+Mxlq1JQ2doxbr2QfSCdqw==" saltValue="7j8laE2uzJv2Zj7yiN71P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8288-0E28-4B1D-ACA9-70981D81C1C1}">
  <sheetPr>
    <tabColor theme="0" tint="-0.499984740745262"/>
  </sheetPr>
  <dimension ref="A1:K98"/>
  <sheetViews>
    <sheetView zoomScale="85" zoomScaleNormal="85" workbookViewId="0">
      <pane ySplit="1" topLeftCell="A2" activePane="bottomLeft" state="frozen"/>
      <selection activeCell="G39" sqref="G39"/>
      <selection pane="bottomLeft"/>
    </sheetView>
  </sheetViews>
  <sheetFormatPr baseColWidth="10" defaultColWidth="8.83203125" defaultRowHeight="15" x14ac:dyDescent="0.2"/>
  <cols>
    <col min="1" max="1" width="16.5" customWidth="1"/>
    <col min="2" max="2" width="34.5" customWidth="1"/>
    <col min="3" max="3" width="48.6640625" customWidth="1"/>
    <col min="4" max="6" width="18.33203125" customWidth="1"/>
    <col min="7" max="7" width="20.6640625" customWidth="1"/>
    <col min="8" max="8" width="68.5" customWidth="1"/>
    <col min="9" max="11" width="21.5" customWidth="1"/>
  </cols>
  <sheetData>
    <row r="1" spans="1:11" ht="16" x14ac:dyDescent="0.2">
      <c r="A1" s="13" t="s">
        <v>39</v>
      </c>
      <c r="B1" s="13" t="s">
        <v>40</v>
      </c>
      <c r="C1" s="13" t="s">
        <v>41</v>
      </c>
      <c r="D1" s="13" t="s">
        <v>42</v>
      </c>
      <c r="E1" s="3" t="s">
        <v>43</v>
      </c>
      <c r="F1" s="14" t="s">
        <v>44</v>
      </c>
      <c r="G1" s="15" t="s">
        <v>46</v>
      </c>
      <c r="H1" s="15" t="s">
        <v>47</v>
      </c>
      <c r="I1" s="15" t="s">
        <v>48</v>
      </c>
      <c r="J1" s="15" t="s">
        <v>49</v>
      </c>
      <c r="K1" s="15" t="s">
        <v>50</v>
      </c>
    </row>
    <row r="2" spans="1:11" x14ac:dyDescent="0.2">
      <c r="A2" t="s">
        <v>27</v>
      </c>
      <c r="B2" t="s">
        <v>457</v>
      </c>
      <c r="C2" t="s">
        <v>458</v>
      </c>
      <c r="D2" t="s">
        <v>168</v>
      </c>
      <c r="E2" t="s">
        <v>109</v>
      </c>
      <c r="G2" t="s">
        <v>244</v>
      </c>
      <c r="H2" t="s">
        <v>248</v>
      </c>
      <c r="I2" s="7">
        <v>7.7013054830287213E-4</v>
      </c>
      <c r="J2" s="7">
        <v>7.9011956835624362E-4</v>
      </c>
      <c r="K2" s="7">
        <v>1.1561269155206287E-3</v>
      </c>
    </row>
    <row r="3" spans="1:11" x14ac:dyDescent="0.2">
      <c r="A3" t="s">
        <v>27</v>
      </c>
      <c r="B3" t="s">
        <v>457</v>
      </c>
      <c r="C3" t="s">
        <v>459</v>
      </c>
      <c r="D3" t="s">
        <v>246</v>
      </c>
      <c r="E3" t="s">
        <v>109</v>
      </c>
      <c r="G3" t="s">
        <v>244</v>
      </c>
      <c r="H3" t="s">
        <v>248</v>
      </c>
      <c r="I3" s="12">
        <v>6.7386407310704964E-3</v>
      </c>
      <c r="J3" s="12">
        <v>6.9135462231171303E-3</v>
      </c>
      <c r="K3" s="12">
        <v>1.0116109626719058E-2</v>
      </c>
    </row>
    <row r="4" spans="1:11" x14ac:dyDescent="0.2">
      <c r="A4" t="s">
        <v>27</v>
      </c>
      <c r="B4" t="s">
        <v>457</v>
      </c>
      <c r="C4" t="s">
        <v>460</v>
      </c>
      <c r="D4" t="s">
        <v>246</v>
      </c>
      <c r="E4" t="s">
        <v>109</v>
      </c>
      <c r="G4" t="s">
        <v>244</v>
      </c>
      <c r="H4" t="s">
        <v>248</v>
      </c>
      <c r="I4" s="7">
        <v>1.0268404699738904E-2</v>
      </c>
      <c r="J4" s="7">
        <v>1.0534927578083249E-2</v>
      </c>
      <c r="K4" s="7">
        <v>1.5415024361493125E-2</v>
      </c>
    </row>
    <row r="5" spans="1:11" x14ac:dyDescent="0.2">
      <c r="A5" t="s">
        <v>27</v>
      </c>
      <c r="B5" t="s">
        <v>457</v>
      </c>
      <c r="C5" t="s">
        <v>461</v>
      </c>
      <c r="D5" t="s">
        <v>241</v>
      </c>
      <c r="E5" t="s">
        <v>109</v>
      </c>
      <c r="G5" t="s">
        <v>244</v>
      </c>
      <c r="H5" t="s">
        <v>462</v>
      </c>
      <c r="I5" s="7">
        <v>0.16044382402088775</v>
      </c>
      <c r="J5" s="7">
        <v>0.16460824340755081</v>
      </c>
      <c r="K5" s="7">
        <v>0.24085974695481335</v>
      </c>
    </row>
    <row r="6" spans="1:11" x14ac:dyDescent="0.2">
      <c r="A6" t="s">
        <v>27</v>
      </c>
      <c r="B6" t="s">
        <v>457</v>
      </c>
      <c r="C6" t="s">
        <v>463</v>
      </c>
      <c r="D6" t="s">
        <v>168</v>
      </c>
      <c r="E6" t="s">
        <v>109</v>
      </c>
      <c r="G6" t="s">
        <v>244</v>
      </c>
      <c r="H6" t="s">
        <v>464</v>
      </c>
      <c r="I6" s="7">
        <v>2.8077650130548302E-4</v>
      </c>
      <c r="J6" s="7">
        <v>2.8806442596321401E-4</v>
      </c>
      <c r="K6" s="7">
        <v>4.2150412573673874E-4</v>
      </c>
    </row>
    <row r="7" spans="1:11" x14ac:dyDescent="0.2">
      <c r="A7" t="s">
        <v>27</v>
      </c>
      <c r="B7" t="s">
        <v>457</v>
      </c>
      <c r="C7" t="s">
        <v>465</v>
      </c>
      <c r="D7" t="s">
        <v>168</v>
      </c>
      <c r="E7" t="s">
        <v>109</v>
      </c>
      <c r="G7" t="s">
        <v>244</v>
      </c>
      <c r="H7" t="s">
        <v>464</v>
      </c>
      <c r="I7" s="8">
        <v>1.4036553524804179E-4</v>
      </c>
      <c r="J7" s="8">
        <v>1.4403221298160701E-4</v>
      </c>
      <c r="K7" s="8">
        <v>2.1100196463654224E-4</v>
      </c>
    </row>
    <row r="8" spans="1:11" x14ac:dyDescent="0.2">
      <c r="A8" t="s">
        <v>27</v>
      </c>
      <c r="B8" t="s">
        <v>457</v>
      </c>
      <c r="C8" t="s">
        <v>466</v>
      </c>
      <c r="D8" t="s">
        <v>168</v>
      </c>
      <c r="E8" t="s">
        <v>109</v>
      </c>
      <c r="G8" t="s">
        <v>244</v>
      </c>
      <c r="H8" t="s">
        <v>248</v>
      </c>
      <c r="I8" s="7">
        <v>1.0111004177545692E-2</v>
      </c>
      <c r="J8" s="7">
        <v>9.8901303110641315E-3</v>
      </c>
      <c r="K8" s="7">
        <v>1.3289341060903733E-2</v>
      </c>
    </row>
    <row r="9" spans="1:11" x14ac:dyDescent="0.2">
      <c r="A9" t="s">
        <v>27</v>
      </c>
      <c r="B9" t="s">
        <v>457</v>
      </c>
      <c r="C9" t="s">
        <v>467</v>
      </c>
      <c r="D9" t="s">
        <v>246</v>
      </c>
      <c r="E9" t="s">
        <v>109</v>
      </c>
      <c r="G9" t="s">
        <v>244</v>
      </c>
      <c r="H9" t="s">
        <v>248</v>
      </c>
      <c r="I9" s="7">
        <v>1.2413063185378589E-2</v>
      </c>
      <c r="J9" s="7">
        <v>1.2141901051529628E-2</v>
      </c>
      <c r="K9" s="7">
        <v>1.6315039685658155E-2</v>
      </c>
    </row>
    <row r="10" spans="1:11" x14ac:dyDescent="0.2">
      <c r="A10" t="s">
        <v>27</v>
      </c>
      <c r="B10" t="s">
        <v>457</v>
      </c>
      <c r="C10" t="s">
        <v>468</v>
      </c>
      <c r="D10" t="s">
        <v>241</v>
      </c>
      <c r="E10" t="s">
        <v>109</v>
      </c>
      <c r="G10" t="s">
        <v>244</v>
      </c>
      <c r="H10" t="s">
        <v>469</v>
      </c>
      <c r="I10" s="7">
        <v>6.2065315926892947E-3</v>
      </c>
      <c r="J10" s="7">
        <v>6.0709505257648148E-3</v>
      </c>
      <c r="K10" s="7">
        <v>8.1575198428290776E-3</v>
      </c>
    </row>
    <row r="11" spans="1:11" x14ac:dyDescent="0.2">
      <c r="A11" t="s">
        <v>27</v>
      </c>
      <c r="B11" t="s">
        <v>457</v>
      </c>
      <c r="C11" t="s">
        <v>470</v>
      </c>
      <c r="D11" t="s">
        <v>246</v>
      </c>
      <c r="E11" t="s">
        <v>109</v>
      </c>
      <c r="G11" t="s">
        <v>244</v>
      </c>
      <c r="H11" t="s">
        <v>248</v>
      </c>
      <c r="I11" s="7">
        <v>1.8777578067885117E-2</v>
      </c>
      <c r="J11" s="7">
        <v>1.836738486340482E-2</v>
      </c>
      <c r="K11" s="7">
        <v>2.4680205500982318E-2</v>
      </c>
    </row>
    <row r="12" spans="1:11" x14ac:dyDescent="0.2">
      <c r="A12" t="s">
        <v>27</v>
      </c>
      <c r="B12" t="s">
        <v>457</v>
      </c>
      <c r="C12" t="s">
        <v>471</v>
      </c>
      <c r="D12" t="s">
        <v>241</v>
      </c>
      <c r="E12" t="s">
        <v>109</v>
      </c>
      <c r="G12" t="s">
        <v>244</v>
      </c>
      <c r="H12" t="s">
        <v>247</v>
      </c>
      <c r="I12" s="7">
        <v>9.1687392689295044E-2</v>
      </c>
      <c r="J12" s="7">
        <v>8.9684496403343833E-2</v>
      </c>
      <c r="K12" s="7">
        <v>0.12050881650294695</v>
      </c>
    </row>
    <row r="13" spans="1:11" x14ac:dyDescent="0.2">
      <c r="A13" t="s">
        <v>27</v>
      </c>
      <c r="B13" t="s">
        <v>457</v>
      </c>
      <c r="C13" t="s">
        <v>472</v>
      </c>
      <c r="D13" t="s">
        <v>246</v>
      </c>
      <c r="E13" t="s">
        <v>109</v>
      </c>
      <c r="G13" t="s">
        <v>244</v>
      </c>
      <c r="H13" t="s">
        <v>248</v>
      </c>
      <c r="I13" s="7">
        <v>0.11028817911227154</v>
      </c>
      <c r="J13" s="7">
        <v>0.10787895116086321</v>
      </c>
      <c r="K13" s="7">
        <v>0.14495665579567782</v>
      </c>
    </row>
    <row r="14" spans="1:11" x14ac:dyDescent="0.2">
      <c r="A14" t="s">
        <v>27</v>
      </c>
      <c r="B14" t="s">
        <v>457</v>
      </c>
      <c r="C14" t="s">
        <v>473</v>
      </c>
      <c r="D14" t="s">
        <v>241</v>
      </c>
      <c r="E14" t="s">
        <v>109</v>
      </c>
      <c r="G14" t="s">
        <v>244</v>
      </c>
      <c r="H14" t="s">
        <v>245</v>
      </c>
      <c r="I14" s="7">
        <v>3.1018550365535247</v>
      </c>
      <c r="J14" s="7">
        <v>3.0340955013992783</v>
      </c>
      <c r="K14" s="7">
        <v>4.0769059544204325</v>
      </c>
    </row>
    <row r="15" spans="1:11" x14ac:dyDescent="0.2">
      <c r="A15" t="s">
        <v>27</v>
      </c>
      <c r="B15" t="s">
        <v>457</v>
      </c>
      <c r="C15" t="s">
        <v>474</v>
      </c>
      <c r="D15" t="s">
        <v>246</v>
      </c>
      <c r="E15" t="s">
        <v>109</v>
      </c>
      <c r="G15" t="s">
        <v>244</v>
      </c>
      <c r="H15" t="s">
        <v>248</v>
      </c>
      <c r="I15" s="7">
        <v>1.6717928459530025E-2</v>
      </c>
      <c r="J15" s="7">
        <v>1.6352728688928789E-2</v>
      </c>
      <c r="K15" s="7">
        <v>2.1973117485265228E-2</v>
      </c>
    </row>
    <row r="16" spans="1:11" x14ac:dyDescent="0.2">
      <c r="A16" t="s">
        <v>27</v>
      </c>
      <c r="B16" t="s">
        <v>457</v>
      </c>
      <c r="C16" t="s">
        <v>475</v>
      </c>
      <c r="D16" t="s">
        <v>241</v>
      </c>
      <c r="E16" t="s">
        <v>109</v>
      </c>
      <c r="G16" t="s">
        <v>244</v>
      </c>
      <c r="H16" t="s">
        <v>462</v>
      </c>
      <c r="I16" s="7">
        <v>0.26121764334203657</v>
      </c>
      <c r="J16" s="7">
        <v>0.25551138576451243</v>
      </c>
      <c r="K16" s="7">
        <v>0.34332996070726918</v>
      </c>
    </row>
    <row r="17" spans="1:11" x14ac:dyDescent="0.2">
      <c r="A17" t="s">
        <v>27</v>
      </c>
      <c r="B17" t="s">
        <v>457</v>
      </c>
      <c r="C17" t="s">
        <v>476</v>
      </c>
      <c r="D17" t="s">
        <v>246</v>
      </c>
      <c r="E17" t="s">
        <v>109</v>
      </c>
      <c r="G17" t="s">
        <v>244</v>
      </c>
      <c r="H17" t="s">
        <v>248</v>
      </c>
      <c r="I17" s="7">
        <v>3.3101498694516973E-3</v>
      </c>
      <c r="J17" s="7">
        <v>3.2378402804079005E-3</v>
      </c>
      <c r="K17" s="7">
        <v>4.3506777996070731E-3</v>
      </c>
    </row>
    <row r="18" spans="1:11" x14ac:dyDescent="0.2">
      <c r="A18" t="s">
        <v>27</v>
      </c>
      <c r="B18" t="s">
        <v>457</v>
      </c>
      <c r="C18" t="s">
        <v>477</v>
      </c>
      <c r="D18" t="s">
        <v>241</v>
      </c>
      <c r="E18" t="s">
        <v>109</v>
      </c>
      <c r="G18" t="s">
        <v>244</v>
      </c>
      <c r="H18" t="s">
        <v>247</v>
      </c>
      <c r="I18" s="7">
        <v>5.1721093472584856E-2</v>
      </c>
      <c r="J18" s="7">
        <v>5.0591254381373449E-2</v>
      </c>
      <c r="K18" s="7">
        <v>6.7979332809430248E-2</v>
      </c>
    </row>
    <row r="19" spans="1:11" x14ac:dyDescent="0.2">
      <c r="A19" t="s">
        <v>27</v>
      </c>
      <c r="B19" t="s">
        <v>457</v>
      </c>
      <c r="C19" t="s">
        <v>478</v>
      </c>
      <c r="D19" t="s">
        <v>168</v>
      </c>
      <c r="E19" t="s">
        <v>109</v>
      </c>
      <c r="G19" t="s">
        <v>244</v>
      </c>
      <c r="H19" t="s">
        <v>248</v>
      </c>
      <c r="I19" s="7">
        <v>1.3849591644908617E-2</v>
      </c>
      <c r="J19" s="7">
        <v>1.3904346884900661E-2</v>
      </c>
      <c r="K19" s="7">
        <v>1.9599906483300591E-2</v>
      </c>
    </row>
    <row r="20" spans="1:11" x14ac:dyDescent="0.2">
      <c r="A20" t="s">
        <v>27</v>
      </c>
      <c r="B20" t="s">
        <v>457</v>
      </c>
      <c r="C20" t="s">
        <v>479</v>
      </c>
      <c r="D20" t="s">
        <v>246</v>
      </c>
      <c r="E20" t="s">
        <v>109</v>
      </c>
      <c r="G20" t="s">
        <v>244</v>
      </c>
      <c r="H20" t="s">
        <v>248</v>
      </c>
      <c r="I20" s="7">
        <v>1.7002845430809401E-2</v>
      </c>
      <c r="J20" s="7">
        <v>1.7070068720302155E-2</v>
      </c>
      <c r="K20" s="7">
        <v>2.406238467583497E-2</v>
      </c>
    </row>
    <row r="21" spans="1:11" x14ac:dyDescent="0.2">
      <c r="A21" t="s">
        <v>27</v>
      </c>
      <c r="B21" t="s">
        <v>457</v>
      </c>
      <c r="C21" t="s">
        <v>480</v>
      </c>
      <c r="D21" t="s">
        <v>241</v>
      </c>
      <c r="E21" t="s">
        <v>109</v>
      </c>
      <c r="G21" t="s">
        <v>244</v>
      </c>
      <c r="H21" t="s">
        <v>469</v>
      </c>
      <c r="I21" s="7">
        <v>8.5014234986945172E-3</v>
      </c>
      <c r="J21" s="7">
        <v>8.5350343601510777E-3</v>
      </c>
      <c r="K21" s="7">
        <v>1.2031192927308448E-2</v>
      </c>
    </row>
    <row r="22" spans="1:11" x14ac:dyDescent="0.2">
      <c r="A22" t="s">
        <v>27</v>
      </c>
      <c r="B22" t="s">
        <v>457</v>
      </c>
      <c r="C22" t="s">
        <v>481</v>
      </c>
      <c r="D22" t="s">
        <v>246</v>
      </c>
      <c r="E22" t="s">
        <v>109</v>
      </c>
      <c r="G22" t="s">
        <v>244</v>
      </c>
      <c r="H22" t="s">
        <v>248</v>
      </c>
      <c r="I22" s="7">
        <v>2.5720668407310705E-2</v>
      </c>
      <c r="J22" s="7">
        <v>2.5822358500529798E-2</v>
      </c>
      <c r="K22" s="7">
        <v>3.6399826326129668E-2</v>
      </c>
    </row>
    <row r="23" spans="1:11" x14ac:dyDescent="0.2">
      <c r="A23" t="s">
        <v>27</v>
      </c>
      <c r="B23" t="s">
        <v>457</v>
      </c>
      <c r="C23" t="s">
        <v>482</v>
      </c>
      <c r="D23" t="s">
        <v>241</v>
      </c>
      <c r="E23" t="s">
        <v>109</v>
      </c>
      <c r="G23" t="s">
        <v>244</v>
      </c>
      <c r="H23" t="s">
        <v>247</v>
      </c>
      <c r="I23" s="7">
        <v>0.12558920365535248</v>
      </c>
      <c r="J23" s="7">
        <v>0.12608573486586819</v>
      </c>
      <c r="K23" s="7">
        <v>0.17773352770137524</v>
      </c>
    </row>
    <row r="24" spans="1:11" x14ac:dyDescent="0.2">
      <c r="A24" t="s">
        <v>27</v>
      </c>
      <c r="B24" t="s">
        <v>457</v>
      </c>
      <c r="C24" t="s">
        <v>483</v>
      </c>
      <c r="D24" t="s">
        <v>246</v>
      </c>
      <c r="E24" t="s">
        <v>109</v>
      </c>
      <c r="G24" t="s">
        <v>244</v>
      </c>
      <c r="H24" t="s">
        <v>248</v>
      </c>
      <c r="I24" s="7">
        <v>0.15106771018276763</v>
      </c>
      <c r="J24" s="7">
        <v>0.15166497420583608</v>
      </c>
      <c r="K24" s="7">
        <v>0.21379064675834972</v>
      </c>
    </row>
    <row r="25" spans="1:11" x14ac:dyDescent="0.2">
      <c r="A25" t="s">
        <v>27</v>
      </c>
      <c r="B25" t="s">
        <v>457</v>
      </c>
      <c r="C25" t="s">
        <v>484</v>
      </c>
      <c r="D25" t="s">
        <v>241</v>
      </c>
      <c r="E25" t="s">
        <v>109</v>
      </c>
      <c r="G25" t="s">
        <v>244</v>
      </c>
      <c r="H25" t="s">
        <v>245</v>
      </c>
      <c r="I25" s="7">
        <v>4.248779353002611</v>
      </c>
      <c r="J25" s="7">
        <v>4.2655773995391408</v>
      </c>
      <c r="K25" s="7">
        <v>6.0128619453831043</v>
      </c>
    </row>
    <row r="26" spans="1:11" x14ac:dyDescent="0.2">
      <c r="A26" t="s">
        <v>27</v>
      </c>
      <c r="B26" t="s">
        <v>457</v>
      </c>
      <c r="C26" t="s">
        <v>485</v>
      </c>
      <c r="D26" t="s">
        <v>246</v>
      </c>
      <c r="E26" t="s">
        <v>109</v>
      </c>
      <c r="G26" t="s">
        <v>244</v>
      </c>
      <c r="H26" t="s">
        <v>248</v>
      </c>
      <c r="I26" s="7">
        <v>2.2899455874673631E-2</v>
      </c>
      <c r="J26" s="7">
        <v>2.2989991542494488E-2</v>
      </c>
      <c r="K26" s="7">
        <v>3.2407253045186636E-2</v>
      </c>
    </row>
    <row r="27" spans="1:11" x14ac:dyDescent="0.2">
      <c r="A27" t="s">
        <v>27</v>
      </c>
      <c r="B27" t="s">
        <v>457</v>
      </c>
      <c r="C27" t="s">
        <v>486</v>
      </c>
      <c r="D27" t="s">
        <v>241</v>
      </c>
      <c r="E27" t="s">
        <v>109</v>
      </c>
      <c r="G27" t="s">
        <v>244</v>
      </c>
      <c r="H27" t="s">
        <v>462</v>
      </c>
      <c r="I27" s="7">
        <v>0.35780399843342042</v>
      </c>
      <c r="J27" s="7">
        <v>0.35921861785147646</v>
      </c>
      <c r="K27" s="7">
        <v>0.5063633257367387</v>
      </c>
    </row>
    <row r="28" spans="1:11" x14ac:dyDescent="0.2">
      <c r="A28" t="s">
        <v>27</v>
      </c>
      <c r="B28" t="s">
        <v>457</v>
      </c>
      <c r="C28" t="s">
        <v>487</v>
      </c>
      <c r="D28" t="s">
        <v>246</v>
      </c>
      <c r="E28" t="s">
        <v>109</v>
      </c>
      <c r="G28" t="s">
        <v>244</v>
      </c>
      <c r="H28" t="s">
        <v>248</v>
      </c>
      <c r="I28" s="7">
        <v>4.5340919060052219E-3</v>
      </c>
      <c r="J28" s="7">
        <v>4.5520183254139099E-3</v>
      </c>
      <c r="K28" s="7">
        <v>6.4166357563850696E-3</v>
      </c>
    </row>
    <row r="29" spans="1:11" x14ac:dyDescent="0.2">
      <c r="A29" t="s">
        <v>27</v>
      </c>
      <c r="B29" t="s">
        <v>457</v>
      </c>
      <c r="C29" t="s">
        <v>488</v>
      </c>
      <c r="D29" t="s">
        <v>241</v>
      </c>
      <c r="E29" t="s">
        <v>109</v>
      </c>
      <c r="G29" t="s">
        <v>244</v>
      </c>
      <c r="H29" t="s">
        <v>247</v>
      </c>
      <c r="I29" s="7">
        <v>7.0845191122715395E-2</v>
      </c>
      <c r="J29" s="7">
        <v>7.1125286334592322E-2</v>
      </c>
      <c r="K29" s="7">
        <v>0.10025993870333989</v>
      </c>
    </row>
    <row r="30" spans="1:11" x14ac:dyDescent="0.2">
      <c r="A30" t="s">
        <v>27</v>
      </c>
      <c r="B30" t="s">
        <v>457</v>
      </c>
      <c r="C30" t="s">
        <v>489</v>
      </c>
      <c r="D30" t="s">
        <v>168</v>
      </c>
      <c r="E30" t="s">
        <v>109</v>
      </c>
      <c r="G30" t="s">
        <v>244</v>
      </c>
      <c r="H30" t="s">
        <v>248</v>
      </c>
      <c r="I30" s="7">
        <v>2.7208430287206268E-2</v>
      </c>
      <c r="J30" s="7">
        <v>2.6614065941231606E-2</v>
      </c>
      <c r="K30" s="7">
        <v>3.5761248330058941E-2</v>
      </c>
    </row>
    <row r="31" spans="1:11" x14ac:dyDescent="0.2">
      <c r="A31" t="s">
        <v>27</v>
      </c>
      <c r="B31" t="s">
        <v>457</v>
      </c>
      <c r="C31" t="s">
        <v>490</v>
      </c>
      <c r="D31" t="s">
        <v>168</v>
      </c>
      <c r="E31" t="s">
        <v>109</v>
      </c>
      <c r="G31" t="s">
        <v>244</v>
      </c>
      <c r="H31" t="s">
        <v>462</v>
      </c>
      <c r="I31" s="7">
        <v>0.29759220156657967</v>
      </c>
      <c r="J31" s="7">
        <v>0.29109134623222072</v>
      </c>
      <c r="K31" s="7">
        <v>0.39113865854616897</v>
      </c>
    </row>
    <row r="32" spans="1:11" x14ac:dyDescent="0.2">
      <c r="A32" t="s">
        <v>27</v>
      </c>
      <c r="B32" t="s">
        <v>457</v>
      </c>
      <c r="C32" t="s">
        <v>491</v>
      </c>
      <c r="D32" t="s">
        <v>168</v>
      </c>
      <c r="E32" t="s">
        <v>109</v>
      </c>
      <c r="G32" t="s">
        <v>244</v>
      </c>
      <c r="H32" t="s">
        <v>248</v>
      </c>
      <c r="I32" s="7">
        <v>7.4784313315926901E-2</v>
      </c>
      <c r="J32" s="7">
        <v>7.315066124418515E-2</v>
      </c>
      <c r="K32" s="7">
        <v>9.8292346561886054E-2</v>
      </c>
    </row>
    <row r="33" spans="1:11" x14ac:dyDescent="0.2">
      <c r="A33" t="s">
        <v>27</v>
      </c>
      <c r="B33" t="s">
        <v>457</v>
      </c>
      <c r="C33" t="s">
        <v>492</v>
      </c>
      <c r="D33" t="s">
        <v>168</v>
      </c>
      <c r="E33" t="s">
        <v>109</v>
      </c>
      <c r="G33" t="s">
        <v>244</v>
      </c>
      <c r="H33" t="s">
        <v>247</v>
      </c>
      <c r="I33" s="7">
        <v>0.35055146631853784</v>
      </c>
      <c r="J33" s="7">
        <v>0.34289372458211792</v>
      </c>
      <c r="K33" s="7">
        <v>0.46074537406679761</v>
      </c>
    </row>
    <row r="34" spans="1:11" x14ac:dyDescent="0.2">
      <c r="A34" t="s">
        <v>27</v>
      </c>
      <c r="B34" t="s">
        <v>457</v>
      </c>
      <c r="C34" t="s">
        <v>493</v>
      </c>
      <c r="D34" t="s">
        <v>168</v>
      </c>
      <c r="E34" t="s">
        <v>109</v>
      </c>
      <c r="G34" t="s">
        <v>244</v>
      </c>
      <c r="H34" t="s">
        <v>248</v>
      </c>
      <c r="I34" s="7">
        <v>0.1051022772845953</v>
      </c>
      <c r="J34" s="7">
        <v>0.10280633472155752</v>
      </c>
      <c r="K34" s="7">
        <v>0.1381405956777996</v>
      </c>
    </row>
    <row r="35" spans="1:11" x14ac:dyDescent="0.2">
      <c r="A35" t="s">
        <v>27</v>
      </c>
      <c r="B35" t="s">
        <v>457</v>
      </c>
      <c r="C35" t="s">
        <v>494</v>
      </c>
      <c r="D35" t="s">
        <v>168</v>
      </c>
      <c r="E35" t="s">
        <v>109</v>
      </c>
      <c r="G35" t="s">
        <v>244</v>
      </c>
      <c r="H35" t="s">
        <v>464</v>
      </c>
      <c r="I35" s="7">
        <v>1.2026356135770236E-2</v>
      </c>
      <c r="J35" s="7">
        <v>1.1763643007970125E-2</v>
      </c>
      <c r="K35" s="7">
        <v>1.580677485265226E-2</v>
      </c>
    </row>
    <row r="36" spans="1:11" x14ac:dyDescent="0.2">
      <c r="A36" t="s">
        <v>27</v>
      </c>
      <c r="B36" t="s">
        <v>457</v>
      </c>
      <c r="C36" t="s">
        <v>495</v>
      </c>
      <c r="D36" t="s">
        <v>168</v>
      </c>
      <c r="E36" t="s">
        <v>109</v>
      </c>
      <c r="G36" t="s">
        <v>244</v>
      </c>
      <c r="H36" t="s">
        <v>464</v>
      </c>
      <c r="I36" s="12">
        <v>1.6836892950391645E-3</v>
      </c>
      <c r="J36" s="12">
        <v>1.6469100211158184E-3</v>
      </c>
      <c r="K36" s="12">
        <v>2.2129485265225935E-3</v>
      </c>
    </row>
    <row r="37" spans="1:11" x14ac:dyDescent="0.2">
      <c r="A37" t="s">
        <v>27</v>
      </c>
      <c r="B37" t="s">
        <v>457</v>
      </c>
      <c r="C37" t="s">
        <v>496</v>
      </c>
      <c r="D37" t="s">
        <v>168</v>
      </c>
      <c r="E37" t="s">
        <v>109</v>
      </c>
      <c r="G37" t="s">
        <v>244</v>
      </c>
      <c r="H37" t="s">
        <v>464</v>
      </c>
      <c r="I37" s="12">
        <v>3.3673801566579641E-3</v>
      </c>
      <c r="J37" s="12">
        <v>3.2938200422316368E-3</v>
      </c>
      <c r="K37" s="12">
        <v>4.425897053045187E-3</v>
      </c>
    </row>
    <row r="38" spans="1:11" x14ac:dyDescent="0.2">
      <c r="A38" t="s">
        <v>27</v>
      </c>
      <c r="B38" t="s">
        <v>457</v>
      </c>
      <c r="C38" t="s">
        <v>497</v>
      </c>
      <c r="D38" t="s">
        <v>168</v>
      </c>
      <c r="E38" t="s">
        <v>109</v>
      </c>
      <c r="G38" t="s">
        <v>244</v>
      </c>
      <c r="H38" t="s">
        <v>248</v>
      </c>
      <c r="I38" s="12">
        <v>0.25555792793733684</v>
      </c>
      <c r="J38" s="12">
        <v>0.25656830561423838</v>
      </c>
      <c r="K38" s="12">
        <v>0.36166494106090374</v>
      </c>
    </row>
    <row r="39" spans="1:11" x14ac:dyDescent="0.2">
      <c r="A39" t="s">
        <v>27</v>
      </c>
      <c r="B39" t="s">
        <v>457</v>
      </c>
      <c r="C39" t="s">
        <v>498</v>
      </c>
      <c r="D39" t="s">
        <v>168</v>
      </c>
      <c r="E39" t="s">
        <v>109</v>
      </c>
      <c r="G39" t="s">
        <v>431</v>
      </c>
      <c r="H39" t="s">
        <v>499</v>
      </c>
      <c r="I39" s="12">
        <v>0.6240344161879896</v>
      </c>
      <c r="J39" s="12">
        <v>0.5207084560940094</v>
      </c>
      <c r="K39" s="12">
        <v>0.46955831316306484</v>
      </c>
    </row>
    <row r="40" spans="1:11" x14ac:dyDescent="0.2">
      <c r="A40" t="s">
        <v>27</v>
      </c>
      <c r="B40" t="s">
        <v>457</v>
      </c>
      <c r="C40" t="s">
        <v>500</v>
      </c>
      <c r="D40" t="s">
        <v>168</v>
      </c>
      <c r="E40" t="s">
        <v>109</v>
      </c>
      <c r="G40" t="s">
        <v>431</v>
      </c>
      <c r="H40" t="s">
        <v>499</v>
      </c>
      <c r="I40" s="12">
        <v>2.1841204699738905E-2</v>
      </c>
      <c r="J40" s="12">
        <v>1.8224795963290335E-2</v>
      </c>
      <c r="K40" s="12">
        <v>1.6434541060903734E-2</v>
      </c>
    </row>
    <row r="41" spans="1:11" x14ac:dyDescent="0.2">
      <c r="A41" t="s">
        <v>27</v>
      </c>
      <c r="B41" t="s">
        <v>457</v>
      </c>
      <c r="C41" t="s">
        <v>501</v>
      </c>
      <c r="D41" t="s">
        <v>168</v>
      </c>
      <c r="E41" t="s">
        <v>109</v>
      </c>
      <c r="G41" t="s">
        <v>244</v>
      </c>
      <c r="H41" t="s">
        <v>464</v>
      </c>
      <c r="I41" s="21">
        <v>1.6449086161879895E-5</v>
      </c>
      <c r="J41" s="21">
        <v>1.6538282901082829E-5</v>
      </c>
      <c r="K41" s="21">
        <v>2.3339882121807465E-5</v>
      </c>
    </row>
    <row r="42" spans="1:11" x14ac:dyDescent="0.2">
      <c r="A42" t="s">
        <v>27</v>
      </c>
      <c r="B42" t="s">
        <v>457</v>
      </c>
      <c r="C42" t="s">
        <v>502</v>
      </c>
      <c r="D42" t="s">
        <v>168</v>
      </c>
      <c r="E42" t="s">
        <v>109</v>
      </c>
      <c r="G42" t="s">
        <v>244</v>
      </c>
      <c r="H42" t="s">
        <v>464</v>
      </c>
      <c r="I42" s="21">
        <v>5.7650130548302877E-7</v>
      </c>
      <c r="J42" s="21">
        <v>5.7883990153789903E-7</v>
      </c>
      <c r="K42" s="21">
        <v>8.1571709233791748E-7</v>
      </c>
    </row>
    <row r="43" spans="1:11" x14ac:dyDescent="0.2">
      <c r="A43" t="s">
        <v>27</v>
      </c>
      <c r="B43" t="s">
        <v>457</v>
      </c>
      <c r="C43" t="s">
        <v>503</v>
      </c>
      <c r="D43" t="s">
        <v>168</v>
      </c>
      <c r="E43" t="s">
        <v>109</v>
      </c>
      <c r="G43" t="s">
        <v>431</v>
      </c>
      <c r="H43" t="s">
        <v>499</v>
      </c>
      <c r="I43" s="12">
        <v>4.368240939947781E-2</v>
      </c>
      <c r="J43" s="12">
        <v>3.644959192658067E-2</v>
      </c>
      <c r="K43" s="12">
        <v>3.2869082121807468E-2</v>
      </c>
    </row>
    <row r="44" spans="1:11" x14ac:dyDescent="0.2">
      <c r="A44" t="s">
        <v>27</v>
      </c>
      <c r="B44" t="s">
        <v>457</v>
      </c>
      <c r="C44" t="s">
        <v>504</v>
      </c>
      <c r="D44" t="s">
        <v>168</v>
      </c>
      <c r="E44" t="s">
        <v>109</v>
      </c>
      <c r="G44" t="s">
        <v>244</v>
      </c>
      <c r="H44" t="s">
        <v>464</v>
      </c>
      <c r="I44" s="21">
        <v>1.1530026109660575E-6</v>
      </c>
      <c r="J44" s="21">
        <v>1.1576798030757981E-6</v>
      </c>
      <c r="K44" s="21">
        <v>1.6267190569744596E-6</v>
      </c>
    </row>
    <row r="45" spans="1:11" x14ac:dyDescent="0.2">
      <c r="A45" t="s">
        <v>27</v>
      </c>
      <c r="B45" t="s">
        <v>505</v>
      </c>
      <c r="C45" t="s">
        <v>506</v>
      </c>
      <c r="D45" t="s">
        <v>168</v>
      </c>
      <c r="E45" t="s">
        <v>54</v>
      </c>
      <c r="F45" s="4" t="s">
        <v>507</v>
      </c>
      <c r="G45" s="4" t="s">
        <v>61</v>
      </c>
      <c r="H45" t="s">
        <v>63</v>
      </c>
      <c r="I45" s="4">
        <v>2.4401561357702351E-3</v>
      </c>
      <c r="J45" s="4">
        <v>2.0361213953621069E-3</v>
      </c>
      <c r="K45" s="4">
        <v>1.8361096267190571E-3</v>
      </c>
    </row>
    <row r="46" spans="1:11" x14ac:dyDescent="0.2">
      <c r="A46" t="s">
        <v>27</v>
      </c>
      <c r="B46" t="s">
        <v>505</v>
      </c>
      <c r="C46" t="s">
        <v>508</v>
      </c>
      <c r="D46" t="s">
        <v>168</v>
      </c>
      <c r="E46" t="s">
        <v>54</v>
      </c>
      <c r="F46" s="4" t="s">
        <v>507</v>
      </c>
      <c r="G46" s="4" t="s">
        <v>61</v>
      </c>
      <c r="H46" t="s">
        <v>63</v>
      </c>
      <c r="I46" s="4">
        <v>2.2135300261096606E-4</v>
      </c>
      <c r="J46" s="4">
        <v>2.7498454931724581E-4</v>
      </c>
      <c r="K46" s="4">
        <v>1.7179332023575637E-4</v>
      </c>
    </row>
    <row r="47" spans="1:11" x14ac:dyDescent="0.2">
      <c r="A47" t="s">
        <v>27</v>
      </c>
      <c r="B47" t="s">
        <v>505</v>
      </c>
      <c r="C47" t="s">
        <v>509</v>
      </c>
      <c r="D47" t="s">
        <v>168</v>
      </c>
      <c r="E47" t="s">
        <v>54</v>
      </c>
      <c r="F47" s="4" t="s">
        <v>507</v>
      </c>
      <c r="G47" s="4" t="s">
        <v>57</v>
      </c>
      <c r="H47" t="s">
        <v>58</v>
      </c>
      <c r="I47">
        <v>2.6562313315926893E-3</v>
      </c>
      <c r="J47">
        <v>3.2998145918069497E-3</v>
      </c>
      <c r="K47">
        <v>2.0615174852652261E-3</v>
      </c>
    </row>
    <row r="48" spans="1:11" x14ac:dyDescent="0.2">
      <c r="A48" t="s">
        <v>27</v>
      </c>
      <c r="B48" t="s">
        <v>505</v>
      </c>
      <c r="C48" t="s">
        <v>510</v>
      </c>
      <c r="D48" t="s">
        <v>168</v>
      </c>
      <c r="E48" t="s">
        <v>54</v>
      </c>
      <c r="F48" s="4" t="s">
        <v>507</v>
      </c>
      <c r="G48" s="4" t="s">
        <v>61</v>
      </c>
      <c r="H48" t="s">
        <v>63</v>
      </c>
      <c r="I48">
        <v>3.41622454308094E-4</v>
      </c>
      <c r="J48">
        <v>2.8505699535069504E-4</v>
      </c>
      <c r="K48">
        <v>2.5705579567779959E-4</v>
      </c>
    </row>
    <row r="49" spans="1:11" x14ac:dyDescent="0.2">
      <c r="A49" t="s">
        <v>27</v>
      </c>
      <c r="B49" t="s">
        <v>505</v>
      </c>
      <c r="C49" t="s">
        <v>511</v>
      </c>
      <c r="D49" t="s">
        <v>168</v>
      </c>
      <c r="E49" t="s">
        <v>54</v>
      </c>
      <c r="F49" s="4" t="s">
        <v>507</v>
      </c>
      <c r="G49" s="4" t="s">
        <v>61</v>
      </c>
      <c r="H49" t="s">
        <v>63</v>
      </c>
      <c r="I49">
        <v>7.7269378590078333E-3</v>
      </c>
      <c r="J49">
        <v>9.5991150280098428E-3</v>
      </c>
      <c r="K49">
        <v>5.9969245579567787E-3</v>
      </c>
    </row>
    <row r="50" spans="1:11" x14ac:dyDescent="0.2">
      <c r="A50" t="s">
        <v>27</v>
      </c>
      <c r="B50" t="s">
        <v>505</v>
      </c>
      <c r="C50" t="s">
        <v>512</v>
      </c>
      <c r="D50" t="s">
        <v>168</v>
      </c>
      <c r="E50" t="s">
        <v>54</v>
      </c>
      <c r="F50" s="4" t="s">
        <v>507</v>
      </c>
      <c r="G50" s="4" t="s">
        <v>57</v>
      </c>
      <c r="H50" t="s">
        <v>58</v>
      </c>
      <c r="I50">
        <v>9.2723260574412533E-2</v>
      </c>
      <c r="J50">
        <v>0.1151893803361181</v>
      </c>
      <c r="K50">
        <v>7.1963100589390969E-2</v>
      </c>
    </row>
    <row r="51" spans="1:11" x14ac:dyDescent="0.2">
      <c r="A51" t="s">
        <v>27</v>
      </c>
      <c r="B51" t="s">
        <v>505</v>
      </c>
      <c r="C51" t="s">
        <v>513</v>
      </c>
      <c r="D51" t="s">
        <v>168</v>
      </c>
      <c r="E51" t="s">
        <v>54</v>
      </c>
      <c r="F51" s="4" t="s">
        <v>507</v>
      </c>
      <c r="G51" s="4" t="s">
        <v>61</v>
      </c>
      <c r="H51" t="s">
        <v>63</v>
      </c>
      <c r="I51">
        <v>7.1860527415143604E-3</v>
      </c>
      <c r="J51">
        <v>8.9271769760491549E-3</v>
      </c>
      <c r="K51">
        <v>5.5771402750491158E-3</v>
      </c>
    </row>
    <row r="52" spans="1:11" x14ac:dyDescent="0.2">
      <c r="A52" t="s">
        <v>27</v>
      </c>
      <c r="B52" t="s">
        <v>505</v>
      </c>
      <c r="C52" t="s">
        <v>514</v>
      </c>
      <c r="D52" t="s">
        <v>168</v>
      </c>
      <c r="E52" t="s">
        <v>54</v>
      </c>
      <c r="F52" s="4" t="s">
        <v>507</v>
      </c>
      <c r="G52" s="4" t="s">
        <v>57</v>
      </c>
      <c r="H52" t="s">
        <v>58</v>
      </c>
      <c r="I52">
        <v>8.6232632898172332E-2</v>
      </c>
      <c r="J52">
        <v>0.10712612371258987</v>
      </c>
      <c r="K52">
        <v>6.692568447937132E-2</v>
      </c>
    </row>
    <row r="53" spans="1:11" x14ac:dyDescent="0.2">
      <c r="A53" t="s">
        <v>27</v>
      </c>
      <c r="B53" t="s">
        <v>505</v>
      </c>
      <c r="C53" t="s">
        <v>515</v>
      </c>
      <c r="D53" t="s">
        <v>168</v>
      </c>
      <c r="E53" t="s">
        <v>54</v>
      </c>
      <c r="F53" s="4" t="s">
        <v>507</v>
      </c>
      <c r="G53" s="4" t="s">
        <v>61</v>
      </c>
      <c r="H53" t="s">
        <v>63</v>
      </c>
      <c r="I53">
        <v>2.4108046997389034E-2</v>
      </c>
      <c r="J53">
        <v>2.9949238887390716E-2</v>
      </c>
      <c r="K53">
        <v>1.8710405893909626E-2</v>
      </c>
    </row>
    <row r="54" spans="1:11" x14ac:dyDescent="0.2">
      <c r="A54" t="s">
        <v>27</v>
      </c>
      <c r="B54" t="s">
        <v>505</v>
      </c>
      <c r="C54" t="s">
        <v>516</v>
      </c>
      <c r="D54" t="s">
        <v>168</v>
      </c>
      <c r="E54" t="s">
        <v>54</v>
      </c>
      <c r="F54" s="4" t="s">
        <v>507</v>
      </c>
      <c r="G54" s="4" t="s">
        <v>57</v>
      </c>
      <c r="H54" t="s">
        <v>58</v>
      </c>
      <c r="I54">
        <v>0.28929657336814624</v>
      </c>
      <c r="J54">
        <v>0.35939086664868863</v>
      </c>
      <c r="K54">
        <v>0.22452487544204325</v>
      </c>
    </row>
    <row r="55" spans="1:11" x14ac:dyDescent="0.2">
      <c r="A55" t="s">
        <v>27</v>
      </c>
      <c r="B55" t="s">
        <v>505</v>
      </c>
      <c r="C55" t="s">
        <v>517</v>
      </c>
      <c r="D55" t="s">
        <v>168</v>
      </c>
      <c r="E55" t="s">
        <v>54</v>
      </c>
      <c r="F55" s="4" t="s">
        <v>507</v>
      </c>
      <c r="G55" s="4" t="s">
        <v>61</v>
      </c>
      <c r="H55" t="s">
        <v>63</v>
      </c>
      <c r="I55">
        <v>1.2483723759791123E-2</v>
      </c>
      <c r="J55">
        <v>1.5508432969532615E-2</v>
      </c>
      <c r="K55">
        <v>9.6886962671905701E-3</v>
      </c>
    </row>
    <row r="56" spans="1:11" x14ac:dyDescent="0.2">
      <c r="A56" t="s">
        <v>27</v>
      </c>
      <c r="B56" t="s">
        <v>505</v>
      </c>
      <c r="C56" t="s">
        <v>518</v>
      </c>
      <c r="D56" t="s">
        <v>168</v>
      </c>
      <c r="E56" t="s">
        <v>54</v>
      </c>
      <c r="F56" s="4" t="s">
        <v>507</v>
      </c>
      <c r="G56" s="4" t="s">
        <v>57</v>
      </c>
      <c r="H56" t="s">
        <v>58</v>
      </c>
      <c r="I56">
        <v>0.149804691383812</v>
      </c>
      <c r="J56">
        <v>0.1861011956343914</v>
      </c>
      <c r="K56">
        <v>0.11626435638506877</v>
      </c>
    </row>
    <row r="57" spans="1:11" x14ac:dyDescent="0.2">
      <c r="A57" t="s">
        <v>27</v>
      </c>
      <c r="B57" t="s">
        <v>505</v>
      </c>
      <c r="C57" t="s">
        <v>519</v>
      </c>
      <c r="D57" t="s">
        <v>168</v>
      </c>
      <c r="E57" t="s">
        <v>54</v>
      </c>
      <c r="F57" s="4" t="s">
        <v>507</v>
      </c>
      <c r="G57" s="4" t="s">
        <v>61</v>
      </c>
      <c r="H57" t="s">
        <v>63</v>
      </c>
      <c r="I57">
        <v>3.8949219321148823E-2</v>
      </c>
      <c r="J57">
        <v>4.838631086494178E-2</v>
      </c>
      <c r="K57">
        <v>3.0228733202357562E-2</v>
      </c>
    </row>
    <row r="58" spans="1:11" x14ac:dyDescent="0.2">
      <c r="A58" t="s">
        <v>27</v>
      </c>
      <c r="B58" t="s">
        <v>505</v>
      </c>
      <c r="C58" t="s">
        <v>520</v>
      </c>
      <c r="D58" t="s">
        <v>168</v>
      </c>
      <c r="E58" t="s">
        <v>54</v>
      </c>
      <c r="F58" s="4" t="s">
        <v>507</v>
      </c>
      <c r="G58" s="4" t="s">
        <v>57</v>
      </c>
      <c r="H58" t="s">
        <v>58</v>
      </c>
      <c r="I58">
        <v>0.4673906396866841</v>
      </c>
      <c r="J58">
        <v>0.58063573037930138</v>
      </c>
      <c r="K58">
        <v>0.36274479135559923</v>
      </c>
    </row>
    <row r="59" spans="1:11" x14ac:dyDescent="0.2">
      <c r="A59" t="s">
        <v>27</v>
      </c>
      <c r="B59" t="s">
        <v>505</v>
      </c>
      <c r="C59" t="s">
        <v>521</v>
      </c>
      <c r="D59" t="s">
        <v>168</v>
      </c>
      <c r="E59" t="s">
        <v>54</v>
      </c>
      <c r="F59" s="4" t="s">
        <v>507</v>
      </c>
      <c r="G59" s="4" t="s">
        <v>61</v>
      </c>
      <c r="H59" t="s">
        <v>63</v>
      </c>
      <c r="I59">
        <v>5.804931853785901E-2</v>
      </c>
      <c r="J59">
        <v>7.2114213308326652E-2</v>
      </c>
      <c r="K59">
        <v>4.505243811394892E-2</v>
      </c>
    </row>
    <row r="60" spans="1:11" x14ac:dyDescent="0.2">
      <c r="A60" t="s">
        <v>27</v>
      </c>
      <c r="B60" t="s">
        <v>505</v>
      </c>
      <c r="C60" t="s">
        <v>522</v>
      </c>
      <c r="D60" t="s">
        <v>168</v>
      </c>
      <c r="E60" t="s">
        <v>54</v>
      </c>
      <c r="F60" s="4" t="s">
        <v>507</v>
      </c>
      <c r="G60" s="4" t="s">
        <v>61</v>
      </c>
      <c r="H60" t="s">
        <v>63</v>
      </c>
      <c r="I60">
        <v>3.4239241253263705E-2</v>
      </c>
      <c r="J60">
        <v>2.8569998105449357E-2</v>
      </c>
      <c r="K60">
        <v>2.5763515520628683E-2</v>
      </c>
    </row>
    <row r="61" spans="1:11" x14ac:dyDescent="0.2">
      <c r="A61" t="s">
        <v>27</v>
      </c>
      <c r="B61" t="s">
        <v>523</v>
      </c>
      <c r="C61" t="s">
        <v>411</v>
      </c>
      <c r="D61" t="s">
        <v>168</v>
      </c>
      <c r="E61" t="s">
        <v>74</v>
      </c>
      <c r="G61" t="s">
        <v>68</v>
      </c>
      <c r="H61" t="s">
        <v>413</v>
      </c>
      <c r="I61" s="6">
        <v>-9.6814621409921673E-5</v>
      </c>
      <c r="J61" s="6">
        <v>-1.0098263848895969E-4</v>
      </c>
      <c r="K61" s="6">
        <v>-1.5206286836935167E-4</v>
      </c>
    </row>
    <row r="62" spans="1:11" x14ac:dyDescent="0.2">
      <c r="A62" t="s">
        <v>27</v>
      </c>
      <c r="B62" t="s">
        <v>523</v>
      </c>
      <c r="C62" t="s">
        <v>414</v>
      </c>
      <c r="D62" t="s">
        <v>168</v>
      </c>
      <c r="E62" t="s">
        <v>74</v>
      </c>
      <c r="G62" t="s">
        <v>68</v>
      </c>
      <c r="H62" t="s">
        <v>415</v>
      </c>
      <c r="I62" s="6">
        <v>-7.2689295039164497E-4</v>
      </c>
      <c r="J62" s="6">
        <v>-7.5736978866719777E-4</v>
      </c>
      <c r="K62" s="6">
        <v>-1.1387033398821218E-3</v>
      </c>
    </row>
    <row r="63" spans="1:11" x14ac:dyDescent="0.2">
      <c r="A63" t="s">
        <v>27</v>
      </c>
      <c r="B63" t="s">
        <v>523</v>
      </c>
      <c r="C63" t="s">
        <v>416</v>
      </c>
      <c r="D63" t="s">
        <v>168</v>
      </c>
      <c r="E63" t="s">
        <v>417</v>
      </c>
      <c r="G63" s="4" t="s">
        <v>68</v>
      </c>
      <c r="H63" s="4" t="s">
        <v>418</v>
      </c>
      <c r="I63" s="22">
        <v>1.0496083550913839E-3</v>
      </c>
      <c r="J63" s="6">
        <v>1.0939785836303966E-3</v>
      </c>
      <c r="K63" s="6">
        <v>1.6385068762278978E-3</v>
      </c>
    </row>
    <row r="64" spans="1:11" x14ac:dyDescent="0.2">
      <c r="A64" t="s">
        <v>27</v>
      </c>
      <c r="B64" t="s">
        <v>523</v>
      </c>
      <c r="C64" t="s">
        <v>419</v>
      </c>
      <c r="D64" t="s">
        <v>168</v>
      </c>
      <c r="E64" t="s">
        <v>74</v>
      </c>
      <c r="G64" t="s">
        <v>68</v>
      </c>
      <c r="H64" t="s">
        <v>420</v>
      </c>
      <c r="I64" s="6">
        <v>1.3770234986945169E-2</v>
      </c>
      <c r="J64" s="6">
        <v>1.4358048149155251E-2</v>
      </c>
      <c r="K64" s="6">
        <v>2.1571709233791751E-2</v>
      </c>
    </row>
    <row r="65" spans="1:11" x14ac:dyDescent="0.2">
      <c r="A65" t="s">
        <v>27</v>
      </c>
      <c r="B65" t="s">
        <v>523</v>
      </c>
      <c r="C65" t="s">
        <v>421</v>
      </c>
      <c r="D65" t="s">
        <v>168</v>
      </c>
      <c r="E65" t="s">
        <v>74</v>
      </c>
      <c r="G65" t="s">
        <v>68</v>
      </c>
      <c r="H65" t="s">
        <v>422</v>
      </c>
      <c r="I65" s="6">
        <v>1.2046997389033942E-2</v>
      </c>
      <c r="J65" s="6">
        <v>1.257065544790067E-2</v>
      </c>
      <c r="K65" s="6">
        <v>1.8860510805500982E-2</v>
      </c>
    </row>
    <row r="66" spans="1:11" x14ac:dyDescent="0.2">
      <c r="A66" t="s">
        <v>27</v>
      </c>
      <c r="B66" t="s">
        <v>523</v>
      </c>
      <c r="C66" t="s">
        <v>524</v>
      </c>
      <c r="D66" t="s">
        <v>168</v>
      </c>
      <c r="E66" t="s">
        <v>417</v>
      </c>
      <c r="G66" s="4" t="s">
        <v>68</v>
      </c>
      <c r="H66" t="s">
        <v>525</v>
      </c>
      <c r="I66" s="22">
        <v>2.0522193211488255E-4</v>
      </c>
      <c r="J66" s="6">
        <v>2.1461671853661128E-4</v>
      </c>
      <c r="K66" s="6">
        <v>3.2298624754420431E-4</v>
      </c>
    </row>
    <row r="67" spans="1:11" x14ac:dyDescent="0.2">
      <c r="A67" t="s">
        <v>27</v>
      </c>
      <c r="B67" t="s">
        <v>523</v>
      </c>
      <c r="C67" t="s">
        <v>411</v>
      </c>
      <c r="D67" t="s">
        <v>412</v>
      </c>
      <c r="E67" t="s">
        <v>74</v>
      </c>
      <c r="G67" t="s">
        <v>68</v>
      </c>
      <c r="H67" t="s">
        <v>413</v>
      </c>
      <c r="I67" s="6">
        <v>-9.6832167101827666E-5</v>
      </c>
      <c r="J67">
        <v>-1.0098263848895969E-4</v>
      </c>
      <c r="K67">
        <v>-1.5176581532416506E-4</v>
      </c>
    </row>
    <row r="68" spans="1:11" x14ac:dyDescent="0.2">
      <c r="A68" t="s">
        <v>27</v>
      </c>
      <c r="B68" t="s">
        <v>523</v>
      </c>
      <c r="C68" t="s">
        <v>414</v>
      </c>
      <c r="D68" t="s">
        <v>412</v>
      </c>
      <c r="E68" t="s">
        <v>74</v>
      </c>
      <c r="G68" t="s">
        <v>68</v>
      </c>
      <c r="H68" t="s">
        <v>415</v>
      </c>
      <c r="I68">
        <v>-7.2624125326370761E-4</v>
      </c>
      <c r="J68">
        <v>-7.5736978866719777E-4</v>
      </c>
      <c r="K68">
        <v>-1.1382412573673871E-3</v>
      </c>
    </row>
    <row r="69" spans="1:11" x14ac:dyDescent="0.2">
      <c r="A69" t="s">
        <v>27</v>
      </c>
      <c r="B69" t="s">
        <v>523</v>
      </c>
      <c r="C69" t="s">
        <v>416</v>
      </c>
      <c r="D69" t="s">
        <v>412</v>
      </c>
      <c r="E69" t="s">
        <v>417</v>
      </c>
      <c r="G69" s="4" t="s">
        <v>68</v>
      </c>
      <c r="H69" s="4" t="s">
        <v>418</v>
      </c>
      <c r="I69" s="22">
        <v>1.0490146214099218E-3</v>
      </c>
      <c r="J69">
        <v>1.0939785836303966E-3</v>
      </c>
      <c r="K69">
        <v>1.6441249508840864E-3</v>
      </c>
    </row>
    <row r="70" spans="1:11" x14ac:dyDescent="0.2">
      <c r="A70" t="s">
        <v>27</v>
      </c>
      <c r="B70" t="s">
        <v>523</v>
      </c>
      <c r="C70" t="s">
        <v>419</v>
      </c>
      <c r="D70" t="s">
        <v>412</v>
      </c>
      <c r="E70" t="s">
        <v>74</v>
      </c>
      <c r="G70" t="s">
        <v>68</v>
      </c>
      <c r="H70" t="s">
        <v>420</v>
      </c>
      <c r="I70">
        <v>1.3767914882506527E-2</v>
      </c>
      <c r="J70">
        <v>1.4358048149155256E-2</v>
      </c>
      <c r="K70">
        <v>2.1578514341846759E-2</v>
      </c>
    </row>
    <row r="71" spans="1:11" x14ac:dyDescent="0.2">
      <c r="A71" t="s">
        <v>27</v>
      </c>
      <c r="B71" t="s">
        <v>523</v>
      </c>
      <c r="C71" t="s">
        <v>421</v>
      </c>
      <c r="D71" t="s">
        <v>412</v>
      </c>
      <c r="E71" t="s">
        <v>74</v>
      </c>
      <c r="G71" t="s">
        <v>68</v>
      </c>
      <c r="H71" t="s">
        <v>422</v>
      </c>
      <c r="I71">
        <v>1.205398590078329E-2</v>
      </c>
      <c r="J71">
        <v>1.257065544790067E-2</v>
      </c>
      <c r="K71">
        <v>1.8892266011787822E-2</v>
      </c>
    </row>
    <row r="72" spans="1:11" x14ac:dyDescent="0.2">
      <c r="A72" t="s">
        <v>27</v>
      </c>
      <c r="B72" t="s">
        <v>523</v>
      </c>
      <c r="C72" t="s">
        <v>526</v>
      </c>
      <c r="D72" t="s">
        <v>168</v>
      </c>
      <c r="E72" t="s">
        <v>74</v>
      </c>
      <c r="G72" t="s">
        <v>68</v>
      </c>
      <c r="H72" t="s">
        <v>199</v>
      </c>
      <c r="I72">
        <v>-5.7998584856396871E-3</v>
      </c>
      <c r="J72">
        <v>-4.8395332063917449E-3</v>
      </c>
      <c r="K72">
        <v>-4.3641371316306488E-3</v>
      </c>
    </row>
    <row r="73" spans="1:11" x14ac:dyDescent="0.2">
      <c r="A73" t="s">
        <v>27</v>
      </c>
      <c r="B73" t="s">
        <v>523</v>
      </c>
      <c r="C73" t="s">
        <v>527</v>
      </c>
      <c r="D73" t="s">
        <v>168</v>
      </c>
      <c r="E73" t="s">
        <v>74</v>
      </c>
      <c r="G73" t="s">
        <v>68</v>
      </c>
      <c r="H73" t="s">
        <v>528</v>
      </c>
      <c r="I73">
        <v>6.8233629242819855E-3</v>
      </c>
      <c r="J73">
        <v>5.6935684781079347E-3</v>
      </c>
      <c r="K73">
        <v>5.1342789783889982E-3</v>
      </c>
    </row>
    <row r="74" spans="1:11" x14ac:dyDescent="0.2">
      <c r="A74" t="s">
        <v>27</v>
      </c>
      <c r="B74" t="s">
        <v>523</v>
      </c>
      <c r="C74" t="s">
        <v>529</v>
      </c>
      <c r="D74" t="s">
        <v>246</v>
      </c>
      <c r="E74" t="s">
        <v>74</v>
      </c>
      <c r="G74" t="s">
        <v>68</v>
      </c>
      <c r="H74" t="s">
        <v>530</v>
      </c>
      <c r="I74">
        <v>1.4511039164490864E-3</v>
      </c>
      <c r="J74">
        <v>1.2108333488765563E-3</v>
      </c>
      <c r="K74">
        <v>1.0918915520628685E-3</v>
      </c>
    </row>
    <row r="75" spans="1:11" x14ac:dyDescent="0.2">
      <c r="A75" t="s">
        <v>27</v>
      </c>
      <c r="B75" t="s">
        <v>523</v>
      </c>
      <c r="C75" t="s">
        <v>531</v>
      </c>
      <c r="D75" t="s">
        <v>246</v>
      </c>
      <c r="E75" t="s">
        <v>74</v>
      </c>
      <c r="G75" t="s">
        <v>68</v>
      </c>
      <c r="H75" t="s">
        <v>532</v>
      </c>
      <c r="I75">
        <v>1.4511039164490864E-3</v>
      </c>
      <c r="J75">
        <v>1.2108333488765563E-3</v>
      </c>
      <c r="K75">
        <v>1.0918915520628685E-3</v>
      </c>
    </row>
    <row r="76" spans="1:11" x14ac:dyDescent="0.2">
      <c r="A76" t="s">
        <v>27</v>
      </c>
      <c r="B76" t="s">
        <v>523</v>
      </c>
      <c r="C76" t="s">
        <v>206</v>
      </c>
      <c r="D76" t="s">
        <v>168</v>
      </c>
      <c r="E76" t="s">
        <v>74</v>
      </c>
      <c r="G76" t="s">
        <v>68</v>
      </c>
      <c r="H76" t="s">
        <v>206</v>
      </c>
      <c r="I76">
        <v>-7.7693107049608349E-4</v>
      </c>
      <c r="J76">
        <v>-6.4828952954711604E-4</v>
      </c>
      <c r="K76">
        <v>-5.8460628683693516E-4</v>
      </c>
    </row>
    <row r="77" spans="1:11" x14ac:dyDescent="0.2">
      <c r="A77" t="s">
        <v>27</v>
      </c>
      <c r="B77" t="s">
        <v>523</v>
      </c>
      <c r="C77" t="s">
        <v>533</v>
      </c>
      <c r="D77" t="s">
        <v>241</v>
      </c>
      <c r="E77" t="s">
        <v>74</v>
      </c>
      <c r="G77" t="s">
        <v>68</v>
      </c>
      <c r="H77" t="s">
        <v>534</v>
      </c>
      <c r="I77">
        <v>1.0359086161879896E-3</v>
      </c>
      <c r="J77">
        <v>8.6438603939615472E-4</v>
      </c>
      <c r="K77">
        <v>7.7947544204322208E-4</v>
      </c>
    </row>
    <row r="78" spans="1:11" x14ac:dyDescent="0.2">
      <c r="A78" t="s">
        <v>27</v>
      </c>
      <c r="B78" t="s">
        <v>523</v>
      </c>
      <c r="C78" t="s">
        <v>535</v>
      </c>
      <c r="D78" t="s">
        <v>246</v>
      </c>
      <c r="E78" t="s">
        <v>74</v>
      </c>
      <c r="G78" t="s">
        <v>68</v>
      </c>
      <c r="H78" t="s">
        <v>536</v>
      </c>
      <c r="I78">
        <v>2.5566313315926893E-3</v>
      </c>
      <c r="J78">
        <v>2.1333113401639449E-3</v>
      </c>
      <c r="K78">
        <v>1.9237520628683695E-3</v>
      </c>
    </row>
    <row r="79" spans="1:11" x14ac:dyDescent="0.2">
      <c r="A79" t="s">
        <v>27</v>
      </c>
      <c r="B79" t="s">
        <v>523</v>
      </c>
      <c r="C79" t="s">
        <v>537</v>
      </c>
      <c r="D79" t="s">
        <v>246</v>
      </c>
      <c r="E79" t="s">
        <v>74</v>
      </c>
      <c r="G79" t="s">
        <v>68</v>
      </c>
      <c r="H79" t="s">
        <v>538</v>
      </c>
      <c r="I79">
        <v>2.5566313315926893E-3</v>
      </c>
      <c r="J79">
        <v>2.1333113401639449E-3</v>
      </c>
      <c r="K79">
        <v>1.9237520628683695E-3</v>
      </c>
    </row>
    <row r="80" spans="1:11" x14ac:dyDescent="0.2">
      <c r="A80" t="s">
        <v>27</v>
      </c>
      <c r="B80" t="s">
        <v>523</v>
      </c>
      <c r="C80" t="s">
        <v>428</v>
      </c>
      <c r="D80" t="s">
        <v>168</v>
      </c>
      <c r="E80" t="s">
        <v>109</v>
      </c>
      <c r="G80" t="s">
        <v>244</v>
      </c>
      <c r="H80" t="s">
        <v>248</v>
      </c>
      <c r="I80">
        <v>1.2480783289817233E-3</v>
      </c>
      <c r="J80">
        <v>1.241599260352586E-3</v>
      </c>
      <c r="K80">
        <v>1.7216581532416503E-3</v>
      </c>
    </row>
    <row r="81" spans="1:11" x14ac:dyDescent="0.2">
      <c r="A81" t="s">
        <v>27</v>
      </c>
      <c r="B81" t="s">
        <v>523</v>
      </c>
      <c r="C81" t="s">
        <v>429</v>
      </c>
      <c r="D81" t="s">
        <v>168</v>
      </c>
      <c r="E81" t="s">
        <v>109</v>
      </c>
      <c r="G81" t="s">
        <v>244</v>
      </c>
      <c r="H81" t="s">
        <v>248</v>
      </c>
      <c r="I81">
        <v>1.2480783289817233E-3</v>
      </c>
      <c r="J81">
        <v>1.241599260352586E-3</v>
      </c>
      <c r="K81">
        <v>1.7216581532416503E-3</v>
      </c>
    </row>
    <row r="82" spans="1:11" x14ac:dyDescent="0.2">
      <c r="A82" t="s">
        <v>27</v>
      </c>
      <c r="B82" t="s">
        <v>523</v>
      </c>
      <c r="C82" t="s">
        <v>539</v>
      </c>
      <c r="D82" t="s">
        <v>168</v>
      </c>
      <c r="E82" t="s">
        <v>109</v>
      </c>
      <c r="G82" t="s">
        <v>431</v>
      </c>
      <c r="H82" t="s">
        <v>499</v>
      </c>
      <c r="I82" s="4">
        <v>6.1096605744125329E-2</v>
      </c>
      <c r="J82" s="4">
        <v>5.0980392156862744E-2</v>
      </c>
      <c r="K82" s="4">
        <v>4.5972495088408644E-2</v>
      </c>
    </row>
    <row r="83" spans="1:11" x14ac:dyDescent="0.2">
      <c r="A83" t="s">
        <v>27</v>
      </c>
      <c r="B83" t="s">
        <v>523</v>
      </c>
      <c r="C83" t="s">
        <v>432</v>
      </c>
      <c r="D83" t="s">
        <v>168</v>
      </c>
      <c r="E83" t="s">
        <v>109</v>
      </c>
      <c r="G83" t="s">
        <v>244</v>
      </c>
      <c r="H83" t="s">
        <v>248</v>
      </c>
      <c r="I83">
        <v>1.3100945169712793E-3</v>
      </c>
      <c r="J83">
        <v>1.3032936335378076E-3</v>
      </c>
      <c r="K83">
        <v>1.8072058939096268E-3</v>
      </c>
    </row>
    <row r="84" spans="1:11" x14ac:dyDescent="0.2">
      <c r="A84" t="s">
        <v>27</v>
      </c>
      <c r="B84" t="s">
        <v>523</v>
      </c>
      <c r="C84" t="s">
        <v>433</v>
      </c>
      <c r="D84" t="s">
        <v>168</v>
      </c>
      <c r="E84" t="s">
        <v>109</v>
      </c>
      <c r="G84" t="s">
        <v>244</v>
      </c>
      <c r="H84" t="s">
        <v>247</v>
      </c>
      <c r="I84">
        <v>3.7791211488250654E-3</v>
      </c>
      <c r="J84">
        <v>3.7595008659744456E-3</v>
      </c>
      <c r="K84">
        <v>5.2130946954813363E-3</v>
      </c>
    </row>
    <row r="85" spans="1:11" x14ac:dyDescent="0.2">
      <c r="A85" t="s">
        <v>27</v>
      </c>
      <c r="B85" t="s">
        <v>523</v>
      </c>
      <c r="C85" t="s">
        <v>434</v>
      </c>
      <c r="D85" t="s">
        <v>168</v>
      </c>
      <c r="E85" t="s">
        <v>109</v>
      </c>
      <c r="G85" t="s">
        <v>244</v>
      </c>
      <c r="H85" t="s">
        <v>469</v>
      </c>
      <c r="I85">
        <v>4.2515107049608354E-3</v>
      </c>
      <c r="J85">
        <v>4.2294384742212511E-3</v>
      </c>
      <c r="K85">
        <v>5.8647312377210223E-3</v>
      </c>
    </row>
    <row r="86" spans="1:11" x14ac:dyDescent="0.2">
      <c r="A86" t="s">
        <v>27</v>
      </c>
      <c r="B86" t="s">
        <v>523</v>
      </c>
      <c r="C86" t="s">
        <v>436</v>
      </c>
      <c r="D86" t="s">
        <v>168</v>
      </c>
      <c r="E86" t="s">
        <v>109</v>
      </c>
      <c r="G86" t="s">
        <v>244</v>
      </c>
      <c r="H86" t="s">
        <v>248</v>
      </c>
      <c r="I86">
        <v>8.7339634464751964E-4</v>
      </c>
      <c r="J86">
        <v>8.6886242235853842E-4</v>
      </c>
      <c r="K86">
        <v>1.2048035363457759E-3</v>
      </c>
    </row>
    <row r="87" spans="1:11" x14ac:dyDescent="0.2">
      <c r="A87" t="s">
        <v>27</v>
      </c>
      <c r="B87" t="s">
        <v>523</v>
      </c>
      <c r="C87" t="s">
        <v>437</v>
      </c>
      <c r="D87" t="s">
        <v>168</v>
      </c>
      <c r="E87" t="s">
        <v>109</v>
      </c>
      <c r="G87" t="s">
        <v>244</v>
      </c>
      <c r="H87" t="s">
        <v>248</v>
      </c>
      <c r="I87" s="6">
        <v>4.031060052219321E-5</v>
      </c>
      <c r="J87">
        <v>4.010134257039407E-5</v>
      </c>
      <c r="K87" s="6">
        <v>5.560632612966602E-5</v>
      </c>
    </row>
    <row r="88" spans="1:11" x14ac:dyDescent="0.2">
      <c r="A88" t="s">
        <v>27</v>
      </c>
      <c r="B88" t="s">
        <v>523</v>
      </c>
      <c r="C88" t="s">
        <v>540</v>
      </c>
      <c r="D88" t="s">
        <v>412</v>
      </c>
      <c r="E88" t="s">
        <v>109</v>
      </c>
      <c r="G88" t="s">
        <v>244</v>
      </c>
      <c r="H88" t="s">
        <v>245</v>
      </c>
      <c r="I88">
        <v>0.5254479321148825</v>
      </c>
      <c r="J88">
        <v>0.63937416525343671</v>
      </c>
      <c r="K88">
        <v>0.54158678428290774</v>
      </c>
    </row>
    <row r="89" spans="1:11" x14ac:dyDescent="0.2">
      <c r="A89" t="s">
        <v>27</v>
      </c>
      <c r="B89" t="s">
        <v>523</v>
      </c>
      <c r="C89" t="s">
        <v>541</v>
      </c>
      <c r="D89" t="s">
        <v>412</v>
      </c>
      <c r="E89" t="s">
        <v>109</v>
      </c>
      <c r="G89" t="s">
        <v>244</v>
      </c>
      <c r="H89" t="s">
        <v>248</v>
      </c>
      <c r="I89">
        <v>1.8682593211488251E-2</v>
      </c>
      <c r="J89">
        <v>2.2733303653455529E-2</v>
      </c>
      <c r="K89">
        <v>1.9256418860510806E-2</v>
      </c>
    </row>
    <row r="90" spans="1:11" x14ac:dyDescent="0.2">
      <c r="A90" s="4" t="s">
        <v>27</v>
      </c>
      <c r="B90" s="4" t="s">
        <v>523</v>
      </c>
      <c r="C90" s="4" t="s">
        <v>416</v>
      </c>
      <c r="D90" s="4" t="s">
        <v>168</v>
      </c>
      <c r="E90" t="s">
        <v>265</v>
      </c>
      <c r="F90" s="4" t="s">
        <v>438</v>
      </c>
      <c r="G90" t="s">
        <v>271</v>
      </c>
      <c r="H90" t="s">
        <v>424</v>
      </c>
      <c r="I90" s="20">
        <v>6.3150685889740755E-9</v>
      </c>
      <c r="J90" s="20">
        <v>6.5857510734549869E-9</v>
      </c>
      <c r="K90" s="20">
        <v>5.6539702167824748E-8</v>
      </c>
    </row>
    <row r="91" spans="1:11" x14ac:dyDescent="0.2">
      <c r="A91" s="4" t="s">
        <v>27</v>
      </c>
      <c r="B91" s="4" t="s">
        <v>523</v>
      </c>
      <c r="C91" s="4" t="s">
        <v>419</v>
      </c>
      <c r="D91" s="4" t="s">
        <v>168</v>
      </c>
      <c r="E91" t="s">
        <v>265</v>
      </c>
      <c r="F91" s="4" t="s">
        <v>438</v>
      </c>
      <c r="G91" t="s">
        <v>271</v>
      </c>
      <c r="H91" t="s">
        <v>425</v>
      </c>
      <c r="I91" s="20">
        <v>1.0325936008025403E-9</v>
      </c>
      <c r="J91" s="20">
        <v>1.076853611186644E-9</v>
      </c>
      <c r="K91" s="20">
        <v>9.2449565396188283E-9</v>
      </c>
    </row>
    <row r="92" spans="1:11" x14ac:dyDescent="0.2">
      <c r="A92" s="4" t="s">
        <v>27</v>
      </c>
      <c r="B92" s="4" t="s">
        <v>523</v>
      </c>
      <c r="C92" s="4" t="s">
        <v>426</v>
      </c>
      <c r="D92" s="4" t="s">
        <v>168</v>
      </c>
      <c r="E92" t="s">
        <v>265</v>
      </c>
      <c r="F92" s="4" t="s">
        <v>438</v>
      </c>
      <c r="G92" t="s">
        <v>271</v>
      </c>
      <c r="H92" t="s">
        <v>427</v>
      </c>
      <c r="I92" s="20">
        <v>1.6875580426135031E-9</v>
      </c>
      <c r="J92" s="20">
        <v>1.7598917627060939E-9</v>
      </c>
      <c r="K92" s="20">
        <v>1.5108945813648774E-8</v>
      </c>
    </row>
    <row r="93" spans="1:11" x14ac:dyDescent="0.2">
      <c r="A93" s="4" t="s">
        <v>27</v>
      </c>
      <c r="B93" s="4" t="s">
        <v>523</v>
      </c>
      <c r="C93" s="4" t="s">
        <v>524</v>
      </c>
      <c r="D93" s="4" t="s">
        <v>168</v>
      </c>
      <c r="E93" t="s">
        <v>265</v>
      </c>
      <c r="F93" s="4" t="s">
        <v>438</v>
      </c>
      <c r="G93" t="s">
        <v>271</v>
      </c>
      <c r="H93" t="s">
        <v>542</v>
      </c>
      <c r="I93" s="20">
        <v>3.4985270179973224E-9</v>
      </c>
      <c r="J93" s="20">
        <v>3.6484842151223918E-9</v>
      </c>
      <c r="K93" s="20">
        <v>3.132280716143283E-8</v>
      </c>
    </row>
    <row r="94" spans="1:11" x14ac:dyDescent="0.2">
      <c r="A94" t="s">
        <v>22</v>
      </c>
      <c r="B94" t="s">
        <v>410</v>
      </c>
      <c r="C94" t="s">
        <v>416</v>
      </c>
      <c r="D94" t="s">
        <v>412</v>
      </c>
      <c r="E94" t="s">
        <v>265</v>
      </c>
      <c r="F94" s="4" t="s">
        <v>423</v>
      </c>
      <c r="G94" t="s">
        <v>271</v>
      </c>
      <c r="H94" t="s">
        <v>424</v>
      </c>
      <c r="I94" s="6">
        <v>6.3150685889740755E-9</v>
      </c>
      <c r="J94">
        <v>6.5857510734549869E-9</v>
      </c>
      <c r="K94" s="6">
        <v>5.6539702167824748E-8</v>
      </c>
    </row>
    <row r="95" spans="1:11" x14ac:dyDescent="0.2">
      <c r="A95" t="s">
        <v>22</v>
      </c>
      <c r="B95" t="s">
        <v>410</v>
      </c>
      <c r="C95" t="s">
        <v>419</v>
      </c>
      <c r="D95" t="s">
        <v>412</v>
      </c>
      <c r="E95" t="s">
        <v>265</v>
      </c>
      <c r="F95" s="4" t="s">
        <v>423</v>
      </c>
      <c r="G95" t="s">
        <v>271</v>
      </c>
      <c r="H95" t="s">
        <v>425</v>
      </c>
      <c r="I95" s="6">
        <v>1.0325936008025403E-9</v>
      </c>
      <c r="J95">
        <v>1.0768536111866442E-9</v>
      </c>
      <c r="K95" s="6">
        <v>9.2449565396188283E-9</v>
      </c>
    </row>
    <row r="96" spans="1:11" x14ac:dyDescent="0.2">
      <c r="A96" t="s">
        <v>22</v>
      </c>
      <c r="B96" t="s">
        <v>410</v>
      </c>
      <c r="C96" t="s">
        <v>426</v>
      </c>
      <c r="D96" t="s">
        <v>412</v>
      </c>
      <c r="E96" t="s">
        <v>265</v>
      </c>
      <c r="F96" s="4" t="s">
        <v>423</v>
      </c>
      <c r="G96" t="s">
        <v>271</v>
      </c>
      <c r="H96" t="s">
        <v>427</v>
      </c>
      <c r="I96" s="6">
        <v>1.6875580426135031E-9</v>
      </c>
      <c r="J96">
        <v>1.7598917627060939E-9</v>
      </c>
      <c r="K96" s="6">
        <v>1.5108945813648774E-8</v>
      </c>
    </row>
    <row r="97" spans="6:6" x14ac:dyDescent="0.2">
      <c r="F97" s="4"/>
    </row>
    <row r="98" spans="6:6" x14ac:dyDescent="0.2">
      <c r="F98" s="11"/>
    </row>
  </sheetData>
  <sheetProtection algorithmName="SHA-512" hashValue="GbmWzShl6qd7MDrzZv81zs97Vfc3NPWmxevJ7axqLdGQpsyqunqIG/kNDK6xvtiuElHy4YYcslNsNaCMu9xgGw==" saltValue="PhYAscZr6aD9CHacgQc6L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D27D-1809-41FF-8781-D8DE8A928BF7}">
  <sheetPr>
    <tabColor theme="0" tint="-0.499984740745262"/>
  </sheetPr>
  <dimension ref="A1:K7"/>
  <sheetViews>
    <sheetView zoomScale="85" zoomScaleNormal="85" workbookViewId="0">
      <pane ySplit="1" topLeftCell="A2" activePane="bottomLeft" state="frozen"/>
      <selection activeCell="G39" sqref="G39"/>
      <selection pane="bottomLeft"/>
    </sheetView>
  </sheetViews>
  <sheetFormatPr baseColWidth="10" defaultColWidth="8.6640625" defaultRowHeight="15" x14ac:dyDescent="0.2"/>
  <cols>
    <col min="1" max="1" width="16.5" style="4" customWidth="1"/>
    <col min="2" max="2" width="34.5" style="4" customWidth="1"/>
    <col min="3" max="3" width="48.6640625" style="4" customWidth="1"/>
    <col min="4" max="6" width="18.33203125" style="4" customWidth="1"/>
    <col min="7" max="7" width="20.6640625" style="4" customWidth="1"/>
    <col min="8" max="8" width="68.5" style="4" customWidth="1"/>
    <col min="9" max="11" width="16.5" style="4" customWidth="1"/>
    <col min="12" max="16384" width="8.6640625" style="4"/>
  </cols>
  <sheetData>
    <row r="1" spans="1:11" ht="16" x14ac:dyDescent="0.2">
      <c r="A1" s="16" t="s">
        <v>39</v>
      </c>
      <c r="B1" s="16" t="s">
        <v>40</v>
      </c>
      <c r="C1" s="16" t="s">
        <v>41</v>
      </c>
      <c r="D1" s="16" t="s">
        <v>42</v>
      </c>
      <c r="E1" s="14" t="s">
        <v>43</v>
      </c>
      <c r="F1" s="14" t="s">
        <v>44</v>
      </c>
      <c r="G1" s="25" t="s">
        <v>46</v>
      </c>
      <c r="H1" s="25" t="s">
        <v>47</v>
      </c>
      <c r="I1" s="15" t="s">
        <v>48</v>
      </c>
      <c r="J1" s="15" t="s">
        <v>49</v>
      </c>
      <c r="K1" s="15" t="s">
        <v>50</v>
      </c>
    </row>
    <row r="2" spans="1:11" x14ac:dyDescent="0.2">
      <c r="A2" s="4" t="s">
        <v>29</v>
      </c>
      <c r="B2" s="4" t="s">
        <v>543</v>
      </c>
      <c r="C2" s="4" t="s">
        <v>544</v>
      </c>
      <c r="D2" s="4" t="s">
        <v>168</v>
      </c>
      <c r="E2" s="4" t="s">
        <v>54</v>
      </c>
      <c r="F2" s="4" t="s">
        <v>545</v>
      </c>
      <c r="G2" s="4" t="s">
        <v>57</v>
      </c>
      <c r="H2" s="4" t="s">
        <v>62</v>
      </c>
      <c r="I2" s="12">
        <v>1.7760959404699739</v>
      </c>
      <c r="J2" s="12">
        <v>1.3462876588235295</v>
      </c>
      <c r="K2" s="12">
        <v>6.8536810962671906</v>
      </c>
    </row>
    <row r="3" spans="1:11" x14ac:dyDescent="0.2">
      <c r="A3" s="4" t="s">
        <v>29</v>
      </c>
      <c r="B3" s="4" t="s">
        <v>543</v>
      </c>
      <c r="C3" s="4" t="s">
        <v>544</v>
      </c>
      <c r="D3" s="4" t="s">
        <v>168</v>
      </c>
      <c r="E3" s="4" t="s">
        <v>64</v>
      </c>
      <c r="F3" s="4" t="s">
        <v>546</v>
      </c>
      <c r="G3" s="4" t="s">
        <v>68</v>
      </c>
      <c r="H3" s="4" t="s">
        <v>547</v>
      </c>
      <c r="I3" s="12">
        <v>41.051168898172321</v>
      </c>
      <c r="J3" s="12">
        <v>29.626999281045752</v>
      </c>
      <c r="K3" s="12">
        <v>149.24743685658154</v>
      </c>
    </row>
    <row r="4" spans="1:11" x14ac:dyDescent="0.2">
      <c r="A4" s="4" t="s">
        <v>29</v>
      </c>
      <c r="B4" s="4" t="s">
        <v>543</v>
      </c>
      <c r="C4" s="4" t="s">
        <v>544</v>
      </c>
      <c r="D4" s="4" t="s">
        <v>168</v>
      </c>
      <c r="E4" s="4" t="s">
        <v>67</v>
      </c>
      <c r="F4" s="4" t="s">
        <v>546</v>
      </c>
      <c r="G4" s="4" t="s">
        <v>68</v>
      </c>
      <c r="H4" s="4" t="s">
        <v>261</v>
      </c>
      <c r="I4" s="12">
        <v>6.2808288250652738E-2</v>
      </c>
      <c r="J4" s="12">
        <v>4.5329308496732029E-2</v>
      </c>
      <c r="K4" s="12">
        <v>0.22834857878192535</v>
      </c>
    </row>
    <row r="5" spans="1:11" x14ac:dyDescent="0.2">
      <c r="A5" s="4" t="s">
        <v>29</v>
      </c>
      <c r="B5" s="4" t="s">
        <v>543</v>
      </c>
      <c r="C5" s="4" t="s">
        <v>544</v>
      </c>
      <c r="D5" s="4" t="s">
        <v>168</v>
      </c>
      <c r="E5" s="4" t="s">
        <v>64</v>
      </c>
      <c r="F5" s="4" t="s">
        <v>548</v>
      </c>
      <c r="G5" s="4" t="s">
        <v>65</v>
      </c>
      <c r="H5" s="4" t="s">
        <v>297</v>
      </c>
      <c r="I5" s="12">
        <v>3.1464393211488251E-2</v>
      </c>
      <c r="J5" s="12">
        <v>2.1001541176470587E-2</v>
      </c>
      <c r="K5" s="12">
        <v>0.11014068565815324</v>
      </c>
    </row>
    <row r="6" spans="1:11" x14ac:dyDescent="0.2">
      <c r="A6" s="4" t="s">
        <v>29</v>
      </c>
      <c r="B6" s="4" t="s">
        <v>549</v>
      </c>
      <c r="C6" s="4" t="s">
        <v>550</v>
      </c>
      <c r="D6" s="4" t="s">
        <v>168</v>
      </c>
      <c r="E6" s="4" t="s">
        <v>54</v>
      </c>
      <c r="F6" s="4" t="s">
        <v>551</v>
      </c>
      <c r="G6" s="4" t="s">
        <v>57</v>
      </c>
      <c r="H6" s="4" t="s">
        <v>62</v>
      </c>
      <c r="I6" s="12">
        <v>2.184297438642298</v>
      </c>
      <c r="J6" s="12">
        <v>1.1571113751633988</v>
      </c>
      <c r="K6" s="12">
        <v>8.9725073210216113</v>
      </c>
    </row>
    <row r="7" spans="1:11" x14ac:dyDescent="0.2">
      <c r="A7" s="4" t="s">
        <v>29</v>
      </c>
      <c r="B7" s="4" t="s">
        <v>552</v>
      </c>
      <c r="C7" s="4" t="s">
        <v>257</v>
      </c>
      <c r="D7" s="4" t="s">
        <v>168</v>
      </c>
      <c r="E7" s="4" t="s">
        <v>54</v>
      </c>
      <c r="F7" s="4" t="s">
        <v>551</v>
      </c>
      <c r="G7" s="4" t="s">
        <v>57</v>
      </c>
      <c r="H7" s="4" t="s">
        <v>62</v>
      </c>
      <c r="I7" s="12">
        <v>0.21538894464751959</v>
      </c>
      <c r="J7" s="12">
        <v>0.41515580392156864</v>
      </c>
      <c r="K7" s="12">
        <v>0.76409638231827115</v>
      </c>
    </row>
  </sheetData>
  <sheetProtection algorithmName="SHA-512" hashValue="SSNC2rF8pRgF6G9FCGkT9PvSJPjGcxmOX0or9P5NMbzQUE+4DjH7SqMFQ8PT0fns3KNNkH7xApTijfyCH0iOkw==" saltValue="6OK1CLXfaq/w5SM7ZwcZX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64B6-009F-4D86-86A8-EBD8ADF2E750}">
  <sheetPr>
    <tabColor theme="0" tint="-0.499984740745262"/>
  </sheetPr>
  <dimension ref="A1:K37"/>
  <sheetViews>
    <sheetView zoomScale="85" zoomScaleNormal="85" workbookViewId="0">
      <pane ySplit="1" topLeftCell="A2" activePane="bottomLeft" state="frozen"/>
      <selection activeCell="C31" sqref="C31"/>
      <selection pane="bottomLeft"/>
    </sheetView>
  </sheetViews>
  <sheetFormatPr baseColWidth="10" defaultColWidth="8.6640625" defaultRowHeight="15" x14ac:dyDescent="0.2"/>
  <cols>
    <col min="1" max="1" width="16.5" customWidth="1"/>
    <col min="2" max="2" width="34.5" customWidth="1"/>
    <col min="3" max="3" width="48.6640625" customWidth="1"/>
    <col min="4" max="6" width="18.33203125" customWidth="1"/>
    <col min="7" max="7" width="20.6640625" customWidth="1"/>
    <col min="8" max="8" width="68.5" customWidth="1"/>
    <col min="9" max="11" width="14.6640625" customWidth="1"/>
  </cols>
  <sheetData>
    <row r="1" spans="1:11" ht="16" x14ac:dyDescent="0.2">
      <c r="A1" s="13" t="s">
        <v>39</v>
      </c>
      <c r="B1" s="13" t="s">
        <v>40</v>
      </c>
      <c r="C1" s="13" t="s">
        <v>41</v>
      </c>
      <c r="D1" s="13" t="s">
        <v>42</v>
      </c>
      <c r="E1" s="3" t="s">
        <v>43</v>
      </c>
      <c r="F1" s="14" t="s">
        <v>44</v>
      </c>
      <c r="G1" s="15" t="s">
        <v>46</v>
      </c>
      <c r="H1" s="15" t="s">
        <v>47</v>
      </c>
      <c r="I1" s="15" t="s">
        <v>48</v>
      </c>
      <c r="J1" s="15" t="s">
        <v>49</v>
      </c>
      <c r="K1" s="15" t="s">
        <v>50</v>
      </c>
    </row>
    <row r="2" spans="1:11" x14ac:dyDescent="0.2">
      <c r="A2" t="s">
        <v>31</v>
      </c>
      <c r="B2" t="s">
        <v>553</v>
      </c>
      <c r="C2" s="4" t="s">
        <v>411</v>
      </c>
      <c r="D2" s="4" t="s">
        <v>168</v>
      </c>
      <c r="E2" s="4" t="s">
        <v>74</v>
      </c>
      <c r="G2" t="s">
        <v>68</v>
      </c>
      <c r="H2" s="4" t="s">
        <v>413</v>
      </c>
      <c r="I2">
        <v>-5.4830287206266315E-4</v>
      </c>
      <c r="J2">
        <v>-5.7516339869281049E-4</v>
      </c>
      <c r="K2">
        <v>-8.7229862475442048E-4</v>
      </c>
    </row>
    <row r="3" spans="1:11" x14ac:dyDescent="0.2">
      <c r="A3" t="s">
        <v>31</v>
      </c>
      <c r="B3" t="s">
        <v>553</v>
      </c>
      <c r="C3" s="4" t="s">
        <v>414</v>
      </c>
      <c r="D3" s="4" t="s">
        <v>168</v>
      </c>
      <c r="E3" s="4" t="s">
        <v>74</v>
      </c>
      <c r="G3" t="s">
        <v>68</v>
      </c>
      <c r="H3" s="4" t="s">
        <v>415</v>
      </c>
      <c r="I3">
        <v>-4.1514360313315932E-3</v>
      </c>
      <c r="J3">
        <v>-4.3267973856209148E-3</v>
      </c>
      <c r="K3">
        <v>-6.5068762278978386E-3</v>
      </c>
    </row>
    <row r="4" spans="1:11" x14ac:dyDescent="0.2">
      <c r="A4" t="s">
        <v>31</v>
      </c>
      <c r="B4" t="s">
        <v>553</v>
      </c>
      <c r="C4" t="s">
        <v>416</v>
      </c>
      <c r="D4" t="s">
        <v>168</v>
      </c>
      <c r="E4" t="s">
        <v>417</v>
      </c>
      <c r="G4" s="4" t="s">
        <v>68</v>
      </c>
      <c r="H4" s="4" t="s">
        <v>418</v>
      </c>
      <c r="I4">
        <v>6.0000000000000001E-3</v>
      </c>
      <c r="J4">
        <v>6.248366013071896E-3</v>
      </c>
      <c r="K4">
        <v>9.3948919449901771E-3</v>
      </c>
    </row>
    <row r="5" spans="1:11" x14ac:dyDescent="0.2">
      <c r="A5" t="s">
        <v>31</v>
      </c>
      <c r="B5" t="s">
        <v>553</v>
      </c>
      <c r="C5" t="s">
        <v>419</v>
      </c>
      <c r="D5" t="s">
        <v>168</v>
      </c>
      <c r="E5" s="4" t="s">
        <v>74</v>
      </c>
      <c r="G5" t="s">
        <v>68</v>
      </c>
      <c r="H5" t="s">
        <v>420</v>
      </c>
      <c r="I5">
        <v>7.864229765013056E-2</v>
      </c>
      <c r="J5">
        <v>8.2013071895424838E-2</v>
      </c>
      <c r="K5">
        <v>0.12326522593320235</v>
      </c>
    </row>
    <row r="6" spans="1:11" x14ac:dyDescent="0.2">
      <c r="A6" t="s">
        <v>31</v>
      </c>
      <c r="B6" t="s">
        <v>553</v>
      </c>
      <c r="C6" t="s">
        <v>421</v>
      </c>
      <c r="D6" t="s">
        <v>168</v>
      </c>
      <c r="E6" s="4" t="s">
        <v>74</v>
      </c>
      <c r="G6" t="s">
        <v>68</v>
      </c>
      <c r="H6" t="s">
        <v>422</v>
      </c>
      <c r="I6">
        <v>6.8851174934725853E-2</v>
      </c>
      <c r="J6">
        <v>7.1803921568627457E-2</v>
      </c>
      <c r="K6">
        <v>0.10791748526522595</v>
      </c>
    </row>
    <row r="7" spans="1:11" x14ac:dyDescent="0.2">
      <c r="A7" t="s">
        <v>31</v>
      </c>
      <c r="B7" s="23" t="s">
        <v>553</v>
      </c>
      <c r="C7" s="23" t="s">
        <v>524</v>
      </c>
      <c r="D7" s="23" t="s">
        <v>168</v>
      </c>
      <c r="E7" t="s">
        <v>417</v>
      </c>
      <c r="G7" s="4" t="s">
        <v>68</v>
      </c>
      <c r="H7" t="s">
        <v>525</v>
      </c>
      <c r="I7">
        <v>1.1749347258485641E-3</v>
      </c>
      <c r="J7">
        <v>1.2287581699346405E-3</v>
      </c>
      <c r="K7">
        <v>1.8388998035363457E-3</v>
      </c>
    </row>
    <row r="8" spans="1:11" x14ac:dyDescent="0.2">
      <c r="A8" t="s">
        <v>31</v>
      </c>
      <c r="B8" t="s">
        <v>553</v>
      </c>
      <c r="C8" t="s">
        <v>411</v>
      </c>
      <c r="D8" t="s">
        <v>412</v>
      </c>
      <c r="E8" t="s">
        <v>74</v>
      </c>
      <c r="G8" t="s">
        <v>68</v>
      </c>
      <c r="H8" t="s">
        <v>413</v>
      </c>
      <c r="I8">
        <v>-5.4830287206266315E-4</v>
      </c>
      <c r="J8">
        <v>-5.7516339869281049E-4</v>
      </c>
      <c r="K8">
        <v>-8.7229862475442048E-4</v>
      </c>
    </row>
    <row r="9" spans="1:11" x14ac:dyDescent="0.2">
      <c r="A9" t="s">
        <v>31</v>
      </c>
      <c r="B9" t="s">
        <v>553</v>
      </c>
      <c r="C9" t="s">
        <v>414</v>
      </c>
      <c r="D9" t="s">
        <v>412</v>
      </c>
      <c r="E9" t="s">
        <v>74</v>
      </c>
      <c r="G9" t="s">
        <v>68</v>
      </c>
      <c r="H9" t="s">
        <v>415</v>
      </c>
      <c r="I9">
        <v>-4.1514360313315932E-3</v>
      </c>
      <c r="J9">
        <v>-4.3267973856209148E-3</v>
      </c>
      <c r="K9">
        <v>-6.5068762278978386E-3</v>
      </c>
    </row>
    <row r="10" spans="1:11" x14ac:dyDescent="0.2">
      <c r="A10" t="s">
        <v>31</v>
      </c>
      <c r="B10" t="s">
        <v>553</v>
      </c>
      <c r="C10" t="s">
        <v>416</v>
      </c>
      <c r="D10" t="s">
        <v>412</v>
      </c>
      <c r="E10" t="s">
        <v>417</v>
      </c>
      <c r="G10" s="4" t="s">
        <v>68</v>
      </c>
      <c r="H10" s="4" t="s">
        <v>418</v>
      </c>
      <c r="I10">
        <v>6.0000000000000001E-3</v>
      </c>
      <c r="J10">
        <v>6.248366013071896E-3</v>
      </c>
      <c r="K10">
        <v>9.3948919449901771E-3</v>
      </c>
    </row>
    <row r="11" spans="1:11" x14ac:dyDescent="0.2">
      <c r="A11" t="s">
        <v>31</v>
      </c>
      <c r="B11" t="s">
        <v>553</v>
      </c>
      <c r="C11" t="s">
        <v>419</v>
      </c>
      <c r="D11" t="s">
        <v>412</v>
      </c>
      <c r="E11" s="4" t="s">
        <v>74</v>
      </c>
      <c r="G11" t="s">
        <v>68</v>
      </c>
      <c r="H11" t="s">
        <v>420</v>
      </c>
      <c r="I11">
        <v>7.864229765013056E-2</v>
      </c>
      <c r="J11">
        <v>8.2013071895424838E-2</v>
      </c>
      <c r="K11">
        <v>0.12326522593320235</v>
      </c>
    </row>
    <row r="12" spans="1:11" x14ac:dyDescent="0.2">
      <c r="A12" t="s">
        <v>31</v>
      </c>
      <c r="B12" t="s">
        <v>553</v>
      </c>
      <c r="C12" t="s">
        <v>421</v>
      </c>
      <c r="D12" t="s">
        <v>412</v>
      </c>
      <c r="E12" s="4" t="s">
        <v>74</v>
      </c>
      <c r="G12" t="s">
        <v>68</v>
      </c>
      <c r="H12" t="s">
        <v>422</v>
      </c>
      <c r="I12">
        <v>6.8851174934725853E-2</v>
      </c>
      <c r="J12">
        <v>7.1803921568627457E-2</v>
      </c>
      <c r="K12">
        <v>0.10791748526522595</v>
      </c>
    </row>
    <row r="13" spans="1:11" x14ac:dyDescent="0.2">
      <c r="A13" t="s">
        <v>31</v>
      </c>
      <c r="B13" t="s">
        <v>554</v>
      </c>
      <c r="C13" s="4" t="s">
        <v>526</v>
      </c>
      <c r="D13" s="4" t="s">
        <v>168</v>
      </c>
      <c r="E13" s="4" t="s">
        <v>74</v>
      </c>
      <c r="G13" t="s">
        <v>68</v>
      </c>
      <c r="H13" s="4" t="s">
        <v>199</v>
      </c>
      <c r="I13">
        <v>-3.3133159268929506E-2</v>
      </c>
      <c r="J13">
        <v>-2.764705882352941E-2</v>
      </c>
      <c r="K13">
        <v>-2.4931237721021609E-2</v>
      </c>
    </row>
    <row r="14" spans="1:11" x14ac:dyDescent="0.2">
      <c r="A14" t="s">
        <v>31</v>
      </c>
      <c r="B14" t="s">
        <v>554</v>
      </c>
      <c r="C14" s="4" t="s">
        <v>527</v>
      </c>
      <c r="D14" s="4" t="s">
        <v>168</v>
      </c>
      <c r="E14" s="4" t="s">
        <v>74</v>
      </c>
      <c r="G14" t="s">
        <v>68</v>
      </c>
      <c r="H14" s="4" t="s">
        <v>528</v>
      </c>
      <c r="I14">
        <v>3.8976501305483031E-2</v>
      </c>
      <c r="J14">
        <v>3.2522875816993466E-2</v>
      </c>
      <c r="K14">
        <v>2.9328094302554026E-2</v>
      </c>
    </row>
    <row r="15" spans="1:11" x14ac:dyDescent="0.2">
      <c r="A15" t="s">
        <v>31</v>
      </c>
      <c r="B15" t="s">
        <v>554</v>
      </c>
      <c r="C15" s="4" t="s">
        <v>529</v>
      </c>
      <c r="D15" s="4" t="s">
        <v>168</v>
      </c>
      <c r="E15" s="4" t="s">
        <v>74</v>
      </c>
      <c r="G15" t="s">
        <v>68</v>
      </c>
      <c r="H15" s="4" t="s">
        <v>530</v>
      </c>
      <c r="I15">
        <v>8.2872062663185385E-3</v>
      </c>
      <c r="J15">
        <v>6.915032679738563E-3</v>
      </c>
      <c r="K15">
        <v>6.2357563850687628E-3</v>
      </c>
    </row>
    <row r="16" spans="1:11" x14ac:dyDescent="0.2">
      <c r="A16" t="s">
        <v>31</v>
      </c>
      <c r="B16" t="s">
        <v>554</v>
      </c>
      <c r="C16" s="4" t="s">
        <v>531</v>
      </c>
      <c r="D16" s="4" t="s">
        <v>168</v>
      </c>
      <c r="E16" s="4" t="s">
        <v>74</v>
      </c>
      <c r="G16" t="s">
        <v>68</v>
      </c>
      <c r="H16" s="4" t="s">
        <v>532</v>
      </c>
      <c r="I16">
        <v>8.2872062663185385E-3</v>
      </c>
      <c r="J16">
        <v>6.915032679738563E-3</v>
      </c>
      <c r="K16">
        <v>6.2357563850687628E-3</v>
      </c>
    </row>
    <row r="17" spans="1:11" x14ac:dyDescent="0.2">
      <c r="A17" t="s">
        <v>31</v>
      </c>
      <c r="B17" t="s">
        <v>554</v>
      </c>
      <c r="C17" s="4" t="s">
        <v>206</v>
      </c>
      <c r="D17" s="4" t="s">
        <v>168</v>
      </c>
      <c r="E17" s="4" t="s">
        <v>74</v>
      </c>
      <c r="G17" t="s">
        <v>68</v>
      </c>
      <c r="H17" s="12" t="s">
        <v>206</v>
      </c>
      <c r="I17">
        <v>-4.4334203655352483E-3</v>
      </c>
      <c r="J17">
        <v>-3.6993464052287582E-3</v>
      </c>
      <c r="K17">
        <v>-3.3359528487229865E-3</v>
      </c>
    </row>
    <row r="18" spans="1:11" x14ac:dyDescent="0.2">
      <c r="A18" t="s">
        <v>31</v>
      </c>
      <c r="B18" t="s">
        <v>554</v>
      </c>
      <c r="C18" s="4" t="s">
        <v>533</v>
      </c>
      <c r="D18" s="4" t="s">
        <v>168</v>
      </c>
      <c r="E18" s="4" t="s">
        <v>74</v>
      </c>
      <c r="G18" t="s">
        <v>68</v>
      </c>
      <c r="H18" s="4" t="s">
        <v>534</v>
      </c>
      <c r="I18">
        <v>5.9216710182767628E-3</v>
      </c>
      <c r="J18">
        <v>4.9411764705882353E-3</v>
      </c>
      <c r="K18">
        <v>4.4557956777996075E-3</v>
      </c>
    </row>
    <row r="19" spans="1:11" x14ac:dyDescent="0.2">
      <c r="A19" t="s">
        <v>31</v>
      </c>
      <c r="B19" t="s">
        <v>554</v>
      </c>
      <c r="C19" s="4" t="s">
        <v>535</v>
      </c>
      <c r="D19" s="4" t="s">
        <v>168</v>
      </c>
      <c r="E19" s="4" t="s">
        <v>74</v>
      </c>
      <c r="G19" t="s">
        <v>68</v>
      </c>
      <c r="H19" s="4" t="s">
        <v>536</v>
      </c>
      <c r="I19">
        <v>1.460052219321149E-2</v>
      </c>
      <c r="J19">
        <v>1.2183006535947713E-2</v>
      </c>
      <c r="K19">
        <v>1.0986247544204323E-2</v>
      </c>
    </row>
    <row r="20" spans="1:11" x14ac:dyDescent="0.2">
      <c r="A20" t="s">
        <v>31</v>
      </c>
      <c r="B20" t="s">
        <v>554</v>
      </c>
      <c r="C20" s="4" t="s">
        <v>537</v>
      </c>
      <c r="D20" s="4" t="s">
        <v>168</v>
      </c>
      <c r="E20" s="4" t="s">
        <v>74</v>
      </c>
      <c r="G20" t="s">
        <v>68</v>
      </c>
      <c r="H20" s="4" t="s">
        <v>538</v>
      </c>
      <c r="I20">
        <v>1.460052219321149E-2</v>
      </c>
      <c r="J20">
        <v>1.2183006535947713E-2</v>
      </c>
      <c r="K20">
        <v>1.0986247544204323E-2</v>
      </c>
    </row>
    <row r="21" spans="1:11" x14ac:dyDescent="0.2">
      <c r="A21" t="s">
        <v>31</v>
      </c>
      <c r="B21" t="s">
        <v>555</v>
      </c>
      <c r="C21" t="s">
        <v>428</v>
      </c>
      <c r="D21" t="s">
        <v>168</v>
      </c>
      <c r="E21" t="s">
        <v>109</v>
      </c>
      <c r="G21" t="s">
        <v>244</v>
      </c>
      <c r="H21" t="s">
        <v>248</v>
      </c>
      <c r="I21">
        <v>7.1279373368146222E-3</v>
      </c>
      <c r="J21">
        <v>7.0980392156862748E-3</v>
      </c>
      <c r="K21">
        <v>9.8310412573673883E-3</v>
      </c>
    </row>
    <row r="22" spans="1:11" x14ac:dyDescent="0.2">
      <c r="A22" t="s">
        <v>31</v>
      </c>
      <c r="B22" t="s">
        <v>555</v>
      </c>
      <c r="C22" t="s">
        <v>429</v>
      </c>
      <c r="D22" t="s">
        <v>168</v>
      </c>
      <c r="E22" t="s">
        <v>109</v>
      </c>
      <c r="G22" t="s">
        <v>244</v>
      </c>
      <c r="H22" t="s">
        <v>248</v>
      </c>
      <c r="I22">
        <v>7.1279373368146222E-3</v>
      </c>
      <c r="J22">
        <v>7.0980392156862748E-3</v>
      </c>
      <c r="K22">
        <v>9.8310412573673883E-3</v>
      </c>
    </row>
    <row r="23" spans="1:11" x14ac:dyDescent="0.2">
      <c r="A23" t="s">
        <v>31</v>
      </c>
      <c r="B23" t="s">
        <v>555</v>
      </c>
      <c r="C23" t="s">
        <v>539</v>
      </c>
      <c r="D23" t="s">
        <v>168</v>
      </c>
      <c r="E23" t="s">
        <v>109</v>
      </c>
      <c r="G23" t="s">
        <v>431</v>
      </c>
      <c r="H23" t="s">
        <v>499</v>
      </c>
      <c r="I23">
        <v>6.1096605744125329E-2</v>
      </c>
      <c r="J23">
        <v>5.0980392156862744E-2</v>
      </c>
      <c r="K23">
        <v>4.5972495088408644E-2</v>
      </c>
    </row>
    <row r="24" spans="1:11" x14ac:dyDescent="0.2">
      <c r="A24" t="s">
        <v>31</v>
      </c>
      <c r="B24" t="s">
        <v>555</v>
      </c>
      <c r="C24" t="s">
        <v>432</v>
      </c>
      <c r="D24" t="s">
        <v>168</v>
      </c>
      <c r="E24" t="s">
        <v>109</v>
      </c>
      <c r="G24" t="s">
        <v>244</v>
      </c>
      <c r="H24" t="s">
        <v>248</v>
      </c>
      <c r="I24">
        <v>7.4882506527415155E-3</v>
      </c>
      <c r="J24">
        <v>7.4509803921568628E-3</v>
      </c>
      <c r="K24">
        <v>1.0326129666011789E-2</v>
      </c>
    </row>
    <row r="25" spans="1:11" x14ac:dyDescent="0.2">
      <c r="A25" t="s">
        <v>31</v>
      </c>
      <c r="B25" t="s">
        <v>555</v>
      </c>
      <c r="C25" t="s">
        <v>433</v>
      </c>
      <c r="D25" t="s">
        <v>168</v>
      </c>
      <c r="E25" t="s">
        <v>109</v>
      </c>
      <c r="G25" t="s">
        <v>244</v>
      </c>
      <c r="H25" t="s">
        <v>247</v>
      </c>
      <c r="I25">
        <v>2.1587467362924283E-2</v>
      </c>
      <c r="J25">
        <v>2.1477124183006537E-2</v>
      </c>
      <c r="K25">
        <v>2.9776031434184679E-2</v>
      </c>
    </row>
    <row r="26" spans="1:11" x14ac:dyDescent="0.2">
      <c r="A26" t="s">
        <v>31</v>
      </c>
      <c r="B26" t="s">
        <v>555</v>
      </c>
      <c r="C26" t="s">
        <v>434</v>
      </c>
      <c r="D26" t="s">
        <v>168</v>
      </c>
      <c r="E26" t="s">
        <v>109</v>
      </c>
      <c r="G26" t="s">
        <v>244</v>
      </c>
      <c r="H26" t="s">
        <v>435</v>
      </c>
      <c r="I26">
        <v>2.4281984334203657E-2</v>
      </c>
      <c r="J26">
        <v>2.415686274509804E-2</v>
      </c>
      <c r="K26">
        <v>3.3500982318271123E-2</v>
      </c>
    </row>
    <row r="27" spans="1:11" x14ac:dyDescent="0.2">
      <c r="A27" t="s">
        <v>31</v>
      </c>
      <c r="B27" t="s">
        <v>555</v>
      </c>
      <c r="C27" t="s">
        <v>436</v>
      </c>
      <c r="D27" t="s">
        <v>168</v>
      </c>
      <c r="E27" t="s">
        <v>109</v>
      </c>
      <c r="G27" t="s">
        <v>244</v>
      </c>
      <c r="H27" t="s">
        <v>248</v>
      </c>
      <c r="I27">
        <v>4.9817232375979114E-3</v>
      </c>
      <c r="J27">
        <v>4.9673202614379085E-3</v>
      </c>
      <c r="K27">
        <v>6.8840864440078585E-3</v>
      </c>
    </row>
    <row r="28" spans="1:11" x14ac:dyDescent="0.2">
      <c r="A28" t="s">
        <v>31</v>
      </c>
      <c r="B28" t="s">
        <v>555</v>
      </c>
      <c r="C28" t="s">
        <v>437</v>
      </c>
      <c r="D28" t="s">
        <v>168</v>
      </c>
      <c r="E28" t="s">
        <v>109</v>
      </c>
      <c r="G28" t="s">
        <v>244</v>
      </c>
      <c r="H28" t="s">
        <v>248</v>
      </c>
      <c r="I28">
        <v>2.3498694516971278E-4</v>
      </c>
      <c r="J28">
        <v>2.3529411764705883E-4</v>
      </c>
      <c r="K28">
        <v>3.1827111984282909E-4</v>
      </c>
    </row>
    <row r="29" spans="1:11" x14ac:dyDescent="0.2">
      <c r="A29" t="s">
        <v>31</v>
      </c>
      <c r="B29" t="s">
        <v>555</v>
      </c>
      <c r="C29" t="s">
        <v>540</v>
      </c>
      <c r="D29" t="s">
        <v>412</v>
      </c>
      <c r="E29" t="s">
        <v>109</v>
      </c>
      <c r="G29" t="s">
        <v>244</v>
      </c>
      <c r="H29" t="s">
        <v>245</v>
      </c>
      <c r="I29">
        <v>0.70090339425587467</v>
      </c>
      <c r="J29">
        <v>0.6972679738562092</v>
      </c>
      <c r="K29">
        <v>0.96687229862475443</v>
      </c>
    </row>
    <row r="30" spans="1:11" x14ac:dyDescent="0.2">
      <c r="A30" t="s">
        <v>31</v>
      </c>
      <c r="B30" t="s">
        <v>555</v>
      </c>
      <c r="C30" t="s">
        <v>541</v>
      </c>
      <c r="D30" t="s">
        <v>412</v>
      </c>
      <c r="E30" t="s">
        <v>109</v>
      </c>
      <c r="G30" t="s">
        <v>244</v>
      </c>
      <c r="H30" t="s">
        <v>248</v>
      </c>
      <c r="I30">
        <v>2.4924281984334204E-2</v>
      </c>
      <c r="J30">
        <v>2.4797385620915033E-2</v>
      </c>
      <c r="K30">
        <v>3.4373280943025539E-2</v>
      </c>
    </row>
    <row r="31" spans="1:11" x14ac:dyDescent="0.2">
      <c r="A31" t="s">
        <v>31</v>
      </c>
      <c r="B31" t="s">
        <v>553</v>
      </c>
      <c r="C31" t="s">
        <v>416</v>
      </c>
      <c r="D31" t="s">
        <v>168</v>
      </c>
      <c r="E31" t="s">
        <v>265</v>
      </c>
      <c r="F31" s="4" t="s">
        <v>438</v>
      </c>
      <c r="G31" t="s">
        <v>271</v>
      </c>
      <c r="H31" t="s">
        <v>424</v>
      </c>
      <c r="I31">
        <v>3.6074485354585053E-8</v>
      </c>
      <c r="J31">
        <v>3.7620744304044171E-8</v>
      </c>
      <c r="K31">
        <v>5.6539702167824748E-8</v>
      </c>
    </row>
    <row r="32" spans="1:11" x14ac:dyDescent="0.2">
      <c r="A32" t="s">
        <v>31</v>
      </c>
      <c r="B32" t="s">
        <v>553</v>
      </c>
      <c r="C32" t="s">
        <v>419</v>
      </c>
      <c r="D32" t="s">
        <v>168</v>
      </c>
      <c r="E32" t="s">
        <v>265</v>
      </c>
      <c r="F32" s="4" t="s">
        <v>438</v>
      </c>
      <c r="G32" t="s">
        <v>271</v>
      </c>
      <c r="H32" t="s">
        <v>425</v>
      </c>
      <c r="I32">
        <v>5.8986347027849192E-9</v>
      </c>
      <c r="J32">
        <v>6.1514676014145327E-9</v>
      </c>
      <c r="K32">
        <v>9.2449565396188283E-9</v>
      </c>
    </row>
    <row r="33" spans="1:11" x14ac:dyDescent="0.2">
      <c r="A33" t="s">
        <v>31</v>
      </c>
      <c r="B33" t="s">
        <v>553</v>
      </c>
      <c r="C33" t="s">
        <v>426</v>
      </c>
      <c r="D33" t="s">
        <v>168</v>
      </c>
      <c r="E33" t="s">
        <v>265</v>
      </c>
      <c r="F33" s="4" t="s">
        <v>438</v>
      </c>
      <c r="G33" t="s">
        <v>271</v>
      </c>
      <c r="H33" t="s">
        <v>427</v>
      </c>
      <c r="I33">
        <v>9.6400834029837537E-9</v>
      </c>
      <c r="J33">
        <v>1.0053285839245296E-8</v>
      </c>
      <c r="K33">
        <v>1.5108945813648774E-8</v>
      </c>
    </row>
    <row r="34" spans="1:11" x14ac:dyDescent="0.2">
      <c r="A34" t="s">
        <v>31</v>
      </c>
      <c r="B34" t="s">
        <v>553</v>
      </c>
      <c r="C34" t="s">
        <v>524</v>
      </c>
      <c r="D34" t="s">
        <v>168</v>
      </c>
      <c r="E34" t="s">
        <v>265</v>
      </c>
      <c r="F34" s="4" t="s">
        <v>438</v>
      </c>
      <c r="G34" t="s">
        <v>271</v>
      </c>
      <c r="H34" t="s">
        <v>542</v>
      </c>
      <c r="I34">
        <v>1.9985145037651571E-8</v>
      </c>
      <c r="J34">
        <v>2.0841767358579001E-8</v>
      </c>
      <c r="K34">
        <v>3.132280716143283E-8</v>
      </c>
    </row>
    <row r="35" spans="1:11" x14ac:dyDescent="0.2">
      <c r="A35" t="s">
        <v>31</v>
      </c>
      <c r="B35" t="s">
        <v>553</v>
      </c>
      <c r="C35" t="s">
        <v>416</v>
      </c>
      <c r="D35" t="s">
        <v>412</v>
      </c>
      <c r="E35" t="s">
        <v>265</v>
      </c>
      <c r="F35" s="4" t="s">
        <v>423</v>
      </c>
      <c r="G35" t="s">
        <v>271</v>
      </c>
      <c r="H35" t="s">
        <v>424</v>
      </c>
      <c r="I35">
        <v>3.6074485354585053E-8</v>
      </c>
      <c r="J35">
        <v>3.7620744304044171E-8</v>
      </c>
      <c r="K35">
        <v>5.6539702167824748E-8</v>
      </c>
    </row>
    <row r="36" spans="1:11" x14ac:dyDescent="0.2">
      <c r="A36" t="s">
        <v>31</v>
      </c>
      <c r="B36" t="s">
        <v>553</v>
      </c>
      <c r="C36" t="s">
        <v>419</v>
      </c>
      <c r="D36" t="s">
        <v>412</v>
      </c>
      <c r="E36" t="s">
        <v>265</v>
      </c>
      <c r="F36" s="4" t="s">
        <v>423</v>
      </c>
      <c r="G36" t="s">
        <v>271</v>
      </c>
      <c r="H36" t="s">
        <v>425</v>
      </c>
      <c r="I36">
        <v>5.8986347027849192E-9</v>
      </c>
      <c r="J36">
        <v>6.1514676014145327E-9</v>
      </c>
      <c r="K36">
        <v>9.2449565396188283E-9</v>
      </c>
    </row>
    <row r="37" spans="1:11" x14ac:dyDescent="0.2">
      <c r="A37" t="s">
        <v>31</v>
      </c>
      <c r="B37" t="s">
        <v>553</v>
      </c>
      <c r="C37" t="s">
        <v>426</v>
      </c>
      <c r="D37" t="s">
        <v>412</v>
      </c>
      <c r="E37" t="s">
        <v>265</v>
      </c>
      <c r="F37" s="4" t="s">
        <v>423</v>
      </c>
      <c r="G37" t="s">
        <v>271</v>
      </c>
      <c r="H37" t="s">
        <v>427</v>
      </c>
      <c r="I37">
        <v>9.6400834029837537E-9</v>
      </c>
      <c r="J37">
        <v>1.0053285839245296E-8</v>
      </c>
      <c r="K37">
        <v>1.5108945813648774E-8</v>
      </c>
    </row>
  </sheetData>
  <sheetProtection algorithmName="SHA-512" hashValue="O05n+x81B3e2fyizV6nKo3E9S7UfzkuZRPOuAc56FPGgt6MgOq1TRvy8lyMjd/Ghb1i4g9s/CYlW+Z1jhP4YJw==" saltValue="ALq4FWOBYgWouYCquLOzW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3CFC5956E0E44894BD610C3E161CE" ma:contentTypeVersion="25" ma:contentTypeDescription="Create a new document." ma:contentTypeScope="" ma:versionID="96fac6027b22f921c22d07f2b952ce2d">
  <xsd:schema xmlns:xsd="http://www.w3.org/2001/XMLSchema" xmlns:xs="http://www.w3.org/2001/XMLSchema" xmlns:p="http://schemas.microsoft.com/office/2006/metadata/properties" xmlns:ns2="2f134f0d-b81a-4db3-9631-0979b1a603b0" xmlns:ns3="3b20e946-f1f7-452d-9a28-4a22b2f5d814" targetNamespace="http://schemas.microsoft.com/office/2006/metadata/properties" ma:root="true" ma:fieldsID="969b52323ef9c0c5b34a5a7f11688641" ns2:_="" ns3:_="">
    <xsd:import namespace="2f134f0d-b81a-4db3-9631-0979b1a603b0"/>
    <xsd:import namespace="3b20e946-f1f7-452d-9a28-4a22b2f5d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34f0d-b81a-4db3-9631-0979b1a603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3173f27-4ec8-4913-b298-ff3ad292e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0e946-f1f7-452d-9a28-4a22b2f5d81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ef53013-43d6-4eb8-936b-bee8cc9330b0}" ma:internalName="TaxCatchAll" ma:showField="CatchAllData" ma:web="3b20e946-f1f7-452d-9a28-4a22b2f5d8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34f0d-b81a-4db3-9631-0979b1a603b0">
      <Terms xmlns="http://schemas.microsoft.com/office/infopath/2007/PartnerControls"/>
    </lcf76f155ced4ddcb4097134ff3c332f>
    <TaxCatchAll xmlns="3b20e946-f1f7-452d-9a28-4a22b2f5d814" xsi:nil="true"/>
  </documentManagement>
</p:properties>
</file>

<file path=customXml/itemProps1.xml><?xml version="1.0" encoding="utf-8"?>
<ds:datastoreItem xmlns:ds="http://schemas.openxmlformats.org/officeDocument/2006/customXml" ds:itemID="{EDA19F54-D519-440C-A7F9-165E9299C2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1DA0A-D4F8-4B75-827E-2A7D8F0570E1}"/>
</file>

<file path=customXml/itemProps3.xml><?xml version="1.0" encoding="utf-8"?>
<ds:datastoreItem xmlns:ds="http://schemas.openxmlformats.org/officeDocument/2006/customXml" ds:itemID="{24F63B8C-51C4-4482-869F-E6C478640155}">
  <ds:schemaRefs>
    <ds:schemaRef ds:uri="3c265319-02e8-4fe4-8852-dddc633064b9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f5a51f69-7225-48da-b2ba-9ca8ae9a172d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GENERAL - Read Me</vt:lpstr>
      <vt:lpstr>Inventory - Read Me</vt:lpstr>
      <vt:lpstr>LCS1</vt:lpstr>
      <vt:lpstr>LCS2_supply chain transport  </vt:lpstr>
      <vt:lpstr>LCS2</vt:lpstr>
      <vt:lpstr>LCS2_waste mgmt</vt:lpstr>
      <vt:lpstr>LCS3</vt:lpstr>
      <vt:lpstr>LCS4</vt:lpstr>
      <vt:lpstr>LCS5</vt:lpstr>
      <vt:lpstr>Base Case - Read me</vt:lpstr>
      <vt:lpstr>Base Case - Input data</vt:lpstr>
      <vt:lpstr>Base Case - Knitted</vt:lpstr>
      <vt:lpstr>Base Case - Other woven</vt:lpstr>
      <vt:lpstr>Base Case - Denim</vt:lpstr>
      <vt:lpstr>Consumer choice scenario_intro</vt:lpstr>
      <vt:lpstr>Consumer choice sc - supporting</vt:lpstr>
      <vt:lpstr>Consumer choice sc - Knitted</vt:lpstr>
      <vt:lpstr>Consumer choice sc -Other woven</vt:lpstr>
      <vt:lpstr>Consumer choice sc - Denim</vt:lpstr>
      <vt:lpstr>Location scenario_Read me</vt:lpstr>
      <vt:lpstr>Location sc - Input data</vt:lpstr>
      <vt:lpstr>Location sc - Knitted</vt:lpstr>
      <vt:lpstr>Location sc - Other woven</vt:lpstr>
      <vt:lpstr>Location sc - Denim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Mattia Costamagna</dc:creator>
  <cp:keywords/>
  <dc:description/>
  <cp:lastModifiedBy>Dan Thompson</cp:lastModifiedBy>
  <cp:revision/>
  <dcterms:created xsi:type="dcterms:W3CDTF">2025-08-25T07:28:53Z</dcterms:created>
  <dcterms:modified xsi:type="dcterms:W3CDTF">2026-01-20T10:39:56Z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2025-08-26T08:59:10Z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a12d0d37-d36b-476b-ae69-5860771c70ca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0x010100D1E3CFC5956E0E44894BD610C3E161CE</vt:lpwstr>
  </property>
</Properties>
</file>