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lan\OneDrive\Desktop\1 Day PM Essentials\Presentation\CMG\"/>
    </mc:Choice>
  </mc:AlternateContent>
  <xr:revisionPtr revIDLastSave="0" documentId="13_ncr:1_{6BD4CE7C-5AB8-4F9C-80B3-5E4A4AD78830}" xr6:coauthVersionLast="47" xr6:coauthVersionMax="47" xr10:uidLastSave="{00000000-0000-0000-0000-000000000000}"/>
  <bookViews>
    <workbookView xWindow="-110" yWindow="-110" windowWidth="25180" windowHeight="16140" xr2:uid="{00000000-000D-0000-FFFF-FFFF00000000}"/>
  </bookViews>
  <sheets>
    <sheet name="Document Map" sheetId="5" r:id="rId1"/>
    <sheet name="Project Charter" sheetId="1" r:id="rId2"/>
    <sheet name="Stakeholder Register" sheetId="8" r:id="rId3"/>
    <sheet name="Requirements Doc" sheetId="27" r:id="rId4"/>
    <sheet name="Issue Log" sheetId="6" r:id="rId5"/>
    <sheet name="Doc Distribution" sheetId="23" r:id="rId6"/>
    <sheet name="Scope Statement (Rev 0.0)" sheetId="4" r:id="rId7"/>
    <sheet name="WBS" sheetId="19" r:id="rId8"/>
    <sheet name="Schedule" sheetId="21" r:id="rId9"/>
    <sheet name="RAM" sheetId="10" r:id="rId10"/>
    <sheet name="Risk Register" sheetId="11" r:id="rId11"/>
    <sheet name="Change Request Form" sheetId="13" r:id="rId12"/>
    <sheet name="Project Progress Report" sheetId="20" r:id="rId13"/>
    <sheet name="Project Closeout Report" sheetId="14" r:id="rId14"/>
    <sheet name="Requirements Info" sheetId="26" r:id="rId15"/>
    <sheet name="Risk Info" sheetId="12" r:id="rId16"/>
    <sheet name="Gantt Info" sheetId="22" r:id="rId17"/>
    <sheet name="Excel Tips" sheetId="16" r:id="rId18"/>
    <sheet name="Lists" sheetId="7" r:id="rId19"/>
  </sheets>
  <externalReferences>
    <externalReference r:id="rId20"/>
  </externalReferences>
  <definedNames>
    <definedName name="Category">Lists!$F$3:$F$7</definedName>
    <definedName name="Dates" localSheetId="9">#REF!</definedName>
    <definedName name="Dates" localSheetId="15">#REF!</definedName>
    <definedName name="Dates" localSheetId="10">#REF!</definedName>
    <definedName name="Dates">#REF!</definedName>
    <definedName name="ee" localSheetId="18" hidden="1">{"FirstQ",#N/A,FALSE,"Budget2000";"SecondQ",#N/A,FALSE,"Budget2000";"Summary",#N/A,FALSE,"Budget2000"}</definedName>
    <definedName name="ee" localSheetId="9" hidden="1">{"FirstQ",#N/A,FALSE,"Budget2000";"SecondQ",#N/A,FALSE,"Budget2000";"Summary",#N/A,FALSE,"Budget2000"}</definedName>
    <definedName name="ee" localSheetId="3" hidden="1">{"FirstQ",#N/A,FALSE,"Budget2000";"SecondQ",#N/A,FALSE,"Budget2000";"Summary",#N/A,FALSE,"Budget2000"}</definedName>
    <definedName name="ee" localSheetId="15" hidden="1">{"FirstQ",#N/A,FALSE,"Budget2000";"SecondQ",#N/A,FALSE,"Budget2000";"Summary",#N/A,FALSE,"Budget2000"}</definedName>
    <definedName name="ee" localSheetId="10" hidden="1">{"FirstQ",#N/A,FALSE,"Budget2000";"SecondQ",#N/A,FALSE,"Budget2000";"Summary",#N/A,FALSE,"Budget2000"}</definedName>
    <definedName name="ee" hidden="1">{"FirstQ",#N/A,FALSE,"Budget2000";"SecondQ",#N/A,FALSE,"Budget2000";"Summary",#N/A,FALSE,"Budget2000"}</definedName>
    <definedName name="Issues" localSheetId="9">#REF!</definedName>
    <definedName name="Issues" localSheetId="15">#REF!</definedName>
    <definedName name="Issues" localSheetId="10">#REF!</definedName>
    <definedName name="Issues">#REF!</definedName>
    <definedName name="k" localSheetId="18" hidden="1">{"FirstQ",#N/A,FALSE,"Budget2000";"SecondQ",#N/A,FALSE,"Budget2000";"Summary",#N/A,FALSE,"Budget2000"}</definedName>
    <definedName name="k" localSheetId="9" hidden="1">{"FirstQ",#N/A,FALSE,"Budget2000";"SecondQ",#N/A,FALSE,"Budget2000";"Summary",#N/A,FALSE,"Budget2000"}</definedName>
    <definedName name="k" localSheetId="3" hidden="1">{"FirstQ",#N/A,FALSE,"Budget2000";"SecondQ",#N/A,FALSE,"Budget2000";"Summary",#N/A,FALSE,"Budget2000"}</definedName>
    <definedName name="k" localSheetId="15" hidden="1">{"FirstQ",#N/A,FALSE,"Budget2000";"SecondQ",#N/A,FALSE,"Budget2000";"Summary",#N/A,FALSE,"Budget2000"}</definedName>
    <definedName name="k" localSheetId="10" hidden="1">{"FirstQ",#N/A,FALSE,"Budget2000";"SecondQ",#N/A,FALSE,"Budget2000";"Summary",#N/A,FALSE,"Budget2000"}</definedName>
    <definedName name="k" hidden="1">{"FirstQ",#N/A,FALSE,"Budget2000";"SecondQ",#N/A,FALSE,"Budget2000";"Summary",#N/A,FALSE,"Budget2000"}</definedName>
    <definedName name="Open_Closed">Lists!$E$3:$E$4</definedName>
    <definedName name="_xlnm.Print_Titles" localSheetId="11">'Change Request Form'!$1:$2</definedName>
    <definedName name="_xlnm.Print_Titles" localSheetId="4">'Issue Log'!$1:$3</definedName>
    <definedName name="_xlnm.Print_Titles" localSheetId="1">'Project Charter'!$1:$2</definedName>
    <definedName name="_xlnm.Print_Titles" localSheetId="13">'Project Closeout Report'!$1:$2</definedName>
    <definedName name="_xlnm.Print_Titles" localSheetId="12">'Project Progress Report'!$1:$2</definedName>
    <definedName name="_xlnm.Print_Titles" localSheetId="9">RAM!$A:$B,RAM!$1:$4</definedName>
    <definedName name="_xlnm.Print_Titles" localSheetId="10">'Risk Register'!$1:$3</definedName>
    <definedName name="_xlnm.Print_Titles" localSheetId="8">Schedule!$4:$7</definedName>
    <definedName name="_xlnm.Print_Titles" localSheetId="6">'Scope Statement (Rev 0.0)'!$1:$2</definedName>
    <definedName name="_xlnm.Print_Titles" localSheetId="2">'Stakeholder Register'!$1:$4</definedName>
    <definedName name="priority">Lists!$D$3:$D$5</definedName>
    <definedName name="Project_Start" localSheetId="16">[1]Gantt!$F$3</definedName>
    <definedName name="Project_Start">Schedule!$F$3</definedName>
    <definedName name="q" localSheetId="18" hidden="1">{"FirstQ",#N/A,FALSE,"Budget2000";"SecondQ",#N/A,FALSE,"Budget2000";"Summary",#N/A,FALSE,"Budget2000"}</definedName>
    <definedName name="q" localSheetId="9" hidden="1">{"FirstQ",#N/A,FALSE,"Budget2000";"SecondQ",#N/A,FALSE,"Budget2000";"Summary",#N/A,FALSE,"Budget2000"}</definedName>
    <definedName name="q" localSheetId="3" hidden="1">{"FirstQ",#N/A,FALSE,"Budget2000";"SecondQ",#N/A,FALSE,"Budget2000";"Summary",#N/A,FALSE,"Budget2000"}</definedName>
    <definedName name="q" localSheetId="15" hidden="1">{"FirstQ",#N/A,FALSE,"Budget2000";"SecondQ",#N/A,FALSE,"Budget2000";"Summary",#N/A,FALSE,"Budget2000"}</definedName>
    <definedName name="q" localSheetId="10" hidden="1">{"FirstQ",#N/A,FALSE,"Budget2000";"SecondQ",#N/A,FALSE,"Budget2000";"Summary",#N/A,FALSE,"Budget2000"}</definedName>
    <definedName name="q" hidden="1">{"FirstQ",#N/A,FALSE,"Budget2000";"SecondQ",#N/A,FALSE,"Budget2000";"Summary",#N/A,FALSE,"Budget2000"}</definedName>
    <definedName name="Reqs_Category">Lists!$B$3:$B$7</definedName>
    <definedName name="Reqs_Status">Lists!$C$3:$C$6</definedName>
    <definedName name="rr" localSheetId="18" hidden="1">{"FirstQ",#N/A,FALSE,"Budget2000";"SecondQ",#N/A,FALSE,"Budget2000"}</definedName>
    <definedName name="rr" localSheetId="9" hidden="1">{"FirstQ",#N/A,FALSE,"Budget2000";"SecondQ",#N/A,FALSE,"Budget2000"}</definedName>
    <definedName name="rr" localSheetId="3" hidden="1">{"FirstQ",#N/A,FALSE,"Budget2000";"SecondQ",#N/A,FALSE,"Budget2000"}</definedName>
    <definedName name="rr" localSheetId="15" hidden="1">{"FirstQ",#N/A,FALSE,"Budget2000";"SecondQ",#N/A,FALSE,"Budget2000"}</definedName>
    <definedName name="rr" localSheetId="10" hidden="1">{"FirstQ",#N/A,FALSE,"Budget2000";"SecondQ",#N/A,FALSE,"Budget2000"}</definedName>
    <definedName name="rr" hidden="1">{"FirstQ",#N/A,FALSE,"Budget2000";"SecondQ",#N/A,FALSE,"Budget2000"}</definedName>
    <definedName name="rrr" localSheetId="18" hidden="1">{"AllDetail",#N/A,FALSE,"Research Budget";"1stQuarter",#N/A,FALSE,"Research Budget";"2nd Quarter",#N/A,FALSE,"Research Budget";"Summary",#N/A,FALSE,"Research Budget"}</definedName>
    <definedName name="rrr" localSheetId="9" hidden="1">{"AllDetail",#N/A,FALSE,"Research Budget";"1stQuarter",#N/A,FALSE,"Research Budget";"2nd Quarter",#N/A,FALSE,"Research Budget";"Summary",#N/A,FALSE,"Research Budget"}</definedName>
    <definedName name="rrr" localSheetId="3" hidden="1">{"AllDetail",#N/A,FALSE,"Research Budget";"1stQuarter",#N/A,FALSE,"Research Budget";"2nd Quarter",#N/A,FALSE,"Research Budget";"Summary",#N/A,FALSE,"Research Budget"}</definedName>
    <definedName name="rrr" localSheetId="15" hidden="1">{"AllDetail",#N/A,FALSE,"Research Budget";"1stQuarter",#N/A,FALSE,"Research Budget";"2nd Quarter",#N/A,FALSE,"Research Budget";"Summary",#N/A,FALSE,"Research Budget"}</definedName>
    <definedName name="rrr" localSheetId="10" hidden="1">{"AllDetail",#N/A,FALSE,"Research Budget";"1stQuarter",#N/A,FALSE,"Research Budget";"2nd Quarter",#N/A,FALSE,"Research Budget";"Summary",#N/A,FALSE,"Research Budget"}</definedName>
    <definedName name="rrr" hidden="1">{"AllDetail",#N/A,FALSE,"Research Budget";"1stQuarter",#N/A,FALSE,"Research Budget";"2nd Quarter",#N/A,FALSE,"Research Budget";"Summary",#N/A,FALSE,"Research Budget"}</definedName>
    <definedName name="Scrolling_Increment" localSheetId="16">[1]Gantt!$F$4</definedName>
    <definedName name="Scrolling_Increment">Schedule!$F$4</definedName>
    <definedName name="status" localSheetId="9">#REF!</definedName>
    <definedName name="status" localSheetId="15">#REF!</definedName>
    <definedName name="status" localSheetId="10">#REF!</definedName>
    <definedName name="Status">Lists!$G$3:$G$5</definedName>
    <definedName name="Today" localSheetId="8">TODAY()</definedName>
    <definedName name="wrn.AllData." localSheetId="18" hidden="1">{"FirstQ",#N/A,FALSE,"Budget2000";"SecondQ",#N/A,FALSE,"Budget2000";"Summary",#N/A,FALSE,"Budget2000"}</definedName>
    <definedName name="wrn.AllData." localSheetId="9" hidden="1">{"FirstQ",#N/A,FALSE,"Budget2000";"SecondQ",#N/A,FALSE,"Budget2000";"Summary",#N/A,FALSE,"Budget2000"}</definedName>
    <definedName name="wrn.AllData." localSheetId="3" hidden="1">{"FirstQ",#N/A,FALSE,"Budget2000";"SecondQ",#N/A,FALSE,"Budget2000";"Summary",#N/A,FALSE,"Budget2000"}</definedName>
    <definedName name="wrn.AllData." localSheetId="15" hidden="1">{"FirstQ",#N/A,FALSE,"Budget2000";"SecondQ",#N/A,FALSE,"Budget2000";"Summary",#N/A,FALSE,"Budget2000"}</definedName>
    <definedName name="wrn.AllData." localSheetId="10" hidden="1">{"FirstQ",#N/A,FALSE,"Budget2000";"SecondQ",#N/A,FALSE,"Budget2000";"Summary",#N/A,FALSE,"Budget2000"}</definedName>
    <definedName name="wrn.AllData." hidden="1">{"FirstQ",#N/A,FALSE,"Budget2000";"SecondQ",#N/A,FALSE,"Budget2000";"Summary",#N/A,FALSE,"Budget2000"}</definedName>
    <definedName name="wrn.FirstHalf." localSheetId="18" hidden="1">{"FirstQ",#N/A,FALSE,"Budget2000";"SecondQ",#N/A,FALSE,"Budget2000"}</definedName>
    <definedName name="wrn.FirstHalf." localSheetId="9" hidden="1">{"FirstQ",#N/A,FALSE,"Budget2000";"SecondQ",#N/A,FALSE,"Budget2000"}</definedName>
    <definedName name="wrn.FirstHalf." localSheetId="3" hidden="1">{"FirstQ",#N/A,FALSE,"Budget2000";"SecondQ",#N/A,FALSE,"Budget2000"}</definedName>
    <definedName name="wrn.FirstHalf." localSheetId="15" hidden="1">{"FirstQ",#N/A,FALSE,"Budget2000";"SecondQ",#N/A,FALSE,"Budget2000"}</definedName>
    <definedName name="wrn.FirstHalf." localSheetId="10" hidden="1">{"FirstQ",#N/A,FALSE,"Budget2000";"SecondQ",#N/A,FALSE,"Budget2000"}</definedName>
    <definedName name="wrn.FirstHalf." hidden="1">{"FirstQ",#N/A,FALSE,"Budget2000";"SecondQ",#N/A,FALSE,"Budget2000"}</definedName>
    <definedName name="wrn.Test." localSheetId="18" hidden="1">{#N/A,"Advertising Push",FALSE,"Viewing Scenarios"}</definedName>
    <definedName name="wrn.Test." localSheetId="9" hidden="1">{#N/A,"Advertising Push",FALSE,"Viewing Scenarios"}</definedName>
    <definedName name="wrn.Test." localSheetId="3" hidden="1">{#N/A,"Advertising Push",FALSE,"Viewing Scenarios"}</definedName>
    <definedName name="wrn.Test." localSheetId="15" hidden="1">{#N/A,"Advertising Push",FALSE,"Viewing Scenarios"}</definedName>
    <definedName name="wrn.Test." localSheetId="10" hidden="1">{#N/A,"Advertising Push",FALSE,"Viewing Scenarios"}</definedName>
    <definedName name="wrn.Test." hidden="1">{#N/A,"Advertising Push",FALSE,"Viewing Scenarios"}</definedName>
    <definedName name="x" localSheetId="18" hidden="1">{"FirstQ",#N/A,FALSE,"Budget2000";"SecondQ",#N/A,FALSE,"Budget2000";"Summary",#N/A,FALSE,"Budget2000"}</definedName>
    <definedName name="x" localSheetId="9" hidden="1">{"FirstQ",#N/A,FALSE,"Budget2000";"SecondQ",#N/A,FALSE,"Budget2000";"Summary",#N/A,FALSE,"Budget2000"}</definedName>
    <definedName name="x" localSheetId="3" hidden="1">{"FirstQ",#N/A,FALSE,"Budget2000";"SecondQ",#N/A,FALSE,"Budget2000";"Summary",#N/A,FALSE,"Budget2000"}</definedName>
    <definedName name="x" localSheetId="15" hidden="1">{"FirstQ",#N/A,FALSE,"Budget2000";"SecondQ",#N/A,FALSE,"Budget2000";"Summary",#N/A,FALSE,"Budget2000"}</definedName>
    <definedName name="x" localSheetId="10" hidden="1">{"FirstQ",#N/A,FALSE,"Budget2000";"SecondQ",#N/A,FALSE,"Budget2000";"Summary",#N/A,FALSE,"Budget2000"}</definedName>
    <definedName name="x" hidden="1">{"FirstQ",#N/A,FALSE,"Budget2000";"SecondQ",#N/A,FALSE,"Budget2000";"Summary",#N/A,FALSE,"Budget2000"}</definedName>
    <definedName name="xxxxxxxxxxxxxxxxxxx" localSheetId="18" hidden="1">{"AllDetail",#N/A,FALSE,"Research Budget";"1stQuarter",#N/A,FALSE,"Research Budget";"2nd Quarter",#N/A,FALSE,"Research Budget";"Summary",#N/A,FALSE,"Research Budget"}</definedName>
    <definedName name="xxxxxxxxxxxxxxxxxxx" localSheetId="9" hidden="1">{"AllDetail",#N/A,FALSE,"Research Budget";"1stQuarter",#N/A,FALSE,"Research Budget";"2nd Quarter",#N/A,FALSE,"Research Budget";"Summary",#N/A,FALSE,"Research Budget"}</definedName>
    <definedName name="xxxxxxxxxxxxxxxxxxx" localSheetId="3" hidden="1">{"AllDetail",#N/A,FALSE,"Research Budget";"1stQuarter",#N/A,FALSE,"Research Budget";"2nd Quarter",#N/A,FALSE,"Research Budget";"Summary",#N/A,FALSE,"Research Budget"}</definedName>
    <definedName name="xxxxxxxxxxxxxxxxxxx" localSheetId="15" hidden="1">{"AllDetail",#N/A,FALSE,"Research Budget";"1stQuarter",#N/A,FALSE,"Research Budget";"2nd Quarter",#N/A,FALSE,"Research Budget";"Summary",#N/A,FALSE,"Research Budget"}</definedName>
    <definedName name="xxxxxxxxxxxxxxxxxxx" localSheetId="10" hidden="1">{"AllDetail",#N/A,FALSE,"Research Budget";"1stQuarter",#N/A,FALSE,"Research Budget";"2nd Quarter",#N/A,FALSE,"Research Budget";"Summary",#N/A,FALSE,"Research Budget"}</definedName>
    <definedName name="xxxxxxxxxxxxxxxxxxx" hidden="1">{"AllDetail",#N/A,FALSE,"Research Budget";"1stQuarter",#N/A,FALSE,"Research Budget";"2nd Quarter",#N/A,FALSE,"Research Budget";"Summary",#N/A,FALSE,"Research Budget"}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2" i="13" l="1"/>
  <c r="C42" i="13"/>
  <c r="G43" i="20"/>
  <c r="G52" i="14"/>
  <c r="G48" i="14"/>
  <c r="J1" i="6"/>
  <c r="G2" i="27"/>
  <c r="C2" i="27"/>
  <c r="J1" i="27"/>
  <c r="F10" i="21" l="1"/>
  <c r="F14" i="21" s="1"/>
  <c r="C2" i="11"/>
  <c r="C2" i="21"/>
  <c r="C1" i="21"/>
  <c r="H43" i="4"/>
  <c r="H2" i="23"/>
  <c r="D2" i="23"/>
  <c r="C2" i="6"/>
  <c r="B2" i="8" l="1"/>
  <c r="F16" i="21" l="1"/>
  <c r="I5" i="21"/>
  <c r="I31" i="21" s="1"/>
  <c r="I27" i="21" l="1"/>
  <c r="I13" i="21"/>
  <c r="F17" i="21"/>
  <c r="I16" i="21"/>
  <c r="I12" i="21"/>
  <c r="F22" i="21"/>
  <c r="I32" i="21"/>
  <c r="I21" i="21"/>
  <c r="I11" i="21"/>
  <c r="I33" i="21"/>
  <c r="I7" i="21"/>
  <c r="I9" i="21"/>
  <c r="I4" i="21"/>
  <c r="J5" i="21"/>
  <c r="I10" i="21"/>
  <c r="I15" i="21"/>
  <c r="F18" i="21" l="1"/>
  <c r="F19" i="21" s="1"/>
  <c r="I17" i="21"/>
  <c r="I18" i="21"/>
  <c r="I14" i="21"/>
  <c r="J22" i="21"/>
  <c r="J33" i="21"/>
  <c r="J32" i="21"/>
  <c r="J31" i="21"/>
  <c r="J27" i="21"/>
  <c r="J21" i="21"/>
  <c r="J16" i="21"/>
  <c r="J17" i="21"/>
  <c r="J13" i="21"/>
  <c r="J9" i="21"/>
  <c r="J7" i="21"/>
  <c r="J18" i="21"/>
  <c r="J14" i="21"/>
  <c r="J12" i="21"/>
  <c r="J11" i="21"/>
  <c r="J10" i="21"/>
  <c r="K5" i="21"/>
  <c r="J15" i="21"/>
  <c r="F23" i="21"/>
  <c r="J23" i="21" s="1"/>
  <c r="I22" i="21"/>
  <c r="F25" i="21" l="1"/>
  <c r="F20" i="21"/>
  <c r="I20" i="21" s="1"/>
  <c r="I19" i="21"/>
  <c r="J19" i="21"/>
  <c r="F28" i="21"/>
  <c r="I25" i="21"/>
  <c r="F24" i="21"/>
  <c r="K24" i="21" s="1"/>
  <c r="I23" i="21"/>
  <c r="K27" i="21"/>
  <c r="K32" i="21"/>
  <c r="K22" i="21"/>
  <c r="K19" i="21"/>
  <c r="K18" i="21"/>
  <c r="K17" i="21"/>
  <c r="K15" i="21"/>
  <c r="K14" i="21"/>
  <c r="K25" i="21"/>
  <c r="K21" i="21"/>
  <c r="K33" i="21"/>
  <c r="K12" i="21"/>
  <c r="K16" i="21"/>
  <c r="K11" i="21"/>
  <c r="K9" i="21"/>
  <c r="L5" i="21"/>
  <c r="K7" i="21"/>
  <c r="K31" i="21"/>
  <c r="K10" i="21"/>
  <c r="K23" i="21"/>
  <c r="K13" i="21"/>
  <c r="K20" i="21" l="1"/>
  <c r="J20" i="21"/>
  <c r="F26" i="21"/>
  <c r="J25" i="21"/>
  <c r="K28" i="21"/>
  <c r="F29" i="21"/>
  <c r="L29" i="21" s="1"/>
  <c r="I28" i="21"/>
  <c r="J28" i="21"/>
  <c r="I24" i="21"/>
  <c r="J24" i="21"/>
  <c r="L33" i="21"/>
  <c r="L32" i="21"/>
  <c r="L31" i="21"/>
  <c r="L28" i="21"/>
  <c r="L25" i="21"/>
  <c r="L27" i="21"/>
  <c r="L21" i="21"/>
  <c r="L20" i="21"/>
  <c r="L26" i="21"/>
  <c r="L18" i="21"/>
  <c r="L17" i="21"/>
  <c r="L16" i="21"/>
  <c r="L12" i="21"/>
  <c r="L11" i="21"/>
  <c r="L22" i="21"/>
  <c r="L14" i="21"/>
  <c r="L19" i="21"/>
  <c r="L23" i="21"/>
  <c r="L24" i="21"/>
  <c r="L15" i="21"/>
  <c r="L9" i="21"/>
  <c r="L7" i="21"/>
  <c r="L13" i="21"/>
  <c r="L10" i="21"/>
  <c r="M5" i="21"/>
  <c r="I26" i="21" l="1"/>
  <c r="J26" i="21"/>
  <c r="K26" i="21"/>
  <c r="F30" i="21"/>
  <c r="I29" i="21"/>
  <c r="J29" i="21"/>
  <c r="K29" i="21"/>
  <c r="M33" i="21"/>
  <c r="M32" i="21"/>
  <c r="M31" i="21"/>
  <c r="M29" i="21"/>
  <c r="M28" i="21"/>
  <c r="M27" i="21"/>
  <c r="M26" i="21"/>
  <c r="M24" i="21"/>
  <c r="M21" i="21"/>
  <c r="M20" i="21"/>
  <c r="M22" i="21"/>
  <c r="M19" i="21"/>
  <c r="M18" i="21"/>
  <c r="M16" i="21"/>
  <c r="M25" i="21"/>
  <c r="M15" i="21"/>
  <c r="M14" i="21"/>
  <c r="M11" i="21"/>
  <c r="M23" i="21"/>
  <c r="M10" i="21"/>
  <c r="M12" i="21"/>
  <c r="M7" i="21"/>
  <c r="M13" i="21"/>
  <c r="N5" i="21"/>
  <c r="M9" i="21"/>
  <c r="M17" i="21"/>
  <c r="I30" i="21" l="1"/>
  <c r="J30" i="21"/>
  <c r="K30" i="21"/>
  <c r="L30" i="21"/>
  <c r="M30" i="21"/>
  <c r="N27" i="21"/>
  <c r="N26" i="21"/>
  <c r="N25" i="21"/>
  <c r="N23" i="21"/>
  <c r="N32" i="21"/>
  <c r="N22" i="21"/>
  <c r="N19" i="21"/>
  <c r="N29" i="21"/>
  <c r="N24" i="21"/>
  <c r="N18" i="21"/>
  <c r="N31" i="21"/>
  <c r="N15" i="21"/>
  <c r="N14" i="21"/>
  <c r="N33" i="21"/>
  <c r="N20" i="21"/>
  <c r="N13" i="21"/>
  <c r="N30" i="21"/>
  <c r="N11" i="21"/>
  <c r="N16" i="21"/>
  <c r="N10" i="21"/>
  <c r="O5" i="21"/>
  <c r="N12" i="21"/>
  <c r="N7" i="21"/>
  <c r="N21" i="21"/>
  <c r="N9" i="21"/>
  <c r="N17" i="21"/>
  <c r="N28" i="21"/>
  <c r="O25" i="21" l="1"/>
  <c r="O24" i="21"/>
  <c r="O22" i="21"/>
  <c r="O29" i="21"/>
  <c r="O18" i="21"/>
  <c r="O28" i="21"/>
  <c r="O33" i="21"/>
  <c r="O20" i="21"/>
  <c r="O13" i="21"/>
  <c r="O32" i="21"/>
  <c r="O14" i="21"/>
  <c r="O30" i="21"/>
  <c r="O23" i="21"/>
  <c r="O19" i="21"/>
  <c r="O10" i="21"/>
  <c r="P5" i="21"/>
  <c r="O26" i="21"/>
  <c r="O16" i="21"/>
  <c r="O9" i="21"/>
  <c r="O7" i="21"/>
  <c r="O31" i="21"/>
  <c r="O27" i="21"/>
  <c r="O15" i="21"/>
  <c r="O21" i="21"/>
  <c r="O12" i="21"/>
  <c r="O11" i="21"/>
  <c r="O17" i="21"/>
  <c r="P24" i="21" l="1"/>
  <c r="P23" i="21"/>
  <c r="P31" i="21"/>
  <c r="P26" i="21"/>
  <c r="P33" i="21"/>
  <c r="P29" i="21"/>
  <c r="P25" i="21"/>
  <c r="P12" i="21"/>
  <c r="P30" i="21"/>
  <c r="P22" i="21"/>
  <c r="P19" i="21"/>
  <c r="P32" i="21"/>
  <c r="P16" i="21"/>
  <c r="P4" i="21"/>
  <c r="P7" i="21"/>
  <c r="P18" i="21"/>
  <c r="P10" i="21"/>
  <c r="Q5" i="21"/>
  <c r="P9" i="21"/>
  <c r="P27" i="21"/>
  <c r="P20" i="21"/>
  <c r="P17" i="21"/>
  <c r="P15" i="21"/>
  <c r="P13" i="21"/>
  <c r="P21" i="21"/>
  <c r="P11" i="21"/>
  <c r="P28" i="21"/>
  <c r="P14" i="21"/>
  <c r="Q23" i="21" l="1"/>
  <c r="Q22" i="21"/>
  <c r="Q31" i="21"/>
  <c r="Q26" i="21"/>
  <c r="Q24" i="21"/>
  <c r="Q28" i="21"/>
  <c r="Q30" i="21"/>
  <c r="Q11" i="21"/>
  <c r="Q27" i="21"/>
  <c r="Q21" i="21"/>
  <c r="Q17" i="21"/>
  <c r="Q32" i="21"/>
  <c r="Q29" i="21"/>
  <c r="Q18" i="21"/>
  <c r="Q10" i="21"/>
  <c r="R5" i="21"/>
  <c r="Q33" i="21"/>
  <c r="Q19" i="21"/>
  <c r="Q9" i="21"/>
  <c r="Q7" i="21"/>
  <c r="Q20" i="21"/>
  <c r="Q15" i="21"/>
  <c r="Q13" i="21"/>
  <c r="Q12" i="21"/>
  <c r="Q25" i="21"/>
  <c r="Q16" i="21"/>
  <c r="Q14" i="21"/>
  <c r="R22" i="21" l="1"/>
  <c r="R33" i="21"/>
  <c r="R32" i="21"/>
  <c r="R31" i="21"/>
  <c r="R30" i="21"/>
  <c r="R29" i="21"/>
  <c r="R28" i="21"/>
  <c r="R25" i="21"/>
  <c r="R23" i="21"/>
  <c r="R21" i="21"/>
  <c r="R20" i="21"/>
  <c r="R26" i="21"/>
  <c r="R19" i="21"/>
  <c r="R16" i="21"/>
  <c r="R9" i="21"/>
  <c r="R7" i="21"/>
  <c r="R27" i="21"/>
  <c r="R15" i="21"/>
  <c r="R13" i="21"/>
  <c r="R17" i="21"/>
  <c r="R12" i="21"/>
  <c r="R11" i="21"/>
  <c r="S5" i="21"/>
  <c r="R18" i="21"/>
  <c r="R14" i="21"/>
  <c r="R10" i="21"/>
  <c r="R24" i="21"/>
  <c r="S27" i="21" l="1"/>
  <c r="S26" i="21"/>
  <c r="S28" i="21"/>
  <c r="S33" i="21"/>
  <c r="S19" i="21"/>
  <c r="S30" i="21"/>
  <c r="S17" i="21"/>
  <c r="S31" i="21"/>
  <c r="S23" i="21"/>
  <c r="S15" i="21"/>
  <c r="S14" i="21"/>
  <c r="S29" i="21"/>
  <c r="S22" i="21"/>
  <c r="S20" i="21"/>
  <c r="S13" i="21"/>
  <c r="S12" i="21"/>
  <c r="S24" i="21"/>
  <c r="S21" i="21"/>
  <c r="S11" i="21"/>
  <c r="S7" i="21"/>
  <c r="S32" i="21"/>
  <c r="S25" i="21"/>
  <c r="S18" i="21"/>
  <c r="S16" i="21"/>
  <c r="S10" i="21"/>
  <c r="S9" i="21"/>
  <c r="T5" i="21"/>
  <c r="T33" i="21" l="1"/>
  <c r="T32" i="21"/>
  <c r="T31" i="21"/>
  <c r="T30" i="21"/>
  <c r="T29" i="21"/>
  <c r="T28" i="21"/>
  <c r="T25" i="21"/>
  <c r="T23" i="21"/>
  <c r="T21" i="21"/>
  <c r="T20" i="21"/>
  <c r="T27" i="21"/>
  <c r="T18" i="21"/>
  <c r="T26" i="21"/>
  <c r="T19" i="21"/>
  <c r="T17" i="21"/>
  <c r="T22" i="21"/>
  <c r="T16" i="21"/>
  <c r="T13" i="21"/>
  <c r="T15" i="21"/>
  <c r="T12" i="21"/>
  <c r="T24" i="21"/>
  <c r="T11" i="21"/>
  <c r="T14" i="21"/>
  <c r="U5" i="21"/>
  <c r="T10" i="21"/>
  <c r="T9" i="21"/>
  <c r="T7" i="21"/>
  <c r="U33" i="21" l="1"/>
  <c r="U32" i="21"/>
  <c r="U31" i="21"/>
  <c r="U30" i="21"/>
  <c r="U29" i="21"/>
  <c r="U28" i="21"/>
  <c r="U27" i="21"/>
  <c r="U26" i="21"/>
  <c r="U24" i="21"/>
  <c r="U23" i="21"/>
  <c r="U21" i="21"/>
  <c r="U20" i="21"/>
  <c r="U25" i="21"/>
  <c r="U19" i="21"/>
  <c r="U22" i="21"/>
  <c r="U16" i="21"/>
  <c r="U15" i="21"/>
  <c r="U14" i="21"/>
  <c r="U18" i="21"/>
  <c r="U12" i="21"/>
  <c r="U17" i="21"/>
  <c r="U11" i="21"/>
  <c r="U10" i="21"/>
  <c r="V5" i="21"/>
  <c r="U9" i="21"/>
  <c r="U13" i="21"/>
  <c r="U7" i="21"/>
  <c r="V27" i="21" l="1"/>
  <c r="V26" i="21"/>
  <c r="V25" i="21"/>
  <c r="V23" i="21"/>
  <c r="V33" i="21"/>
  <c r="V19" i="21"/>
  <c r="V30" i="21"/>
  <c r="V18" i="21"/>
  <c r="V32" i="21"/>
  <c r="V22" i="21"/>
  <c r="V15" i="21"/>
  <c r="V14" i="21"/>
  <c r="V21" i="21"/>
  <c r="V13" i="21"/>
  <c r="V24" i="21"/>
  <c r="V11" i="21"/>
  <c r="V20" i="21"/>
  <c r="V17" i="21"/>
  <c r="V31" i="21"/>
  <c r="V10" i="21"/>
  <c r="W5" i="21"/>
  <c r="V28" i="21"/>
  <c r="V16" i="21"/>
  <c r="V9" i="21"/>
  <c r="V29" i="21"/>
  <c r="V7" i="21"/>
  <c r="V12" i="21"/>
  <c r="W25" i="21" l="1"/>
  <c r="W24" i="21"/>
  <c r="W22" i="21"/>
  <c r="W30" i="21"/>
  <c r="W18" i="21"/>
  <c r="W29" i="21"/>
  <c r="W21" i="21"/>
  <c r="W13" i="21"/>
  <c r="W31" i="21"/>
  <c r="W27" i="21"/>
  <c r="W32" i="21"/>
  <c r="W28" i="21"/>
  <c r="W20" i="21"/>
  <c r="W33" i="21"/>
  <c r="W26" i="21"/>
  <c r="W19" i="21"/>
  <c r="W17" i="21"/>
  <c r="W15" i="21"/>
  <c r="W11" i="21"/>
  <c r="W23" i="21"/>
  <c r="W10" i="21"/>
  <c r="X5" i="21"/>
  <c r="W14" i="21"/>
  <c r="W9" i="21"/>
  <c r="W7" i="21"/>
  <c r="W16" i="21"/>
  <c r="W12" i="21"/>
  <c r="W4" i="21"/>
  <c r="X24" i="21" l="1"/>
  <c r="X23" i="21"/>
  <c r="X25" i="21"/>
  <c r="X32" i="21"/>
  <c r="X27" i="21"/>
  <c r="X31" i="21"/>
  <c r="X12" i="21"/>
  <c r="X33" i="21"/>
  <c r="X26" i="21"/>
  <c r="X20" i="21"/>
  <c r="X10" i="21"/>
  <c r="X9" i="21"/>
  <c r="X30" i="21"/>
  <c r="Y5" i="21"/>
  <c r="X14" i="21"/>
  <c r="X7" i="21"/>
  <c r="X28" i="21"/>
  <c r="X21" i="21"/>
  <c r="X16" i="21"/>
  <c r="X11" i="21"/>
  <c r="X18" i="21"/>
  <c r="X29" i="21"/>
  <c r="X22" i="21"/>
  <c r="X19" i="21"/>
  <c r="X13" i="21"/>
  <c r="X17" i="21"/>
  <c r="X15" i="21"/>
  <c r="Y23" i="21" l="1"/>
  <c r="Y22" i="21"/>
  <c r="Y32" i="21"/>
  <c r="Y27" i="21"/>
  <c r="Y29" i="21"/>
  <c r="Y31" i="21"/>
  <c r="Y26" i="21"/>
  <c r="Y24" i="21"/>
  <c r="Y11" i="21"/>
  <c r="Y28" i="21"/>
  <c r="Y20" i="21"/>
  <c r="Y18" i="21"/>
  <c r="Y17" i="21"/>
  <c r="Y33" i="21"/>
  <c r="Y30" i="21"/>
  <c r="Y10" i="21"/>
  <c r="Z5" i="21"/>
  <c r="Y21" i="21"/>
  <c r="Y16" i="21"/>
  <c r="Y14" i="21"/>
  <c r="Y9" i="21"/>
  <c r="Y7" i="21"/>
  <c r="Y25" i="21"/>
  <c r="Y19" i="21"/>
  <c r="Y13" i="21"/>
  <c r="Y12" i="21"/>
  <c r="Y15" i="21"/>
  <c r="Z22" i="21" l="1"/>
  <c r="Z33" i="21"/>
  <c r="Z32" i="21"/>
  <c r="Z31" i="21"/>
  <c r="Z30" i="21"/>
  <c r="Z29" i="21"/>
  <c r="Z28" i="21"/>
  <c r="Z21" i="21"/>
  <c r="Z20" i="21"/>
  <c r="Z27" i="21"/>
  <c r="Z18" i="21"/>
  <c r="Z10" i="21"/>
  <c r="Z23" i="21"/>
  <c r="Z16" i="21"/>
  <c r="Z14" i="21"/>
  <c r="Z9" i="21"/>
  <c r="Z7" i="21"/>
  <c r="Z24" i="21"/>
  <c r="Z25" i="21"/>
  <c r="Z13" i="21"/>
  <c r="Z12" i="21"/>
  <c r="Z19" i="21"/>
  <c r="AA5" i="21"/>
  <c r="Z11" i="21"/>
  <c r="Z17" i="21"/>
  <c r="Z26" i="21"/>
  <c r="Z15" i="21"/>
  <c r="AA27" i="21" l="1"/>
  <c r="AA26" i="21"/>
  <c r="AA29" i="21"/>
  <c r="AA24" i="21"/>
  <c r="AA22" i="21"/>
  <c r="AA28" i="21"/>
  <c r="AA19" i="21"/>
  <c r="AA23" i="21"/>
  <c r="AA20" i="21"/>
  <c r="AA17" i="21"/>
  <c r="AA33" i="21"/>
  <c r="AA25" i="21"/>
  <c r="AA15" i="21"/>
  <c r="AA14" i="21"/>
  <c r="AA30" i="21"/>
  <c r="AA21" i="21"/>
  <c r="AA16" i="21"/>
  <c r="AA31" i="21"/>
  <c r="AA13" i="21"/>
  <c r="AA12" i="21"/>
  <c r="AA32" i="21"/>
  <c r="AA18" i="21"/>
  <c r="AA9" i="21"/>
  <c r="AA10" i="21"/>
  <c r="AA7" i="21"/>
  <c r="AB5" i="21"/>
  <c r="AA11" i="21"/>
  <c r="AB33" i="21" l="1"/>
  <c r="AB32" i="21"/>
  <c r="AB31" i="21"/>
  <c r="AB30" i="21"/>
  <c r="AB29" i="21"/>
  <c r="AB28" i="21"/>
  <c r="AB25" i="21"/>
  <c r="AB24" i="21"/>
  <c r="AB22" i="21"/>
  <c r="AB26" i="21"/>
  <c r="AB21" i="21"/>
  <c r="AB20" i="21"/>
  <c r="AB18" i="21"/>
  <c r="AB17" i="21"/>
  <c r="AB16" i="21"/>
  <c r="AB19" i="21"/>
  <c r="AB13" i="21"/>
  <c r="AB23" i="21"/>
  <c r="AB12" i="21"/>
  <c r="AB27" i="21"/>
  <c r="AB15" i="21"/>
  <c r="AB11" i="21"/>
  <c r="AB10" i="21"/>
  <c r="AB9" i="21"/>
  <c r="AB14" i="21"/>
  <c r="AB7" i="21"/>
  <c r="AC5" i="21"/>
  <c r="AC33" i="21" l="1"/>
  <c r="AC32" i="21"/>
  <c r="AC31" i="21"/>
  <c r="AC30" i="21"/>
  <c r="AC29" i="21"/>
  <c r="AC28" i="21"/>
  <c r="AC27" i="21"/>
  <c r="AC26" i="21"/>
  <c r="AC24" i="21"/>
  <c r="AC21" i="21"/>
  <c r="AC20" i="21"/>
  <c r="AC19" i="21"/>
  <c r="AC23" i="21"/>
  <c r="AC17" i="21"/>
  <c r="AC16" i="21"/>
  <c r="AC15" i="21"/>
  <c r="AC14" i="21"/>
  <c r="AC13" i="21"/>
  <c r="AC12" i="21"/>
  <c r="AC25" i="21"/>
  <c r="AC18" i="21"/>
  <c r="AC11" i="21"/>
  <c r="AC10" i="21"/>
  <c r="AC22" i="21"/>
  <c r="AC7" i="21"/>
  <c r="AD5" i="21"/>
  <c r="AC9" i="21"/>
  <c r="AD27" i="21" l="1"/>
  <c r="AD26" i="21"/>
  <c r="AD25" i="21"/>
  <c r="AD23" i="21"/>
  <c r="AD19" i="21"/>
  <c r="AD31" i="21"/>
  <c r="AD18" i="21"/>
  <c r="AD33" i="21"/>
  <c r="AD28" i="21"/>
  <c r="AD15" i="21"/>
  <c r="AD14" i="21"/>
  <c r="AD32" i="21"/>
  <c r="AD24" i="21"/>
  <c r="AD13" i="21"/>
  <c r="AD29" i="21"/>
  <c r="AD21" i="21"/>
  <c r="AD16" i="21"/>
  <c r="AD12" i="21"/>
  <c r="AD11" i="21"/>
  <c r="AE5" i="21"/>
  <c r="AD10" i="21"/>
  <c r="AD9" i="21"/>
  <c r="AD22" i="21"/>
  <c r="AD20" i="21"/>
  <c r="AD7" i="21"/>
  <c r="AD17" i="21"/>
  <c r="AD4" i="21"/>
  <c r="AD30" i="21"/>
  <c r="AE25" i="21" l="1"/>
  <c r="AE24" i="21"/>
  <c r="AE22" i="21"/>
  <c r="AE31" i="21"/>
  <c r="AE26" i="21"/>
  <c r="AE18" i="21"/>
  <c r="AE28" i="21"/>
  <c r="AE30" i="21"/>
  <c r="AE32" i="21"/>
  <c r="AE13" i="21"/>
  <c r="AE21" i="21"/>
  <c r="AE27" i="21"/>
  <c r="AF5" i="21"/>
  <c r="AE11" i="21"/>
  <c r="AE15" i="21"/>
  <c r="AE10" i="21"/>
  <c r="AE9" i="21"/>
  <c r="AE7" i="21"/>
  <c r="AE29" i="21"/>
  <c r="AE19" i="21"/>
  <c r="AE17" i="21"/>
  <c r="AE33" i="21"/>
  <c r="AE20" i="21"/>
  <c r="AE16" i="21"/>
  <c r="AE14" i="21"/>
  <c r="AE23" i="21"/>
  <c r="AE12" i="21"/>
  <c r="AF24" i="21" l="1"/>
  <c r="AF23" i="21"/>
  <c r="AF28" i="21"/>
  <c r="AF33" i="21"/>
  <c r="AF25" i="21"/>
  <c r="AF12" i="21"/>
  <c r="AF29" i="21"/>
  <c r="AF19" i="21"/>
  <c r="AF30" i="21"/>
  <c r="AF27" i="21"/>
  <c r="AF11" i="21"/>
  <c r="AF18" i="21"/>
  <c r="AF15" i="21"/>
  <c r="AF10" i="21"/>
  <c r="AF7" i="21"/>
  <c r="AF31" i="21"/>
  <c r="AF13" i="21"/>
  <c r="AG5" i="21"/>
  <c r="AF9" i="21"/>
  <c r="AF32" i="21"/>
  <c r="AF17" i="21"/>
  <c r="AF22" i="21"/>
  <c r="AF21" i="21"/>
  <c r="AF14" i="21"/>
  <c r="AF26" i="21"/>
  <c r="AF20" i="21"/>
  <c r="AF16" i="21"/>
  <c r="AG23" i="21" l="1"/>
  <c r="AG22" i="21"/>
  <c r="AG33" i="21"/>
  <c r="AG30" i="21"/>
  <c r="AG32" i="21"/>
  <c r="AG27" i="21"/>
  <c r="AG29" i="21"/>
  <c r="AG24" i="21"/>
  <c r="AG19" i="21"/>
  <c r="AG11" i="21"/>
  <c r="AG25" i="21"/>
  <c r="AG21" i="21"/>
  <c r="AG26" i="21"/>
  <c r="AG31" i="21"/>
  <c r="AG13" i="21"/>
  <c r="AH5" i="21"/>
  <c r="AG28" i="21"/>
  <c r="AG18" i="21"/>
  <c r="AG15" i="21"/>
  <c r="AG10" i="21"/>
  <c r="AG9" i="21"/>
  <c r="AG7" i="21"/>
  <c r="AG17" i="21"/>
  <c r="AG20" i="21"/>
  <c r="AG14" i="21"/>
  <c r="AG12" i="21"/>
  <c r="AG16" i="21"/>
  <c r="AH22" i="21" l="1"/>
  <c r="AH33" i="21"/>
  <c r="AH32" i="21"/>
  <c r="AH31" i="21"/>
  <c r="AH30" i="21"/>
  <c r="AH29" i="21"/>
  <c r="AH28" i="21"/>
  <c r="AH25" i="21"/>
  <c r="AH23" i="21"/>
  <c r="AH21" i="21"/>
  <c r="AH20" i="21"/>
  <c r="AH10" i="21"/>
  <c r="AH18" i="21"/>
  <c r="AH17" i="21"/>
  <c r="AH16" i="21"/>
  <c r="AH15" i="21"/>
  <c r="AH9" i="21"/>
  <c r="AH7" i="21"/>
  <c r="AH24" i="21"/>
  <c r="AH19" i="21"/>
  <c r="AH14" i="21"/>
  <c r="AH26" i="21"/>
  <c r="AH13" i="21"/>
  <c r="AH27" i="21"/>
  <c r="AH12" i="21"/>
  <c r="AI5" i="21"/>
  <c r="AH11" i="21"/>
  <c r="AI27" i="21" l="1"/>
  <c r="AI26" i="21"/>
  <c r="AI30" i="21"/>
  <c r="AI25" i="21"/>
  <c r="AI23" i="21"/>
  <c r="AI29" i="21"/>
  <c r="AI19" i="21"/>
  <c r="AI21" i="21"/>
  <c r="AI33" i="21"/>
  <c r="AI22" i="21"/>
  <c r="AI20" i="21"/>
  <c r="AI15" i="21"/>
  <c r="AI14" i="21"/>
  <c r="AI31" i="21"/>
  <c r="AI24" i="21"/>
  <c r="AI18" i="21"/>
  <c r="AI10" i="21"/>
  <c r="AI32" i="21"/>
  <c r="AI28" i="21"/>
  <c r="AI17" i="21"/>
  <c r="AI16" i="21"/>
  <c r="AI12" i="21"/>
  <c r="AI7" i="21"/>
  <c r="AI11" i="21"/>
  <c r="AI13" i="21"/>
  <c r="AJ5" i="21"/>
  <c r="AI9" i="21"/>
  <c r="AJ33" i="21" l="1"/>
  <c r="AJ32" i="21"/>
  <c r="AJ31" i="21"/>
  <c r="AJ30" i="21"/>
  <c r="AJ29" i="21"/>
  <c r="AJ28" i="21"/>
  <c r="AJ25" i="21"/>
  <c r="AJ27" i="21"/>
  <c r="AJ21" i="21"/>
  <c r="AJ20" i="21"/>
  <c r="AJ24" i="21"/>
  <c r="AJ22" i="21"/>
  <c r="AJ18" i="21"/>
  <c r="AJ26" i="21"/>
  <c r="AJ17" i="21"/>
  <c r="AJ16" i="21"/>
  <c r="AJ13" i="21"/>
  <c r="AJ19" i="21"/>
  <c r="AJ14" i="21"/>
  <c r="AJ12" i="21"/>
  <c r="AK5" i="21"/>
  <c r="AJ9" i="21"/>
  <c r="AJ10" i="21"/>
  <c r="AJ7" i="21"/>
  <c r="AJ23" i="21"/>
  <c r="AJ11" i="21"/>
  <c r="AJ15" i="21"/>
  <c r="AK33" i="21" l="1"/>
  <c r="AK32" i="21"/>
  <c r="AK31" i="21"/>
  <c r="AK30" i="21"/>
  <c r="AK29" i="21"/>
  <c r="AK28" i="21"/>
  <c r="AK27" i="21"/>
  <c r="AK26" i="21"/>
  <c r="AK24" i="21"/>
  <c r="AK21" i="21"/>
  <c r="AK20" i="21"/>
  <c r="AK19" i="21"/>
  <c r="AK17" i="21"/>
  <c r="AK25" i="21"/>
  <c r="AK16" i="21"/>
  <c r="AK18" i="21"/>
  <c r="AK15" i="21"/>
  <c r="AK14" i="21"/>
  <c r="AK12" i="21"/>
  <c r="AK22" i="21"/>
  <c r="AK11" i="21"/>
  <c r="AL5" i="21"/>
  <c r="AK23" i="21"/>
  <c r="AK9" i="21"/>
  <c r="AK4" i="21"/>
  <c r="AK13" i="21"/>
  <c r="AK10" i="21"/>
  <c r="AK7" i="21"/>
  <c r="AL27" i="21" l="1"/>
  <c r="AL26" i="21"/>
  <c r="AL25" i="21"/>
  <c r="AL23" i="21"/>
  <c r="AL19" i="21"/>
  <c r="AL32" i="21"/>
  <c r="AL22" i="21"/>
  <c r="AL18" i="21"/>
  <c r="AL33" i="21"/>
  <c r="AL17" i="21"/>
  <c r="AL15" i="21"/>
  <c r="AL14" i="21"/>
  <c r="AL13" i="21"/>
  <c r="AL31" i="21"/>
  <c r="AL28" i="21"/>
  <c r="AL12" i="21"/>
  <c r="AL29" i="21"/>
  <c r="AL20" i="21"/>
  <c r="AL16" i="21"/>
  <c r="AL11" i="21"/>
  <c r="AM5" i="21"/>
  <c r="AL9" i="21"/>
  <c r="AL10" i="21"/>
  <c r="AL7" i="21"/>
  <c r="AL30" i="21"/>
  <c r="AL24" i="21"/>
  <c r="AL21" i="21"/>
  <c r="AM25" i="21" l="1"/>
  <c r="AM24" i="21"/>
  <c r="AM22" i="21"/>
  <c r="AM32" i="21"/>
  <c r="AM27" i="21"/>
  <c r="AM18" i="21"/>
  <c r="AM29" i="21"/>
  <c r="AM31" i="21"/>
  <c r="AM26" i="21"/>
  <c r="AM13" i="21"/>
  <c r="AM30" i="21"/>
  <c r="AM20" i="21"/>
  <c r="AM23" i="21"/>
  <c r="AM28" i="21"/>
  <c r="AM17" i="21"/>
  <c r="AM12" i="21"/>
  <c r="AM16" i="21"/>
  <c r="AM19" i="21"/>
  <c r="AM14" i="21"/>
  <c r="AM11" i="21"/>
  <c r="AN5" i="21"/>
  <c r="AM9" i="21"/>
  <c r="AM7" i="21"/>
  <c r="AM33" i="21"/>
  <c r="AM10" i="21"/>
  <c r="AM15" i="21"/>
  <c r="AM21" i="21"/>
  <c r="AN24" i="21" l="1"/>
  <c r="AN23" i="21"/>
  <c r="AN29" i="21"/>
  <c r="AN22" i="21"/>
  <c r="AN17" i="21"/>
  <c r="AN28" i="21"/>
  <c r="AN30" i="21"/>
  <c r="AN26" i="21"/>
  <c r="AN20" i="21"/>
  <c r="AN18" i="21"/>
  <c r="AN12" i="21"/>
  <c r="AN27" i="21"/>
  <c r="AN31" i="21"/>
  <c r="AN19" i="21"/>
  <c r="AN14" i="21"/>
  <c r="AN25" i="21"/>
  <c r="AN9" i="21"/>
  <c r="AN32" i="21"/>
  <c r="AN16" i="21"/>
  <c r="AN11" i="21"/>
  <c r="AO5" i="21"/>
  <c r="AN7" i="21"/>
  <c r="AN33" i="21"/>
  <c r="AN10" i="21"/>
  <c r="AN21" i="21"/>
  <c r="AN13" i="21"/>
  <c r="AN15" i="21"/>
  <c r="AO23" i="21" l="1"/>
  <c r="AO22" i="21"/>
  <c r="AO31" i="21"/>
  <c r="AO26" i="21"/>
  <c r="AO24" i="21"/>
  <c r="AO33" i="21"/>
  <c r="AO11" i="21"/>
  <c r="AO28" i="21"/>
  <c r="AO19" i="21"/>
  <c r="AO32" i="21"/>
  <c r="AO16" i="21"/>
  <c r="AP5" i="21"/>
  <c r="AO29" i="21"/>
  <c r="AO20" i="21"/>
  <c r="AO25" i="21"/>
  <c r="AO9" i="21"/>
  <c r="AO7" i="21"/>
  <c r="AO10" i="21"/>
  <c r="AO21" i="21"/>
  <c r="AO13" i="21"/>
  <c r="AO30" i="21"/>
  <c r="AO15" i="21"/>
  <c r="AO27" i="21"/>
  <c r="AO18" i="21"/>
  <c r="AO14" i="21"/>
  <c r="AO12" i="21"/>
  <c r="AO17" i="21"/>
  <c r="AP22" i="21" l="1"/>
  <c r="AP33" i="21"/>
  <c r="AP32" i="21"/>
  <c r="AP31" i="21"/>
  <c r="AP30" i="21"/>
  <c r="AP29" i="21"/>
  <c r="AP28" i="21"/>
  <c r="AP26" i="21"/>
  <c r="AP24" i="21"/>
  <c r="AP21" i="21"/>
  <c r="AP20" i="21"/>
  <c r="AP10" i="21"/>
  <c r="AP27" i="21"/>
  <c r="AP16" i="21"/>
  <c r="AP25" i="21"/>
  <c r="AP11" i="21"/>
  <c r="AP9" i="21"/>
  <c r="AP7" i="21"/>
  <c r="AP13" i="21"/>
  <c r="AP15" i="21"/>
  <c r="AP23" i="21"/>
  <c r="AP17" i="21"/>
  <c r="AQ5" i="21"/>
  <c r="AP14" i="21"/>
  <c r="AP12" i="21"/>
  <c r="AP18" i="21"/>
  <c r="AP19" i="21"/>
  <c r="AQ27" i="21" l="1"/>
  <c r="AQ26" i="21"/>
  <c r="AQ31" i="21"/>
  <c r="AQ28" i="21"/>
  <c r="AQ30" i="21"/>
  <c r="AQ25" i="21"/>
  <c r="AQ23" i="21"/>
  <c r="AQ19" i="21"/>
  <c r="AQ22" i="21"/>
  <c r="AQ32" i="21"/>
  <c r="AQ21" i="21"/>
  <c r="AQ15" i="21"/>
  <c r="AQ14" i="21"/>
  <c r="AQ10" i="21"/>
  <c r="AQ33" i="21"/>
  <c r="AQ29" i="21"/>
  <c r="AQ20" i="21"/>
  <c r="AQ13" i="21"/>
  <c r="AQ11" i="21"/>
  <c r="AQ9" i="21"/>
  <c r="AQ7" i="21"/>
  <c r="AQ17" i="21"/>
  <c r="AR5" i="21"/>
  <c r="AQ24" i="21"/>
  <c r="AQ16" i="21"/>
  <c r="AQ18" i="21"/>
  <c r="AQ12" i="21"/>
  <c r="AR33" i="21" l="1"/>
  <c r="AR32" i="21"/>
  <c r="AR31" i="21"/>
  <c r="AR30" i="21"/>
  <c r="AR29" i="21"/>
  <c r="AR28" i="21"/>
  <c r="AR25" i="21"/>
  <c r="AR21" i="21"/>
  <c r="AR20" i="21"/>
  <c r="AR18" i="21"/>
  <c r="AR27" i="21"/>
  <c r="AR22" i="21"/>
  <c r="AR23" i="21"/>
  <c r="AR19" i="21"/>
  <c r="AR16" i="21"/>
  <c r="AR24" i="21"/>
  <c r="AR17" i="21"/>
  <c r="AR13" i="21"/>
  <c r="AR10" i="21"/>
  <c r="AR15" i="21"/>
  <c r="AR26" i="21"/>
  <c r="AR12" i="21"/>
  <c r="AR11" i="21"/>
  <c r="AR9" i="21"/>
  <c r="AR4" i="21"/>
  <c r="AR7" i="21"/>
  <c r="AR14" i="21"/>
  <c r="AS5" i="21"/>
  <c r="AS33" i="21" l="1"/>
  <c r="AS32" i="21"/>
  <c r="AS31" i="21"/>
  <c r="AS30" i="21"/>
  <c r="AS29" i="21"/>
  <c r="AS28" i="21"/>
  <c r="AS27" i="21"/>
  <c r="AS26" i="21"/>
  <c r="AS24" i="21"/>
  <c r="AS21" i="21"/>
  <c r="AS20" i="21"/>
  <c r="AS23" i="21"/>
  <c r="AS19" i="21"/>
  <c r="AS17" i="21"/>
  <c r="AS16" i="21"/>
  <c r="AS15" i="21"/>
  <c r="AS14" i="21"/>
  <c r="AS13" i="21"/>
  <c r="AS22" i="21"/>
  <c r="AS12" i="21"/>
  <c r="AS18" i="21"/>
  <c r="AS25" i="21"/>
  <c r="AS11" i="21"/>
  <c r="AS9" i="21"/>
  <c r="AS7" i="21"/>
  <c r="AS10" i="21"/>
  <c r="AT5" i="21"/>
  <c r="AT27" i="21" l="1"/>
  <c r="AT26" i="21"/>
  <c r="AT25" i="21"/>
  <c r="AT23" i="21"/>
  <c r="AT28" i="21"/>
  <c r="AT19" i="21"/>
  <c r="AT33" i="21"/>
  <c r="AT18" i="21"/>
  <c r="AT15" i="21"/>
  <c r="AT14" i="21"/>
  <c r="AT31" i="21"/>
  <c r="AT13" i="21"/>
  <c r="AT32" i="21"/>
  <c r="AT29" i="21"/>
  <c r="AT20" i="21"/>
  <c r="AT21" i="21"/>
  <c r="AT22" i="21"/>
  <c r="AT12" i="21"/>
  <c r="AT30" i="21"/>
  <c r="AU5" i="21"/>
  <c r="AT17" i="21"/>
  <c r="AT11" i="21"/>
  <c r="AT9" i="21"/>
  <c r="AT7" i="21"/>
  <c r="AT10" i="21"/>
  <c r="AT24" i="21"/>
  <c r="AT16" i="21"/>
  <c r="AU25" i="21" l="1"/>
  <c r="AU24" i="21"/>
  <c r="AU22" i="21"/>
  <c r="AU33" i="21"/>
  <c r="AU23" i="21"/>
  <c r="AU18" i="21"/>
  <c r="AU30" i="21"/>
  <c r="AU32" i="21"/>
  <c r="AU27" i="21"/>
  <c r="AU31" i="21"/>
  <c r="AU19" i="21"/>
  <c r="AU13" i="21"/>
  <c r="AU21" i="21"/>
  <c r="AU17" i="21"/>
  <c r="AU29" i="21"/>
  <c r="AU26" i="21"/>
  <c r="AU15" i="21"/>
  <c r="AU12" i="21"/>
  <c r="AV5" i="21"/>
  <c r="AU11" i="21"/>
  <c r="AU9" i="21"/>
  <c r="AU7" i="21"/>
  <c r="AU14" i="21"/>
  <c r="AU10" i="21"/>
  <c r="AU16" i="21"/>
  <c r="AU28" i="21"/>
  <c r="AU20" i="21"/>
  <c r="AV24" i="21" l="1"/>
  <c r="AV23" i="21"/>
  <c r="AV30" i="21"/>
  <c r="AV17" i="21"/>
  <c r="AV25" i="21"/>
  <c r="AV29" i="21"/>
  <c r="AV22" i="21"/>
  <c r="AV21" i="21"/>
  <c r="AV12" i="21"/>
  <c r="AV32" i="21"/>
  <c r="AV28" i="21"/>
  <c r="AV20" i="21"/>
  <c r="AV18" i="21"/>
  <c r="AV15" i="21"/>
  <c r="AV11" i="21"/>
  <c r="AV7" i="21"/>
  <c r="AV33" i="21"/>
  <c r="AV26" i="21"/>
  <c r="AW5" i="21"/>
  <c r="AV9" i="21"/>
  <c r="AV14" i="21"/>
  <c r="AV27" i="21"/>
  <c r="AV16" i="21"/>
  <c r="AV10" i="21"/>
  <c r="AV31" i="21"/>
  <c r="AV13" i="21"/>
  <c r="AV19" i="21"/>
  <c r="AW23" i="21" l="1"/>
  <c r="AW22" i="21"/>
  <c r="AW25" i="21"/>
  <c r="AW32" i="21"/>
  <c r="AW27" i="21"/>
  <c r="AW28" i="21"/>
  <c r="AW17" i="21"/>
  <c r="AW11" i="21"/>
  <c r="AW24" i="21"/>
  <c r="AW33" i="21"/>
  <c r="AW29" i="21"/>
  <c r="AW26" i="21"/>
  <c r="AW12" i="21"/>
  <c r="AX5" i="21"/>
  <c r="AW30" i="21"/>
  <c r="AW14" i="21"/>
  <c r="AW21" i="21"/>
  <c r="AW9" i="21"/>
  <c r="AW7" i="21"/>
  <c r="AW18" i="21"/>
  <c r="AW16" i="21"/>
  <c r="AW10" i="21"/>
  <c r="AW31" i="21"/>
  <c r="AW15" i="21"/>
  <c r="AW13" i="21"/>
  <c r="AW20" i="21"/>
  <c r="AW19" i="21"/>
  <c r="AX22" i="21" l="1"/>
  <c r="AX33" i="21"/>
  <c r="AX32" i="21"/>
  <c r="AX31" i="21"/>
  <c r="AX30" i="21"/>
  <c r="AX29" i="21"/>
  <c r="AX28" i="21"/>
  <c r="AX27" i="21"/>
  <c r="AX26" i="21"/>
  <c r="AX24" i="21"/>
  <c r="AX21" i="21"/>
  <c r="AX20" i="21"/>
  <c r="AX23" i="21"/>
  <c r="AX10" i="21"/>
  <c r="AX18" i="21"/>
  <c r="AX25" i="21"/>
  <c r="AX16" i="21"/>
  <c r="AX9" i="21"/>
  <c r="AX7" i="21"/>
  <c r="AX14" i="21"/>
  <c r="AX11" i="21"/>
  <c r="AX17" i="21"/>
  <c r="AX19" i="21"/>
  <c r="AX15" i="21"/>
  <c r="AY5" i="21"/>
  <c r="AX13" i="21"/>
  <c r="AX12" i="21"/>
  <c r="AY27" i="21" l="1"/>
  <c r="AY26" i="21"/>
  <c r="AY32" i="21"/>
  <c r="AY29" i="21"/>
  <c r="AY31" i="21"/>
  <c r="AY19" i="21"/>
  <c r="AY24" i="21"/>
  <c r="AY18" i="21"/>
  <c r="AY20" i="21"/>
  <c r="AY15" i="21"/>
  <c r="AY14" i="21"/>
  <c r="AY33" i="21"/>
  <c r="AY22" i="21"/>
  <c r="AY21" i="21"/>
  <c r="AY11" i="21"/>
  <c r="AY17" i="21"/>
  <c r="AY16" i="21"/>
  <c r="AY10" i="21"/>
  <c r="AY30" i="21"/>
  <c r="AY23" i="21"/>
  <c r="AY4" i="21"/>
  <c r="AY13" i="21"/>
  <c r="AY7" i="21"/>
  <c r="AY28" i="21"/>
  <c r="AY12" i="21"/>
  <c r="AY9" i="21"/>
  <c r="AZ5" i="21"/>
  <c r="AY25" i="21"/>
  <c r="AZ33" i="21" l="1"/>
  <c r="AZ32" i="21"/>
  <c r="AZ31" i="21"/>
  <c r="AZ30" i="21"/>
  <c r="AZ29" i="21"/>
  <c r="AZ28" i="21"/>
  <c r="AZ25" i="21"/>
  <c r="AZ24" i="21"/>
  <c r="AZ22" i="21"/>
  <c r="AZ21" i="21"/>
  <c r="AZ20" i="21"/>
  <c r="AZ18" i="21"/>
  <c r="AZ16" i="21"/>
  <c r="AZ26" i="21"/>
  <c r="AZ13" i="21"/>
  <c r="AZ14" i="21"/>
  <c r="AZ23" i="21"/>
  <c r="AZ17" i="21"/>
  <c r="AZ10" i="21"/>
  <c r="AZ27" i="21"/>
  <c r="AZ19" i="21"/>
  <c r="BA5" i="21"/>
  <c r="AZ15" i="21"/>
  <c r="AZ12" i="21"/>
  <c r="AZ11" i="21"/>
  <c r="AZ7" i="21"/>
  <c r="AZ9" i="21"/>
  <c r="BA33" i="21" l="1"/>
  <c r="BA32" i="21"/>
  <c r="BA31" i="21"/>
  <c r="BA30" i="21"/>
  <c r="BA29" i="21"/>
  <c r="BA28" i="21"/>
  <c r="BA27" i="21"/>
  <c r="BA26" i="21"/>
  <c r="BA24" i="21"/>
  <c r="BA22" i="21"/>
  <c r="BA21" i="21"/>
  <c r="BA20" i="21"/>
  <c r="BA19" i="21"/>
  <c r="BA17" i="21"/>
  <c r="BA16" i="21"/>
  <c r="BA25" i="21"/>
  <c r="BA15" i="21"/>
  <c r="BA14" i="21"/>
  <c r="BA10" i="21"/>
  <c r="BA18" i="21"/>
  <c r="BA23" i="21"/>
  <c r="BA13" i="21"/>
  <c r="BA12" i="21"/>
  <c r="BB5" i="21"/>
  <c r="BA9" i="21"/>
  <c r="BA11" i="21"/>
  <c r="BA7" i="21"/>
  <c r="BB27" i="21" l="1"/>
  <c r="BB26" i="21"/>
  <c r="BB25" i="21"/>
  <c r="BB23" i="21"/>
  <c r="BB29" i="21"/>
  <c r="BB24" i="21"/>
  <c r="BB19" i="21"/>
  <c r="BB18" i="21"/>
  <c r="BB28" i="21"/>
  <c r="BB32" i="21"/>
  <c r="BB20" i="21"/>
  <c r="BB15" i="21"/>
  <c r="BB14" i="21"/>
  <c r="BB33" i="21"/>
  <c r="BB13" i="21"/>
  <c r="BB30" i="21"/>
  <c r="BB17" i="21"/>
  <c r="BB16" i="21"/>
  <c r="BB31" i="21"/>
  <c r="BB12" i="21"/>
  <c r="BC5" i="21"/>
  <c r="BB9" i="21"/>
  <c r="BB10" i="21"/>
  <c r="BB21" i="21"/>
  <c r="BB11" i="21"/>
  <c r="BB7" i="21"/>
  <c r="BB22" i="21"/>
  <c r="BC25" i="21" l="1"/>
  <c r="BC24" i="21"/>
  <c r="BC22" i="21"/>
  <c r="BC18" i="21"/>
  <c r="BC31" i="21"/>
  <c r="BC26" i="21"/>
  <c r="BC33" i="21"/>
  <c r="BC23" i="21"/>
  <c r="BC13" i="21"/>
  <c r="BC29" i="21"/>
  <c r="BC19" i="21"/>
  <c r="BC17" i="21"/>
  <c r="BC32" i="21"/>
  <c r="BC30" i="21"/>
  <c r="BC16" i="21"/>
  <c r="BC27" i="21"/>
  <c r="BC12" i="21"/>
  <c r="BD5" i="21"/>
  <c r="BC9" i="21"/>
  <c r="BC7" i="21"/>
  <c r="BC28" i="21"/>
  <c r="BC15" i="21"/>
  <c r="BC11" i="21"/>
  <c r="BC10" i="21"/>
  <c r="BC21" i="21"/>
  <c r="BC20" i="21"/>
  <c r="BC14" i="21"/>
  <c r="BD24" i="21" l="1"/>
  <c r="BD23" i="21"/>
  <c r="BD31" i="21"/>
  <c r="BD26" i="21"/>
  <c r="BD17" i="21"/>
  <c r="BD28" i="21"/>
  <c r="BD30" i="21"/>
  <c r="BD33" i="21"/>
  <c r="BD29" i="21"/>
  <c r="BD25" i="21"/>
  <c r="BD12" i="21"/>
  <c r="BD22" i="21"/>
  <c r="BD21" i="21"/>
  <c r="BD19" i="21"/>
  <c r="BD13" i="21"/>
  <c r="BD9" i="21"/>
  <c r="BD27" i="21"/>
  <c r="BD18" i="21"/>
  <c r="BE5" i="21"/>
  <c r="BD7" i="21"/>
  <c r="BD15" i="21"/>
  <c r="BD11" i="21"/>
  <c r="BD20" i="21"/>
  <c r="BD32" i="21"/>
  <c r="BD16" i="21"/>
  <c r="BD14" i="21"/>
  <c r="BD10" i="21"/>
  <c r="BE23" i="21" l="1"/>
  <c r="BE22" i="21"/>
  <c r="BE28" i="21"/>
  <c r="BE33" i="21"/>
  <c r="BE25" i="21"/>
  <c r="BE11" i="21"/>
  <c r="BE30" i="21"/>
  <c r="BE19" i="21"/>
  <c r="BE27" i="21"/>
  <c r="BE26" i="21"/>
  <c r="BE18" i="21"/>
  <c r="BF5" i="21"/>
  <c r="BE31" i="21"/>
  <c r="BE15" i="21"/>
  <c r="BE13" i="21"/>
  <c r="BE12" i="21"/>
  <c r="BE9" i="21"/>
  <c r="BE7" i="21"/>
  <c r="BE20" i="21"/>
  <c r="BE32" i="21"/>
  <c r="BE24" i="21"/>
  <c r="BE10" i="21"/>
  <c r="BE29" i="21"/>
  <c r="BE16" i="21"/>
  <c r="BE21" i="21"/>
  <c r="BE14" i="21"/>
  <c r="BE17" i="21"/>
  <c r="BF22" i="21" l="1"/>
  <c r="BF33" i="21"/>
  <c r="BF32" i="21"/>
  <c r="BF31" i="21"/>
  <c r="BF30" i="21"/>
  <c r="BF29" i="21"/>
  <c r="BF28" i="21"/>
  <c r="BF27" i="21"/>
  <c r="BF21" i="21"/>
  <c r="BF20" i="21"/>
  <c r="BF19" i="21"/>
  <c r="BF10" i="21"/>
  <c r="BF26" i="21"/>
  <c r="BF17" i="21"/>
  <c r="BF16" i="21"/>
  <c r="BF23" i="21"/>
  <c r="BF13" i="21"/>
  <c r="BF12" i="21"/>
  <c r="BF9" i="21"/>
  <c r="BF7" i="21"/>
  <c r="BF15" i="21"/>
  <c r="BF11" i="21"/>
  <c r="BF4" i="21"/>
  <c r="BF24" i="21"/>
  <c r="BF14" i="21"/>
  <c r="BG5" i="21"/>
  <c r="BF18" i="21"/>
  <c r="BF25" i="21"/>
  <c r="BG27" i="21" l="1"/>
  <c r="BG26" i="21"/>
  <c r="BG33" i="21"/>
  <c r="BG30" i="21"/>
  <c r="BG25" i="21"/>
  <c r="BG23" i="21"/>
  <c r="BG32" i="21"/>
  <c r="BG19" i="21"/>
  <c r="BG17" i="21"/>
  <c r="BG21" i="21"/>
  <c r="BG31" i="21"/>
  <c r="BG18" i="21"/>
  <c r="BG15" i="21"/>
  <c r="BG14" i="21"/>
  <c r="BG24" i="21"/>
  <c r="BG20" i="21"/>
  <c r="BG11" i="21"/>
  <c r="BG28" i="21"/>
  <c r="BG10" i="21"/>
  <c r="BG29" i="21"/>
  <c r="BG16" i="21"/>
  <c r="BG13" i="21"/>
  <c r="BG12" i="21"/>
  <c r="BG9" i="21"/>
  <c r="BG7" i="21"/>
  <c r="BH5" i="21"/>
  <c r="BG22" i="21"/>
  <c r="BH33" i="21" l="1"/>
  <c r="BH32" i="21"/>
  <c r="BH31" i="21"/>
  <c r="BH30" i="21"/>
  <c r="BH29" i="21"/>
  <c r="BH28" i="21"/>
  <c r="BH25" i="21"/>
  <c r="BH23" i="21"/>
  <c r="BH21" i="21"/>
  <c r="BH20" i="21"/>
  <c r="BH18" i="21"/>
  <c r="BH26" i="21"/>
  <c r="BH22" i="21"/>
  <c r="BH16" i="21"/>
  <c r="BH13" i="21"/>
  <c r="BH27" i="21"/>
  <c r="BH15" i="21"/>
  <c r="BH11" i="21"/>
  <c r="BH24" i="21"/>
  <c r="BH19" i="21"/>
  <c r="BH10" i="21"/>
  <c r="BH14" i="21"/>
  <c r="BH12" i="21"/>
  <c r="BH9" i="21"/>
  <c r="BH7" i="21"/>
  <c r="BH17" i="21"/>
  <c r="BI5" i="21"/>
  <c r="BI33" i="21" l="1"/>
  <c r="BI32" i="21"/>
  <c r="BI31" i="21"/>
  <c r="BI30" i="21"/>
  <c r="BI29" i="21"/>
  <c r="BI28" i="21"/>
  <c r="BI27" i="21"/>
  <c r="BI26" i="21"/>
  <c r="BI24" i="21"/>
  <c r="BI25" i="21"/>
  <c r="BI21" i="21"/>
  <c r="BI20" i="21"/>
  <c r="BI19" i="21"/>
  <c r="BI22" i="21"/>
  <c r="BI17" i="21"/>
  <c r="BI16" i="21"/>
  <c r="BI15" i="21"/>
  <c r="BI14" i="21"/>
  <c r="BI23" i="21"/>
  <c r="BI10" i="21"/>
  <c r="BI12" i="21"/>
  <c r="BI13" i="21"/>
  <c r="BI9" i="21"/>
  <c r="BI7" i="21"/>
  <c r="BI11" i="21"/>
  <c r="BI18" i="21"/>
  <c r="BJ5" i="21"/>
  <c r="BJ27" i="21" l="1"/>
  <c r="BJ26" i="21"/>
  <c r="BJ25" i="21"/>
  <c r="BJ23" i="21"/>
  <c r="BJ30" i="21"/>
  <c r="BJ19" i="21"/>
  <c r="BJ18" i="21"/>
  <c r="BJ29" i="21"/>
  <c r="BJ24" i="21"/>
  <c r="BJ22" i="21"/>
  <c r="BJ21" i="21"/>
  <c r="BJ15" i="21"/>
  <c r="BJ14" i="21"/>
  <c r="BJ13" i="21"/>
  <c r="BJ20" i="21"/>
  <c r="BJ33" i="21"/>
  <c r="BJ10" i="21"/>
  <c r="BJ28" i="21"/>
  <c r="BJ31" i="21"/>
  <c r="BJ32" i="21"/>
  <c r="BK5" i="21"/>
  <c r="BJ16" i="21"/>
  <c r="BJ12" i="21"/>
  <c r="BJ9" i="21"/>
  <c r="BJ7" i="21"/>
  <c r="BJ17" i="21"/>
  <c r="BJ11" i="21"/>
  <c r="BK25" i="21" l="1"/>
  <c r="BK24" i="21"/>
  <c r="BK22" i="21"/>
  <c r="BK18" i="21"/>
  <c r="BK32" i="21"/>
  <c r="BK27" i="21"/>
  <c r="BK30" i="21"/>
  <c r="BK13" i="21"/>
  <c r="BK31" i="21"/>
  <c r="BK28" i="21"/>
  <c r="BK33" i="21"/>
  <c r="BK19" i="21"/>
  <c r="BK14" i="21"/>
  <c r="BK20" i="21"/>
  <c r="BL5" i="21"/>
  <c r="BK16" i="21"/>
  <c r="BK12" i="21"/>
  <c r="BK9" i="21"/>
  <c r="BK7" i="21"/>
  <c r="BK29" i="21"/>
  <c r="BK21" i="21"/>
  <c r="BK17" i="21"/>
  <c r="BK23" i="21"/>
  <c r="BK11" i="21"/>
  <c r="BK26" i="21"/>
  <c r="BK15" i="21"/>
  <c r="BK10" i="21"/>
  <c r="BL24" i="21" l="1"/>
  <c r="BL23" i="21"/>
  <c r="BL21" i="21"/>
  <c r="BL32" i="21"/>
  <c r="BL27" i="21"/>
  <c r="BL17" i="21"/>
  <c r="BL29" i="21"/>
  <c r="BL22" i="21"/>
  <c r="BL31" i="21"/>
  <c r="BL26" i="21"/>
  <c r="BL12" i="21"/>
  <c r="BL20" i="21"/>
  <c r="BL18" i="21"/>
  <c r="BL30" i="21"/>
  <c r="BL16" i="21"/>
  <c r="BL7" i="21"/>
  <c r="BL28" i="21"/>
  <c r="BL14" i="21"/>
  <c r="BL9" i="21"/>
  <c r="BL25" i="21"/>
  <c r="BL11" i="21"/>
  <c r="BL13" i="21"/>
  <c r="BL19" i="21"/>
  <c r="BL15" i="21"/>
  <c r="BL10" i="21"/>
  <c r="BL33" i="21"/>
  <c r="H2" i="20" l="1"/>
  <c r="B2" i="20"/>
  <c r="G5" i="11" l="1"/>
  <c r="H2" i="14" l="1"/>
  <c r="B2" i="14"/>
  <c r="I2" i="13"/>
  <c r="B2" i="13"/>
  <c r="J1" i="11"/>
  <c r="F2" i="11"/>
  <c r="H1" i="10"/>
  <c r="E2" i="10"/>
  <c r="B2" i="10"/>
  <c r="H2" i="4"/>
  <c r="F2" i="6"/>
  <c r="G2" i="8"/>
  <c r="G10" i="11"/>
  <c r="G9" i="11"/>
  <c r="G8" i="11"/>
  <c r="G7" i="11"/>
  <c r="G6" i="11"/>
  <c r="G4" i="11"/>
  <c r="B2" i="4" l="1"/>
</calcChain>
</file>

<file path=xl/sharedStrings.xml><?xml version="1.0" encoding="utf-8"?>
<sst xmlns="http://schemas.openxmlformats.org/spreadsheetml/2006/main" count="461" uniqueCount="324">
  <si>
    <t>Project Charter</t>
  </si>
  <si>
    <t>Project No.</t>
  </si>
  <si>
    <r>
      <rPr>
        <b/>
        <sz val="11"/>
        <color theme="1"/>
        <rFont val="Calibri"/>
        <family val="2"/>
        <scheme val="minor"/>
      </rPr>
      <t xml:space="preserve">1. Project Description </t>
    </r>
    <r>
      <rPr>
        <i/>
        <sz val="8"/>
        <color theme="1"/>
        <rFont val="Calibri"/>
        <family val="2"/>
        <scheme val="minor"/>
      </rPr>
      <t>[Describe what the overall project output, service or result will be]</t>
    </r>
  </si>
  <si>
    <r>
      <rPr>
        <b/>
        <sz val="11"/>
        <color theme="1"/>
        <rFont val="Calibri"/>
        <family val="2"/>
        <scheme val="minor"/>
      </rPr>
      <t>2. Business Need/Justification</t>
    </r>
    <r>
      <rPr>
        <sz val="11"/>
        <color theme="1"/>
        <rFont val="Calibri"/>
        <family val="2"/>
        <scheme val="minor"/>
      </rPr>
      <t xml:space="preserve"> </t>
    </r>
    <r>
      <rPr>
        <i/>
        <sz val="8"/>
        <color theme="1"/>
        <rFont val="Calibri"/>
        <family val="2"/>
        <scheme val="minor"/>
      </rPr>
      <t>[Descibe the reason(s) for the project; a specific contract; expected benefits to be realised]</t>
    </r>
  </si>
  <si>
    <r>
      <rPr>
        <b/>
        <sz val="11"/>
        <color theme="1"/>
        <rFont val="Calibri"/>
        <family val="2"/>
        <scheme val="minor"/>
      </rPr>
      <t>3. High Level Milestones</t>
    </r>
    <r>
      <rPr>
        <sz val="11"/>
        <color theme="1"/>
        <rFont val="Calibri"/>
        <family val="2"/>
        <scheme val="minor"/>
      </rPr>
      <t xml:space="preserve"> </t>
    </r>
    <r>
      <rPr>
        <i/>
        <sz val="8"/>
        <color theme="1"/>
        <rFont val="Calibri"/>
        <family val="2"/>
        <scheme val="minor"/>
      </rPr>
      <t>[List significant Deliverables and expected achievement dates]</t>
    </r>
  </si>
  <si>
    <r>
      <rPr>
        <b/>
        <sz val="11"/>
        <color theme="1"/>
        <rFont val="Calibri"/>
        <family val="2"/>
        <scheme val="minor"/>
      </rPr>
      <t xml:space="preserve">4. High Level Risks </t>
    </r>
    <r>
      <rPr>
        <i/>
        <sz val="8"/>
        <color theme="1"/>
        <rFont val="Calibri"/>
        <family val="2"/>
        <scheme val="minor"/>
      </rPr>
      <t>[List any risks anticipated for this project]</t>
    </r>
  </si>
  <si>
    <r>
      <rPr>
        <b/>
        <sz val="11"/>
        <color theme="1"/>
        <rFont val="Calibri"/>
        <family val="2"/>
        <scheme val="minor"/>
      </rPr>
      <t>5. Expected Primary Stakeholders</t>
    </r>
    <r>
      <rPr>
        <i/>
        <sz val="8"/>
        <color theme="1"/>
        <rFont val="Calibri"/>
        <family val="2"/>
        <scheme val="minor"/>
      </rPr>
      <t xml:space="preserve"> [List Individual or Group Stakeholders anticipated at this time]</t>
    </r>
  </si>
  <si>
    <r>
      <rPr>
        <b/>
        <sz val="11"/>
        <color theme="1"/>
        <rFont val="Calibri"/>
        <family val="2"/>
        <scheme val="minor"/>
      </rPr>
      <t>6. Assumptions</t>
    </r>
    <r>
      <rPr>
        <sz val="11"/>
        <color theme="1"/>
        <rFont val="Calibri"/>
        <family val="2"/>
        <scheme val="minor"/>
      </rPr>
      <t xml:space="preserve"> </t>
    </r>
    <r>
      <rPr>
        <i/>
        <sz val="8"/>
        <color theme="1"/>
        <rFont val="Calibri"/>
        <family val="2"/>
        <scheme val="minor"/>
      </rPr>
      <t>[Describe any assumptions being made, e.g., staff will be made available by Line Managers]</t>
    </r>
  </si>
  <si>
    <t>7. Expected Finish Date</t>
  </si>
  <si>
    <t>8. Expected Cost</t>
  </si>
  <si>
    <t>9. Project Manager</t>
  </si>
  <si>
    <t>10. Project Sponsor</t>
  </si>
  <si>
    <t>Sponsor Signature:</t>
  </si>
  <si>
    <t>Date:</t>
  </si>
  <si>
    <t>Project Scope Statement</t>
  </si>
  <si>
    <t>Revision No.</t>
  </si>
  <si>
    <r>
      <rPr>
        <b/>
        <sz val="11"/>
        <color theme="1"/>
        <rFont val="Calibri"/>
        <family val="2"/>
        <scheme val="minor"/>
      </rPr>
      <t xml:space="preserve">1. Project Description </t>
    </r>
    <r>
      <rPr>
        <i/>
        <sz val="8"/>
        <color theme="1"/>
        <rFont val="Calibri"/>
        <family val="2"/>
        <scheme val="minor"/>
      </rPr>
      <t>[Describe in detail what the overall project output, service or result will be]</t>
    </r>
  </si>
  <si>
    <r>
      <t xml:space="preserve">5. Assumptions </t>
    </r>
    <r>
      <rPr>
        <i/>
        <sz val="8"/>
        <color theme="1"/>
        <rFont val="Calibri"/>
        <family val="2"/>
        <scheme val="minor"/>
      </rPr>
      <t>[Describe any assumptions being made which facilitate planning of the project]</t>
    </r>
  </si>
  <si>
    <r>
      <rPr>
        <b/>
        <sz val="11"/>
        <color theme="1"/>
        <rFont val="Calibri"/>
        <family val="2"/>
        <scheme val="minor"/>
      </rPr>
      <t xml:space="preserve">3. Project Exclusions </t>
    </r>
    <r>
      <rPr>
        <i/>
        <sz val="8"/>
        <color theme="1"/>
        <rFont val="Calibri"/>
        <family val="2"/>
        <scheme val="minor"/>
      </rPr>
      <t xml:space="preserve">[List specific items or outputs that the project will </t>
    </r>
    <r>
      <rPr>
        <b/>
        <i/>
        <sz val="8"/>
        <color theme="1"/>
        <rFont val="Calibri"/>
        <family val="2"/>
        <scheme val="minor"/>
      </rPr>
      <t>not</t>
    </r>
    <r>
      <rPr>
        <i/>
        <sz val="8"/>
        <color theme="1"/>
        <rFont val="Calibri"/>
        <family val="2"/>
        <scheme val="minor"/>
      </rPr>
      <t xml:space="preserve"> address or deliver]</t>
    </r>
  </si>
  <si>
    <r>
      <t>4. Project Objectives</t>
    </r>
    <r>
      <rPr>
        <i/>
        <sz val="8"/>
        <color theme="1"/>
        <rFont val="Calibri"/>
        <family val="2"/>
        <scheme val="minor"/>
      </rPr>
      <t xml:space="preserve"> [Describe the Time, Cost and Performance elements of the project]</t>
    </r>
  </si>
  <si>
    <r>
      <t xml:space="preserve">6. Constraints </t>
    </r>
    <r>
      <rPr>
        <i/>
        <sz val="8"/>
        <color theme="1"/>
        <rFont val="Calibri"/>
        <family val="2"/>
        <scheme val="minor"/>
      </rPr>
      <t>[Describe any restrictions which may impact on the project objectives]</t>
    </r>
  </si>
  <si>
    <r>
      <rPr>
        <b/>
        <sz val="11"/>
        <color theme="1"/>
        <rFont val="Calibri"/>
        <family val="2"/>
        <scheme val="minor"/>
      </rPr>
      <t>2. Project Deliverables</t>
    </r>
    <r>
      <rPr>
        <sz val="11"/>
        <color theme="1"/>
        <rFont val="Calibri"/>
        <family val="2"/>
        <scheme val="minor"/>
      </rPr>
      <t xml:space="preserve"> </t>
    </r>
    <r>
      <rPr>
        <i/>
        <sz val="8"/>
        <color theme="1"/>
        <rFont val="Calibri"/>
        <family val="2"/>
        <scheme val="minor"/>
      </rPr>
      <t>[List the tangible, verifiable subproducts of the project]</t>
    </r>
  </si>
  <si>
    <r>
      <t xml:space="preserve">7. Project Team and Participants </t>
    </r>
    <r>
      <rPr>
        <i/>
        <sz val="8"/>
        <color theme="1"/>
        <rFont val="Calibri"/>
        <family val="2"/>
        <scheme val="minor"/>
      </rPr>
      <t>[List core team members and key participants such as divisions and/or contractors]</t>
    </r>
  </si>
  <si>
    <t>8. Planned Finish Date:</t>
  </si>
  <si>
    <t>9. Planned Cost:</t>
  </si>
  <si>
    <t>PM Signature:</t>
  </si>
  <si>
    <t>10. PM:</t>
  </si>
  <si>
    <t>0.0</t>
  </si>
  <si>
    <t>Project Name</t>
  </si>
  <si>
    <t>Project Document Map</t>
  </si>
  <si>
    <t>Document</t>
  </si>
  <si>
    <t>Purpose and Content</t>
  </si>
  <si>
    <t>Owner</t>
  </si>
  <si>
    <t>Contributors</t>
  </si>
  <si>
    <t>Approver</t>
  </si>
  <si>
    <t>When Issued</t>
  </si>
  <si>
    <t>Charter</t>
  </si>
  <si>
    <t>Formally authorises the Project and the Project Manager.
Provides high-level requirements.
Lists major Assumptions and Constraints.</t>
  </si>
  <si>
    <t>Sponsor</t>
  </si>
  <si>
    <t>PM &amp; Sponsor</t>
  </si>
  <si>
    <t>Project Start</t>
  </si>
  <si>
    <t>Stakeholder Register</t>
  </si>
  <si>
    <t>Identifies Stakeholders.
Provides Contact Details and lists Stakeholder involvement.</t>
  </si>
  <si>
    <t>PM</t>
  </si>
  <si>
    <t>PM &amp; Team</t>
  </si>
  <si>
    <t>After the Charter and on update</t>
  </si>
  <si>
    <t>Issue Log</t>
  </si>
  <si>
    <t>Lists, tracks and records resolutions to elements and unplanned events under discussion or in dispute between stakeholders.</t>
  </si>
  <si>
    <t>Scope Statement</t>
  </si>
  <si>
    <t>Describes in detail the Deliverables and the work required to create them.
Lists Project Exclusions.
Describes major Objectives (Time, Cost, Performance).</t>
  </si>
  <si>
    <t>PM, Team, Sponsor &amp; Primary Stakeholders</t>
  </si>
  <si>
    <t>Work Breakdown Structure (WBS)</t>
  </si>
  <si>
    <t>After Scope Statement 0.1 and on update</t>
  </si>
  <si>
    <t>Schedule</t>
  </si>
  <si>
    <t>After WBS 0.1 and on update</t>
  </si>
  <si>
    <t>Responsibility Assignment Matrix (RAM)</t>
  </si>
  <si>
    <t>Table that maps Stakeholders to Scope based on 'Participation; Accountability; Review; Input; Sign-Off'</t>
  </si>
  <si>
    <t>Risk Register</t>
  </si>
  <si>
    <t>Documents Risks identified/anticipated and provides management focus (High;Medium;Low).
Documents Response Plans and results if implemented.
Documents Risk Status (Open/Closed).</t>
  </si>
  <si>
    <t>Change Request Form</t>
  </si>
  <si>
    <t>Formal request to change Scope, Documentation, Budgets, Resources etc.
Evaluates the consequences of Change (Time, Cost, Performance).
Records the Approval or Rejection of the Change.</t>
  </si>
  <si>
    <t>PM, Team, Sponsor &amp; other Stakeholders</t>
  </si>
  <si>
    <t>PM; PM and/or Sponsor and/or Primary Stakeholders</t>
  </si>
  <si>
    <t>After Baselining (Scope Statement 1.0 etc.) and on update</t>
  </si>
  <si>
    <t>Agreed Intervals with the Sponsor, e.g. Weekly; last Friday of the month etc.</t>
  </si>
  <si>
    <t>Closeout Report</t>
  </si>
  <si>
    <t>Formal review of Project outcomes and success.
Summary of the Lessons Learned gathered throughout the Lifecycle.
Formally Closes the Project.</t>
  </si>
  <si>
    <t>At Project Closeout</t>
  </si>
  <si>
    <t>Project Manager:</t>
  </si>
  <si>
    <t>Project Name:</t>
  </si>
  <si>
    <t>Project No.:</t>
  </si>
  <si>
    <t>Revision Date:</t>
  </si>
  <si>
    <t>Revision No.:</t>
  </si>
  <si>
    <t>Issue No.</t>
  </si>
  <si>
    <t>Date Raised</t>
  </si>
  <si>
    <t>Issue Name</t>
  </si>
  <si>
    <t>Issue Source</t>
  </si>
  <si>
    <t>Issue Owner</t>
  </si>
  <si>
    <t>Actions Taken</t>
  </si>
  <si>
    <t>Issue Priority</t>
  </si>
  <si>
    <t xml:space="preserve">Actions To be Taken </t>
  </si>
  <si>
    <t>Review Date</t>
  </si>
  <si>
    <t>Open/Closed</t>
  </si>
  <si>
    <t>Date Closed</t>
  </si>
  <si>
    <t>Priority</t>
  </si>
  <si>
    <t>Low</t>
  </si>
  <si>
    <t>Open</t>
  </si>
  <si>
    <t>Medium</t>
  </si>
  <si>
    <t>Closed</t>
  </si>
  <si>
    <t>High</t>
  </si>
  <si>
    <t>Stakeholder Details</t>
  </si>
  <si>
    <t>Category</t>
  </si>
  <si>
    <t>Name</t>
  </si>
  <si>
    <t>Contact Number(s)</t>
  </si>
  <si>
    <t>Email</t>
  </si>
  <si>
    <t>Location</t>
  </si>
  <si>
    <t>Responsibility Assignment Matrix</t>
  </si>
  <si>
    <t>Revision Number:</t>
  </si>
  <si>
    <t>WBS No.</t>
  </si>
  <si>
    <t>Deliverable/Work Package/Activity</t>
  </si>
  <si>
    <t>Stakeholders</t>
  </si>
  <si>
    <r>
      <t>P</t>
    </r>
    <r>
      <rPr>
        <sz val="16"/>
        <rFont val="Calibri"/>
        <family val="2"/>
        <scheme val="minor"/>
      </rPr>
      <t xml:space="preserve"> = Participant;</t>
    </r>
    <r>
      <rPr>
        <b/>
        <sz val="16"/>
        <rFont val="Calibri"/>
        <family val="2"/>
        <scheme val="minor"/>
      </rPr>
      <t xml:space="preserve"> A </t>
    </r>
    <r>
      <rPr>
        <sz val="16"/>
        <rFont val="Calibri"/>
        <family val="2"/>
        <scheme val="minor"/>
      </rPr>
      <t>= Accountable;</t>
    </r>
    <r>
      <rPr>
        <b/>
        <sz val="16"/>
        <rFont val="Calibri"/>
        <family val="2"/>
        <scheme val="minor"/>
      </rPr>
      <t xml:space="preserve"> R </t>
    </r>
    <r>
      <rPr>
        <sz val="16"/>
        <rFont val="Calibri"/>
        <family val="2"/>
        <scheme val="minor"/>
      </rPr>
      <t>= Review Required;</t>
    </r>
    <r>
      <rPr>
        <b/>
        <sz val="16"/>
        <rFont val="Calibri"/>
        <family val="2"/>
        <scheme val="minor"/>
      </rPr>
      <t xml:space="preserve"> I </t>
    </r>
    <r>
      <rPr>
        <sz val="16"/>
        <rFont val="Calibri"/>
        <family val="2"/>
        <scheme val="minor"/>
      </rPr>
      <t>= Input Required;</t>
    </r>
    <r>
      <rPr>
        <b/>
        <sz val="16"/>
        <rFont val="Calibri"/>
        <family val="2"/>
        <scheme val="minor"/>
      </rPr>
      <t xml:space="preserve"> S</t>
    </r>
    <r>
      <rPr>
        <sz val="16"/>
        <rFont val="Calibri"/>
        <family val="2"/>
        <scheme val="minor"/>
      </rPr>
      <t xml:space="preserve"> = Sign-Off Required</t>
    </r>
  </si>
  <si>
    <t>Project Risk Register</t>
  </si>
  <si>
    <t>Risk No.</t>
  </si>
  <si>
    <t>Risk Description &amp; Effect</t>
  </si>
  <si>
    <t>Risk Type</t>
  </si>
  <si>
    <t>Prob. of Occur.
(P)</t>
  </si>
  <si>
    <t>Impact
(I)</t>
  </si>
  <si>
    <t>Risk Measure
(P x I)</t>
  </si>
  <si>
    <t>Risk Response</t>
  </si>
  <si>
    <t>Person/Group Assigned</t>
  </si>
  <si>
    <t>Control Risk Results</t>
  </si>
  <si>
    <t>Open or Closed?</t>
  </si>
  <si>
    <t>Project Change Request Form</t>
  </si>
  <si>
    <r>
      <rPr>
        <b/>
        <sz val="11"/>
        <color theme="1"/>
        <rFont val="Calibri"/>
        <family val="2"/>
        <scheme val="minor"/>
      </rPr>
      <t xml:space="preserve">1. Change Requested </t>
    </r>
    <r>
      <rPr>
        <i/>
        <sz val="8"/>
        <color theme="1"/>
        <rFont val="Calibri"/>
        <family val="2"/>
        <scheme val="minor"/>
      </rPr>
      <t>[Reference Drawings, WBS Codes, SOP's, Documents etc.]</t>
    </r>
  </si>
  <si>
    <r>
      <rPr>
        <b/>
        <sz val="11"/>
        <color theme="1"/>
        <rFont val="Calibri"/>
        <family val="2"/>
        <scheme val="minor"/>
      </rPr>
      <t>2. Reason for Change</t>
    </r>
    <r>
      <rPr>
        <sz val="11"/>
        <color theme="1"/>
        <rFont val="Calibri"/>
        <family val="2"/>
        <scheme val="minor"/>
      </rPr>
      <t xml:space="preserve"> </t>
    </r>
  </si>
  <si>
    <t>Processed by:</t>
  </si>
  <si>
    <t>Date Rec'd</t>
  </si>
  <si>
    <r>
      <t xml:space="preserve">Recommended For Approval: </t>
    </r>
    <r>
      <rPr>
        <i/>
        <sz val="8"/>
        <color theme="1"/>
        <rFont val="Calibri"/>
        <family val="2"/>
        <scheme val="minor"/>
      </rPr>
      <t>[The stakeholders listed below are likely to be affected by the requested change]</t>
    </r>
  </si>
  <si>
    <t>Position</t>
  </si>
  <si>
    <t>Approved?</t>
  </si>
  <si>
    <t>Comments</t>
  </si>
  <si>
    <t>Date</t>
  </si>
  <si>
    <r>
      <rPr>
        <b/>
        <sz val="11"/>
        <color theme="1"/>
        <rFont val="Calibri"/>
        <family val="2"/>
        <scheme val="minor"/>
      </rPr>
      <t>Result</t>
    </r>
    <r>
      <rPr>
        <sz val="11"/>
        <color theme="1"/>
        <rFont val="Calibri"/>
        <family val="2"/>
        <scheme val="minor"/>
      </rPr>
      <t xml:space="preserve"> </t>
    </r>
    <r>
      <rPr>
        <i/>
        <sz val="8"/>
        <color theme="1"/>
        <rFont val="Calibri"/>
        <family val="2"/>
        <scheme val="minor"/>
      </rPr>
      <t>[Please specify the appropriate outcome with a 'Yes']</t>
    </r>
  </si>
  <si>
    <t xml:space="preserve">Approved: </t>
  </si>
  <si>
    <t xml:space="preserve">Approved with Conditions: </t>
  </si>
  <si>
    <t xml:space="preserve">Rejected: </t>
  </si>
  <si>
    <t>Approved Conditional On</t>
  </si>
  <si>
    <t>Rejected Because</t>
  </si>
  <si>
    <t>Project Closeout Report</t>
  </si>
  <si>
    <t>1. Evaluate the following:</t>
  </si>
  <si>
    <r>
      <rPr>
        <b/>
        <sz val="11"/>
        <color theme="1"/>
        <rFont val="Calibri"/>
        <family val="2"/>
        <scheme val="minor"/>
      </rPr>
      <t xml:space="preserve">1.1 Project Objectives </t>
    </r>
    <r>
      <rPr>
        <i/>
        <sz val="8"/>
        <color theme="1"/>
        <rFont val="Calibri"/>
        <family val="2"/>
        <scheme val="minor"/>
      </rPr>
      <t>[List how the project performed in terms of meeting the objectives - as outlined in the Scope Statement - under the headings, Time, Cost &amp; Performance]</t>
    </r>
  </si>
  <si>
    <r>
      <rPr>
        <b/>
        <sz val="11"/>
        <color theme="1"/>
        <rFont val="Calibri"/>
        <family val="2"/>
        <scheme val="minor"/>
      </rPr>
      <t>1.3 Communications</t>
    </r>
    <r>
      <rPr>
        <sz val="11"/>
        <color theme="1"/>
        <rFont val="Calibri"/>
        <family val="2"/>
        <scheme val="minor"/>
      </rPr>
      <t xml:space="preserve"> </t>
    </r>
    <r>
      <rPr>
        <i/>
        <sz val="8"/>
        <color theme="1"/>
        <rFont val="Calibri"/>
        <family val="2"/>
        <scheme val="minor"/>
      </rPr>
      <t>[How were communications between the Project Team and other Stakeholders]</t>
    </r>
  </si>
  <si>
    <r>
      <rPr>
        <b/>
        <sz val="11"/>
        <color theme="1"/>
        <rFont val="Calibri"/>
        <family val="2"/>
        <scheme val="minor"/>
      </rPr>
      <t xml:space="preserve">1.4 Procedures/Systems </t>
    </r>
    <r>
      <rPr>
        <i/>
        <sz val="8"/>
        <color theme="1"/>
        <rFont val="Calibri"/>
        <family val="2"/>
        <scheme val="minor"/>
      </rPr>
      <t>[How did the procedures, systems and processes work, eg. Did the Change Control System work, was the Scope Statement detail adequate?]</t>
    </r>
  </si>
  <si>
    <r>
      <rPr>
        <b/>
        <sz val="11"/>
        <color theme="1"/>
        <rFont val="Calibri"/>
        <family val="2"/>
        <scheme val="minor"/>
      </rPr>
      <t>1.5 Project Management</t>
    </r>
    <r>
      <rPr>
        <i/>
        <sz val="8"/>
        <color theme="1"/>
        <rFont val="Calibri"/>
        <family val="2"/>
        <scheme val="minor"/>
      </rPr>
      <t xml:space="preserve"> [Was the project managed well? Was the required documentation produced and available? Were identified resources available and adequately skilled/trained?]</t>
    </r>
  </si>
  <si>
    <t>2. What went well and could be implemented on future projects?</t>
  </si>
  <si>
    <t>3. What could have been better and be improved on future projects?</t>
  </si>
  <si>
    <t>Project Manager Signature:</t>
  </si>
  <si>
    <t>Impact Rating</t>
  </si>
  <si>
    <t>Project Objective</t>
  </si>
  <si>
    <t>Very Low</t>
  </si>
  <si>
    <t>Moderate</t>
  </si>
  <si>
    <t>Very High</t>
  </si>
  <si>
    <t>Cost</t>
  </si>
  <si>
    <t>Negligible cost increase</t>
  </si>
  <si>
    <t>&lt; 5% cost increase</t>
  </si>
  <si>
    <t>5 - 10% cost increase</t>
  </si>
  <si>
    <t>10 - 20% cost increase</t>
  </si>
  <si>
    <t>&gt; 20% cost increase</t>
  </si>
  <si>
    <t>Time</t>
  </si>
  <si>
    <t>Negligible schedule slippage</t>
  </si>
  <si>
    <t>Schedule slippage &lt; 5%</t>
  </si>
  <si>
    <t>Schedule slippage 5 - 10%</t>
  </si>
  <si>
    <t>Schedule slippage 10 - 20%</t>
  </si>
  <si>
    <t>Schedule slippage &gt; 20%</t>
  </si>
  <si>
    <t>Performance</t>
  </si>
  <si>
    <t>Negligible affect on performance</t>
  </si>
  <si>
    <t>Minor affects on performance</t>
  </si>
  <si>
    <t>Performance reduction requiring Sponsor/Client approval</t>
  </si>
  <si>
    <t>Performance reduction unacceptable to Sponsor/Client</t>
  </si>
  <si>
    <t>Product or deliverables unusable - 'Show Stopper'</t>
  </si>
  <si>
    <t xml:space="preserve">If you wish to create additional space for text in a section of the Project Charter such as </t>
  </si>
  <si>
    <r>
      <t xml:space="preserve">With the Mouse or Laptop Touch Pad, </t>
    </r>
    <r>
      <rPr>
        <b/>
        <sz val="11"/>
        <color theme="1"/>
        <rFont val="Calibri"/>
        <family val="2"/>
        <scheme val="minor"/>
      </rPr>
      <t xml:space="preserve">Click </t>
    </r>
    <r>
      <rPr>
        <sz val="11"/>
        <color theme="1"/>
        <rFont val="Calibri"/>
        <family val="2"/>
        <scheme val="minor"/>
      </rPr>
      <t xml:space="preserve">on a Row Number on the Left Hand Side of the </t>
    </r>
  </si>
  <si>
    <r>
      <t xml:space="preserve">spreadheet, </t>
    </r>
    <r>
      <rPr>
        <b/>
        <sz val="11"/>
        <color theme="1"/>
        <rFont val="Calibri"/>
        <family val="2"/>
        <scheme val="minor"/>
      </rPr>
      <t>Right Click</t>
    </r>
    <r>
      <rPr>
        <sz val="11"/>
        <color theme="1"/>
        <rFont val="Calibri"/>
        <family val="2"/>
        <scheme val="minor"/>
      </rPr>
      <t xml:space="preserve"> and from the pop-up menu select </t>
    </r>
    <r>
      <rPr>
        <b/>
        <sz val="11"/>
        <color theme="1"/>
        <rFont val="Calibri"/>
        <family val="2"/>
        <scheme val="minor"/>
      </rPr>
      <t>Insert</t>
    </r>
    <r>
      <rPr>
        <sz val="11"/>
        <color theme="1"/>
        <rFont val="Calibri"/>
        <family val="2"/>
        <scheme val="minor"/>
      </rPr>
      <t>.</t>
    </r>
  </si>
  <si>
    <t>This action gives you an additional Blank Row. Repeat to add more.</t>
  </si>
  <si>
    <t>After typing text into a section you may wish to add additional information but on a new</t>
  </si>
  <si>
    <t>line. For example:</t>
  </si>
  <si>
    <r>
      <t xml:space="preserve">To create a New line in a section, hold down the </t>
    </r>
    <r>
      <rPr>
        <b/>
        <sz val="11"/>
        <color theme="1"/>
        <rFont val="Calibri"/>
        <family val="2"/>
        <scheme val="minor"/>
      </rPr>
      <t>Alt</t>
    </r>
    <r>
      <rPr>
        <sz val="11"/>
        <color theme="1"/>
        <rFont val="Calibri"/>
        <family val="2"/>
        <scheme val="minor"/>
      </rPr>
      <t xml:space="preserve"> key on the keyboard and press the</t>
    </r>
  </si>
  <si>
    <r>
      <rPr>
        <b/>
        <sz val="11"/>
        <color theme="1"/>
        <rFont val="Calibri"/>
        <family val="2"/>
        <scheme val="minor"/>
      </rPr>
      <t>Return</t>
    </r>
    <r>
      <rPr>
        <sz val="11"/>
        <color theme="1"/>
        <rFont val="Calibri"/>
        <family val="2"/>
        <scheme val="minor"/>
      </rPr>
      <t xml:space="preserve"> or </t>
    </r>
    <r>
      <rPr>
        <b/>
        <sz val="11"/>
        <color theme="1"/>
        <rFont val="Calibri"/>
        <family val="2"/>
        <scheme val="minor"/>
      </rPr>
      <t>Enter</t>
    </r>
    <r>
      <rPr>
        <sz val="11"/>
        <color theme="1"/>
        <rFont val="Calibri"/>
        <family val="2"/>
        <scheme val="minor"/>
      </rPr>
      <t xml:space="preserve"> key.</t>
    </r>
  </si>
  <si>
    <t>To create more space in a document section (e.g. the Project Charter):</t>
  </si>
  <si>
    <t xml:space="preserve"> '1. Project Description':</t>
  </si>
  <si>
    <t>To create new lines of Text in a document section (e.g. the Project Charter):</t>
  </si>
  <si>
    <t>properties (Red, Amber, Green) need to be copied to your new row.</t>
  </si>
  <si>
    <t>After inserting additional rows to the Risk Register the Calculated and Conditional Formatted</t>
  </si>
  <si>
    <t>To recreate Calculated Cells with Conditional Formatting (e.g. Risk Measure Field in the Risk Register)</t>
  </si>
  <si>
    <t>Hover the mouse over the Fill Handle (the square in the bottom right-hand corner of a cell above</t>
  </si>
  <si>
    <t>This action copies the formula and formatting from the selected cell to the cell below.</t>
  </si>
  <si>
    <t>the newly inserted row). When you see the 'Cross-Hairs' click and drag to the cell below.</t>
  </si>
  <si>
    <t>A hierarchical organisation of the total work to be carried out to accomplish the Project Objectives and produce the required Deliverables. Presented as an Organisation Chart of Work.</t>
  </si>
  <si>
    <t>Status</t>
  </si>
  <si>
    <t>On Track</t>
  </si>
  <si>
    <t>Off Track, Recoverable</t>
  </si>
  <si>
    <t>Off Track, Unrecoverable</t>
  </si>
  <si>
    <t>Project Progress Report</t>
  </si>
  <si>
    <r>
      <t xml:space="preserve">1. Overall Project Status </t>
    </r>
    <r>
      <rPr>
        <i/>
        <sz val="8"/>
        <color theme="1"/>
        <rFont val="Calibri"/>
        <family val="2"/>
        <scheme val="minor"/>
      </rPr>
      <t>[State position in the Lifecycle, whether On Track or Off Track etc.]</t>
    </r>
  </si>
  <si>
    <r>
      <t xml:space="preserve">2. Project Deliverables </t>
    </r>
    <r>
      <rPr>
        <i/>
        <sz val="8"/>
        <color theme="1"/>
        <rFont val="Calibri"/>
        <family val="2"/>
        <scheme val="minor"/>
      </rPr>
      <t>[List the high level outputs, service or results of the project as referenced in the Scope Statement]</t>
    </r>
  </si>
  <si>
    <t>Deliverable Name</t>
  </si>
  <si>
    <r>
      <rPr>
        <b/>
        <sz val="11"/>
        <color theme="1"/>
        <rFont val="Calibri"/>
        <family val="2"/>
        <scheme val="minor"/>
      </rPr>
      <t xml:space="preserve">Progress 
</t>
    </r>
    <r>
      <rPr>
        <i/>
        <sz val="8"/>
        <color theme="1"/>
        <rFont val="Calibri"/>
        <family val="2"/>
        <scheme val="minor"/>
      </rPr>
      <t>[Mark % Complete 
from 0 to 100]</t>
    </r>
  </si>
  <si>
    <r>
      <t>Status</t>
    </r>
    <r>
      <rPr>
        <i/>
        <sz val="8"/>
        <color theme="1"/>
        <rFont val="Calibri"/>
        <family val="2"/>
        <scheme val="minor"/>
      </rPr>
      <t xml:space="preserve"> 
[On Track, Off Track]</t>
    </r>
  </si>
  <si>
    <r>
      <rPr>
        <b/>
        <sz val="11"/>
        <color theme="1"/>
        <rFont val="Calibri"/>
        <family val="2"/>
        <scheme val="minor"/>
      </rPr>
      <t xml:space="preserve">3. Issues/Concerns </t>
    </r>
    <r>
      <rPr>
        <i/>
        <sz val="8"/>
        <color theme="1"/>
        <rFont val="Calibri"/>
        <family val="2"/>
        <scheme val="minor"/>
      </rPr>
      <t>[List any points or matters under discussion that may affect the progress of the project and need to be addressed]</t>
    </r>
  </si>
  <si>
    <r>
      <t>4. Requests</t>
    </r>
    <r>
      <rPr>
        <i/>
        <sz val="8"/>
        <color theme="1"/>
        <rFont val="Calibri"/>
        <family val="2"/>
        <scheme val="minor"/>
      </rPr>
      <t xml:space="preserve"> [List any information, meetings, reports, resources, access, permits, funds etc. that may be required]</t>
    </r>
  </si>
  <si>
    <r>
      <t>5. Progress Comments</t>
    </r>
    <r>
      <rPr>
        <sz val="8"/>
        <color theme="1"/>
        <rFont val="Calibri"/>
        <family val="2"/>
        <scheme val="minor"/>
      </rPr>
      <t xml:space="preserve"> </t>
    </r>
    <r>
      <rPr>
        <i/>
        <sz val="8"/>
        <color theme="1"/>
        <rFont val="Calibri"/>
        <family val="2"/>
        <scheme val="minor"/>
      </rPr>
      <t>[Describe general progress with respect to the overall project objectives as listed in the Scope Statement, what corrective action is being undertaken to get the project back on track etc.]</t>
    </r>
  </si>
  <si>
    <r>
      <t xml:space="preserve">6. Activities for Review </t>
    </r>
    <r>
      <rPr>
        <i/>
        <sz val="8"/>
        <color theme="1"/>
        <rFont val="Calibri"/>
        <family val="2"/>
        <scheme val="minor"/>
      </rPr>
      <t>[List the activities which will continue or are scheduled to begin prior to the next Progress Meeting. These will be reviewed during the next Meeting]</t>
    </r>
  </si>
  <si>
    <t>Status Indicators:</t>
  </si>
  <si>
    <t>Off Track,
Recoverable</t>
  </si>
  <si>
    <t>Records overall Project Status and specific Deliverable Status (On Track/Off Track) and Progress (% Complete)</t>
  </si>
  <si>
    <r>
      <rPr>
        <b/>
        <sz val="11"/>
        <color theme="1"/>
        <rFont val="Calibri"/>
        <family val="2"/>
        <scheme val="minor"/>
      </rPr>
      <t>1.2 Project Deliverables</t>
    </r>
    <r>
      <rPr>
        <sz val="11"/>
        <color theme="1"/>
        <rFont val="Calibri"/>
        <family val="2"/>
        <scheme val="minor"/>
      </rPr>
      <t xml:space="preserve"> </t>
    </r>
    <r>
      <rPr>
        <i/>
        <sz val="8"/>
        <color theme="1"/>
        <rFont val="Calibri"/>
        <family val="2"/>
        <scheme val="minor"/>
      </rPr>
      <t>[List how the project performed in terms of producing the delieverables - as outlined in the Scope Statement]</t>
    </r>
  </si>
  <si>
    <r>
      <rPr>
        <b/>
        <sz val="11"/>
        <color theme="1"/>
        <rFont val="Calibri"/>
        <family val="2"/>
        <scheme val="minor"/>
      </rPr>
      <t xml:space="preserve">3. Estimated Performance Impact </t>
    </r>
    <r>
      <rPr>
        <i/>
        <sz val="8"/>
        <color theme="1"/>
        <rFont val="Calibri"/>
        <family val="2"/>
        <scheme val="minor"/>
      </rPr>
      <t>[Scope, Quality, Health &amp; Safety)]</t>
    </r>
  </si>
  <si>
    <t>4. Estimated Schedule Impact</t>
  </si>
  <si>
    <t>5. Estimated Cost Impact</t>
  </si>
  <si>
    <t>Created by:</t>
  </si>
  <si>
    <t>Alan McLoughlin</t>
  </si>
  <si>
    <t>KM Consultancy Services</t>
  </si>
  <si>
    <t>alan@kmconsult.ie</t>
  </si>
  <si>
    <t>Create a Gantt Chart in this worksheet.
Enter title of this project in cell B1. 
Legend title is in cell I1.
Information about how to use this worksheet, including instructions for screen readers and the author of this workbook is in the About worksheet.
Continue navigating down column A to hear further instructions.</t>
  </si>
  <si>
    <t>Legend:</t>
  </si>
  <si>
    <t>Low Risk</t>
  </si>
  <si>
    <t>Med Risk</t>
  </si>
  <si>
    <t>High Risk</t>
  </si>
  <si>
    <t>Unassigned</t>
  </si>
  <si>
    <t>Project Start Date:</t>
  </si>
  <si>
    <t>A Scrolling Increment is in cell F4. 
Months for the dates in row 5 are displayed starting in cells I4 through cell BL4.
Do not modify these cells. They are auto updated based on the project start date in cell F3.</t>
  </si>
  <si>
    <t>Scrolling Increment:</t>
  </si>
  <si>
    <t>Cells I5 through BL5 contain the day number of the month for the Month represented in the cell block above each date cell and are auto calculated.
Do not modify these cells.
Today's date is outlined in Red (hex #AD3815) from today's date in row 5 through the entire date column to the end of the project schedule.</t>
  </si>
  <si>
    <t>A scrollbar is in cells I6 through BL6. The increment for paging through the data is defined as 2 pages at a time and can be configured in the settings for the control bar. 
To jump forward or backward in the timeline, enter a value of 0 or higher in cell F4.
A value of 0 takes you to the beginning of the chart.</t>
  </si>
  <si>
    <t>This row contains headers for the project schedule that follows below them. 
Navigate from B7 through BL7 to hear the content. The first letter of each day of the week for the date above that heading, starts in cell I7 and continues through cell BL7.
All project timeline charting is auto generated based on the category, start date and number of days entered in the Milestones table.</t>
  </si>
  <si>
    <t>Deliverable/Task</t>
  </si>
  <si>
    <t>Assigned To</t>
  </si>
  <si>
    <t>Progress</t>
  </si>
  <si>
    <t>Start</t>
  </si>
  <si>
    <t>No. Days</t>
  </si>
  <si>
    <t xml:space="preserve">Do not delete this row. This row is hidden to preserve a formula that is used to highlight the current day within the project schedule. </t>
  </si>
  <si>
    <t>Enter Project information starting in cell B9 through cell G9. 
Sample data is in cells B9 through G33.
Enter Milestone Description, select a Category from the drop-down list, assign someone to the item, enter the progress, start date and number of days for the task to start charting.
The next instruction is in cell A34.</t>
  </si>
  <si>
    <t>Task 1</t>
  </si>
  <si>
    <t>Task 2</t>
  </si>
  <si>
    <t>Milestone</t>
  </si>
  <si>
    <t>Task 3</t>
  </si>
  <si>
    <t>Task 4</t>
  </si>
  <si>
    <t>Task 5</t>
  </si>
  <si>
    <t>Deliverable 2</t>
  </si>
  <si>
    <t>Deliverable 3</t>
  </si>
  <si>
    <t>Goal</t>
  </si>
  <si>
    <t>Deliverable 4</t>
  </si>
  <si>
    <t>This is an empty row</t>
  </si>
  <si>
    <t>This row marks the end of the Gantt milestone data. DO NOT enter anything in this row. 
To add more items, insert new rows above this one.</t>
  </si>
  <si>
    <t>To add more data, Insert new rows ABOVE this one</t>
  </si>
  <si>
    <t>Project Management Plan</t>
  </si>
  <si>
    <t>WBS</t>
  </si>
  <si>
    <t xml:space="preserve">This template provides a simple way to create a Gantt chart to help visualize and track your project. Simply enter your tasks description, select a category of Goal, Milestone, On Track, Low Risk, Med Risk, High Risk, Progress as a percent of task completion, a Start Date and Number of days to complete the task. The Gantt chart fills in and is color coded to help distinguish the various categories. A scroll bar allows you to scroll through the timeline. Insert new tasks by inserting new rows.
</t>
  </si>
  <si>
    <t>Guide for Screen Readers</t>
  </si>
  <si>
    <t>About The Gantt Chart Template</t>
  </si>
  <si>
    <t>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</si>
  <si>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Document Distribution Matrix</t>
  </si>
  <si>
    <t>Maps anticipated project documents to their Originators/Publishers and to their Receivers</t>
  </si>
  <si>
    <t>Originators</t>
  </si>
  <si>
    <t>Receivers</t>
  </si>
  <si>
    <t>Document Name</t>
  </si>
  <si>
    <t xml:space="preserve"> Project Manager</t>
  </si>
  <si>
    <t xml:space="preserve"> Project Team</t>
  </si>
  <si>
    <t>Project Participants (incl. Contractors)</t>
  </si>
  <si>
    <t xml:space="preserve"> Sponsor</t>
  </si>
  <si>
    <t xml:space="preserve"> Primary Stakeholders</t>
  </si>
  <si>
    <t>Requirements Document</t>
  </si>
  <si>
    <t>Work Breakdown Structure</t>
  </si>
  <si>
    <t>Gantt Chart</t>
  </si>
  <si>
    <t>Change Requests</t>
  </si>
  <si>
    <t>Status/Progress Report</t>
  </si>
  <si>
    <t>Project Closure Report</t>
  </si>
  <si>
    <t>Lessons Learned Report</t>
  </si>
  <si>
    <t xml:space="preserve">Once Off </t>
  </si>
  <si>
    <t>Once per Month</t>
  </si>
  <si>
    <t>Once per Week</t>
  </si>
  <si>
    <t>On Update/Change</t>
  </si>
  <si>
    <t>Once per Fortnight</t>
  </si>
  <si>
    <t>As Required</t>
  </si>
  <si>
    <t>Project Name, Number and Project Manager</t>
  </si>
  <si>
    <r>
      <t xml:space="preserve">Type the Project Name into Cell </t>
    </r>
    <r>
      <rPr>
        <b/>
        <sz val="11"/>
        <color theme="1"/>
        <rFont val="Calibri"/>
        <family val="2"/>
        <scheme val="minor"/>
      </rPr>
      <t>B2</t>
    </r>
    <r>
      <rPr>
        <sz val="11"/>
        <color theme="1"/>
        <rFont val="Calibri"/>
        <family val="2"/>
        <scheme val="minor"/>
      </rPr>
      <t xml:space="preserve"> on the </t>
    </r>
    <r>
      <rPr>
        <b/>
        <sz val="11"/>
        <color theme="1"/>
        <rFont val="Calibri"/>
        <family val="2"/>
        <scheme val="minor"/>
      </rPr>
      <t>Project Charter Template</t>
    </r>
  </si>
  <si>
    <r>
      <t xml:space="preserve">Type the Project Managers Name into Cell </t>
    </r>
    <r>
      <rPr>
        <b/>
        <sz val="11"/>
        <color theme="1"/>
        <rFont val="Calibri"/>
        <family val="2"/>
        <scheme val="minor"/>
      </rPr>
      <t>A42</t>
    </r>
  </si>
  <si>
    <t>John Smith</t>
  </si>
  <si>
    <t>Scope superimposed on a calendar scale.
Displays the planned sequence of Work, Milestones and Resource assignments.
Can display Critical Path, Baseline Data and Tracked Progress.</t>
  </si>
  <si>
    <t>A legend is in cells I2 through AC2.</t>
  </si>
  <si>
    <t>Enter the Project Start date in cell F3 or allow the sample formula to find the smallest date value from the Gantt Data table.  
Project Start Date: label is in cell D3.</t>
  </si>
  <si>
    <t>Jane Doe</t>
  </si>
  <si>
    <t>Draft</t>
  </si>
  <si>
    <t>Regulatory/Compliance</t>
  </si>
  <si>
    <t>Business</t>
  </si>
  <si>
    <t>Non-Functional</t>
  </si>
  <si>
    <t>Functional</t>
  </si>
  <si>
    <t>Verification Method</t>
  </si>
  <si>
    <t>Constraints</t>
  </si>
  <si>
    <t>Assumptions</t>
  </si>
  <si>
    <t>Dependencies</t>
  </si>
  <si>
    <t>Acceptance Criteria</t>
  </si>
  <si>
    <t>Source Stakeholder</t>
  </si>
  <si>
    <t>Requirement Description</t>
  </si>
  <si>
    <t>Requirement ID</t>
  </si>
  <si>
    <t>Requirement Category</t>
  </si>
  <si>
    <t>Health &amp; Safety, Security, Privacy</t>
  </si>
  <si>
    <t>Some Category Examples</t>
  </si>
  <si>
    <t>Technical Behaviour</t>
  </si>
  <si>
    <t>Records Requirements.
Lists Requirement Categories, Descriptions and Source Stakeholders.</t>
  </si>
  <si>
    <t>Role/Title/Position</t>
  </si>
  <si>
    <r>
      <t xml:space="preserve">Issue </t>
    </r>
    <r>
      <rPr>
        <b/>
        <i/>
        <u/>
        <sz val="11"/>
        <color rgb="FF0033CC"/>
        <rFont val="Calibri"/>
        <family val="2"/>
        <scheme val="minor"/>
      </rPr>
      <t>Description</t>
    </r>
    <r>
      <rPr>
        <b/>
        <sz val="11"/>
        <color rgb="FF0033CC"/>
        <rFont val="Calibri"/>
        <family val="2"/>
        <scheme val="minor"/>
      </rPr>
      <t xml:space="preserve"> and </t>
    </r>
    <r>
      <rPr>
        <b/>
        <i/>
        <u/>
        <sz val="11"/>
        <color rgb="FF0033CC"/>
        <rFont val="Calibri"/>
        <family val="2"/>
        <scheme val="minor"/>
      </rPr>
      <t>Area</t>
    </r>
    <r>
      <rPr>
        <b/>
        <sz val="11"/>
        <color rgb="FF0033CC"/>
        <rFont val="Calibri"/>
        <family val="2"/>
        <scheme val="minor"/>
      </rPr>
      <t xml:space="preserve"> it affects</t>
    </r>
  </si>
  <si>
    <t>Operational Support</t>
  </si>
  <si>
    <r>
      <rPr>
        <b/>
        <sz val="11"/>
        <color theme="1"/>
        <rFont val="Calibri"/>
        <family val="2"/>
        <scheme val="minor"/>
      </rPr>
      <t>Functional</t>
    </r>
    <r>
      <rPr>
        <sz val="11"/>
        <color theme="1"/>
        <rFont val="Calibri"/>
        <family val="2"/>
        <scheme val="minor"/>
      </rPr>
      <t xml:space="preserve"> requirements define what the solution must do</t>
    </r>
  </si>
  <si>
    <r>
      <rPr>
        <b/>
        <sz val="11"/>
        <color theme="1"/>
        <rFont val="Calibri"/>
        <family val="2"/>
        <scheme val="minor"/>
      </rPr>
      <t>Non-Functional</t>
    </r>
    <r>
      <rPr>
        <sz val="11"/>
        <color theme="1"/>
        <rFont val="Calibri"/>
        <family val="2"/>
        <scheme val="minor"/>
      </rPr>
      <t xml:space="preserve"> requirements relate to system quality attributes</t>
    </r>
  </si>
  <si>
    <r>
      <rPr>
        <b/>
        <sz val="11"/>
        <color theme="1"/>
        <rFont val="Calibri"/>
        <family val="2"/>
        <scheme val="minor"/>
      </rPr>
      <t>Business</t>
    </r>
    <r>
      <rPr>
        <sz val="11"/>
        <color theme="1"/>
        <rFont val="Calibri"/>
        <family val="2"/>
        <scheme val="minor"/>
      </rPr>
      <t xml:space="preserve"> requirements define the outcomes the business needs to achieve</t>
    </r>
  </si>
  <si>
    <t>Reqs Doc/Issue Log/Risk Register</t>
  </si>
  <si>
    <t>Training, FAQs, Guidelines, Short Term Support Desk</t>
  </si>
  <si>
    <t>Date Identified</t>
  </si>
  <si>
    <t>In Review</t>
  </si>
  <si>
    <t>Approved</t>
  </si>
  <si>
    <t>Rejected</t>
  </si>
  <si>
    <t>PM, Sponsor &amp; Client</t>
  </si>
  <si>
    <t>PM
(&amp; Sponsor)</t>
  </si>
  <si>
    <t>Reliability, User Experience (UX)</t>
  </si>
  <si>
    <t>RAM</t>
  </si>
  <si>
    <t>Progress Report</t>
  </si>
  <si>
    <t>WBS Complete</t>
  </si>
  <si>
    <t>Milestone 4</t>
  </si>
  <si>
    <r>
      <t xml:space="preserve">Type the Sponsors Name into Cell </t>
    </r>
    <r>
      <rPr>
        <b/>
        <sz val="11"/>
        <color theme="1"/>
        <rFont val="Calibri"/>
        <family val="2"/>
        <scheme val="minor"/>
      </rPr>
      <t>F42</t>
    </r>
  </si>
  <si>
    <t>Organisation/Dept</t>
  </si>
  <si>
    <t>Primary-Internal</t>
  </si>
  <si>
    <t>Secondary-Internal</t>
  </si>
  <si>
    <t>Primary-External</t>
  </si>
  <si>
    <t>Secondary-External</t>
  </si>
  <si>
    <t>Tertiary-External</t>
  </si>
  <si>
    <t>Describe Involvement &amp; Expectations</t>
  </si>
  <si>
    <t>Engagement Strategy</t>
  </si>
  <si>
    <t>Business As Usual (BAU), Profit Contribution, Efficiency Improvement, Waste Reduction</t>
  </si>
  <si>
    <r>
      <rPr>
        <b/>
        <sz val="11"/>
        <color theme="1"/>
        <rFont val="Calibri"/>
        <family val="2"/>
        <scheme val="minor"/>
      </rPr>
      <t>Regulatory/Compliance</t>
    </r>
    <r>
      <rPr>
        <sz val="11"/>
        <color theme="1"/>
        <rFont val="Calibri"/>
        <family val="2"/>
        <scheme val="minor"/>
      </rPr>
      <t xml:space="preserve"> requirements ensure adherence to mandatory rules</t>
    </r>
  </si>
  <si>
    <r>
      <rPr>
        <b/>
        <sz val="11"/>
        <color theme="1"/>
        <rFont val="Calibri"/>
        <family val="2"/>
        <scheme val="minor"/>
      </rPr>
      <t>Operational/Support</t>
    </r>
    <r>
      <rPr>
        <sz val="11"/>
        <color theme="1"/>
        <rFont val="Calibri"/>
        <family val="2"/>
        <scheme val="minor"/>
      </rPr>
      <t xml:space="preserve"> requirements ensure ongoing service and continuity</t>
    </r>
  </si>
  <si>
    <r>
      <t xml:space="preserve">If applicable type the Project No. into Cell </t>
    </r>
    <r>
      <rPr>
        <b/>
        <sz val="11"/>
        <color theme="1"/>
        <rFont val="Calibri"/>
        <family val="2"/>
        <scheme val="minor"/>
      </rPr>
      <t>H2</t>
    </r>
  </si>
  <si>
    <t>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</si>
</sst>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dd/mm/yyyy;@"/>
    <numFmt numFmtId="165" formatCode="[$€-1809]#,##0"/>
    <numFmt numFmtId="166" formatCode="0.0"/>
    <numFmt numFmtId="167" formatCode="d"/>
  </numFmts>
  <fonts count="60" x14ac:knownFonts="1">
    <font>
      <sz val="11"/>
      <color theme="1"/>
      <name val="Calibri"/>
      <family val="2"/>
      <scheme val="minor"/>
    </font>
    <font>
      <b/>
      <sz val="11"/>
      <color theme="1"/>
      <name val="Calibri"/>
      <family val="2"/>
      <scheme val="minor"/>
    </font>
    <font>
      <sz val="10"/>
      <color theme="1"/>
      <name val="Calibri"/>
      <family val="2"/>
      <scheme val="minor"/>
    </font>
    <font>
      <b/>
      <sz val="18"/>
      <color theme="1"/>
      <name val="Calibri"/>
      <family val="2"/>
      <scheme val="minor"/>
    </font>
    <font>
      <i/>
      <sz val="8"/>
      <color theme="1"/>
      <name val="Calibri"/>
      <family val="2"/>
      <scheme val="minor"/>
    </font>
    <font>
      <i/>
      <sz val="11"/>
      <color theme="1"/>
      <name val="Calibri"/>
      <family val="2"/>
      <scheme val="minor"/>
    </font>
    <font>
      <b/>
      <i/>
      <sz val="8"/>
      <color theme="1"/>
      <name val="Calibri"/>
      <family val="2"/>
      <scheme val="minor"/>
    </font>
    <font>
      <b/>
      <sz val="16"/>
      <color theme="1"/>
      <name val="Calibri"/>
      <family val="2"/>
      <scheme val="minor"/>
    </font>
    <font>
      <b/>
      <sz val="14"/>
      <color theme="0"/>
      <name val="Calibri"/>
      <family val="2"/>
      <scheme val="minor"/>
    </font>
    <font>
      <b/>
      <sz val="14"/>
      <color theme="1"/>
      <name val="Calibri"/>
      <family val="2"/>
      <scheme val="minor"/>
    </font>
    <font>
      <sz val="10"/>
      <name val="Arial"/>
      <family val="2"/>
    </font>
    <font>
      <b/>
      <sz val="18"/>
      <name val="Calibri"/>
      <family val="2"/>
      <scheme val="minor"/>
    </font>
    <font>
      <b/>
      <sz val="11"/>
      <name val="Calibri"/>
      <family val="2"/>
      <scheme val="minor"/>
    </font>
    <font>
      <b/>
      <sz val="14"/>
      <name val="Calibri"/>
      <family val="2"/>
      <scheme val="minor"/>
    </font>
    <font>
      <b/>
      <sz val="10"/>
      <name val="Arial"/>
      <family val="2"/>
    </font>
    <font>
      <sz val="11"/>
      <name val="Calibri"/>
      <family val="2"/>
      <scheme val="minor"/>
    </font>
    <font>
      <b/>
      <sz val="12"/>
      <name val="Calibri"/>
      <family val="2"/>
      <scheme val="minor"/>
    </font>
    <font>
      <u/>
      <sz val="11"/>
      <color theme="10"/>
      <name val="Calibri"/>
      <family val="2"/>
      <scheme val="minor"/>
    </font>
    <font>
      <b/>
      <sz val="16"/>
      <name val="Calibri"/>
      <family val="2"/>
      <scheme val="minor"/>
    </font>
    <font>
      <sz val="16"/>
      <name val="Calibri"/>
      <family val="2"/>
      <scheme val="minor"/>
    </font>
    <font>
      <sz val="14"/>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b/>
      <u/>
      <sz val="11"/>
      <color theme="1"/>
      <name val="Calibri"/>
      <family val="2"/>
      <scheme val="minor"/>
    </font>
    <font>
      <u/>
      <sz val="11"/>
      <color theme="1"/>
      <name val="Calibri"/>
      <family val="2"/>
      <scheme val="minor"/>
    </font>
    <font>
      <sz val="12"/>
      <color theme="1"/>
      <name val="Calibri"/>
      <family val="2"/>
      <scheme val="minor"/>
    </font>
    <font>
      <sz val="8"/>
      <color theme="1"/>
      <name val="Calibri"/>
      <family val="2"/>
      <scheme val="minor"/>
    </font>
    <font>
      <sz val="11"/>
      <color theme="1"/>
      <name val="Calibri"/>
      <family val="2"/>
      <scheme val="minor"/>
    </font>
    <font>
      <sz val="11"/>
      <color theme="0"/>
      <name val="Calibri"/>
      <family val="2"/>
      <scheme val="minor"/>
    </font>
    <font>
      <b/>
      <sz val="22"/>
      <color theme="1" tint="0.34998626667073579"/>
      <name val="Calibri Light"/>
      <family val="2"/>
      <scheme val="major"/>
    </font>
    <font>
      <sz val="10"/>
      <name val="Calibri"/>
      <family val="2"/>
      <scheme val="minor"/>
    </font>
    <font>
      <sz val="16"/>
      <color theme="1"/>
      <name val="Calibri"/>
      <family val="2"/>
      <scheme val="minor"/>
    </font>
    <font>
      <sz val="10"/>
      <color theme="0"/>
      <name val="Calibri"/>
      <family val="2"/>
      <scheme val="minor"/>
    </font>
    <font>
      <b/>
      <sz val="10"/>
      <color theme="0"/>
      <name val="Calibri"/>
      <family val="2"/>
      <scheme val="minor"/>
    </font>
    <font>
      <b/>
      <sz val="11"/>
      <color theme="1" tint="0.499984740745262"/>
      <name val="Calibri"/>
      <family val="2"/>
      <scheme val="minor"/>
    </font>
    <font>
      <u/>
      <sz val="11"/>
      <color indexed="12"/>
      <name val="Arial"/>
      <family val="2"/>
    </font>
    <font>
      <sz val="10"/>
      <color theme="1" tint="0.499984740745262"/>
      <name val="Arial"/>
      <family val="2"/>
    </font>
    <font>
      <b/>
      <sz val="16"/>
      <color theme="4" tint="-0.249977111117893"/>
      <name val="Calibri Light"/>
      <family val="2"/>
      <scheme val="major"/>
    </font>
    <font>
      <sz val="20"/>
      <name val="Calibri Light"/>
      <family val="2"/>
      <scheme val="major"/>
    </font>
    <font>
      <sz val="11"/>
      <color rgb="FF1D2129"/>
      <name val="Calibri"/>
      <family val="2"/>
      <scheme val="minor"/>
    </font>
    <font>
      <sz val="10"/>
      <name val="Arial"/>
      <family val="2"/>
    </font>
    <font>
      <b/>
      <sz val="14"/>
      <name val="Arial"/>
      <family val="2"/>
    </font>
    <font>
      <b/>
      <sz val="14"/>
      <color rgb="FF0070C0"/>
      <name val="Calibri"/>
      <family val="2"/>
      <scheme val="minor"/>
    </font>
    <font>
      <b/>
      <sz val="11"/>
      <color rgb="FF0070C0"/>
      <name val="Calibri"/>
      <family val="2"/>
      <scheme val="minor"/>
    </font>
    <font>
      <b/>
      <sz val="12"/>
      <color rgb="FF0033CC"/>
      <name val="Arial"/>
      <family val="2"/>
    </font>
    <font>
      <sz val="10"/>
      <color rgb="FF0033CC"/>
      <name val="Arial"/>
      <family val="2"/>
    </font>
    <font>
      <b/>
      <sz val="12"/>
      <color rgb="FF990033"/>
      <name val="Arial"/>
      <family val="2"/>
    </font>
    <font>
      <sz val="10"/>
      <color rgb="FF990033"/>
      <name val="Arial"/>
      <family val="2"/>
    </font>
    <font>
      <b/>
      <sz val="11"/>
      <color rgb="FF0033CC"/>
      <name val="Calibri"/>
      <family val="2"/>
      <scheme val="minor"/>
    </font>
    <font>
      <b/>
      <sz val="11"/>
      <color theme="1" tint="0.34998626667073579"/>
      <name val="Calibri"/>
      <family val="2"/>
      <scheme val="minor"/>
    </font>
    <font>
      <b/>
      <sz val="18"/>
      <color rgb="FF0033CC"/>
      <name val="Forte"/>
      <family val="4"/>
    </font>
    <font>
      <b/>
      <sz val="16"/>
      <color rgb="FF0033CC"/>
      <name val="Forte"/>
      <family val="4"/>
    </font>
    <font>
      <b/>
      <sz val="11"/>
      <color rgb="FF0033CC"/>
      <name val="Forte"/>
      <family val="4"/>
    </font>
    <font>
      <b/>
      <sz val="14"/>
      <color rgb="FF0033CC"/>
      <name val="Forte"/>
      <family val="4"/>
    </font>
    <font>
      <sz val="14"/>
      <color rgb="FF0033CC"/>
      <name val="Forte"/>
      <family val="4"/>
    </font>
    <font>
      <b/>
      <u/>
      <sz val="11"/>
      <color rgb="FF0033CC"/>
      <name val="Calibri"/>
      <family val="2"/>
      <scheme val="minor"/>
    </font>
    <font>
      <b/>
      <i/>
      <u/>
      <sz val="11"/>
      <color rgb="FF0033CC"/>
      <name val="Calibri"/>
      <family val="2"/>
      <scheme val="minor"/>
    </font>
    <font>
      <b/>
      <sz val="10"/>
      <color rgb="FF0033CC"/>
      <name val="Forte"/>
      <family val="4"/>
    </font>
  </fonts>
  <fills count="21">
    <fill>
      <patternFill patternType="none"/>
    </fill>
    <fill>
      <patternFill patternType="gray125"/>
    </fill>
    <fill>
      <patternFill patternType="solid">
        <fgColor theme="0" tint="-0.499984740745262"/>
        <bgColor indexed="64"/>
      </patternFill>
    </fill>
    <fill>
      <patternFill patternType="solid">
        <fgColor rgb="FF00CC00"/>
        <bgColor indexed="64"/>
      </patternFill>
    </fill>
    <fill>
      <patternFill patternType="solid">
        <fgColor rgb="FFFFC000"/>
        <bgColor indexed="64"/>
      </patternFill>
    </fill>
    <fill>
      <patternFill patternType="solid">
        <fgColor rgb="FFFF0000"/>
        <bgColor indexed="64"/>
      </patternFill>
    </fill>
    <fill>
      <patternFill patternType="solid">
        <fgColor theme="6"/>
      </patternFill>
    </fill>
    <fill>
      <patternFill patternType="solid">
        <fgColor theme="4"/>
        <bgColor indexed="64"/>
      </patternFill>
    </fill>
    <fill>
      <patternFill patternType="solid">
        <fgColor theme="6"/>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theme="0" tint="-4.9989318521683403E-2"/>
        <bgColor indexed="64"/>
      </patternFill>
    </fill>
    <fill>
      <patternFill patternType="solid">
        <fgColor indexed="57"/>
        <bgColor indexed="64"/>
      </patternFill>
    </fill>
    <fill>
      <patternFill patternType="solid">
        <fgColor indexed="12"/>
        <bgColor indexed="64"/>
      </patternFill>
    </fill>
    <fill>
      <patternFill patternType="solid">
        <fgColor indexed="13"/>
        <bgColor indexed="64"/>
      </patternFill>
    </fill>
    <fill>
      <patternFill patternType="solid">
        <fgColor indexed="10"/>
        <bgColor indexed="64"/>
      </patternFill>
    </fill>
    <fill>
      <patternFill patternType="solid">
        <fgColor indexed="46"/>
        <bgColor indexed="64"/>
      </patternFill>
    </fill>
    <fill>
      <patternFill patternType="solid">
        <fgColor indexed="52"/>
        <bgColor indexed="64"/>
      </patternFill>
    </fill>
  </fills>
  <borders count="55">
    <border>
      <left/>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theme="0" tint="-0.14996795556505021"/>
      </right>
      <top style="medium">
        <color auto="1"/>
      </top>
      <bottom style="thin">
        <color theme="0" tint="-0.14996795556505021"/>
      </bottom>
      <diagonal/>
    </border>
    <border>
      <left style="thin">
        <color theme="0" tint="-0.14996795556505021"/>
      </left>
      <right style="thin">
        <color theme="0" tint="-0.14996795556505021"/>
      </right>
      <top style="medium">
        <color auto="1"/>
      </top>
      <bottom style="thin">
        <color theme="0" tint="-0.14996795556505021"/>
      </bottom>
      <diagonal/>
    </border>
    <border>
      <left style="thin">
        <color theme="0" tint="-0.14996795556505021"/>
      </left>
      <right style="medium">
        <color auto="1"/>
      </right>
      <top style="medium">
        <color auto="1"/>
      </top>
      <bottom style="thin">
        <color theme="0" tint="-0.14996795556505021"/>
      </bottom>
      <diagonal/>
    </border>
    <border>
      <left style="medium">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auto="1"/>
      </right>
      <top style="thin">
        <color theme="0" tint="-0.14996795556505021"/>
      </top>
      <bottom style="thin">
        <color theme="0" tint="-0.14996795556505021"/>
      </bottom>
      <diagonal/>
    </border>
    <border>
      <left style="medium">
        <color auto="1"/>
      </left>
      <right style="thin">
        <color theme="0" tint="-0.14996795556505021"/>
      </right>
      <top style="thin">
        <color theme="0" tint="-0.14996795556505021"/>
      </top>
      <bottom style="medium">
        <color auto="1"/>
      </bottom>
      <diagonal/>
    </border>
    <border>
      <left style="thin">
        <color theme="0" tint="-0.14996795556505021"/>
      </left>
      <right style="thin">
        <color theme="0" tint="-0.14996795556505021"/>
      </right>
      <top style="thin">
        <color theme="0" tint="-0.14996795556505021"/>
      </top>
      <bottom style="medium">
        <color auto="1"/>
      </bottom>
      <diagonal/>
    </border>
    <border>
      <left style="thin">
        <color theme="0" tint="-0.14996795556505021"/>
      </left>
      <right style="medium">
        <color auto="1"/>
      </right>
      <top style="thin">
        <color theme="0" tint="-0.14996795556505021"/>
      </top>
      <bottom style="medium">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bottom style="medium">
        <color theme="0" tint="-0.14996795556505021"/>
      </bottom>
      <diagonal/>
    </border>
    <border>
      <left style="thin">
        <color theme="0" tint="-0.14993743705557422"/>
      </left>
      <right style="thin">
        <color theme="0" tint="-0.14993743705557422"/>
      </right>
      <top/>
      <bottom style="medium">
        <color theme="0" tint="-0.149967955565050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4">
    <xf numFmtId="0" fontId="0" fillId="0" borderId="0"/>
    <xf numFmtId="0" fontId="10" fillId="0" borderId="0"/>
    <xf numFmtId="0" fontId="17" fillId="0" borderId="0" applyNumberFormat="0" applyFill="0" applyBorder="0" applyAlignment="0" applyProtection="0"/>
    <xf numFmtId="0" fontId="30" fillId="6" borderId="0" applyNumberFormat="0" applyBorder="0" applyAlignment="0" applyProtection="0"/>
    <xf numFmtId="0" fontId="30" fillId="0" borderId="0"/>
    <xf numFmtId="0" fontId="31" fillId="0" borderId="0" applyNumberFormat="0" applyFill="0" applyBorder="0" applyAlignment="0" applyProtection="0"/>
    <xf numFmtId="0" fontId="20" fillId="0" borderId="0" applyNumberFormat="0" applyFill="0" applyProtection="0">
      <alignment vertical="top"/>
    </xf>
    <xf numFmtId="0" fontId="20" fillId="0" borderId="0" applyNumberFormat="0" applyFill="0" applyAlignment="0" applyProtection="0"/>
    <xf numFmtId="0" fontId="29" fillId="0" borderId="0" applyNumberFormat="0" applyFill="0" applyProtection="0">
      <alignment horizontal="right" vertical="center" indent="1"/>
    </xf>
    <xf numFmtId="14" fontId="29" fillId="0" borderId="0" applyFont="0" applyFill="0" applyBorder="0">
      <alignment horizontal="center" vertical="center"/>
    </xf>
    <xf numFmtId="9" fontId="29" fillId="0" borderId="0" applyFont="0" applyFill="0" applyBorder="0" applyProtection="0">
      <alignment horizontal="center" vertical="center"/>
    </xf>
    <xf numFmtId="37" fontId="29" fillId="0" borderId="0" applyFont="0" applyFill="0" applyBorder="0" applyProtection="0">
      <alignment horizontal="center" vertical="center"/>
    </xf>
    <xf numFmtId="0" fontId="37" fillId="0" borderId="0" applyNumberFormat="0" applyFill="0" applyBorder="0" applyAlignment="0" applyProtection="0">
      <alignment vertical="top"/>
      <protection locked="0"/>
    </xf>
    <xf numFmtId="0" fontId="42" fillId="0" borderId="0"/>
  </cellStyleXfs>
  <cellXfs count="367">
    <xf numFmtId="0" fontId="0" fillId="0" borderId="0" xfId="0"/>
    <xf numFmtId="0" fontId="1" fillId="0" borderId="7" xfId="0" applyFont="1" applyBorder="1" applyAlignment="1">
      <alignment horizontal="center" vertical="center" wrapText="1"/>
    </xf>
    <xf numFmtId="0" fontId="0" fillId="0" borderId="7" xfId="0" applyBorder="1" applyAlignment="1">
      <alignment horizontal="center" vertical="center"/>
    </xf>
    <xf numFmtId="49" fontId="1" fillId="0" borderId="7" xfId="0" applyNumberFormat="1" applyFont="1" applyBorder="1" applyAlignment="1">
      <alignment horizontal="center" vertical="center"/>
    </xf>
    <xf numFmtId="0" fontId="0" fillId="0" borderId="0" xfId="0" applyAlignment="1">
      <alignment wrapText="1"/>
    </xf>
    <xf numFmtId="0" fontId="0" fillId="0" borderId="0" xfId="0" applyAlignment="1">
      <alignment horizontal="center" vertic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9" fillId="0" borderId="0" xfId="0" applyFont="1" applyAlignment="1">
      <alignment horizontal="center" vertical="center"/>
    </xf>
    <xf numFmtId="0" fontId="0" fillId="0" borderId="17" xfId="0" applyBorder="1" applyAlignment="1">
      <alignment horizontal="left" vertical="center" wrapText="1"/>
    </xf>
    <xf numFmtId="0" fontId="0" fillId="0" borderId="17" xfId="0" applyBorder="1" applyAlignment="1">
      <alignment horizontal="center" vertical="center"/>
    </xf>
    <xf numFmtId="0" fontId="0" fillId="0" borderId="18" xfId="0" applyBorder="1" applyAlignment="1">
      <alignment horizontal="left" vertical="center"/>
    </xf>
    <xf numFmtId="0" fontId="0" fillId="0" borderId="0" xfId="0" applyAlignment="1">
      <alignment horizontal="left" vertical="center"/>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0" fillId="0" borderId="20" xfId="0" applyBorder="1" applyAlignment="1">
      <alignment horizontal="left" vertical="center" wrapText="1"/>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left" vertical="center" wrapText="1"/>
    </xf>
    <xf numFmtId="0" fontId="12" fillId="0" borderId="7" xfId="1" applyFont="1" applyBorder="1" applyAlignment="1">
      <alignment horizontal="center" vertical="center" wrapText="1"/>
    </xf>
    <xf numFmtId="0" fontId="10" fillId="0" borderId="0" xfId="1"/>
    <xf numFmtId="0" fontId="13" fillId="0" borderId="12" xfId="1" applyFont="1" applyBorder="1" applyAlignment="1">
      <alignment horizontal="center" vertical="center" wrapText="1"/>
    </xf>
    <xf numFmtId="164" fontId="13" fillId="0" borderId="7" xfId="1" applyNumberFormat="1" applyFont="1" applyBorder="1" applyAlignment="1">
      <alignment horizontal="center" vertical="center"/>
    </xf>
    <xf numFmtId="0" fontId="13" fillId="0" borderId="7" xfId="1" applyFont="1" applyBorder="1" applyAlignment="1">
      <alignment horizontal="center" vertical="center" wrapText="1"/>
    </xf>
    <xf numFmtId="0" fontId="14" fillId="0" borderId="0" xfId="1" applyFont="1" applyAlignment="1">
      <alignment horizontal="center" vertical="top" wrapText="1"/>
    </xf>
    <xf numFmtId="0" fontId="15" fillId="0" borderId="7" xfId="1" applyFont="1" applyBorder="1" applyAlignment="1">
      <alignment horizontal="center" vertical="center" wrapText="1"/>
    </xf>
    <xf numFmtId="164" fontId="15" fillId="0" borderId="7" xfId="1" applyNumberFormat="1" applyFont="1" applyBorder="1" applyAlignment="1">
      <alignment horizontal="center" vertical="center" wrapText="1"/>
    </xf>
    <xf numFmtId="0" fontId="15" fillId="0" borderId="7" xfId="1" applyFont="1" applyBorder="1" applyAlignment="1">
      <alignment horizontal="left" vertical="center" wrapText="1"/>
    </xf>
    <xf numFmtId="0" fontId="15" fillId="0" borderId="7" xfId="1" applyFont="1" applyBorder="1" applyAlignment="1">
      <alignment horizontal="center" vertical="center"/>
    </xf>
    <xf numFmtId="0" fontId="16" fillId="0" borderId="7" xfId="1" applyFont="1" applyBorder="1" applyAlignment="1">
      <alignment horizontal="center" vertical="center"/>
    </xf>
    <xf numFmtId="164" fontId="15" fillId="0" borderId="7" xfId="1" applyNumberFormat="1" applyFont="1" applyBorder="1" applyAlignment="1">
      <alignment horizontal="center" vertical="center"/>
    </xf>
    <xf numFmtId="0" fontId="15" fillId="0" borderId="7" xfId="1" applyFont="1" applyBorder="1" applyAlignment="1">
      <alignment horizontal="left" vertical="center"/>
    </xf>
    <xf numFmtId="0" fontId="15" fillId="0" borderId="7" xfId="1" applyFont="1" applyBorder="1" applyAlignment="1">
      <alignment horizontal="center"/>
    </xf>
    <xf numFmtId="0" fontId="15" fillId="0" borderId="7" xfId="1" applyFont="1" applyBorder="1" applyAlignment="1">
      <alignment horizontal="left"/>
    </xf>
    <xf numFmtId="164" fontId="15" fillId="0" borderId="7" xfId="1" applyNumberFormat="1" applyFont="1" applyBorder="1" applyAlignment="1">
      <alignment horizontal="center"/>
    </xf>
    <xf numFmtId="0" fontId="10" fillId="0" borderId="0" xfId="1" applyAlignment="1">
      <alignment horizontal="center"/>
    </xf>
    <xf numFmtId="0" fontId="1" fillId="0" borderId="0" xfId="0" applyFont="1" applyAlignment="1">
      <alignment horizontal="center" vertical="center"/>
    </xf>
    <xf numFmtId="0" fontId="3" fillId="0" borderId="0" xfId="0" applyFont="1" applyAlignment="1">
      <alignment vertical="center"/>
    </xf>
    <xf numFmtId="164" fontId="1" fillId="0" borderId="7" xfId="0" applyNumberFormat="1" applyFont="1" applyBorder="1" applyAlignment="1">
      <alignment horizontal="center" vertical="center"/>
    </xf>
    <xf numFmtId="0" fontId="1" fillId="0" borderId="0" xfId="0" applyFont="1" applyAlignment="1">
      <alignment vertical="center" wrapText="1"/>
    </xf>
    <xf numFmtId="0" fontId="1" fillId="0" borderId="7" xfId="0" applyFont="1" applyBorder="1" applyAlignment="1">
      <alignment horizontal="center" vertical="center"/>
    </xf>
    <xf numFmtId="0" fontId="13" fillId="0" borderId="0" xfId="1" applyFont="1" applyAlignment="1">
      <alignment horizontal="center" vertical="center"/>
    </xf>
    <xf numFmtId="164" fontId="13" fillId="0" borderId="7" xfId="1" applyNumberFormat="1" applyFont="1" applyBorder="1" applyAlignment="1">
      <alignment horizontal="center" vertical="center" wrapText="1"/>
    </xf>
    <xf numFmtId="0" fontId="1" fillId="0" borderId="5" xfId="0" applyFont="1" applyBorder="1" applyAlignment="1">
      <alignment vertical="center"/>
    </xf>
    <xf numFmtId="0" fontId="0" fillId="0" borderId="2" xfId="0" applyBorder="1" applyAlignment="1">
      <alignment vertical="center"/>
    </xf>
    <xf numFmtId="0" fontId="21" fillId="0" borderId="7" xfId="0" applyFont="1" applyBorder="1" applyAlignment="1">
      <alignment vertical="center"/>
    </xf>
    <xf numFmtId="165" fontId="22" fillId="0" borderId="7" xfId="0" applyNumberFormat="1" applyFont="1" applyBorder="1" applyAlignment="1">
      <alignment horizontal="center" vertical="center" wrapText="1"/>
    </xf>
    <xf numFmtId="165" fontId="21" fillId="0" borderId="7" xfId="0" applyNumberFormat="1" applyFont="1" applyBorder="1" applyAlignment="1">
      <alignment horizontal="center" vertical="center" wrapText="1"/>
    </xf>
    <xf numFmtId="0" fontId="21" fillId="0" borderId="7" xfId="0" applyFont="1" applyBorder="1" applyAlignment="1">
      <alignment vertical="center" wrapText="1"/>
    </xf>
    <xf numFmtId="164" fontId="23" fillId="0" borderId="7" xfId="0" applyNumberFormat="1"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xf numFmtId="164" fontId="23" fillId="0" borderId="7" xfId="0" applyNumberFormat="1"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vertical="center"/>
    </xf>
    <xf numFmtId="164" fontId="23" fillId="0" borderId="7" xfId="0" applyNumberFormat="1" applyFont="1" applyBorder="1" applyAlignment="1">
      <alignment vertical="center"/>
    </xf>
    <xf numFmtId="0" fontId="5" fillId="0" borderId="0" xfId="0" applyFont="1" applyAlignment="1">
      <alignment vertical="center" wrapText="1"/>
    </xf>
    <xf numFmtId="0" fontId="17" fillId="0" borderId="16" xfId="2" applyBorder="1" applyAlignment="1">
      <alignment horizontal="left" vertical="center" wrapText="1"/>
    </xf>
    <xf numFmtId="0" fontId="17" fillId="0" borderId="19" xfId="2" applyBorder="1" applyAlignment="1">
      <alignment horizontal="left" vertical="center" wrapText="1"/>
    </xf>
    <xf numFmtId="0" fontId="9" fillId="0" borderId="7" xfId="0" applyFont="1" applyBorder="1" applyAlignment="1">
      <alignment horizontal="center" vertical="center" wrapText="1"/>
    </xf>
    <xf numFmtId="166" fontId="9" fillId="0" borderId="7" xfId="0" applyNumberFormat="1" applyFont="1" applyBorder="1" applyAlignment="1">
      <alignment horizontal="center" vertical="center" wrapText="1"/>
    </xf>
    <xf numFmtId="166" fontId="13" fillId="0" borderId="7" xfId="1" applyNumberFormat="1" applyFont="1" applyBorder="1" applyAlignment="1">
      <alignment horizontal="center" vertical="center" wrapText="1"/>
    </xf>
    <xf numFmtId="166" fontId="16" fillId="0" borderId="7" xfId="1" applyNumberFormat="1" applyFont="1" applyBorder="1" applyAlignment="1">
      <alignment horizontal="center" vertical="center"/>
    </xf>
    <xf numFmtId="0" fontId="16" fillId="0" borderId="7" xfId="1" applyFont="1" applyBorder="1" applyAlignment="1">
      <alignment horizontal="center"/>
    </xf>
    <xf numFmtId="0" fontId="1" fillId="0" borderId="0" xfId="0" applyFont="1"/>
    <xf numFmtId="0" fontId="26" fillId="0" borderId="0" xfId="0" applyFont="1" applyAlignment="1">
      <alignment horizontal="center" vertical="center"/>
    </xf>
    <xf numFmtId="0" fontId="24" fillId="0" borderId="7" xfId="0" applyFont="1" applyBorder="1" applyAlignment="1">
      <alignment horizontal="center" vertical="center"/>
    </xf>
    <xf numFmtId="0" fontId="27" fillId="0" borderId="7" xfId="0" applyFont="1" applyBorder="1" applyAlignment="1">
      <alignment horizontal="left" vertical="center" wrapText="1"/>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0" fillId="0" borderId="0" xfId="0" quotePrefix="1"/>
    <xf numFmtId="166" fontId="12" fillId="0" borderId="7" xfId="1" applyNumberFormat="1" applyFont="1" applyBorder="1" applyAlignment="1">
      <alignment horizontal="center" vertical="center" wrapText="1"/>
    </xf>
    <xf numFmtId="0" fontId="13" fillId="0" borderId="7" xfId="1" applyFont="1" applyBorder="1" applyAlignment="1">
      <alignment horizontal="center" vertical="center"/>
    </xf>
    <xf numFmtId="0" fontId="5" fillId="0" borderId="0" xfId="0" applyFont="1" applyAlignment="1">
      <alignment horizontal="center" vertical="center" wrapText="1"/>
    </xf>
    <xf numFmtId="164" fontId="3" fillId="0" borderId="7" xfId="0" applyNumberFormat="1" applyFont="1" applyBorder="1" applyAlignment="1">
      <alignment vertical="center"/>
    </xf>
    <xf numFmtId="0" fontId="2" fillId="0" borderId="7" xfId="0" applyFont="1" applyBorder="1" applyAlignment="1">
      <alignment horizontal="center" vertical="center" wrapText="1"/>
    </xf>
    <xf numFmtId="164" fontId="2" fillId="0" borderId="0" xfId="0" applyNumberFormat="1" applyFont="1" applyAlignment="1">
      <alignment horizontal="center" vertical="center" wrapText="1"/>
    </xf>
    <xf numFmtId="0" fontId="0" fillId="3" borderId="0" xfId="0" applyFill="1"/>
    <xf numFmtId="0" fontId="0" fillId="0" borderId="0" xfId="0" applyAlignment="1">
      <alignment horizontal="center" vertical="center" wrapText="1"/>
    </xf>
    <xf numFmtId="0" fontId="0" fillId="4" borderId="0" xfId="0" applyFill="1"/>
    <xf numFmtId="0" fontId="0" fillId="5" borderId="0" xfId="0" applyFill="1"/>
    <xf numFmtId="0" fontId="2" fillId="0" borderId="18" xfId="0" applyFont="1" applyBorder="1" applyAlignment="1">
      <alignment horizontal="left" vertical="center" wrapText="1"/>
    </xf>
    <xf numFmtId="0" fontId="17" fillId="0" borderId="0" xfId="2" applyAlignment="1">
      <alignment wrapText="1"/>
    </xf>
    <xf numFmtId="0" fontId="0" fillId="0" borderId="0" xfId="0" applyAlignment="1">
      <alignment horizontal="center"/>
    </xf>
    <xf numFmtId="0" fontId="30" fillId="0" borderId="0" xfId="4" applyAlignment="1">
      <alignment wrapText="1"/>
    </xf>
    <xf numFmtId="0" fontId="32" fillId="0" borderId="0" xfId="0" applyFont="1" applyAlignment="1">
      <alignment horizontal="center" vertical="center"/>
    </xf>
    <xf numFmtId="0" fontId="32" fillId="0" borderId="0" xfId="0" applyFont="1"/>
    <xf numFmtId="0" fontId="0" fillId="0" borderId="24" xfId="0" applyBorder="1" applyAlignment="1">
      <alignment horizontal="center"/>
    </xf>
    <xf numFmtId="0" fontId="0" fillId="0" borderId="24" xfId="0" applyBorder="1"/>
    <xf numFmtId="0" fontId="20" fillId="0" borderId="0" xfId="6">
      <alignment vertical="top"/>
    </xf>
    <xf numFmtId="0" fontId="0" fillId="0" borderId="27" xfId="0" applyBorder="1"/>
    <xf numFmtId="0" fontId="0" fillId="0" borderId="28" xfId="0" applyBorder="1" applyAlignment="1">
      <alignment horizontal="center" vertical="center"/>
    </xf>
    <xf numFmtId="0" fontId="33" fillId="0" borderId="0" xfId="0" applyFont="1"/>
    <xf numFmtId="167" fontId="34" fillId="12" borderId="29" xfId="0" applyNumberFormat="1" applyFont="1" applyFill="1" applyBorder="1" applyAlignment="1">
      <alignment horizontal="center" vertical="center"/>
    </xf>
    <xf numFmtId="167" fontId="34" fillId="12" borderId="0" xfId="0" applyNumberFormat="1" applyFont="1" applyFill="1" applyAlignment="1">
      <alignment horizontal="center" vertical="center"/>
    </xf>
    <xf numFmtId="167" fontId="34" fillId="12" borderId="30" xfId="0" applyNumberFormat="1" applyFont="1" applyFill="1" applyBorder="1" applyAlignment="1">
      <alignment horizontal="center" vertical="center"/>
    </xf>
    <xf numFmtId="167" fontId="32" fillId="12" borderId="29" xfId="0" applyNumberFormat="1" applyFont="1" applyFill="1" applyBorder="1" applyAlignment="1">
      <alignment horizontal="center" vertical="center"/>
    </xf>
    <xf numFmtId="167" fontId="32" fillId="12" borderId="0" xfId="0" applyNumberFormat="1" applyFont="1" applyFill="1" applyAlignment="1">
      <alignment horizontal="center" vertical="center"/>
    </xf>
    <xf numFmtId="167" fontId="32" fillId="12" borderId="30" xfId="0" applyNumberFormat="1" applyFont="1" applyFill="1" applyBorder="1" applyAlignment="1">
      <alignment horizontal="center" vertical="center"/>
    </xf>
    <xf numFmtId="0" fontId="0" fillId="0" borderId="0" xfId="0" applyAlignment="1">
      <alignment horizontal="left" vertical="center" indent="1"/>
    </xf>
    <xf numFmtId="0" fontId="35" fillId="13" borderId="0" xfId="0" applyFont="1" applyFill="1" applyAlignment="1">
      <alignment horizontal="center" vertical="center" wrapText="1"/>
    </xf>
    <xf numFmtId="0" fontId="34" fillId="12" borderId="31" xfId="0" applyFont="1" applyFill="1" applyBorder="1" applyAlignment="1">
      <alignment horizontal="center" vertical="center" shrinkToFit="1"/>
    </xf>
    <xf numFmtId="0" fontId="30" fillId="0" borderId="0" xfId="4"/>
    <xf numFmtId="0" fontId="0" fillId="0" borderId="0" xfId="0" applyAlignment="1">
      <alignment horizontal="left" wrapText="1" indent="2"/>
    </xf>
    <xf numFmtId="9" fontId="0" fillId="0" borderId="0" xfId="10" applyFont="1">
      <alignment horizontal="center" vertical="center"/>
    </xf>
    <xf numFmtId="14" fontId="0" fillId="0" borderId="0" xfId="9" applyFont="1">
      <alignment horizontal="center" vertical="center"/>
    </xf>
    <xf numFmtId="37" fontId="0" fillId="0" borderId="0" xfId="11" applyFont="1">
      <alignment horizontal="center" vertical="center"/>
    </xf>
    <xf numFmtId="0" fontId="0" fillId="0" borderId="32" xfId="0" applyBorder="1" applyAlignment="1">
      <alignment vertical="center"/>
    </xf>
    <xf numFmtId="0" fontId="15" fillId="0" borderId="0" xfId="0" applyFont="1" applyAlignment="1">
      <alignment horizontal="center" vertical="center"/>
    </xf>
    <xf numFmtId="0" fontId="0" fillId="0" borderId="33" xfId="0" applyBorder="1" applyAlignment="1">
      <alignment horizontal="center" vertical="center"/>
    </xf>
    <xf numFmtId="0" fontId="0" fillId="0" borderId="0" xfId="0" applyAlignment="1">
      <alignment vertical="center"/>
    </xf>
    <xf numFmtId="0" fontId="0" fillId="14" borderId="0" xfId="0" applyFill="1"/>
    <xf numFmtId="0" fontId="0" fillId="14" borderId="0" xfId="0" applyFill="1" applyAlignment="1">
      <alignment horizontal="center"/>
    </xf>
    <xf numFmtId="0" fontId="15" fillId="14" borderId="34" xfId="0" applyFont="1" applyFill="1" applyBorder="1" applyAlignment="1">
      <alignment horizontal="center" vertical="center"/>
    </xf>
    <xf numFmtId="0" fontId="0" fillId="14" borderId="35" xfId="0" applyFill="1" applyBorder="1" applyAlignment="1">
      <alignment horizontal="center" vertical="center"/>
    </xf>
    <xf numFmtId="0" fontId="36" fillId="0" borderId="0" xfId="0" applyFont="1"/>
    <xf numFmtId="0" fontId="30" fillId="0" borderId="0" xfId="0" applyFont="1" applyAlignment="1">
      <alignment horizontal="center"/>
    </xf>
    <xf numFmtId="0" fontId="0" fillId="0" borderId="0" xfId="0" applyAlignment="1">
      <alignment horizontal="right" vertical="center"/>
    </xf>
    <xf numFmtId="0" fontId="38" fillId="0" borderId="0" xfId="12" applyFont="1" applyAlignment="1" applyProtection="1"/>
    <xf numFmtId="0" fontId="39" fillId="0" borderId="0" xfId="0" applyFont="1" applyAlignment="1">
      <alignment vertical="center"/>
    </xf>
    <xf numFmtId="0" fontId="40" fillId="0" borderId="0" xfId="0" applyFont="1"/>
    <xf numFmtId="0" fontId="41" fillId="0" borderId="0" xfId="0" applyFont="1" applyAlignment="1">
      <alignment horizontal="left" vertical="top" wrapText="1" indent="1"/>
    </xf>
    <xf numFmtId="0" fontId="32" fillId="0" borderId="0" xfId="0" applyFont="1" applyAlignment="1">
      <alignment vertical="top"/>
    </xf>
    <xf numFmtId="0" fontId="42" fillId="0" borderId="0" xfId="13"/>
    <xf numFmtId="0" fontId="42" fillId="0" borderId="0" xfId="13" applyAlignment="1">
      <alignment horizontal="center"/>
    </xf>
    <xf numFmtId="0" fontId="43" fillId="0" borderId="39" xfId="13" applyFont="1" applyBorder="1" applyAlignment="1">
      <alignment horizontal="center" vertical="center"/>
    </xf>
    <xf numFmtId="0" fontId="14" fillId="0" borderId="43" xfId="13" applyFont="1" applyBorder="1" applyAlignment="1">
      <alignment vertical="center"/>
    </xf>
    <xf numFmtId="0" fontId="42" fillId="0" borderId="44" xfId="13" applyBorder="1" applyAlignment="1">
      <alignment horizontal="center" vertical="center" textRotation="90"/>
    </xf>
    <xf numFmtId="0" fontId="42" fillId="0" borderId="45" xfId="13" applyBorder="1" applyAlignment="1">
      <alignment horizontal="center" vertical="center" textRotation="90"/>
    </xf>
    <xf numFmtId="0" fontId="42" fillId="0" borderId="7" xfId="13" applyBorder="1" applyAlignment="1">
      <alignment horizontal="center" vertical="center"/>
    </xf>
    <xf numFmtId="0" fontId="42" fillId="0" borderId="46" xfId="13" applyBorder="1" applyAlignment="1">
      <alignment horizontal="center" vertical="center" textRotation="90" wrapText="1"/>
    </xf>
    <xf numFmtId="0" fontId="42" fillId="0" borderId="47" xfId="13" applyBorder="1" applyAlignment="1">
      <alignment horizontal="center" vertical="center" textRotation="90"/>
    </xf>
    <xf numFmtId="0" fontId="14" fillId="0" borderId="48" xfId="13" applyFont="1" applyBorder="1" applyAlignment="1">
      <alignment vertical="center"/>
    </xf>
    <xf numFmtId="0" fontId="42" fillId="0" borderId="4" xfId="13" applyBorder="1" applyAlignment="1">
      <alignment horizontal="center" vertical="center" textRotation="90"/>
    </xf>
    <xf numFmtId="0" fontId="42" fillId="0" borderId="23" xfId="13" applyBorder="1" applyAlignment="1">
      <alignment horizontal="center" vertical="center" textRotation="90"/>
    </xf>
    <xf numFmtId="0" fontId="42" fillId="0" borderId="49" xfId="13" applyBorder="1" applyAlignment="1">
      <alignment horizontal="center" vertical="center" textRotation="90" wrapText="1"/>
    </xf>
    <xf numFmtId="0" fontId="42" fillId="0" borderId="50" xfId="13" applyBorder="1" applyAlignment="1">
      <alignment horizontal="center" vertical="center" textRotation="90"/>
    </xf>
    <xf numFmtId="0" fontId="42" fillId="0" borderId="0" xfId="13" applyAlignment="1">
      <alignment horizontal="center" vertical="center"/>
    </xf>
    <xf numFmtId="0" fontId="14" fillId="0" borderId="51" xfId="13" applyFont="1" applyBorder="1" applyAlignment="1">
      <alignment vertical="center"/>
    </xf>
    <xf numFmtId="0" fontId="42" fillId="0" borderId="52" xfId="13" applyBorder="1" applyAlignment="1">
      <alignment horizontal="center" vertical="center"/>
    </xf>
    <xf numFmtId="0" fontId="42" fillId="0" borderId="7" xfId="13" applyBorder="1" applyAlignment="1">
      <alignment horizontal="center" vertical="center" textRotation="90"/>
    </xf>
    <xf numFmtId="0" fontId="42" fillId="0" borderId="53" xfId="13" applyBorder="1" applyAlignment="1">
      <alignment horizontal="center" vertical="center" textRotation="90" wrapText="1"/>
    </xf>
    <xf numFmtId="0" fontId="42" fillId="0" borderId="52" xfId="13" applyBorder="1" applyAlignment="1">
      <alignment horizontal="center" vertical="center" textRotation="90"/>
    </xf>
    <xf numFmtId="0" fontId="42" fillId="0" borderId="12" xfId="13" applyBorder="1" applyAlignment="1">
      <alignment horizontal="center" vertical="center" textRotation="90"/>
    </xf>
    <xf numFmtId="0" fontId="42" fillId="0" borderId="12" xfId="13" applyBorder="1" applyAlignment="1">
      <alignment horizontal="center" vertical="center"/>
    </xf>
    <xf numFmtId="0" fontId="42" fillId="0" borderId="53" xfId="13" applyBorder="1" applyAlignment="1">
      <alignment horizontal="center" vertical="center"/>
    </xf>
    <xf numFmtId="0" fontId="14" fillId="0" borderId="0" xfId="13" applyFont="1"/>
    <xf numFmtId="0" fontId="42" fillId="0" borderId="0" xfId="13" applyAlignment="1">
      <alignment horizontal="right" vertical="center"/>
    </xf>
    <xf numFmtId="0" fontId="42" fillId="15" borderId="0" xfId="13" applyFill="1" applyAlignment="1">
      <alignment horizontal="center" vertical="center"/>
    </xf>
    <xf numFmtId="0" fontId="42" fillId="16" borderId="0" xfId="13" applyFill="1" applyAlignment="1">
      <alignment horizontal="center" vertical="center"/>
    </xf>
    <xf numFmtId="0" fontId="42" fillId="17" borderId="0" xfId="13" applyFill="1" applyAlignment="1">
      <alignment horizontal="center" vertical="center"/>
    </xf>
    <xf numFmtId="0" fontId="42" fillId="18" borderId="0" xfId="13" applyFill="1" applyAlignment="1">
      <alignment horizontal="center" vertical="center"/>
    </xf>
    <xf numFmtId="0" fontId="42" fillId="19" borderId="0" xfId="13" applyFill="1" applyAlignment="1">
      <alignment horizontal="center" vertical="center"/>
    </xf>
    <xf numFmtId="0" fontId="42" fillId="20" borderId="0" xfId="13" applyFill="1" applyAlignment="1">
      <alignment horizontal="center" vertical="center"/>
    </xf>
    <xf numFmtId="0" fontId="0" fillId="0" borderId="0" xfId="0" applyAlignment="1">
      <alignment horizontal="centerContinuous"/>
    </xf>
    <xf numFmtId="0" fontId="12" fillId="0" borderId="54" xfId="13" applyFont="1" applyBorder="1" applyAlignment="1">
      <alignment horizontal="center" vertical="center" wrapText="1"/>
    </xf>
    <xf numFmtId="0" fontId="14" fillId="0" borderId="54" xfId="13" applyFont="1" applyBorder="1" applyAlignment="1">
      <alignment horizontal="center" vertical="center"/>
    </xf>
    <xf numFmtId="0" fontId="47" fillId="0" borderId="40" xfId="13" applyFont="1" applyBorder="1" applyAlignment="1">
      <alignment horizontal="center" textRotation="90"/>
    </xf>
    <xf numFmtId="0" fontId="47" fillId="0" borderId="41" xfId="13" applyFont="1" applyBorder="1" applyAlignment="1">
      <alignment horizontal="center" textRotation="90"/>
    </xf>
    <xf numFmtId="0" fontId="47" fillId="0" borderId="41" xfId="13" applyFont="1" applyBorder="1" applyAlignment="1">
      <alignment horizontal="center" textRotation="90" wrapText="1"/>
    </xf>
    <xf numFmtId="0" fontId="47" fillId="0" borderId="42" xfId="13" applyFont="1" applyBorder="1" applyAlignment="1">
      <alignment horizontal="center" textRotation="90" wrapText="1"/>
    </xf>
    <xf numFmtId="0" fontId="49" fillId="0" borderId="40" xfId="13" applyFont="1" applyBorder="1" applyAlignment="1">
      <alignment horizontal="center" textRotation="90"/>
    </xf>
    <xf numFmtId="0" fontId="49" fillId="0" borderId="41" xfId="13" applyFont="1" applyBorder="1" applyAlignment="1">
      <alignment horizontal="center" textRotation="90"/>
    </xf>
    <xf numFmtId="0" fontId="49" fillId="0" borderId="41" xfId="13" applyFont="1" applyBorder="1" applyAlignment="1">
      <alignment horizontal="center" textRotation="90" wrapText="1"/>
    </xf>
    <xf numFmtId="0" fontId="49" fillId="0" borderId="38" xfId="13" applyFont="1" applyBorder="1" applyAlignment="1">
      <alignment horizontal="center" textRotation="90" wrapText="1"/>
    </xf>
    <xf numFmtId="0" fontId="1" fillId="0" borderId="1" xfId="0" applyFont="1" applyBorder="1" applyAlignment="1">
      <alignment horizontal="centerContinuous" vertical="center"/>
    </xf>
    <xf numFmtId="0" fontId="1" fillId="0" borderId="4" xfId="0" applyFont="1" applyBorder="1" applyAlignment="1">
      <alignment horizontal="centerContinuous" vertical="center"/>
    </xf>
    <xf numFmtId="0" fontId="51" fillId="0" borderId="0" xfId="5" applyFont="1" applyAlignment="1">
      <alignment horizontal="right" vertical="center"/>
    </xf>
    <xf numFmtId="0" fontId="1" fillId="0" borderId="10" xfId="0" applyFont="1" applyBorder="1" applyAlignment="1">
      <alignment horizontal="centerContinuous" vertical="center"/>
    </xf>
    <xf numFmtId="0" fontId="0" fillId="0" borderId="11" xfId="0" applyBorder="1" applyAlignment="1">
      <alignment horizontal="centerContinuous" vertical="center"/>
    </xf>
    <xf numFmtId="0" fontId="0" fillId="0" borderId="12" xfId="0" applyBorder="1" applyAlignment="1">
      <alignment horizontal="centerContinuous" vertical="center"/>
    </xf>
    <xf numFmtId="0" fontId="1" fillId="0" borderId="0" xfId="0" applyFont="1" applyAlignment="1">
      <alignment horizontal="left" vertical="center" wrapText="1" indent="1"/>
    </xf>
    <xf numFmtId="0" fontId="0" fillId="0" borderId="0" xfId="0" applyAlignment="1">
      <alignment horizontal="left" vertical="center" wrapText="1" indent="2"/>
    </xf>
    <xf numFmtId="0" fontId="0" fillId="0" borderId="0" xfId="0" applyAlignment="1">
      <alignment horizontal="left" vertical="top" wrapText="1" indent="1"/>
    </xf>
    <xf numFmtId="0" fontId="20" fillId="0" borderId="0" xfId="6" applyAlignment="1">
      <alignment vertical="center"/>
    </xf>
    <xf numFmtId="0" fontId="25" fillId="0" borderId="0" xfId="0" applyFont="1" applyAlignment="1">
      <alignment vertical="center" wrapText="1"/>
    </xf>
    <xf numFmtId="0" fontId="53" fillId="0" borderId="7" xfId="0" applyFont="1" applyBorder="1" applyAlignment="1">
      <alignment horizontal="center" vertical="center"/>
    </xf>
    <xf numFmtId="0" fontId="55" fillId="0" borderId="7" xfId="1" applyFont="1" applyBorder="1" applyAlignment="1">
      <alignment horizontal="center" vertical="center"/>
    </xf>
    <xf numFmtId="0" fontId="56" fillId="0" borderId="0" xfId="13" applyFont="1" applyAlignment="1">
      <alignment horizontal="center" vertical="center"/>
    </xf>
    <xf numFmtId="0" fontId="57" fillId="0" borderId="0" xfId="0" applyFont="1" applyAlignment="1">
      <alignment horizontal="center" vertical="center" wrapText="1"/>
    </xf>
    <xf numFmtId="0" fontId="50" fillId="0" borderId="7" xfId="0" applyFont="1" applyBorder="1" applyAlignment="1">
      <alignment horizontal="center" vertical="center"/>
    </xf>
    <xf numFmtId="0" fontId="0" fillId="0" borderId="7" xfId="0" applyBorder="1" applyAlignment="1">
      <alignment horizontal="left" vertical="center" wrapText="1"/>
    </xf>
    <xf numFmtId="0" fontId="50" fillId="0" borderId="7" xfId="0" applyFont="1" applyBorder="1" applyAlignment="1">
      <alignment horizontal="center" vertical="center" wrapText="1"/>
    </xf>
    <xf numFmtId="0" fontId="50" fillId="0" borderId="22" xfId="1" applyFont="1" applyBorder="1" applyAlignment="1">
      <alignment horizontal="center" vertical="center" wrapText="1"/>
    </xf>
    <xf numFmtId="0" fontId="50" fillId="0" borderId="7" xfId="1" applyFont="1" applyBorder="1" applyAlignment="1">
      <alignment horizontal="center" vertical="center" wrapText="1"/>
    </xf>
    <xf numFmtId="0" fontId="2" fillId="0" borderId="7" xfId="0" applyFont="1" applyBorder="1" applyAlignment="1">
      <alignment horizontal="left" vertical="center"/>
    </xf>
    <xf numFmtId="14" fontId="0" fillId="0" borderId="7" xfId="0" applyNumberFormat="1" applyBorder="1" applyAlignment="1">
      <alignment horizontal="center" vertical="center"/>
    </xf>
    <xf numFmtId="0" fontId="59" fillId="0" borderId="0" xfId="13" applyFont="1" applyAlignment="1">
      <alignment horizontal="center" vertical="center"/>
    </xf>
    <xf numFmtId="49" fontId="1" fillId="0" borderId="7" xfId="0" applyNumberFormat="1" applyFont="1" applyBorder="1" applyAlignment="1">
      <alignment horizontal="center" vertical="center" wrapText="1"/>
    </xf>
    <xf numFmtId="0" fontId="0" fillId="0" borderId="7" xfId="0" applyBorder="1" applyAlignment="1">
      <alignment horizontal="center" vertical="center" wrapText="1"/>
    </xf>
    <xf numFmtId="0" fontId="17" fillId="0" borderId="7" xfId="2" applyBorder="1" applyAlignment="1">
      <alignment horizontal="center" vertical="center" wrapText="1"/>
    </xf>
    <xf numFmtId="0" fontId="7" fillId="0" borderId="0" xfId="0" applyFont="1" applyAlignment="1">
      <alignment horizontal="center" vertical="center" wrapText="1"/>
    </xf>
    <xf numFmtId="0" fontId="0" fillId="0" borderId="5"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3" fillId="0" borderId="7" xfId="0" applyFont="1" applyBorder="1" applyAlignment="1">
      <alignment horizontal="center" vertical="center"/>
    </xf>
    <xf numFmtId="0" fontId="52" fillId="0" borderId="7" xfId="0" applyFont="1" applyBorder="1" applyAlignment="1">
      <alignment horizontal="center" vertical="center" textRotation="45"/>
    </xf>
    <xf numFmtId="0" fontId="3" fillId="0" borderId="7" xfId="0" applyFont="1" applyBorder="1" applyAlignment="1">
      <alignment horizontal="center" vertical="center" textRotation="45"/>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164" fontId="1" fillId="0" borderId="6"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0" fillId="0" borderId="5"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left" vertical="center" wrapText="1"/>
    </xf>
    <xf numFmtId="0" fontId="50" fillId="0" borderId="22" xfId="0" applyFont="1" applyBorder="1" applyAlignment="1">
      <alignment horizontal="center" vertical="center"/>
    </xf>
    <xf numFmtId="0" fontId="50" fillId="0" borderId="2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9" fillId="0" borderId="7" xfId="0" applyFont="1" applyBorder="1" applyAlignment="1">
      <alignment horizontal="center" vertical="center" wrapText="1"/>
    </xf>
    <xf numFmtId="0" fontId="50" fillId="0" borderId="7" xfId="0" applyFont="1" applyBorder="1" applyAlignment="1">
      <alignment horizontal="center" vertical="center"/>
    </xf>
    <xf numFmtId="0" fontId="50" fillId="0" borderId="5" xfId="0" applyFont="1" applyBorder="1" applyAlignment="1">
      <alignment horizontal="center" vertical="center" wrapText="1"/>
    </xf>
    <xf numFmtId="0" fontId="50" fillId="0" borderId="3"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4" xfId="0" applyFont="1" applyBorder="1" applyAlignment="1">
      <alignment horizontal="center" vertical="center" wrapText="1"/>
    </xf>
    <xf numFmtId="0" fontId="1" fillId="0" borderId="7" xfId="0" applyFont="1" applyBorder="1" applyAlignment="1">
      <alignment horizontal="center" vertical="center"/>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2"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1" xfId="1" applyFont="1" applyBorder="1" applyAlignment="1">
      <alignment horizontal="center" vertical="center" wrapText="1"/>
    </xf>
    <xf numFmtId="164" fontId="12" fillId="0" borderId="10" xfId="1" applyNumberFormat="1" applyFont="1" applyBorder="1" applyAlignment="1">
      <alignment horizontal="center" vertical="center" wrapText="1"/>
    </xf>
    <xf numFmtId="164" fontId="12" fillId="0" borderId="12" xfId="1" applyNumberFormat="1" applyFont="1" applyBorder="1" applyAlignment="1">
      <alignment horizontal="center" vertical="center" wrapText="1"/>
    </xf>
    <xf numFmtId="0" fontId="13" fillId="0" borderId="1" xfId="13" applyFont="1" applyBorder="1" applyAlignment="1">
      <alignment horizontal="center" vertical="center"/>
    </xf>
    <xf numFmtId="0" fontId="46" fillId="0" borderId="36" xfId="13" applyFont="1" applyBorder="1" applyAlignment="1">
      <alignment horizontal="center" vertical="center"/>
    </xf>
    <xf numFmtId="0" fontId="46" fillId="0" borderId="37" xfId="13" applyFont="1" applyBorder="1" applyAlignment="1">
      <alignment horizontal="center" vertical="center"/>
    </xf>
    <xf numFmtId="0" fontId="46" fillId="0" borderId="38" xfId="13" applyFont="1" applyBorder="1" applyAlignment="1">
      <alignment horizontal="center" vertical="center"/>
    </xf>
    <xf numFmtId="0" fontId="48" fillId="0" borderId="36" xfId="13" applyFont="1" applyBorder="1" applyAlignment="1">
      <alignment horizontal="center" vertical="center"/>
    </xf>
    <xf numFmtId="0" fontId="48" fillId="0" borderId="37" xfId="13" applyFont="1" applyBorder="1" applyAlignment="1">
      <alignment horizontal="center" vertical="center"/>
    </xf>
    <xf numFmtId="0" fontId="48" fillId="0" borderId="38" xfId="13" applyFont="1" applyBorder="1" applyAlignment="1">
      <alignment horizontal="center" vertical="center"/>
    </xf>
    <xf numFmtId="0" fontId="42" fillId="0" borderId="0" xfId="13" applyAlignment="1">
      <alignment horizontal="center"/>
    </xf>
    <xf numFmtId="0" fontId="1" fillId="0" borderId="54" xfId="0" applyFont="1" applyBorder="1" applyAlignment="1">
      <alignment horizontal="center" vertical="center" wrapText="1"/>
    </xf>
    <xf numFmtId="0" fontId="12" fillId="0" borderId="54" xfId="13" applyFont="1" applyBorder="1" applyAlignment="1">
      <alignment horizontal="center" vertical="center" wrapText="1"/>
    </xf>
    <xf numFmtId="14" fontId="32" fillId="0" borderId="54" xfId="13" applyNumberFormat="1" applyFont="1" applyBorder="1" applyAlignment="1">
      <alignment horizontal="center" vertical="center" wrapText="1"/>
    </xf>
    <xf numFmtId="0" fontId="1" fillId="0" borderId="7" xfId="0" applyFont="1" applyBorder="1" applyAlignment="1">
      <alignment horizontal="center" vertical="center" wrapText="1"/>
    </xf>
    <xf numFmtId="164" fontId="2" fillId="0" borderId="0" xfId="0" applyNumberFormat="1" applyFont="1" applyAlignment="1">
      <alignment horizontal="center"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164" fontId="1" fillId="0" borderId="10" xfId="0" applyNumberFormat="1" applyFont="1" applyBorder="1" applyAlignment="1">
      <alignment horizontal="center" vertical="center"/>
    </xf>
    <xf numFmtId="164" fontId="1" fillId="0" borderId="12" xfId="0" applyNumberFormat="1" applyFont="1" applyBorder="1" applyAlignment="1">
      <alignment horizontal="center"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165" fontId="1" fillId="0" borderId="10" xfId="0" applyNumberFormat="1" applyFont="1" applyBorder="1" applyAlignment="1">
      <alignment horizontal="center" vertical="center" wrapText="1"/>
    </xf>
    <xf numFmtId="165" fontId="1" fillId="0" borderId="12"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51" fillId="0" borderId="0" xfId="5" applyFont="1" applyAlignment="1">
      <alignment horizontal="center" vertical="center"/>
    </xf>
    <xf numFmtId="0" fontId="1" fillId="0" borderId="0" xfId="7" applyFont="1" applyAlignment="1">
      <alignment horizontal="center" vertical="center"/>
    </xf>
    <xf numFmtId="0" fontId="13" fillId="11" borderId="0" xfId="0" applyFont="1" applyFill="1" applyAlignment="1">
      <alignment horizontal="center" vertical="center"/>
    </xf>
    <xf numFmtId="0" fontId="0" fillId="0" borderId="0" xfId="8" applyFont="1">
      <alignment horizontal="right" vertical="center" indent="1"/>
    </xf>
    <xf numFmtId="0" fontId="29" fillId="0" borderId="0" xfId="8">
      <alignment horizontal="right" vertical="center" indent="1"/>
    </xf>
    <xf numFmtId="14" fontId="29" fillId="0" borderId="25" xfId="9" applyBorder="1">
      <alignment horizontal="center" vertical="center"/>
    </xf>
    <xf numFmtId="14" fontId="29" fillId="0" borderId="26" xfId="9" applyBorder="1">
      <alignment horizontal="center" vertical="center"/>
    </xf>
    <xf numFmtId="0" fontId="8" fillId="10" borderId="0" xfId="0" applyFont="1" applyFill="1" applyAlignment="1">
      <alignment horizontal="center" vertical="center"/>
    </xf>
    <xf numFmtId="0" fontId="54" fillId="0" borderId="0" xfId="0" applyFont="1" applyAlignment="1">
      <alignment horizontal="center" vertical="center"/>
    </xf>
    <xf numFmtId="0" fontId="0" fillId="0" borderId="0" xfId="0"/>
    <xf numFmtId="0" fontId="8" fillId="7" borderId="0" xfId="3" applyFont="1" applyFill="1" applyAlignment="1">
      <alignment horizontal="center" vertical="center"/>
    </xf>
    <xf numFmtId="0" fontId="13" fillId="8" borderId="0" xfId="0" applyFont="1" applyFill="1" applyAlignment="1">
      <alignment horizontal="center" vertical="center"/>
    </xf>
    <xf numFmtId="0" fontId="8" fillId="9" borderId="0" xfId="0" applyFont="1" applyFill="1" applyAlignment="1">
      <alignment horizontal="center" vertical="center"/>
    </xf>
    <xf numFmtId="0" fontId="18" fillId="0" borderId="0" xfId="1" applyFont="1" applyAlignment="1">
      <alignment horizontal="center" vertical="center"/>
    </xf>
    <xf numFmtId="0" fontId="11" fillId="0" borderId="7" xfId="1" applyFont="1" applyBorder="1" applyAlignment="1">
      <alignment horizontal="center" vertical="center" wrapText="1"/>
    </xf>
    <xf numFmtId="0" fontId="45" fillId="0" borderId="22" xfId="1" applyFont="1" applyBorder="1" applyAlignment="1">
      <alignment horizontal="center" vertical="center" wrapText="1"/>
    </xf>
    <xf numFmtId="0" fontId="45" fillId="0" borderId="23" xfId="1" applyFont="1" applyBorder="1" applyAlignment="1">
      <alignment horizontal="center" vertical="center" wrapText="1"/>
    </xf>
    <xf numFmtId="0" fontId="44" fillId="0" borderId="22" xfId="1" applyFont="1" applyBorder="1" applyAlignment="1">
      <alignment horizontal="center" vertical="center" wrapText="1"/>
    </xf>
    <xf numFmtId="0" fontId="44" fillId="0" borderId="23" xfId="1" applyFont="1" applyBorder="1" applyAlignment="1">
      <alignment horizontal="center" vertical="center" wrapText="1"/>
    </xf>
    <xf numFmtId="0" fontId="44" fillId="0" borderId="2" xfId="1" applyFont="1" applyBorder="1" applyAlignment="1">
      <alignment horizontal="center" vertical="center" wrapText="1"/>
    </xf>
    <xf numFmtId="0" fontId="44" fillId="0" borderId="3" xfId="1" applyFont="1" applyBorder="1" applyAlignment="1">
      <alignment horizontal="center" vertical="center" wrapText="1"/>
    </xf>
    <xf numFmtId="0" fontId="13" fillId="0" borderId="7" xfId="1" applyFont="1" applyBorder="1" applyAlignment="1">
      <alignment horizontal="center" vertical="center" wrapText="1"/>
    </xf>
    <xf numFmtId="164" fontId="13" fillId="0" borderId="7" xfId="1" applyNumberFormat="1" applyFont="1" applyBorder="1" applyAlignment="1">
      <alignment horizontal="center" vertical="center" wrapText="1"/>
    </xf>
    <xf numFmtId="0" fontId="1" fillId="0" borderId="5"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7" xfId="0" applyFont="1" applyBorder="1"/>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5"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horizontal="right" vertical="center"/>
    </xf>
    <xf numFmtId="0" fontId="0" fillId="0" borderId="1" xfId="0" applyBorder="1" applyAlignment="1">
      <alignment horizontal="right" vertical="center"/>
    </xf>
    <xf numFmtId="0" fontId="0" fillId="0" borderId="6" xfId="0" applyBorder="1" applyAlignment="1">
      <alignment horizontal="right" vertical="center" wrapText="1"/>
    </xf>
    <xf numFmtId="0" fontId="0" fillId="0" borderId="1" xfId="0" applyBorder="1" applyAlignment="1">
      <alignment horizontal="right" vertical="center" wrapText="1"/>
    </xf>
    <xf numFmtId="0" fontId="0" fillId="0" borderId="4" xfId="0" applyBorder="1" applyAlignment="1">
      <alignment horizontal="right" vertical="center" wrapText="1"/>
    </xf>
    <xf numFmtId="0" fontId="21" fillId="0" borderId="7" xfId="0" applyFont="1" applyBorder="1" applyAlignment="1">
      <alignment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 fillId="0" borderId="7"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7" xfId="0" applyFont="1" applyBorder="1" applyAlignment="1">
      <alignment vertical="center"/>
    </xf>
    <xf numFmtId="164" fontId="21" fillId="0" borderId="7" xfId="0" applyNumberFormat="1" applyFont="1" applyBorder="1" applyAlignment="1">
      <alignment horizontal="center" vertical="center" wrapText="1"/>
    </xf>
    <xf numFmtId="164" fontId="21" fillId="0" borderId="10" xfId="0" applyNumberFormat="1" applyFont="1" applyBorder="1" applyAlignment="1">
      <alignment horizontal="center" vertical="center" wrapText="1"/>
    </xf>
    <xf numFmtId="164" fontId="21" fillId="0" borderId="11" xfId="0" applyNumberFormat="1" applyFont="1" applyBorder="1" applyAlignment="1">
      <alignment horizontal="center" vertical="center" wrapText="1"/>
    </xf>
    <xf numFmtId="164" fontId="21" fillId="0" borderId="12" xfId="0" applyNumberFormat="1" applyFont="1" applyBorder="1" applyAlignment="1">
      <alignment horizontal="center" vertical="center" wrapText="1"/>
    </xf>
    <xf numFmtId="165" fontId="21" fillId="0" borderId="7" xfId="0" applyNumberFormat="1" applyFont="1" applyBorder="1" applyAlignment="1">
      <alignment horizontal="center" vertical="center" wrapText="1"/>
    </xf>
    <xf numFmtId="0" fontId="53" fillId="0" borderId="7" xfId="0"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0" fontId="1" fillId="0" borderId="7" xfId="0" applyFont="1" applyBorder="1" applyAlignment="1">
      <alignment horizontal="left" vertical="center" wrapText="1"/>
    </xf>
    <xf numFmtId="0" fontId="55" fillId="0" borderId="7" xfId="0" applyFont="1" applyBorder="1" applyAlignment="1">
      <alignment horizontal="center" vertical="center"/>
    </xf>
    <xf numFmtId="0" fontId="1" fillId="0" borderId="8" xfId="0" applyFont="1"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2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164" fontId="2" fillId="0" borderId="6"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0" fontId="21" fillId="0" borderId="2" xfId="0" applyFont="1" applyBorder="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wrapText="1"/>
    </xf>
    <xf numFmtId="0" fontId="1" fillId="0" borderId="10" xfId="0" applyFont="1" applyBorder="1" applyAlignment="1">
      <alignment horizontal="left" vertical="center" wrapText="1"/>
    </xf>
    <xf numFmtId="0" fontId="0" fillId="0" borderId="11" xfId="0" applyBorder="1" applyAlignment="1">
      <alignment horizontal="left" vertical="center" wrapText="1"/>
    </xf>
    <xf numFmtId="0" fontId="1" fillId="0" borderId="12" xfId="0" applyFont="1" applyBorder="1" applyAlignment="1">
      <alignment horizontal="left"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0" fillId="0" borderId="8" xfId="0" applyBorder="1" applyAlignment="1">
      <alignment horizontal="left" vertical="center" wrapText="1"/>
    </xf>
    <xf numFmtId="0" fontId="9" fillId="0" borderId="7" xfId="0" applyFont="1" applyBorder="1" applyAlignment="1">
      <alignment horizontal="center" vertical="center"/>
    </xf>
    <xf numFmtId="0" fontId="57" fillId="0" borderId="0" xfId="0" applyFont="1" applyAlignment="1">
      <alignment horizontal="center" vertical="center" wrapText="1"/>
    </xf>
  </cellXfs>
  <cellStyles count="14">
    <cellStyle name="Accent3" xfId="3" builtinId="37"/>
    <cellStyle name="Comma [0] 2" xfId="11" xr:uid="{94953723-D155-4B65-B735-18D5EC5FA2B1}"/>
    <cellStyle name="Date" xfId="9" xr:uid="{4BD6345A-DCE2-445A-8A75-DD5833F6C055}"/>
    <cellStyle name="Heading 1 2" xfId="7" xr:uid="{0B2175B6-DB88-49B9-9F7C-EA27DB529AAE}"/>
    <cellStyle name="Heading 2 2" xfId="6" xr:uid="{0F95E90B-6DDE-45D8-AD88-152D98D37D45}"/>
    <cellStyle name="Heading 3 2" xfId="8" xr:uid="{44C364D1-A989-42CF-BC63-C421F0A37CC3}"/>
    <cellStyle name="Hyperlink" xfId="2" builtinId="8"/>
    <cellStyle name="Hyperlink 2" xfId="12" xr:uid="{D416B817-BC9C-43EA-8D05-45E440945055}"/>
    <cellStyle name="Normal" xfId="0" builtinId="0"/>
    <cellStyle name="Normal 2" xfId="13" xr:uid="{AE34042D-0FD6-48E1-9971-1EBB53E543AD}"/>
    <cellStyle name="Normal 7" xfId="1" xr:uid="{00000000-0005-0000-0000-000002000000}"/>
    <cellStyle name="Percent 2" xfId="10" xr:uid="{21FF886C-DF81-40ED-91B7-397F5851B15C}"/>
    <cellStyle name="Title 2" xfId="5" xr:uid="{9C60CFCC-3077-493C-AABB-FF9700D03F5B}"/>
    <cellStyle name="zHiddenText" xfId="4" xr:uid="{18C72C99-98C8-4031-9026-CDF89360E83C}"/>
  </cellStyles>
  <dxfs count="29">
    <dxf>
      <font>
        <color rgb="FFFF3300"/>
      </font>
      <fill>
        <patternFill>
          <bgColor rgb="FFFF0000"/>
        </patternFill>
      </fill>
    </dxf>
    <dxf>
      <font>
        <color rgb="FFFFC000"/>
      </font>
      <fill>
        <patternFill>
          <bgColor rgb="FFFFC000"/>
        </patternFill>
      </fill>
    </dxf>
    <dxf>
      <font>
        <color rgb="FF00CC00"/>
      </font>
      <fill>
        <patternFill>
          <bgColor rgb="FF00CC00"/>
        </patternFill>
      </fill>
    </dxf>
    <dxf>
      <font>
        <b/>
        <i val="0"/>
        <color theme="0"/>
      </font>
      <fill>
        <patternFill>
          <bgColor rgb="FF00B050"/>
        </patternFill>
      </fill>
    </dxf>
    <dxf>
      <font>
        <b/>
        <i val="0"/>
        <color theme="0"/>
      </font>
      <fill>
        <patternFill>
          <bgColor rgb="FFFFC000"/>
        </patternFill>
      </fill>
    </dxf>
    <dxf>
      <font>
        <b/>
        <i val="0"/>
        <color theme="0"/>
      </font>
      <fill>
        <patternFill>
          <bgColor rgb="FFFF0000"/>
        </patternFill>
      </fill>
    </dxf>
    <dxf>
      <fill>
        <patternFill>
          <bgColor theme="6" tint="0.39994506668294322"/>
        </patternFill>
      </fill>
      <border>
        <top style="thin">
          <color theme="0"/>
        </top>
        <bottom style="thin">
          <color theme="0"/>
        </bottom>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ont>
        <b/>
        <i val="0"/>
        <color theme="0"/>
      </font>
      <border>
        <left style="thin">
          <color rgb="FFC00000"/>
        </left>
        <right style="thin">
          <color rgb="FFC00000"/>
        </right>
        <vertical/>
        <horizontal/>
      </border>
    </dxf>
    <dxf>
      <fill>
        <patternFill>
          <bgColor theme="6" tint="0.59996337778862885"/>
        </patternFill>
      </fill>
      <border>
        <top style="thin">
          <color theme="0"/>
        </top>
        <bottom style="thin">
          <color theme="0"/>
        </bottom>
        <vertical/>
        <horizontal/>
      </border>
    </dxf>
    <dxf>
      <fill>
        <patternFill>
          <bgColor theme="6" tint="0.79998168889431442"/>
        </patternFill>
      </fill>
      <border>
        <top style="thin">
          <color theme="0"/>
        </top>
        <bottom style="thin">
          <color theme="0"/>
        </bottom>
      </border>
    </dxf>
    <dxf>
      <font>
        <b/>
        <i val="0"/>
        <color theme="0"/>
      </font>
      <fill>
        <patternFill>
          <bgColor rgb="FFFF0000"/>
        </patternFill>
      </fill>
    </dxf>
    <dxf>
      <font>
        <b/>
        <i val="0"/>
        <color theme="0"/>
      </font>
      <fill>
        <patternFill>
          <bgColor rgb="FFFFC000"/>
        </patternFill>
      </fill>
    </dxf>
    <dxf>
      <font>
        <b/>
        <i val="0"/>
      </font>
      <fill>
        <patternFill>
          <bgColor rgb="FFCCFF99"/>
        </patternFill>
      </fill>
    </dxf>
    <dxf>
      <alignment horizontal="center" vertical="center" textRotation="0" indent="0" justifyLastLine="0" shrinkToFit="0" readingOrder="0"/>
    </dxf>
    <dxf>
      <alignment horizontal="center" vertical="center" textRotation="0" wrapText="0" indent="0" justifyLastLine="0" shrinkToFit="0" readingOrder="0"/>
    </dxf>
    <dxf>
      <alignment horizontal="left" vertical="bottom" textRotation="0" wrapText="1" relativeIndent="1" justifyLastLine="0" shrinkToFit="0" readingOrder="0"/>
    </dxf>
    <dxf>
      <fill>
        <patternFill patternType="none">
          <fgColor indexed="64"/>
          <bgColor auto="1"/>
        </patternFill>
      </fill>
      <border>
        <top style="thin">
          <color theme="6" tint="0.39994506668294322"/>
        </top>
        <bottom style="thin">
          <color theme="6" tint="0.39994506668294322"/>
        </bottom>
      </border>
    </dxf>
    <dxf>
      <font>
        <color theme="0"/>
      </font>
      <fill>
        <patternFill>
          <bgColor theme="1" tint="0.34998626667073579"/>
        </patternFill>
      </fill>
      <border diagonalUp="0" diagonalDown="0">
        <left/>
        <right/>
        <top/>
        <bottom/>
        <vertical/>
        <horizontal/>
      </border>
    </dxf>
    <dxf>
      <font>
        <color theme="3" tint="-0.24994659260841701"/>
      </font>
      <border diagonalUp="0" diagonalDown="0">
        <left/>
        <right style="thin">
          <color theme="6" tint="0.39994506668294322"/>
        </right>
        <top/>
        <bottom/>
        <vertical/>
        <horizontal/>
      </border>
    </dxf>
  </dxfs>
  <tableStyles count="1" defaultTableStyle="TableStyleMedium2" defaultPivotStyle="PivotStyleLight16">
    <tableStyle name="Gantt Table Style" pivot="0" count="3" xr9:uid="{823EE8BF-DE0A-47A3-8806-37008F5CBF0C}">
      <tableStyleElement type="wholeTable" dxfId="28"/>
      <tableStyleElement type="headerRow" dxfId="27"/>
      <tableStyleElement type="firstRowStripe" dxfId="26"/>
    </tableStyle>
  </tableStyles>
  <colors>
    <mruColors>
      <color rgb="FF0033CC"/>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Scroll" dx="39" fmlaLink="$F$4" horiz="1" max="365" page="2"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18</xdr:col>
      <xdr:colOff>25400</xdr:colOff>
      <xdr:row>40</xdr:row>
      <xdr:rowOff>34024</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2198" r="19823" b="-1"/>
        <a:stretch/>
      </xdr:blipFill>
      <xdr:spPr>
        <a:xfrm>
          <a:off x="6350" y="0"/>
          <a:ext cx="10991850" cy="7400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31750</xdr:colOff>
          <xdr:row>5</xdr:row>
          <xdr:rowOff>57150</xdr:rowOff>
        </xdr:from>
        <xdr:to>
          <xdr:col>63</xdr:col>
          <xdr:colOff>228600</xdr:colOff>
          <xdr:row>5</xdr:row>
          <xdr:rowOff>241300</xdr:rowOff>
        </xdr:to>
        <xdr:sp macro="" textlink="">
          <xdr:nvSpPr>
            <xdr:cNvPr id="12289" name="Scroll Bar 1" descr="Scroll bar to scroll through the Ghantt project timeline." hidden="1">
              <a:extLst>
                <a:ext uri="{63B3BB69-23CF-44E3-9099-C40C66FF867C}">
                  <a14:compatExt spid="_x0000_s12289"/>
                </a:ext>
                <a:ext uri="{FF2B5EF4-FFF2-40B4-BE49-F238E27FC236}">
                  <a16:creationId xmlns:a16="http://schemas.microsoft.com/office/drawing/2014/main" id="{00000000-0008-0000-0800-0000013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279400</xdr:colOff>
          <xdr:row>0</xdr:row>
          <xdr:rowOff>0</xdr:rowOff>
        </xdr:from>
        <xdr:to>
          <xdr:col>4</xdr:col>
          <xdr:colOff>107950</xdr:colOff>
          <xdr:row>15</xdr:row>
          <xdr:rowOff>57150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F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257175</xdr:colOff>
      <xdr:row>28</xdr:row>
      <xdr:rowOff>85725</xdr:rowOff>
    </xdr:from>
    <xdr:to>
      <xdr:col>1</xdr:col>
      <xdr:colOff>4800600</xdr:colOff>
      <xdr:row>33</xdr:row>
      <xdr:rowOff>85725</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3886200"/>
          <a:ext cx="4543425"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1333501</xdr:colOff>
      <xdr:row>14</xdr:row>
      <xdr:rowOff>9525</xdr:rowOff>
    </xdr:from>
    <xdr:to>
      <xdr:col>1</xdr:col>
      <xdr:colOff>2608017</xdr:colOff>
      <xdr:row>21</xdr:row>
      <xdr:rowOff>161925</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1" y="1343025"/>
          <a:ext cx="1274516"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762000</xdr:colOff>
      <xdr:row>45</xdr:row>
      <xdr:rowOff>131974</xdr:rowOff>
    </xdr:from>
    <xdr:to>
      <xdr:col>1</xdr:col>
      <xdr:colOff>4171950</xdr:colOff>
      <xdr:row>60</xdr:row>
      <xdr:rowOff>142771</xdr:rowOff>
    </xdr:to>
    <xdr:pic>
      <xdr:nvPicPr>
        <xdr:cNvPr id="6" name="Picture 5">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71600" y="7037599"/>
          <a:ext cx="3409950" cy="2868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2409825</xdr:colOff>
      <xdr:row>53</xdr:row>
      <xdr:rowOff>85725</xdr:rowOff>
    </xdr:from>
    <xdr:to>
      <xdr:col>1</xdr:col>
      <xdr:colOff>2609850</xdr:colOff>
      <xdr:row>54</xdr:row>
      <xdr:rowOff>104775</xdr:rowOff>
    </xdr:to>
    <xdr:sp macro="" textlink="">
      <xdr:nvSpPr>
        <xdr:cNvPr id="9" name="Plus 8">
          <a:extLst>
            <a:ext uri="{FF2B5EF4-FFF2-40B4-BE49-F238E27FC236}">
              <a16:creationId xmlns:a16="http://schemas.microsoft.com/office/drawing/2014/main" id="{00000000-0008-0000-0F00-000009000000}"/>
            </a:ext>
          </a:extLst>
        </xdr:cNvPr>
        <xdr:cNvSpPr/>
      </xdr:nvSpPr>
      <xdr:spPr>
        <a:xfrm>
          <a:off x="3019425" y="8515350"/>
          <a:ext cx="200025" cy="209550"/>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IE" sz="1100"/>
        </a:p>
      </xdr:txBody>
    </xdr:sp>
    <xdr:clientData/>
  </xdr:twoCellAnchor>
  <xdr:twoCellAnchor>
    <xdr:from>
      <xdr:col>1</xdr:col>
      <xdr:colOff>2752725</xdr:colOff>
      <xdr:row>53</xdr:row>
      <xdr:rowOff>123825</xdr:rowOff>
    </xdr:from>
    <xdr:to>
      <xdr:col>1</xdr:col>
      <xdr:colOff>2867025</xdr:colOff>
      <xdr:row>57</xdr:row>
      <xdr:rowOff>47625</xdr:rowOff>
    </xdr:to>
    <xdr:sp macro="" textlink="">
      <xdr:nvSpPr>
        <xdr:cNvPr id="10" name="Down Arrow 9">
          <a:extLst>
            <a:ext uri="{FF2B5EF4-FFF2-40B4-BE49-F238E27FC236}">
              <a16:creationId xmlns:a16="http://schemas.microsoft.com/office/drawing/2014/main" id="{00000000-0008-0000-0F00-00000A000000}"/>
            </a:ext>
          </a:extLst>
        </xdr:cNvPr>
        <xdr:cNvSpPr/>
      </xdr:nvSpPr>
      <xdr:spPr>
        <a:xfrm>
          <a:off x="3362325" y="8553450"/>
          <a:ext cx="114300" cy="685800"/>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twoCellAnchor>
    <xdr:from>
      <xdr:col>1</xdr:col>
      <xdr:colOff>2333625</xdr:colOff>
      <xdr:row>53</xdr:row>
      <xdr:rowOff>76200</xdr:rowOff>
    </xdr:from>
    <xdr:to>
      <xdr:col>1</xdr:col>
      <xdr:colOff>2686050</xdr:colOff>
      <xdr:row>54</xdr:row>
      <xdr:rowOff>152400</xdr:rowOff>
    </xdr:to>
    <xdr:sp macro="" textlink="">
      <xdr:nvSpPr>
        <xdr:cNvPr id="11" name="Oval 10">
          <a:extLst>
            <a:ext uri="{FF2B5EF4-FFF2-40B4-BE49-F238E27FC236}">
              <a16:creationId xmlns:a16="http://schemas.microsoft.com/office/drawing/2014/main" id="{00000000-0008-0000-0F00-00000B000000}"/>
            </a:ext>
          </a:extLst>
        </xdr:cNvPr>
        <xdr:cNvSpPr/>
      </xdr:nvSpPr>
      <xdr:spPr>
        <a:xfrm>
          <a:off x="2943225" y="8505825"/>
          <a:ext cx="352425" cy="2667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esktop/PM%20Fundamentals/Support/Templates%20and%20Additional%20Info/Gantt%20Chart.xlsx" TargetMode="External"/><Relationship Id="rId1" Type="http://schemas.openxmlformats.org/officeDocument/2006/relationships/externalLinkPath" Target="/Users/alan/Desktop/PM%20Fundamentals/Support/Templates%20and%20Additional%20Info/Gantt%20Cha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antt"/>
      <sheetName val="About"/>
    </sheetNames>
    <sheetDataSet>
      <sheetData sheetId="0">
        <row r="3">
          <cell r="F3">
            <v>43698</v>
          </cell>
        </row>
        <row r="4">
          <cell r="F4">
            <v>0</v>
          </cell>
        </row>
      </sheetData>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D3E06-CE72-453F-A36E-46389383D4DF}" name="Milestones" displayName="Milestones" ref="B7:G33" totalsRowShown="0">
  <autoFilter ref="B7:G33" xr:uid="{29E5A880-80D5-4B65-B5FB-8FB3913D3D27}">
    <filterColumn colId="0" hiddenButton="1"/>
    <filterColumn colId="1" hiddenButton="1"/>
    <filterColumn colId="2" hiddenButton="1"/>
    <filterColumn colId="3" hiddenButton="1"/>
    <filterColumn colId="4" hiddenButton="1"/>
    <filterColumn colId="5" hiddenButton="1"/>
  </autoFilter>
  <tableColumns count="6">
    <tableColumn id="1" xr3:uid="{513B0E9F-6FAD-42DC-9B0B-C1AC2535695E}" name="Deliverable/Task" dataDxfId="25"/>
    <tableColumn id="2" xr3:uid="{760EDF6D-2F2E-49FA-981C-2BF8ABB510BA}" name="Category" dataDxfId="24"/>
    <tableColumn id="3" xr3:uid="{454BC5C3-15ED-45F0-AB34-07CAAFC13684}" name="Assigned To" dataDxfId="23"/>
    <tableColumn id="4" xr3:uid="{9BE9A6C4-BCDA-4EC7-AB15-30E0886A6815}" name="Progress"/>
    <tableColumn id="5" xr3:uid="{435DA508-A571-4251-95E9-9554CF7597E8}" name="Start" dataCellStyle="Date"/>
    <tableColumn id="6" xr3:uid="{0EFF6E0C-E26F-4AB1-90E1-D96141A2A00D}" name="No. Days"/>
  </tableColumns>
  <tableStyleInfo name="Gantt Table Style" showFirstColumn="1" showLastColumn="0" showRowStripes="1" showColumnStripes="0"/>
  <extLst>
    <ext xmlns:x14="http://schemas.microsoft.com/office/spreadsheetml/2009/9/main" uri="{504A1905-F514-4f6f-8877-14C23A59335A}">
      <x14:table altTextSummary="Enter Project information in this table. Enter a milestone description for a phase, task, activity, etc. in column beneath Description. Select a category in the Category column. Assign the item to someone in the Assigned To column. Update progress and watch the data bars auto update in the Progress column. Enter the start date in the Start column and number of days in the number of days column. The Ghantt data in cells J9 through BM 34 will auto update. Add new rows to the table to add more task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an@kmconsult.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9.bin"/><Relationship Id="rId5" Type="http://schemas.openxmlformats.org/officeDocument/2006/relationships/table" Target="../tables/table1.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 Id="rId5" Type="http://schemas.openxmlformats.org/officeDocument/2006/relationships/image" Target="../media/image2.emf"/><Relationship Id="rId4" Type="http://schemas.openxmlformats.org/officeDocument/2006/relationships/oleObject" Target="../embeddings/Microsoft_Excel_97-2003_Worksheet.xls"/></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0"/>
  <sheetViews>
    <sheetView showGridLines="0" tabSelected="1" workbookViewId="0">
      <pane xSplit="1" ySplit="2" topLeftCell="B3" activePane="bottomRight" state="frozen"/>
      <selection pane="topRight" activeCell="B1" sqref="B1"/>
      <selection pane="bottomLeft" activeCell="A2" sqref="A2"/>
      <selection pane="bottomRight" sqref="A1:F1"/>
    </sheetView>
  </sheetViews>
  <sheetFormatPr defaultRowHeight="14.5" x14ac:dyDescent="0.35"/>
  <cols>
    <col min="1" max="1" width="20.7265625" style="4" customWidth="1"/>
    <col min="2" max="2" width="87.1796875" customWidth="1"/>
    <col min="3" max="3" width="15.54296875" customWidth="1"/>
    <col min="4" max="5" width="20.7265625" style="5" customWidth="1"/>
    <col min="6" max="8" width="20.7265625" customWidth="1"/>
  </cols>
  <sheetData>
    <row r="1" spans="1:7" ht="21" customHeight="1" thickBot="1" x14ac:dyDescent="0.4">
      <c r="A1" s="192" t="s">
        <v>29</v>
      </c>
      <c r="B1" s="192"/>
      <c r="C1" s="192"/>
      <c r="D1" s="192"/>
      <c r="E1" s="192"/>
      <c r="F1" s="192"/>
    </row>
    <row r="2" spans="1:7" ht="30" customHeight="1" x14ac:dyDescent="0.35">
      <c r="A2" s="6" t="s">
        <v>30</v>
      </c>
      <c r="B2" s="7" t="s">
        <v>31</v>
      </c>
      <c r="C2" s="7" t="s">
        <v>32</v>
      </c>
      <c r="D2" s="7" t="s">
        <v>33</v>
      </c>
      <c r="E2" s="7" t="s">
        <v>34</v>
      </c>
      <c r="F2" s="8" t="s">
        <v>35</v>
      </c>
      <c r="G2" s="9"/>
    </row>
    <row r="3" spans="1:7" s="13" customFormat="1" ht="50.25" customHeight="1" x14ac:dyDescent="0.35">
      <c r="A3" s="58" t="s">
        <v>36</v>
      </c>
      <c r="B3" s="10" t="s">
        <v>37</v>
      </c>
      <c r="C3" s="11" t="s">
        <v>38</v>
      </c>
      <c r="D3" s="11" t="s">
        <v>39</v>
      </c>
      <c r="E3" s="11" t="s">
        <v>38</v>
      </c>
      <c r="F3" s="12" t="s">
        <v>40</v>
      </c>
    </row>
    <row r="4" spans="1:7" s="13" customFormat="1" ht="50.25" customHeight="1" x14ac:dyDescent="0.35">
      <c r="A4" s="58" t="s">
        <v>41</v>
      </c>
      <c r="B4" s="10" t="s">
        <v>42</v>
      </c>
      <c r="C4" s="11" t="s">
        <v>43</v>
      </c>
      <c r="D4" s="14" t="s">
        <v>44</v>
      </c>
      <c r="E4" s="11" t="s">
        <v>43</v>
      </c>
      <c r="F4" s="15" t="s">
        <v>45</v>
      </c>
    </row>
    <row r="5" spans="1:7" s="13" customFormat="1" ht="50.25" customHeight="1" x14ac:dyDescent="0.35">
      <c r="A5" s="58" t="s">
        <v>252</v>
      </c>
      <c r="B5" s="10" t="s">
        <v>290</v>
      </c>
      <c r="C5" s="11" t="s">
        <v>43</v>
      </c>
      <c r="D5" s="14" t="s">
        <v>61</v>
      </c>
      <c r="E5" s="14" t="s">
        <v>303</v>
      </c>
      <c r="F5" s="15" t="s">
        <v>45</v>
      </c>
    </row>
    <row r="6" spans="1:7" s="13" customFormat="1" ht="50.25" customHeight="1" x14ac:dyDescent="0.35">
      <c r="A6" s="58" t="s">
        <v>46</v>
      </c>
      <c r="B6" s="10" t="s">
        <v>47</v>
      </c>
      <c r="C6" s="11" t="s">
        <v>43</v>
      </c>
      <c r="D6" s="14" t="s">
        <v>44</v>
      </c>
      <c r="E6" s="11" t="s">
        <v>43</v>
      </c>
      <c r="F6" s="15" t="s">
        <v>45</v>
      </c>
    </row>
    <row r="7" spans="1:7" s="13" customFormat="1" ht="50.25" customHeight="1" x14ac:dyDescent="0.35">
      <c r="A7" s="58" t="s">
        <v>242</v>
      </c>
      <c r="B7" s="10" t="s">
        <v>243</v>
      </c>
      <c r="C7" s="11" t="s">
        <v>43</v>
      </c>
      <c r="D7" s="14" t="s">
        <v>44</v>
      </c>
      <c r="E7" s="11" t="s">
        <v>43</v>
      </c>
      <c r="F7" s="15" t="s">
        <v>45</v>
      </c>
    </row>
    <row r="8" spans="1:7" s="13" customFormat="1" ht="50.25" customHeight="1" x14ac:dyDescent="0.35">
      <c r="A8" s="58" t="s">
        <v>48</v>
      </c>
      <c r="B8" s="10" t="s">
        <v>49</v>
      </c>
      <c r="C8" s="11" t="s">
        <v>43</v>
      </c>
      <c r="D8" s="14" t="s">
        <v>50</v>
      </c>
      <c r="E8" s="14" t="s">
        <v>304</v>
      </c>
      <c r="F8" s="15" t="s">
        <v>45</v>
      </c>
    </row>
    <row r="9" spans="1:7" s="13" customFormat="1" ht="50.25" customHeight="1" x14ac:dyDescent="0.35">
      <c r="A9" s="58" t="s">
        <v>51</v>
      </c>
      <c r="B9" s="10" t="s">
        <v>178</v>
      </c>
      <c r="C9" s="11" t="s">
        <v>43</v>
      </c>
      <c r="D9" s="14" t="s">
        <v>50</v>
      </c>
      <c r="E9" s="11" t="s">
        <v>43</v>
      </c>
      <c r="F9" s="15" t="s">
        <v>52</v>
      </c>
    </row>
    <row r="10" spans="1:7" s="13" customFormat="1" ht="50.25" customHeight="1" x14ac:dyDescent="0.35">
      <c r="A10" s="58" t="s">
        <v>53</v>
      </c>
      <c r="B10" s="10" t="s">
        <v>269</v>
      </c>
      <c r="C10" s="11" t="s">
        <v>43</v>
      </c>
      <c r="D10" s="14" t="s">
        <v>44</v>
      </c>
      <c r="E10" s="11" t="s">
        <v>43</v>
      </c>
      <c r="F10" s="15" t="s">
        <v>54</v>
      </c>
    </row>
    <row r="11" spans="1:7" s="13" customFormat="1" ht="50.25" customHeight="1" x14ac:dyDescent="0.35">
      <c r="A11" s="58" t="s">
        <v>55</v>
      </c>
      <c r="B11" s="10" t="s">
        <v>56</v>
      </c>
      <c r="C11" s="11" t="s">
        <v>43</v>
      </c>
      <c r="D11" s="14" t="s">
        <v>50</v>
      </c>
      <c r="E11" s="11" t="s">
        <v>43</v>
      </c>
      <c r="F11" s="15" t="s">
        <v>54</v>
      </c>
    </row>
    <row r="12" spans="1:7" s="13" customFormat="1" ht="50.25" customHeight="1" x14ac:dyDescent="0.35">
      <c r="A12" s="58" t="s">
        <v>57</v>
      </c>
      <c r="B12" s="10" t="s">
        <v>58</v>
      </c>
      <c r="C12" s="11" t="s">
        <v>43</v>
      </c>
      <c r="D12" s="14" t="s">
        <v>44</v>
      </c>
      <c r="E12" s="11" t="s">
        <v>43</v>
      </c>
      <c r="F12" s="15" t="s">
        <v>54</v>
      </c>
    </row>
    <row r="13" spans="1:7" s="13" customFormat="1" ht="50.25" customHeight="1" x14ac:dyDescent="0.35">
      <c r="A13" s="58" t="s">
        <v>59</v>
      </c>
      <c r="B13" s="10" t="s">
        <v>60</v>
      </c>
      <c r="C13" s="11" t="s">
        <v>43</v>
      </c>
      <c r="D13" s="14" t="s">
        <v>61</v>
      </c>
      <c r="E13" s="14" t="s">
        <v>62</v>
      </c>
      <c r="F13" s="15" t="s">
        <v>63</v>
      </c>
    </row>
    <row r="14" spans="1:7" s="13" customFormat="1" ht="50.25" customHeight="1" x14ac:dyDescent="0.35">
      <c r="A14" s="58" t="s">
        <v>307</v>
      </c>
      <c r="B14" s="10" t="s">
        <v>195</v>
      </c>
      <c r="C14" s="11" t="s">
        <v>43</v>
      </c>
      <c r="D14" s="14" t="s">
        <v>44</v>
      </c>
      <c r="E14" s="14" t="s">
        <v>43</v>
      </c>
      <c r="F14" s="82" t="s">
        <v>64</v>
      </c>
    </row>
    <row r="15" spans="1:7" s="13" customFormat="1" ht="50.25" customHeight="1" thickBot="1" x14ac:dyDescent="0.4">
      <c r="A15" s="59" t="s">
        <v>65</v>
      </c>
      <c r="B15" s="16" t="s">
        <v>66</v>
      </c>
      <c r="C15" s="17" t="s">
        <v>43</v>
      </c>
      <c r="D15" s="18" t="s">
        <v>44</v>
      </c>
      <c r="E15" s="18" t="s">
        <v>39</v>
      </c>
      <c r="F15" s="19" t="s">
        <v>67</v>
      </c>
    </row>
    <row r="17" spans="1:1" x14ac:dyDescent="0.35">
      <c r="A17" s="4" t="s">
        <v>200</v>
      </c>
    </row>
    <row r="18" spans="1:1" x14ac:dyDescent="0.35">
      <c r="A18" s="4" t="s">
        <v>201</v>
      </c>
    </row>
    <row r="19" spans="1:1" ht="29" x14ac:dyDescent="0.35">
      <c r="A19" s="4" t="s">
        <v>202</v>
      </c>
    </row>
    <row r="20" spans="1:1" x14ac:dyDescent="0.35">
      <c r="A20" s="83" t="s">
        <v>203</v>
      </c>
    </row>
  </sheetData>
  <mergeCells count="1">
    <mergeCell ref="A1:F1"/>
  </mergeCells>
  <hyperlinks>
    <hyperlink ref="A3" location="'Project Charter'!A1" display="Charter" xr:uid="{00000000-0004-0000-0000-000000000000}"/>
    <hyperlink ref="A4" location="'Stakeholder Register'!A1" display="Stakeholder Register" xr:uid="{00000000-0004-0000-0000-000001000000}"/>
    <hyperlink ref="A6" location="'Issue Log'!A1" display="Issue Log" xr:uid="{00000000-0004-0000-0000-000002000000}"/>
    <hyperlink ref="A8" location="'Scope Statement (Rev 0.0)'!A1" display="Scope Statement" xr:uid="{00000000-0004-0000-0000-000003000000}"/>
    <hyperlink ref="A11" location="RAM!A1" display="Responsibility Assignment Matrix (RAM)" xr:uid="{00000000-0004-0000-0000-000004000000}"/>
    <hyperlink ref="A12" location="'Risk Register'!A1" display="Risk Register" xr:uid="{00000000-0004-0000-0000-000005000000}"/>
    <hyperlink ref="A13" location="'Project Change Request'!A1" display="Change Request Form" xr:uid="{00000000-0004-0000-0000-000006000000}"/>
    <hyperlink ref="A15" location="'Project Closeout Report'!A1" display="Closeout Report" xr:uid="{00000000-0004-0000-0000-000007000000}"/>
    <hyperlink ref="A10" location="Schedule!A1" display="Schedule" xr:uid="{00000000-0004-0000-0000-000008000000}"/>
    <hyperlink ref="A9" location="WBS!A1" display="Work Breakdown Structure (WBS)" xr:uid="{00000000-0004-0000-0000-000009000000}"/>
    <hyperlink ref="A14" location="'Project Progress Report'!A1" display="Progress Reports" xr:uid="{00000000-0004-0000-0000-00000A000000}"/>
    <hyperlink ref="A20" r:id="rId1" xr:uid="{638C3231-A47D-48D5-B0D9-5C37FC122C9A}"/>
    <hyperlink ref="A7" location="'Doc Distribution'!A1" display="Document Distribution Matrix" xr:uid="{700E186C-A032-4D81-B74A-4E6E43F15A0C}"/>
    <hyperlink ref="A5" location="'Requirements Doc'!A1" display="Requirements Document" xr:uid="{CB04108F-4689-4C50-8D27-9FFCA9A7232A}"/>
  </hyperlinks>
  <printOptions horizontalCentered="1"/>
  <pageMargins left="0.23622047244094491" right="0.19685039370078741" top="0.31496062992125984" bottom="0.59055118110236227" header="0.11811023622047245" footer="0.11811023622047245"/>
  <pageSetup paperSize="9" scale="71" orientation="landscape" r:id="rId2"/>
  <headerFooter>
    <oddFooter>&amp;C&amp;9Page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showGridLines="0" zoomScaleNormal="100" workbookViewId="0">
      <selection activeCell="M2" sqref="M2"/>
    </sheetView>
  </sheetViews>
  <sheetFormatPr defaultRowHeight="14.5" x14ac:dyDescent="0.35"/>
  <cols>
    <col min="1" max="10" width="9.1796875" customWidth="1"/>
  </cols>
  <sheetData>
    <row r="1" spans="1:10" ht="40" customHeight="1" x14ac:dyDescent="0.35">
      <c r="A1" s="196" t="s">
        <v>0</v>
      </c>
      <c r="B1" s="196"/>
      <c r="C1" s="196"/>
      <c r="D1" s="196"/>
      <c r="E1" s="196"/>
      <c r="F1" s="196"/>
      <c r="G1" s="196"/>
      <c r="H1" s="196"/>
      <c r="I1" s="197" t="s">
        <v>323</v>
      </c>
      <c r="J1" s="198"/>
    </row>
    <row r="2" spans="1:10" ht="40" customHeight="1" x14ac:dyDescent="0.35">
      <c r="A2" s="1" t="s">
        <v>28</v>
      </c>
      <c r="B2" s="169"/>
      <c r="C2" s="170"/>
      <c r="D2" s="170"/>
      <c r="E2" s="170"/>
      <c r="F2" s="171"/>
      <c r="G2" s="1" t="s">
        <v>1</v>
      </c>
      <c r="H2" s="189"/>
      <c r="I2" s="198"/>
      <c r="J2" s="198"/>
    </row>
    <row r="3" spans="1:10" ht="20.25" customHeight="1" x14ac:dyDescent="0.35">
      <c r="A3" s="199" t="s">
        <v>2</v>
      </c>
      <c r="B3" s="200"/>
      <c r="C3" s="200"/>
      <c r="D3" s="200"/>
      <c r="E3" s="200"/>
      <c r="F3" s="200"/>
      <c r="G3" s="200"/>
      <c r="H3" s="200"/>
      <c r="I3" s="200"/>
      <c r="J3" s="201"/>
    </row>
    <row r="4" spans="1:10" ht="15" customHeight="1" x14ac:dyDescent="0.35">
      <c r="A4" s="202"/>
      <c r="B4" s="203"/>
      <c r="C4" s="203"/>
      <c r="D4" s="203"/>
      <c r="E4" s="203"/>
      <c r="F4" s="203"/>
      <c r="G4" s="203"/>
      <c r="H4" s="203"/>
      <c r="I4" s="203"/>
      <c r="J4" s="204"/>
    </row>
    <row r="5" spans="1:10" ht="15" customHeight="1" x14ac:dyDescent="0.35">
      <c r="A5" s="202"/>
      <c r="B5" s="203"/>
      <c r="C5" s="203"/>
      <c r="D5" s="203"/>
      <c r="E5" s="203"/>
      <c r="F5" s="203"/>
      <c r="G5" s="203"/>
      <c r="H5" s="203"/>
      <c r="I5" s="203"/>
      <c r="J5" s="204"/>
    </row>
    <row r="6" spans="1:10" ht="15" customHeight="1" x14ac:dyDescent="0.35">
      <c r="A6" s="202"/>
      <c r="B6" s="203"/>
      <c r="C6" s="203"/>
      <c r="D6" s="203"/>
      <c r="E6" s="203"/>
      <c r="F6" s="203"/>
      <c r="G6" s="203"/>
      <c r="H6" s="203"/>
      <c r="I6" s="203"/>
      <c r="J6" s="204"/>
    </row>
    <row r="7" spans="1:10" ht="15" customHeight="1" x14ac:dyDescent="0.35">
      <c r="A7" s="202"/>
      <c r="B7" s="203"/>
      <c r="C7" s="203"/>
      <c r="D7" s="203"/>
      <c r="E7" s="203"/>
      <c r="F7" s="203"/>
      <c r="G7" s="203"/>
      <c r="H7" s="203"/>
      <c r="I7" s="203"/>
      <c r="J7" s="204"/>
    </row>
    <row r="8" spans="1:10" ht="15" customHeight="1" x14ac:dyDescent="0.35">
      <c r="A8" s="205"/>
      <c r="B8" s="206"/>
      <c r="C8" s="206"/>
      <c r="D8" s="206"/>
      <c r="E8" s="206"/>
      <c r="F8" s="206"/>
      <c r="G8" s="206"/>
      <c r="H8" s="206"/>
      <c r="I8" s="206"/>
      <c r="J8" s="207"/>
    </row>
    <row r="9" spans="1:10" ht="20.25" customHeight="1" x14ac:dyDescent="0.35">
      <c r="A9" s="193" t="s">
        <v>3</v>
      </c>
      <c r="B9" s="194"/>
      <c r="C9" s="194"/>
      <c r="D9" s="194"/>
      <c r="E9" s="194"/>
      <c r="F9" s="194"/>
      <c r="G9" s="194"/>
      <c r="H9" s="194"/>
      <c r="I9" s="194"/>
      <c r="J9" s="195"/>
    </row>
    <row r="10" spans="1:10" ht="15" customHeight="1" x14ac:dyDescent="0.35">
      <c r="A10" s="202"/>
      <c r="B10" s="203"/>
      <c r="C10" s="203"/>
      <c r="D10" s="203"/>
      <c r="E10" s="203"/>
      <c r="F10" s="203"/>
      <c r="G10" s="203"/>
      <c r="H10" s="203"/>
      <c r="I10" s="203"/>
      <c r="J10" s="204"/>
    </row>
    <row r="11" spans="1:10" ht="15" customHeight="1" x14ac:dyDescent="0.35">
      <c r="A11" s="202"/>
      <c r="B11" s="203"/>
      <c r="C11" s="203"/>
      <c r="D11" s="203"/>
      <c r="E11" s="203"/>
      <c r="F11" s="203"/>
      <c r="G11" s="203"/>
      <c r="H11" s="203"/>
      <c r="I11" s="203"/>
      <c r="J11" s="204"/>
    </row>
    <row r="12" spans="1:10" ht="15" customHeight="1" x14ac:dyDescent="0.35">
      <c r="A12" s="202"/>
      <c r="B12" s="203"/>
      <c r="C12" s="203"/>
      <c r="D12" s="203"/>
      <c r="E12" s="203"/>
      <c r="F12" s="203"/>
      <c r="G12" s="203"/>
      <c r="H12" s="203"/>
      <c r="I12" s="203"/>
      <c r="J12" s="204"/>
    </row>
    <row r="13" spans="1:10" ht="15" customHeight="1" x14ac:dyDescent="0.35">
      <c r="A13" s="202"/>
      <c r="B13" s="203"/>
      <c r="C13" s="203"/>
      <c r="D13" s="203"/>
      <c r="E13" s="203"/>
      <c r="F13" s="203"/>
      <c r="G13" s="203"/>
      <c r="H13" s="203"/>
      <c r="I13" s="203"/>
      <c r="J13" s="204"/>
    </row>
    <row r="14" spans="1:10" ht="15" customHeight="1" x14ac:dyDescent="0.35">
      <c r="A14" s="205"/>
      <c r="B14" s="206"/>
      <c r="C14" s="206"/>
      <c r="D14" s="206"/>
      <c r="E14" s="206"/>
      <c r="F14" s="206"/>
      <c r="G14" s="206"/>
      <c r="H14" s="206"/>
      <c r="I14" s="206"/>
      <c r="J14" s="207"/>
    </row>
    <row r="15" spans="1:10" ht="20.25" customHeight="1" x14ac:dyDescent="0.35">
      <c r="A15" s="193" t="s">
        <v>4</v>
      </c>
      <c r="B15" s="194"/>
      <c r="C15" s="194"/>
      <c r="D15" s="194"/>
      <c r="E15" s="194"/>
      <c r="F15" s="194"/>
      <c r="G15" s="194"/>
      <c r="H15" s="194"/>
      <c r="I15" s="194"/>
      <c r="J15" s="195"/>
    </row>
    <row r="16" spans="1:10" ht="15" customHeight="1" x14ac:dyDescent="0.35">
      <c r="A16" s="202"/>
      <c r="B16" s="203"/>
      <c r="C16" s="203"/>
      <c r="D16" s="203"/>
      <c r="E16" s="203"/>
      <c r="F16" s="203"/>
      <c r="G16" s="203"/>
      <c r="H16" s="203"/>
      <c r="I16" s="203"/>
      <c r="J16" s="204"/>
    </row>
    <row r="17" spans="1:10" ht="15" customHeight="1" x14ac:dyDescent="0.35">
      <c r="A17" s="202"/>
      <c r="B17" s="203"/>
      <c r="C17" s="203"/>
      <c r="D17" s="203"/>
      <c r="E17" s="203"/>
      <c r="F17" s="203"/>
      <c r="G17" s="203"/>
      <c r="H17" s="203"/>
      <c r="I17" s="203"/>
      <c r="J17" s="204"/>
    </row>
    <row r="18" spans="1:10" ht="15" customHeight="1" x14ac:dyDescent="0.35">
      <c r="A18" s="202"/>
      <c r="B18" s="203"/>
      <c r="C18" s="203"/>
      <c r="D18" s="203"/>
      <c r="E18" s="203"/>
      <c r="F18" s="203"/>
      <c r="G18" s="203"/>
      <c r="H18" s="203"/>
      <c r="I18" s="203"/>
      <c r="J18" s="204"/>
    </row>
    <row r="19" spans="1:10" ht="15" customHeight="1" x14ac:dyDescent="0.35">
      <c r="A19" s="202"/>
      <c r="B19" s="203"/>
      <c r="C19" s="203"/>
      <c r="D19" s="203"/>
      <c r="E19" s="203"/>
      <c r="F19" s="203"/>
      <c r="G19" s="203"/>
      <c r="H19" s="203"/>
      <c r="I19" s="203"/>
      <c r="J19" s="204"/>
    </row>
    <row r="20" spans="1:10" ht="15" customHeight="1" x14ac:dyDescent="0.35">
      <c r="A20" s="205"/>
      <c r="B20" s="206"/>
      <c r="C20" s="206"/>
      <c r="D20" s="206"/>
      <c r="E20" s="206"/>
      <c r="F20" s="206"/>
      <c r="G20" s="206"/>
      <c r="H20" s="206"/>
      <c r="I20" s="206"/>
      <c r="J20" s="207"/>
    </row>
    <row r="21" spans="1:10" ht="20.25" customHeight="1" x14ac:dyDescent="0.35">
      <c r="A21" s="214" t="s">
        <v>5</v>
      </c>
      <c r="B21" s="215"/>
      <c r="C21" s="215"/>
      <c r="D21" s="215"/>
      <c r="E21" s="215"/>
      <c r="F21" s="215"/>
      <c r="G21" s="215"/>
      <c r="H21" s="215"/>
      <c r="I21" s="215"/>
      <c r="J21" s="216"/>
    </row>
    <row r="22" spans="1:10" ht="15" customHeight="1" x14ac:dyDescent="0.35">
      <c r="A22" s="202"/>
      <c r="B22" s="203"/>
      <c r="C22" s="203"/>
      <c r="D22" s="203"/>
      <c r="E22" s="203"/>
      <c r="F22" s="203"/>
      <c r="G22" s="203"/>
      <c r="H22" s="203"/>
      <c r="I22" s="203"/>
      <c r="J22" s="204"/>
    </row>
    <row r="23" spans="1:10" ht="15" customHeight="1" x14ac:dyDescent="0.35">
      <c r="A23" s="202"/>
      <c r="B23" s="203"/>
      <c r="C23" s="203"/>
      <c r="D23" s="203"/>
      <c r="E23" s="203"/>
      <c r="F23" s="203"/>
      <c r="G23" s="203"/>
      <c r="H23" s="203"/>
      <c r="I23" s="203"/>
      <c r="J23" s="204"/>
    </row>
    <row r="24" spans="1:10" ht="15" customHeight="1" x14ac:dyDescent="0.35">
      <c r="A24" s="202"/>
      <c r="B24" s="203"/>
      <c r="C24" s="203"/>
      <c r="D24" s="203"/>
      <c r="E24" s="203"/>
      <c r="F24" s="203"/>
      <c r="G24" s="203"/>
      <c r="H24" s="203"/>
      <c r="I24" s="203"/>
      <c r="J24" s="204"/>
    </row>
    <row r="25" spans="1:10" ht="15" customHeight="1" x14ac:dyDescent="0.35">
      <c r="A25" s="202"/>
      <c r="B25" s="203"/>
      <c r="C25" s="203"/>
      <c r="D25" s="203"/>
      <c r="E25" s="203"/>
      <c r="F25" s="203"/>
      <c r="G25" s="203"/>
      <c r="H25" s="203"/>
      <c r="I25" s="203"/>
      <c r="J25" s="204"/>
    </row>
    <row r="26" spans="1:10" ht="15" customHeight="1" x14ac:dyDescent="0.35">
      <c r="A26" s="205"/>
      <c r="B26" s="206"/>
      <c r="C26" s="206"/>
      <c r="D26" s="206"/>
      <c r="E26" s="206"/>
      <c r="F26" s="206"/>
      <c r="G26" s="206"/>
      <c r="H26" s="206"/>
      <c r="I26" s="206"/>
      <c r="J26" s="207"/>
    </row>
    <row r="27" spans="1:10" ht="20.25" customHeight="1" x14ac:dyDescent="0.35">
      <c r="A27" s="214" t="s">
        <v>6</v>
      </c>
      <c r="B27" s="215"/>
      <c r="C27" s="215"/>
      <c r="D27" s="215"/>
      <c r="E27" s="215"/>
      <c r="F27" s="215"/>
      <c r="G27" s="215"/>
      <c r="H27" s="215"/>
      <c r="I27" s="215"/>
      <c r="J27" s="216"/>
    </row>
    <row r="28" spans="1:10" ht="15" customHeight="1" x14ac:dyDescent="0.35">
      <c r="A28" s="202"/>
      <c r="B28" s="203"/>
      <c r="C28" s="203"/>
      <c r="D28" s="203"/>
      <c r="E28" s="203"/>
      <c r="F28" s="203"/>
      <c r="G28" s="203"/>
      <c r="H28" s="203"/>
      <c r="I28" s="203"/>
      <c r="J28" s="204"/>
    </row>
    <row r="29" spans="1:10" ht="15" customHeight="1" x14ac:dyDescent="0.35">
      <c r="A29" s="202"/>
      <c r="B29" s="203"/>
      <c r="C29" s="203"/>
      <c r="D29" s="203"/>
      <c r="E29" s="203"/>
      <c r="F29" s="203"/>
      <c r="G29" s="203"/>
      <c r="H29" s="203"/>
      <c r="I29" s="203"/>
      <c r="J29" s="204"/>
    </row>
    <row r="30" spans="1:10" ht="15" customHeight="1" x14ac:dyDescent="0.35">
      <c r="A30" s="202"/>
      <c r="B30" s="203"/>
      <c r="C30" s="203"/>
      <c r="D30" s="203"/>
      <c r="E30" s="203"/>
      <c r="F30" s="203"/>
      <c r="G30" s="203"/>
      <c r="H30" s="203"/>
      <c r="I30" s="203"/>
      <c r="J30" s="204"/>
    </row>
    <row r="31" spans="1:10" ht="15" customHeight="1" x14ac:dyDescent="0.35">
      <c r="A31" s="202"/>
      <c r="B31" s="203"/>
      <c r="C31" s="203"/>
      <c r="D31" s="203"/>
      <c r="E31" s="203"/>
      <c r="F31" s="203"/>
      <c r="G31" s="203"/>
      <c r="H31" s="203"/>
      <c r="I31" s="203"/>
      <c r="J31" s="204"/>
    </row>
    <row r="32" spans="1:10" ht="15" customHeight="1" x14ac:dyDescent="0.35">
      <c r="A32" s="205"/>
      <c r="B32" s="206"/>
      <c r="C32" s="206"/>
      <c r="D32" s="206"/>
      <c r="E32" s="206"/>
      <c r="F32" s="206"/>
      <c r="G32" s="206"/>
      <c r="H32" s="206"/>
      <c r="I32" s="206"/>
      <c r="J32" s="207"/>
    </row>
    <row r="33" spans="1:10" ht="20.25" customHeight="1" x14ac:dyDescent="0.35">
      <c r="A33" s="214" t="s">
        <v>7</v>
      </c>
      <c r="B33" s="215"/>
      <c r="C33" s="215"/>
      <c r="D33" s="215"/>
      <c r="E33" s="215"/>
      <c r="F33" s="215"/>
      <c r="G33" s="215"/>
      <c r="H33" s="215"/>
      <c r="I33" s="215"/>
      <c r="J33" s="216"/>
    </row>
    <row r="34" spans="1:10" ht="15" customHeight="1" x14ac:dyDescent="0.35">
      <c r="A34" s="202"/>
      <c r="B34" s="203"/>
      <c r="C34" s="203"/>
      <c r="D34" s="203"/>
      <c r="E34" s="203"/>
      <c r="F34" s="203"/>
      <c r="G34" s="203"/>
      <c r="H34" s="203"/>
      <c r="I34" s="203"/>
      <c r="J34" s="204"/>
    </row>
    <row r="35" spans="1:10" ht="15" customHeight="1" x14ac:dyDescent="0.35">
      <c r="A35" s="202"/>
      <c r="B35" s="203"/>
      <c r="C35" s="203"/>
      <c r="D35" s="203"/>
      <c r="E35" s="203"/>
      <c r="F35" s="203"/>
      <c r="G35" s="203"/>
      <c r="H35" s="203"/>
      <c r="I35" s="203"/>
      <c r="J35" s="204"/>
    </row>
    <row r="36" spans="1:10" ht="15" customHeight="1" x14ac:dyDescent="0.35">
      <c r="A36" s="202"/>
      <c r="B36" s="203"/>
      <c r="C36" s="203"/>
      <c r="D36" s="203"/>
      <c r="E36" s="203"/>
      <c r="F36" s="203"/>
      <c r="G36" s="203"/>
      <c r="H36" s="203"/>
      <c r="I36" s="203"/>
      <c r="J36" s="204"/>
    </row>
    <row r="37" spans="1:10" ht="15" customHeight="1" x14ac:dyDescent="0.35">
      <c r="A37" s="202"/>
      <c r="B37" s="203"/>
      <c r="C37" s="203"/>
      <c r="D37" s="203"/>
      <c r="E37" s="203"/>
      <c r="F37" s="203"/>
      <c r="G37" s="203"/>
      <c r="H37" s="203"/>
      <c r="I37" s="203"/>
      <c r="J37" s="204"/>
    </row>
    <row r="38" spans="1:10" ht="15" customHeight="1" x14ac:dyDescent="0.35">
      <c r="A38" s="205"/>
      <c r="B38" s="206"/>
      <c r="C38" s="206"/>
      <c r="D38" s="206"/>
      <c r="E38" s="206"/>
      <c r="F38" s="206"/>
      <c r="G38" s="206"/>
      <c r="H38" s="206"/>
      <c r="I38" s="206"/>
      <c r="J38" s="207"/>
    </row>
    <row r="39" spans="1:10" ht="20.25" customHeight="1" x14ac:dyDescent="0.35">
      <c r="A39" s="217" t="s">
        <v>8</v>
      </c>
      <c r="B39" s="194"/>
      <c r="C39" s="194"/>
      <c r="D39" s="194"/>
      <c r="E39" s="195"/>
      <c r="F39" s="218" t="s">
        <v>9</v>
      </c>
      <c r="G39" s="219"/>
      <c r="H39" s="219"/>
      <c r="I39" s="219"/>
      <c r="J39" s="220"/>
    </row>
    <row r="40" spans="1:10" ht="20.25" customHeight="1" x14ac:dyDescent="0.35">
      <c r="A40" s="208"/>
      <c r="B40" s="209"/>
      <c r="C40" s="209"/>
      <c r="D40" s="209"/>
      <c r="E40" s="210"/>
      <c r="F40" s="211"/>
      <c r="G40" s="212"/>
      <c r="H40" s="212"/>
      <c r="I40" s="212"/>
      <c r="J40" s="213"/>
    </row>
    <row r="41" spans="1:10" ht="20.25" customHeight="1" x14ac:dyDescent="0.35">
      <c r="A41" s="218" t="s">
        <v>10</v>
      </c>
      <c r="B41" s="215"/>
      <c r="C41" s="215"/>
      <c r="D41" s="215"/>
      <c r="E41" s="216"/>
      <c r="F41" s="218" t="s">
        <v>11</v>
      </c>
      <c r="G41" s="219"/>
      <c r="H41" s="219"/>
      <c r="I41" s="219"/>
      <c r="J41" s="220"/>
    </row>
    <row r="42" spans="1:10" ht="20.25" customHeight="1" x14ac:dyDescent="0.35">
      <c r="A42" s="224"/>
      <c r="B42" s="225"/>
      <c r="C42" s="225"/>
      <c r="D42" s="166"/>
      <c r="E42" s="167"/>
      <c r="F42" s="224"/>
      <c r="G42" s="225"/>
      <c r="H42" s="225"/>
      <c r="I42" s="166"/>
      <c r="J42" s="167"/>
    </row>
    <row r="43" spans="1:10" ht="30" customHeight="1" x14ac:dyDescent="0.35">
      <c r="F43" s="221" t="s">
        <v>12</v>
      </c>
      <c r="G43" s="221"/>
      <c r="H43" s="222"/>
      <c r="I43" s="222"/>
      <c r="J43" s="222"/>
    </row>
    <row r="44" spans="1:10" ht="30" customHeight="1" x14ac:dyDescent="0.35">
      <c r="F44" s="221" t="s">
        <v>13</v>
      </c>
      <c r="G44" s="221"/>
      <c r="H44" s="223"/>
      <c r="I44" s="223"/>
      <c r="J44" s="223"/>
    </row>
  </sheetData>
  <mergeCells count="26">
    <mergeCell ref="F43:G43"/>
    <mergeCell ref="H43:J43"/>
    <mergeCell ref="F44:G44"/>
    <mergeCell ref="H44:J44"/>
    <mergeCell ref="A41:E41"/>
    <mergeCell ref="F41:J41"/>
    <mergeCell ref="A42:C42"/>
    <mergeCell ref="F42:H42"/>
    <mergeCell ref="A40:E40"/>
    <mergeCell ref="F40:J40"/>
    <mergeCell ref="A10:J14"/>
    <mergeCell ref="A15:J15"/>
    <mergeCell ref="A16:J20"/>
    <mergeCell ref="A21:J21"/>
    <mergeCell ref="A22:J26"/>
    <mergeCell ref="A27:J27"/>
    <mergeCell ref="A28:J32"/>
    <mergeCell ref="A33:J33"/>
    <mergeCell ref="A34:J38"/>
    <mergeCell ref="A39:E39"/>
    <mergeCell ref="F39:J39"/>
    <mergeCell ref="A9:J9"/>
    <mergeCell ref="A1:H1"/>
    <mergeCell ref="I1:J2"/>
    <mergeCell ref="A3:J3"/>
    <mergeCell ref="A4:J8"/>
  </mergeCells>
  <printOptions horizontalCentered="1"/>
  <pageMargins left="0.31496062992125984" right="0.31496062992125984" top="0.39370078740157483" bottom="0.15748031496062992" header="0.19685039370078741" footer="3.937007874015748E-2"/>
  <pageSetup paperSize="9" orientation="portrait" r:id="rId1"/>
  <headerFooter>
    <oddFooter>&amp;C&amp;8Page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
  <sheetViews>
    <sheetView showGridLines="0" zoomScale="90" zoomScaleNormal="90" workbookViewId="0">
      <pane xSplit="1" ySplit="4" topLeftCell="B5" activePane="bottomRight" state="frozen"/>
      <selection pane="topRight" activeCell="B1" sqref="B1"/>
      <selection pane="bottomLeft" activeCell="A5" sqref="A5"/>
      <selection pane="bottomRight" sqref="A1:J1"/>
    </sheetView>
  </sheetViews>
  <sheetFormatPr defaultRowHeight="14.5" x14ac:dyDescent="0.35"/>
  <cols>
    <col min="1" max="11" width="20.6328125" customWidth="1"/>
  </cols>
  <sheetData>
    <row r="1" spans="1:12" ht="40" customHeight="1" x14ac:dyDescent="0.35">
      <c r="A1" s="230" t="s">
        <v>41</v>
      </c>
      <c r="B1" s="231"/>
      <c r="C1" s="231"/>
      <c r="D1" s="231"/>
      <c r="E1" s="231"/>
      <c r="F1" s="231"/>
      <c r="G1" s="231"/>
      <c r="H1" s="231"/>
      <c r="I1" s="231"/>
      <c r="J1" s="232"/>
      <c r="K1" s="177"/>
      <c r="L1" s="38"/>
    </row>
    <row r="2" spans="1:12" ht="40" customHeight="1" x14ac:dyDescent="0.35">
      <c r="A2" s="1" t="s">
        <v>69</v>
      </c>
      <c r="B2" s="233">
        <f>'Project Charter'!B2:$F$2</f>
        <v>0</v>
      </c>
      <c r="C2" s="233"/>
      <c r="D2" s="233"/>
      <c r="E2" s="233"/>
      <c r="F2" s="1" t="s">
        <v>70</v>
      </c>
      <c r="G2" s="60">
        <f>'Project Charter'!$H$2</f>
        <v>0</v>
      </c>
      <c r="H2" s="1" t="s">
        <v>71</v>
      </c>
      <c r="I2" s="39"/>
      <c r="J2" s="1" t="s">
        <v>72</v>
      </c>
      <c r="K2" s="61">
        <v>0</v>
      </c>
      <c r="L2" s="40"/>
    </row>
    <row r="3" spans="1:12" ht="20.25" customHeight="1" x14ac:dyDescent="0.35">
      <c r="A3" s="234" t="s">
        <v>90</v>
      </c>
      <c r="B3" s="234"/>
      <c r="C3" s="234"/>
      <c r="D3" s="234"/>
      <c r="E3" s="234"/>
      <c r="F3" s="234"/>
      <c r="G3" s="235" t="s">
        <v>317</v>
      </c>
      <c r="H3" s="236"/>
      <c r="I3" s="235" t="s">
        <v>318</v>
      </c>
      <c r="J3" s="236"/>
      <c r="K3" s="228" t="s">
        <v>91</v>
      </c>
    </row>
    <row r="4" spans="1:12" s="37" customFormat="1" ht="20.25" customHeight="1" x14ac:dyDescent="0.35">
      <c r="A4" s="181" t="s">
        <v>92</v>
      </c>
      <c r="B4" s="181" t="s">
        <v>291</v>
      </c>
      <c r="C4" s="181" t="s">
        <v>311</v>
      </c>
      <c r="D4" s="181" t="s">
        <v>93</v>
      </c>
      <c r="E4" s="181" t="s">
        <v>94</v>
      </c>
      <c r="F4" s="181" t="s">
        <v>95</v>
      </c>
      <c r="G4" s="237"/>
      <c r="H4" s="238"/>
      <c r="I4" s="237"/>
      <c r="J4" s="238"/>
      <c r="K4" s="229"/>
    </row>
    <row r="5" spans="1:12" ht="40" customHeight="1" x14ac:dyDescent="0.35">
      <c r="A5" s="182"/>
      <c r="B5" s="79"/>
      <c r="C5" s="190"/>
      <c r="D5" s="190"/>
      <c r="E5" s="191"/>
      <c r="F5" s="190"/>
      <c r="G5" s="226"/>
      <c r="H5" s="227"/>
      <c r="I5" s="226"/>
      <c r="J5" s="227"/>
      <c r="K5" s="190"/>
    </row>
    <row r="6" spans="1:12" ht="40" customHeight="1" x14ac:dyDescent="0.35">
      <c r="A6" s="182"/>
      <c r="B6" s="190"/>
      <c r="C6" s="190"/>
      <c r="D6" s="190"/>
      <c r="E6" s="191"/>
      <c r="F6" s="190"/>
      <c r="G6" s="226"/>
      <c r="H6" s="227"/>
      <c r="I6" s="226"/>
      <c r="J6" s="227"/>
      <c r="K6" s="190"/>
    </row>
    <row r="7" spans="1:12" ht="40" customHeight="1" x14ac:dyDescent="0.35">
      <c r="A7" s="182"/>
      <c r="B7" s="190"/>
      <c r="C7" s="190"/>
      <c r="D7" s="190"/>
      <c r="E7" s="191"/>
      <c r="F7" s="190"/>
      <c r="G7" s="226"/>
      <c r="H7" s="227"/>
      <c r="I7" s="226"/>
      <c r="J7" s="227"/>
      <c r="K7" s="190"/>
    </row>
    <row r="8" spans="1:12" ht="40" customHeight="1" x14ac:dyDescent="0.35">
      <c r="A8" s="182"/>
      <c r="B8" s="190"/>
      <c r="C8" s="190"/>
      <c r="D8" s="190"/>
      <c r="E8" s="191"/>
      <c r="F8" s="190"/>
      <c r="G8" s="226"/>
      <c r="H8" s="227"/>
      <c r="I8" s="226"/>
      <c r="J8" s="227"/>
      <c r="K8" s="190"/>
    </row>
    <row r="9" spans="1:12" ht="40" customHeight="1" x14ac:dyDescent="0.35">
      <c r="A9" s="182"/>
      <c r="B9" s="190"/>
      <c r="C9" s="190"/>
      <c r="D9" s="190"/>
      <c r="E9" s="191"/>
      <c r="F9" s="190"/>
      <c r="G9" s="226"/>
      <c r="H9" s="227"/>
      <c r="I9" s="226"/>
      <c r="J9" s="227"/>
      <c r="K9" s="190"/>
    </row>
    <row r="10" spans="1:12" ht="40" customHeight="1" x14ac:dyDescent="0.35">
      <c r="A10" s="182"/>
      <c r="B10" s="190"/>
      <c r="C10" s="190"/>
      <c r="D10" s="190"/>
      <c r="E10" s="191"/>
      <c r="F10" s="190"/>
      <c r="G10" s="226"/>
      <c r="H10" s="227"/>
      <c r="I10" s="226"/>
      <c r="J10" s="227"/>
      <c r="K10" s="190"/>
    </row>
    <row r="11" spans="1:12" ht="40" customHeight="1" x14ac:dyDescent="0.35">
      <c r="A11" s="182"/>
      <c r="B11" s="190"/>
      <c r="C11" s="190"/>
      <c r="D11" s="190"/>
      <c r="E11" s="191"/>
      <c r="F11" s="190"/>
      <c r="G11" s="226"/>
      <c r="H11" s="227"/>
      <c r="I11" s="226"/>
      <c r="J11" s="227"/>
      <c r="K11" s="190"/>
    </row>
    <row r="12" spans="1:12" ht="40" customHeight="1" x14ac:dyDescent="0.35">
      <c r="A12" s="182"/>
      <c r="B12" s="190"/>
      <c r="C12" s="190"/>
      <c r="D12" s="190"/>
      <c r="E12" s="191"/>
      <c r="F12" s="190"/>
      <c r="G12" s="226"/>
      <c r="H12" s="227"/>
      <c r="I12" s="226"/>
      <c r="J12" s="227"/>
      <c r="K12" s="190"/>
    </row>
    <row r="13" spans="1:12" ht="40" customHeight="1" x14ac:dyDescent="0.35">
      <c r="A13" s="182"/>
      <c r="B13" s="190"/>
      <c r="C13" s="190"/>
      <c r="D13" s="190"/>
      <c r="E13" s="191"/>
      <c r="F13" s="190"/>
      <c r="G13" s="226"/>
      <c r="H13" s="227"/>
      <c r="I13" s="226"/>
      <c r="J13" s="227"/>
      <c r="K13" s="190"/>
    </row>
    <row r="14" spans="1:12" ht="40" customHeight="1" x14ac:dyDescent="0.35">
      <c r="A14" s="182"/>
      <c r="B14" s="190"/>
      <c r="C14" s="190"/>
      <c r="D14" s="190"/>
      <c r="E14" s="191"/>
      <c r="F14" s="190"/>
      <c r="G14" s="226"/>
      <c r="H14" s="227"/>
      <c r="I14" s="226"/>
      <c r="J14" s="227"/>
      <c r="K14" s="190"/>
    </row>
    <row r="15" spans="1:12" ht="40" customHeight="1" x14ac:dyDescent="0.35">
      <c r="A15" s="182"/>
      <c r="B15" s="190"/>
      <c r="C15" s="190"/>
      <c r="D15" s="190"/>
      <c r="E15" s="191"/>
      <c r="F15" s="190"/>
      <c r="G15" s="226"/>
      <c r="H15" s="227"/>
      <c r="I15" s="226"/>
      <c r="J15" s="227"/>
      <c r="K15" s="190"/>
    </row>
    <row r="16" spans="1:12" ht="20.25" customHeight="1" x14ac:dyDescent="0.35"/>
    <row r="17" ht="20.25" customHeight="1" x14ac:dyDescent="0.35"/>
  </sheetData>
  <mergeCells count="28">
    <mergeCell ref="I13:J13"/>
    <mergeCell ref="I14:J14"/>
    <mergeCell ref="I15:J15"/>
    <mergeCell ref="G12:H12"/>
    <mergeCell ref="G13:H13"/>
    <mergeCell ref="G14:H14"/>
    <mergeCell ref="G15:H15"/>
    <mergeCell ref="I12:J12"/>
    <mergeCell ref="K3:K4"/>
    <mergeCell ref="A1:J1"/>
    <mergeCell ref="B2:E2"/>
    <mergeCell ref="A3:F3"/>
    <mergeCell ref="G3:H4"/>
    <mergeCell ref="I3:J4"/>
    <mergeCell ref="G10:H10"/>
    <mergeCell ref="G11:H11"/>
    <mergeCell ref="I5:J5"/>
    <mergeCell ref="I6:J6"/>
    <mergeCell ref="I7:J7"/>
    <mergeCell ref="G5:H5"/>
    <mergeCell ref="G6:H6"/>
    <mergeCell ref="G7:H7"/>
    <mergeCell ref="G8:H8"/>
    <mergeCell ref="G9:H9"/>
    <mergeCell ref="I8:J8"/>
    <mergeCell ref="I9:J9"/>
    <mergeCell ref="I10:J10"/>
    <mergeCell ref="I11:J11"/>
  </mergeCells>
  <dataValidations count="1">
    <dataValidation type="list" allowBlank="1" showInputMessage="1" showErrorMessage="1" sqref="K5:K15" xr:uid="{00000000-0002-0000-0200-000000000000}">
      <formula1>Category</formula1>
    </dataValidation>
  </dataValidations>
  <printOptions horizontalCentered="1"/>
  <pageMargins left="0.31496062992125984" right="0.31496062992125984" top="0.74803149606299213" bottom="0.55118110236220474" header="0.31496062992125984" footer="0.22"/>
  <pageSetup paperSize="9" scale="65" orientation="landscape" r:id="rId1"/>
  <headerFoot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49E66-2AAF-4A8E-8766-34EB56B4BC71}">
  <sheetPr>
    <pageSetUpPr fitToPage="1"/>
  </sheetPr>
  <dimension ref="A1:R14"/>
  <sheetViews>
    <sheetView topLeftCell="G1" workbookViewId="0">
      <selection sqref="A1:H1"/>
    </sheetView>
  </sheetViews>
  <sheetFormatPr defaultRowHeight="14.5" x14ac:dyDescent="0.35"/>
  <cols>
    <col min="1" max="1" width="12.26953125" style="5" customWidth="1"/>
    <col min="2" max="2" width="12.1796875" style="5" customWidth="1"/>
    <col min="3" max="3" width="50.6328125" style="5" customWidth="1"/>
    <col min="4" max="4" width="20.453125" style="5" bestFit="1" customWidth="1"/>
    <col min="5" max="5" width="23.453125" style="5" bestFit="1" customWidth="1"/>
    <col min="6" max="6" width="8.7265625" style="5"/>
    <col min="7" max="7" width="40.6328125" style="5" customWidth="1"/>
    <col min="8" max="10" width="30.6328125" style="5" customWidth="1"/>
    <col min="11" max="11" width="8.7265625" style="5"/>
    <col min="12" max="12" width="18.81640625" style="5" customWidth="1"/>
    <col min="13" max="18" width="8.7265625" style="5"/>
  </cols>
  <sheetData>
    <row r="1" spans="1:12" ht="40" customHeight="1" x14ac:dyDescent="0.35">
      <c r="A1" s="230" t="s">
        <v>252</v>
      </c>
      <c r="B1" s="231"/>
      <c r="C1" s="231"/>
      <c r="D1" s="231"/>
      <c r="E1" s="231"/>
      <c r="F1" s="231"/>
      <c r="G1" s="231"/>
      <c r="H1" s="232"/>
      <c r="I1" s="41" t="s">
        <v>68</v>
      </c>
      <c r="J1" s="239">
        <f>'Project Charter'!A42</f>
        <v>0</v>
      </c>
      <c r="K1" s="239"/>
      <c r="L1" s="177"/>
    </row>
    <row r="2" spans="1:12" ht="40" customHeight="1" x14ac:dyDescent="0.35">
      <c r="A2" s="239" t="s">
        <v>69</v>
      </c>
      <c r="B2" s="239"/>
      <c r="C2" s="41">
        <f>'Project Charter'!B2</f>
        <v>0</v>
      </c>
      <c r="D2" s="41"/>
      <c r="E2" s="239" t="s">
        <v>70</v>
      </c>
      <c r="F2" s="239"/>
      <c r="G2" s="41">
        <f>'Project Charter'!H2</f>
        <v>0</v>
      </c>
      <c r="H2" s="41" t="s">
        <v>71</v>
      </c>
      <c r="I2" s="41"/>
      <c r="J2" s="239" t="s">
        <v>72</v>
      </c>
      <c r="K2" s="239"/>
      <c r="L2" s="41"/>
    </row>
    <row r="3" spans="1:12" ht="30" customHeight="1" x14ac:dyDescent="0.35">
      <c r="A3" s="183" t="s">
        <v>285</v>
      </c>
      <c r="B3" s="183" t="s">
        <v>299</v>
      </c>
      <c r="C3" s="181" t="s">
        <v>284</v>
      </c>
      <c r="D3" s="181" t="s">
        <v>91</v>
      </c>
      <c r="E3" s="183" t="s">
        <v>283</v>
      </c>
      <c r="F3" s="181" t="s">
        <v>84</v>
      </c>
      <c r="G3" s="181" t="s">
        <v>282</v>
      </c>
      <c r="H3" s="181" t="s">
        <v>281</v>
      </c>
      <c r="I3" s="181" t="s">
        <v>280</v>
      </c>
      <c r="J3" s="181" t="s">
        <v>279</v>
      </c>
      <c r="K3" s="181" t="s">
        <v>179</v>
      </c>
      <c r="L3" s="181" t="s">
        <v>278</v>
      </c>
    </row>
    <row r="4" spans="1:12" ht="40" customHeight="1" x14ac:dyDescent="0.35">
      <c r="A4" s="186"/>
      <c r="B4" s="187"/>
      <c r="C4" s="182"/>
      <c r="D4" s="2"/>
      <c r="E4" s="2"/>
      <c r="F4" s="2"/>
      <c r="G4" s="182"/>
      <c r="H4" s="182"/>
      <c r="I4" s="182"/>
      <c r="J4" s="182"/>
      <c r="K4" s="2"/>
      <c r="L4" s="182"/>
    </row>
    <row r="5" spans="1:12" ht="40" customHeight="1" x14ac:dyDescent="0.35">
      <c r="A5" s="186"/>
      <c r="B5" s="187"/>
      <c r="C5" s="182"/>
      <c r="D5" s="2"/>
      <c r="E5" s="2"/>
      <c r="F5" s="2"/>
      <c r="G5" s="182"/>
      <c r="H5" s="182"/>
      <c r="I5" s="182"/>
      <c r="J5" s="182"/>
      <c r="K5" s="2"/>
      <c r="L5" s="182"/>
    </row>
    <row r="6" spans="1:12" ht="40" customHeight="1" x14ac:dyDescent="0.35">
      <c r="A6" s="186"/>
      <c r="B6" s="187"/>
      <c r="C6" s="182"/>
      <c r="D6" s="2"/>
      <c r="E6" s="2"/>
      <c r="F6" s="2"/>
      <c r="G6" s="182"/>
      <c r="H6" s="182"/>
      <c r="I6" s="182"/>
      <c r="J6" s="182"/>
      <c r="K6" s="2"/>
      <c r="L6" s="182"/>
    </row>
    <row r="7" spans="1:12" ht="40" customHeight="1" x14ac:dyDescent="0.35">
      <c r="A7" s="186"/>
      <c r="B7" s="187"/>
      <c r="C7" s="182"/>
      <c r="D7" s="2"/>
      <c r="E7" s="2"/>
      <c r="F7" s="2"/>
      <c r="G7" s="182"/>
      <c r="H7" s="182"/>
      <c r="I7" s="182"/>
      <c r="J7" s="182"/>
      <c r="K7" s="2"/>
      <c r="L7" s="182"/>
    </row>
    <row r="8" spans="1:12" ht="40" customHeight="1" x14ac:dyDescent="0.35">
      <c r="A8" s="186"/>
      <c r="B8" s="187"/>
      <c r="C8" s="182"/>
      <c r="D8" s="2"/>
      <c r="E8" s="2"/>
      <c r="F8" s="2"/>
      <c r="G8" s="182"/>
      <c r="H8" s="182"/>
      <c r="I8" s="182"/>
      <c r="J8" s="182"/>
      <c r="K8" s="2"/>
      <c r="L8" s="182"/>
    </row>
    <row r="9" spans="1:12" ht="40" customHeight="1" x14ac:dyDescent="0.35">
      <c r="A9" s="186"/>
      <c r="B9" s="187"/>
      <c r="C9" s="182"/>
      <c r="D9" s="2"/>
      <c r="E9" s="2"/>
      <c r="F9" s="2"/>
      <c r="G9" s="182"/>
      <c r="H9" s="182"/>
      <c r="I9" s="182"/>
      <c r="J9" s="182"/>
      <c r="K9" s="2"/>
      <c r="L9" s="182"/>
    </row>
    <row r="10" spans="1:12" ht="40" customHeight="1" x14ac:dyDescent="0.35">
      <c r="A10" s="2"/>
      <c r="B10" s="2"/>
      <c r="C10" s="2"/>
      <c r="D10" s="2"/>
      <c r="E10" s="2"/>
      <c r="F10" s="2"/>
      <c r="G10" s="2"/>
      <c r="H10" s="2"/>
      <c r="I10" s="2"/>
      <c r="J10" s="2"/>
      <c r="K10" s="2"/>
      <c r="L10" s="2"/>
    </row>
    <row r="11" spans="1:12" ht="40" customHeight="1" x14ac:dyDescent="0.35">
      <c r="A11" s="2"/>
      <c r="B11" s="2"/>
      <c r="C11" s="2"/>
      <c r="D11" s="2"/>
      <c r="E11" s="2"/>
      <c r="F11" s="2"/>
      <c r="G11" s="2"/>
      <c r="H11" s="2"/>
      <c r="I11" s="2"/>
      <c r="J11" s="2"/>
      <c r="K11" s="2"/>
      <c r="L11" s="2"/>
    </row>
    <row r="12" spans="1:12" ht="40" customHeight="1" x14ac:dyDescent="0.35">
      <c r="A12" s="2"/>
      <c r="B12" s="2"/>
      <c r="C12" s="2"/>
      <c r="D12" s="2"/>
      <c r="E12" s="2"/>
      <c r="F12" s="2"/>
      <c r="G12" s="2"/>
      <c r="H12" s="2"/>
      <c r="I12" s="2"/>
      <c r="J12" s="2"/>
      <c r="K12" s="2"/>
      <c r="L12" s="2"/>
    </row>
    <row r="13" spans="1:12" ht="40" customHeight="1" x14ac:dyDescent="0.35">
      <c r="A13" s="2"/>
      <c r="B13" s="2"/>
      <c r="C13" s="2"/>
      <c r="D13" s="2"/>
      <c r="E13" s="2"/>
      <c r="F13" s="2"/>
      <c r="G13" s="2"/>
      <c r="H13" s="2"/>
      <c r="I13" s="2"/>
      <c r="J13" s="2"/>
      <c r="K13" s="2"/>
      <c r="L13" s="2"/>
    </row>
    <row r="14" spans="1:12" ht="40" customHeight="1" x14ac:dyDescent="0.35">
      <c r="A14" s="2"/>
      <c r="B14" s="2"/>
      <c r="C14" s="2"/>
      <c r="D14" s="2"/>
      <c r="E14" s="2"/>
      <c r="F14" s="2"/>
      <c r="G14" s="2"/>
      <c r="H14" s="2"/>
      <c r="I14" s="2"/>
      <c r="J14" s="2"/>
      <c r="K14" s="2"/>
      <c r="L14" s="2"/>
    </row>
  </sheetData>
  <mergeCells count="5">
    <mergeCell ref="A1:H1"/>
    <mergeCell ref="J1:K1"/>
    <mergeCell ref="A2:B2"/>
    <mergeCell ref="E2:F2"/>
    <mergeCell ref="J2:K2"/>
  </mergeCells>
  <dataValidations count="3">
    <dataValidation type="list" allowBlank="1" showInputMessage="1" showErrorMessage="1" sqref="F4:F14" xr:uid="{89A5FC9E-491F-4BCB-BC01-6707E37D0B99}">
      <formula1>priority</formula1>
    </dataValidation>
    <dataValidation type="list" allowBlank="1" showInputMessage="1" showErrorMessage="1" sqref="D4:D14" xr:uid="{C4EF442D-C60C-4C93-975D-BA81F4F5F314}">
      <formula1>Reqs_Category</formula1>
    </dataValidation>
    <dataValidation type="list" allowBlank="1" showInputMessage="1" showErrorMessage="1" sqref="K4:K14" xr:uid="{A20C71FD-A23F-451C-9DC1-7415D8718E23}">
      <formula1>Reqs_Status</formula1>
    </dataValidation>
  </dataValidations>
  <printOptions horizontalCentered="1"/>
  <pageMargins left="0.31496062992125984" right="0.31496062992125984" top="0.74803149606299213" bottom="0.74803149606299213" header="0.31496062992125984" footer="0.31496062992125984"/>
  <pageSetup paperSize="9" scale="3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1"/>
  <sheetViews>
    <sheetView showGridLines="0" zoomScale="80" workbookViewId="0">
      <pane ySplit="3" topLeftCell="A4" activePane="bottomLeft" state="frozen"/>
      <selection pane="bottomLeft" sqref="A1:H1"/>
    </sheetView>
  </sheetViews>
  <sheetFormatPr defaultRowHeight="12.5" x14ac:dyDescent="0.25"/>
  <cols>
    <col min="1" max="1" width="7.7265625" style="36" customWidth="1"/>
    <col min="2" max="2" width="12.7265625" style="36" customWidth="1"/>
    <col min="3" max="3" width="15.7265625" style="36" customWidth="1"/>
    <col min="4" max="4" width="40.7265625" style="36" customWidth="1"/>
    <col min="5" max="6" width="15.7265625" style="36" customWidth="1"/>
    <col min="7" max="7" width="40.7265625" style="36" customWidth="1"/>
    <col min="8" max="8" width="10.7265625" style="36" customWidth="1"/>
    <col min="9" max="9" width="40.7265625" style="36" customWidth="1"/>
    <col min="10" max="12" width="12.7265625" style="36" customWidth="1"/>
    <col min="13" max="36" width="10.81640625" style="21" customWidth="1"/>
    <col min="37" max="256" width="9.1796875" style="21"/>
    <col min="257" max="257" width="5.7265625" style="21" customWidth="1"/>
    <col min="258" max="258" width="7.7265625" style="21" customWidth="1"/>
    <col min="259" max="259" width="6.7265625" style="21" customWidth="1"/>
    <col min="260" max="260" width="35.7265625" style="21" customWidth="1"/>
    <col min="261" max="261" width="7.7265625" style="21" customWidth="1"/>
    <col min="262" max="264" width="10.7265625" style="21" customWidth="1"/>
    <col min="265" max="265" width="35.7265625" style="21" customWidth="1"/>
    <col min="266" max="266" width="15.54296875" style="21" customWidth="1"/>
    <col min="267" max="267" width="55.7265625" style="21" customWidth="1"/>
    <col min="268" max="268" width="11.7265625" style="21" customWidth="1"/>
    <col min="269" max="292" width="10.81640625" style="21" customWidth="1"/>
    <col min="293" max="512" width="9.1796875" style="21"/>
    <col min="513" max="513" width="5.7265625" style="21" customWidth="1"/>
    <col min="514" max="514" width="7.7265625" style="21" customWidth="1"/>
    <col min="515" max="515" width="6.7265625" style="21" customWidth="1"/>
    <col min="516" max="516" width="35.7265625" style="21" customWidth="1"/>
    <col min="517" max="517" width="7.7265625" style="21" customWidth="1"/>
    <col min="518" max="520" width="10.7265625" style="21" customWidth="1"/>
    <col min="521" max="521" width="35.7265625" style="21" customWidth="1"/>
    <col min="522" max="522" width="15.54296875" style="21" customWidth="1"/>
    <col min="523" max="523" width="55.7265625" style="21" customWidth="1"/>
    <col min="524" max="524" width="11.7265625" style="21" customWidth="1"/>
    <col min="525" max="548" width="10.81640625" style="21" customWidth="1"/>
    <col min="549" max="768" width="9.1796875" style="21"/>
    <col min="769" max="769" width="5.7265625" style="21" customWidth="1"/>
    <col min="770" max="770" width="7.7265625" style="21" customWidth="1"/>
    <col min="771" max="771" width="6.7265625" style="21" customWidth="1"/>
    <col min="772" max="772" width="35.7265625" style="21" customWidth="1"/>
    <col min="773" max="773" width="7.7265625" style="21" customWidth="1"/>
    <col min="774" max="776" width="10.7265625" style="21" customWidth="1"/>
    <col min="777" max="777" width="35.7265625" style="21" customWidth="1"/>
    <col min="778" max="778" width="15.54296875" style="21" customWidth="1"/>
    <col min="779" max="779" width="55.7265625" style="21" customWidth="1"/>
    <col min="780" max="780" width="11.7265625" style="21" customWidth="1"/>
    <col min="781" max="804" width="10.81640625" style="21" customWidth="1"/>
    <col min="805" max="1024" width="9.1796875" style="21"/>
    <col min="1025" max="1025" width="5.7265625" style="21" customWidth="1"/>
    <col min="1026" max="1026" width="7.7265625" style="21" customWidth="1"/>
    <col min="1027" max="1027" width="6.7265625" style="21" customWidth="1"/>
    <col min="1028" max="1028" width="35.7265625" style="21" customWidth="1"/>
    <col min="1029" max="1029" width="7.7265625" style="21" customWidth="1"/>
    <col min="1030" max="1032" width="10.7265625" style="21" customWidth="1"/>
    <col min="1033" max="1033" width="35.7265625" style="21" customWidth="1"/>
    <col min="1034" max="1034" width="15.54296875" style="21" customWidth="1"/>
    <col min="1035" max="1035" width="55.7265625" style="21" customWidth="1"/>
    <col min="1036" max="1036" width="11.7265625" style="21" customWidth="1"/>
    <col min="1037" max="1060" width="10.81640625" style="21" customWidth="1"/>
    <col min="1061" max="1280" width="9.1796875" style="21"/>
    <col min="1281" max="1281" width="5.7265625" style="21" customWidth="1"/>
    <col min="1282" max="1282" width="7.7265625" style="21" customWidth="1"/>
    <col min="1283" max="1283" width="6.7265625" style="21" customWidth="1"/>
    <col min="1284" max="1284" width="35.7265625" style="21" customWidth="1"/>
    <col min="1285" max="1285" width="7.7265625" style="21" customWidth="1"/>
    <col min="1286" max="1288" width="10.7265625" style="21" customWidth="1"/>
    <col min="1289" max="1289" width="35.7265625" style="21" customWidth="1"/>
    <col min="1290" max="1290" width="15.54296875" style="21" customWidth="1"/>
    <col min="1291" max="1291" width="55.7265625" style="21" customWidth="1"/>
    <col min="1292" max="1292" width="11.7265625" style="21" customWidth="1"/>
    <col min="1293" max="1316" width="10.81640625" style="21" customWidth="1"/>
    <col min="1317" max="1536" width="9.1796875" style="21"/>
    <col min="1537" max="1537" width="5.7265625" style="21" customWidth="1"/>
    <col min="1538" max="1538" width="7.7265625" style="21" customWidth="1"/>
    <col min="1539" max="1539" width="6.7265625" style="21" customWidth="1"/>
    <col min="1540" max="1540" width="35.7265625" style="21" customWidth="1"/>
    <col min="1541" max="1541" width="7.7265625" style="21" customWidth="1"/>
    <col min="1542" max="1544" width="10.7265625" style="21" customWidth="1"/>
    <col min="1545" max="1545" width="35.7265625" style="21" customWidth="1"/>
    <col min="1546" max="1546" width="15.54296875" style="21" customWidth="1"/>
    <col min="1547" max="1547" width="55.7265625" style="21" customWidth="1"/>
    <col min="1548" max="1548" width="11.7265625" style="21" customWidth="1"/>
    <col min="1549" max="1572" width="10.81640625" style="21" customWidth="1"/>
    <col min="1573" max="1792" width="9.1796875" style="21"/>
    <col min="1793" max="1793" width="5.7265625" style="21" customWidth="1"/>
    <col min="1794" max="1794" width="7.7265625" style="21" customWidth="1"/>
    <col min="1795" max="1795" width="6.7265625" style="21" customWidth="1"/>
    <col min="1796" max="1796" width="35.7265625" style="21" customWidth="1"/>
    <col min="1797" max="1797" width="7.7265625" style="21" customWidth="1"/>
    <col min="1798" max="1800" width="10.7265625" style="21" customWidth="1"/>
    <col min="1801" max="1801" width="35.7265625" style="21" customWidth="1"/>
    <col min="1802" max="1802" width="15.54296875" style="21" customWidth="1"/>
    <col min="1803" max="1803" width="55.7265625" style="21" customWidth="1"/>
    <col min="1804" max="1804" width="11.7265625" style="21" customWidth="1"/>
    <col min="1805" max="1828" width="10.81640625" style="21" customWidth="1"/>
    <col min="1829" max="2048" width="9.1796875" style="21"/>
    <col min="2049" max="2049" width="5.7265625" style="21" customWidth="1"/>
    <col min="2050" max="2050" width="7.7265625" style="21" customWidth="1"/>
    <col min="2051" max="2051" width="6.7265625" style="21" customWidth="1"/>
    <col min="2052" max="2052" width="35.7265625" style="21" customWidth="1"/>
    <col min="2053" max="2053" width="7.7265625" style="21" customWidth="1"/>
    <col min="2054" max="2056" width="10.7265625" style="21" customWidth="1"/>
    <col min="2057" max="2057" width="35.7265625" style="21" customWidth="1"/>
    <col min="2058" max="2058" width="15.54296875" style="21" customWidth="1"/>
    <col min="2059" max="2059" width="55.7265625" style="21" customWidth="1"/>
    <col min="2060" max="2060" width="11.7265625" style="21" customWidth="1"/>
    <col min="2061" max="2084" width="10.81640625" style="21" customWidth="1"/>
    <col min="2085" max="2304" width="9.1796875" style="21"/>
    <col min="2305" max="2305" width="5.7265625" style="21" customWidth="1"/>
    <col min="2306" max="2306" width="7.7265625" style="21" customWidth="1"/>
    <col min="2307" max="2307" width="6.7265625" style="21" customWidth="1"/>
    <col min="2308" max="2308" width="35.7265625" style="21" customWidth="1"/>
    <col min="2309" max="2309" width="7.7265625" style="21" customWidth="1"/>
    <col min="2310" max="2312" width="10.7265625" style="21" customWidth="1"/>
    <col min="2313" max="2313" width="35.7265625" style="21" customWidth="1"/>
    <col min="2314" max="2314" width="15.54296875" style="21" customWidth="1"/>
    <col min="2315" max="2315" width="55.7265625" style="21" customWidth="1"/>
    <col min="2316" max="2316" width="11.7265625" style="21" customWidth="1"/>
    <col min="2317" max="2340" width="10.81640625" style="21" customWidth="1"/>
    <col min="2341" max="2560" width="9.1796875" style="21"/>
    <col min="2561" max="2561" width="5.7265625" style="21" customWidth="1"/>
    <col min="2562" max="2562" width="7.7265625" style="21" customWidth="1"/>
    <col min="2563" max="2563" width="6.7265625" style="21" customWidth="1"/>
    <col min="2564" max="2564" width="35.7265625" style="21" customWidth="1"/>
    <col min="2565" max="2565" width="7.7265625" style="21" customWidth="1"/>
    <col min="2566" max="2568" width="10.7265625" style="21" customWidth="1"/>
    <col min="2569" max="2569" width="35.7265625" style="21" customWidth="1"/>
    <col min="2570" max="2570" width="15.54296875" style="21" customWidth="1"/>
    <col min="2571" max="2571" width="55.7265625" style="21" customWidth="1"/>
    <col min="2572" max="2572" width="11.7265625" style="21" customWidth="1"/>
    <col min="2573" max="2596" width="10.81640625" style="21" customWidth="1"/>
    <col min="2597" max="2816" width="9.1796875" style="21"/>
    <col min="2817" max="2817" width="5.7265625" style="21" customWidth="1"/>
    <col min="2818" max="2818" width="7.7265625" style="21" customWidth="1"/>
    <col min="2819" max="2819" width="6.7265625" style="21" customWidth="1"/>
    <col min="2820" max="2820" width="35.7265625" style="21" customWidth="1"/>
    <col min="2821" max="2821" width="7.7265625" style="21" customWidth="1"/>
    <col min="2822" max="2824" width="10.7265625" style="21" customWidth="1"/>
    <col min="2825" max="2825" width="35.7265625" style="21" customWidth="1"/>
    <col min="2826" max="2826" width="15.54296875" style="21" customWidth="1"/>
    <col min="2827" max="2827" width="55.7265625" style="21" customWidth="1"/>
    <col min="2828" max="2828" width="11.7265625" style="21" customWidth="1"/>
    <col min="2829" max="2852" width="10.81640625" style="21" customWidth="1"/>
    <col min="2853" max="3072" width="9.1796875" style="21"/>
    <col min="3073" max="3073" width="5.7265625" style="21" customWidth="1"/>
    <col min="3074" max="3074" width="7.7265625" style="21" customWidth="1"/>
    <col min="3075" max="3075" width="6.7265625" style="21" customWidth="1"/>
    <col min="3076" max="3076" width="35.7265625" style="21" customWidth="1"/>
    <col min="3077" max="3077" width="7.7265625" style="21" customWidth="1"/>
    <col min="3078" max="3080" width="10.7265625" style="21" customWidth="1"/>
    <col min="3081" max="3081" width="35.7265625" style="21" customWidth="1"/>
    <col min="3082" max="3082" width="15.54296875" style="21" customWidth="1"/>
    <col min="3083" max="3083" width="55.7265625" style="21" customWidth="1"/>
    <col min="3084" max="3084" width="11.7265625" style="21" customWidth="1"/>
    <col min="3085" max="3108" width="10.81640625" style="21" customWidth="1"/>
    <col min="3109" max="3328" width="9.1796875" style="21"/>
    <col min="3329" max="3329" width="5.7265625" style="21" customWidth="1"/>
    <col min="3330" max="3330" width="7.7265625" style="21" customWidth="1"/>
    <col min="3331" max="3331" width="6.7265625" style="21" customWidth="1"/>
    <col min="3332" max="3332" width="35.7265625" style="21" customWidth="1"/>
    <col min="3333" max="3333" width="7.7265625" style="21" customWidth="1"/>
    <col min="3334" max="3336" width="10.7265625" style="21" customWidth="1"/>
    <col min="3337" max="3337" width="35.7265625" style="21" customWidth="1"/>
    <col min="3338" max="3338" width="15.54296875" style="21" customWidth="1"/>
    <col min="3339" max="3339" width="55.7265625" style="21" customWidth="1"/>
    <col min="3340" max="3340" width="11.7265625" style="21" customWidth="1"/>
    <col min="3341" max="3364" width="10.81640625" style="21" customWidth="1"/>
    <col min="3365" max="3584" width="9.1796875" style="21"/>
    <col min="3585" max="3585" width="5.7265625" style="21" customWidth="1"/>
    <col min="3586" max="3586" width="7.7265625" style="21" customWidth="1"/>
    <col min="3587" max="3587" width="6.7265625" style="21" customWidth="1"/>
    <col min="3588" max="3588" width="35.7265625" style="21" customWidth="1"/>
    <col min="3589" max="3589" width="7.7265625" style="21" customWidth="1"/>
    <col min="3590" max="3592" width="10.7265625" style="21" customWidth="1"/>
    <col min="3593" max="3593" width="35.7265625" style="21" customWidth="1"/>
    <col min="3594" max="3594" width="15.54296875" style="21" customWidth="1"/>
    <col min="3595" max="3595" width="55.7265625" style="21" customWidth="1"/>
    <col min="3596" max="3596" width="11.7265625" style="21" customWidth="1"/>
    <col min="3597" max="3620" width="10.81640625" style="21" customWidth="1"/>
    <col min="3621" max="3840" width="9.1796875" style="21"/>
    <col min="3841" max="3841" width="5.7265625" style="21" customWidth="1"/>
    <col min="3842" max="3842" width="7.7265625" style="21" customWidth="1"/>
    <col min="3843" max="3843" width="6.7265625" style="21" customWidth="1"/>
    <col min="3844" max="3844" width="35.7265625" style="21" customWidth="1"/>
    <col min="3845" max="3845" width="7.7265625" style="21" customWidth="1"/>
    <col min="3846" max="3848" width="10.7265625" style="21" customWidth="1"/>
    <col min="3849" max="3849" width="35.7265625" style="21" customWidth="1"/>
    <col min="3850" max="3850" width="15.54296875" style="21" customWidth="1"/>
    <col min="3851" max="3851" width="55.7265625" style="21" customWidth="1"/>
    <col min="3852" max="3852" width="11.7265625" style="21" customWidth="1"/>
    <col min="3853" max="3876" width="10.81640625" style="21" customWidth="1"/>
    <col min="3877" max="4096" width="9.1796875" style="21"/>
    <col min="4097" max="4097" width="5.7265625" style="21" customWidth="1"/>
    <col min="4098" max="4098" width="7.7265625" style="21" customWidth="1"/>
    <col min="4099" max="4099" width="6.7265625" style="21" customWidth="1"/>
    <col min="4100" max="4100" width="35.7265625" style="21" customWidth="1"/>
    <col min="4101" max="4101" width="7.7265625" style="21" customWidth="1"/>
    <col min="4102" max="4104" width="10.7265625" style="21" customWidth="1"/>
    <col min="4105" max="4105" width="35.7265625" style="21" customWidth="1"/>
    <col min="4106" max="4106" width="15.54296875" style="21" customWidth="1"/>
    <col min="4107" max="4107" width="55.7265625" style="21" customWidth="1"/>
    <col min="4108" max="4108" width="11.7265625" style="21" customWidth="1"/>
    <col min="4109" max="4132" width="10.81640625" style="21" customWidth="1"/>
    <col min="4133" max="4352" width="9.1796875" style="21"/>
    <col min="4353" max="4353" width="5.7265625" style="21" customWidth="1"/>
    <col min="4354" max="4354" width="7.7265625" style="21" customWidth="1"/>
    <col min="4355" max="4355" width="6.7265625" style="21" customWidth="1"/>
    <col min="4356" max="4356" width="35.7265625" style="21" customWidth="1"/>
    <col min="4357" max="4357" width="7.7265625" style="21" customWidth="1"/>
    <col min="4358" max="4360" width="10.7265625" style="21" customWidth="1"/>
    <col min="4361" max="4361" width="35.7265625" style="21" customWidth="1"/>
    <col min="4362" max="4362" width="15.54296875" style="21" customWidth="1"/>
    <col min="4363" max="4363" width="55.7265625" style="21" customWidth="1"/>
    <col min="4364" max="4364" width="11.7265625" style="21" customWidth="1"/>
    <col min="4365" max="4388" width="10.81640625" style="21" customWidth="1"/>
    <col min="4389" max="4608" width="9.1796875" style="21"/>
    <col min="4609" max="4609" width="5.7265625" style="21" customWidth="1"/>
    <col min="4610" max="4610" width="7.7265625" style="21" customWidth="1"/>
    <col min="4611" max="4611" width="6.7265625" style="21" customWidth="1"/>
    <col min="4612" max="4612" width="35.7265625" style="21" customWidth="1"/>
    <col min="4613" max="4613" width="7.7265625" style="21" customWidth="1"/>
    <col min="4614" max="4616" width="10.7265625" style="21" customWidth="1"/>
    <col min="4617" max="4617" width="35.7265625" style="21" customWidth="1"/>
    <col min="4618" max="4618" width="15.54296875" style="21" customWidth="1"/>
    <col min="4619" max="4619" width="55.7265625" style="21" customWidth="1"/>
    <col min="4620" max="4620" width="11.7265625" style="21" customWidth="1"/>
    <col min="4621" max="4644" width="10.81640625" style="21" customWidth="1"/>
    <col min="4645" max="4864" width="9.1796875" style="21"/>
    <col min="4865" max="4865" width="5.7265625" style="21" customWidth="1"/>
    <col min="4866" max="4866" width="7.7265625" style="21" customWidth="1"/>
    <col min="4867" max="4867" width="6.7265625" style="21" customWidth="1"/>
    <col min="4868" max="4868" width="35.7265625" style="21" customWidth="1"/>
    <col min="4869" max="4869" width="7.7265625" style="21" customWidth="1"/>
    <col min="4870" max="4872" width="10.7265625" style="21" customWidth="1"/>
    <col min="4873" max="4873" width="35.7265625" style="21" customWidth="1"/>
    <col min="4874" max="4874" width="15.54296875" style="21" customWidth="1"/>
    <col min="4875" max="4875" width="55.7265625" style="21" customWidth="1"/>
    <col min="4876" max="4876" width="11.7265625" style="21" customWidth="1"/>
    <col min="4877" max="4900" width="10.81640625" style="21" customWidth="1"/>
    <col min="4901" max="5120" width="9.1796875" style="21"/>
    <col min="5121" max="5121" width="5.7265625" style="21" customWidth="1"/>
    <col min="5122" max="5122" width="7.7265625" style="21" customWidth="1"/>
    <col min="5123" max="5123" width="6.7265625" style="21" customWidth="1"/>
    <col min="5124" max="5124" width="35.7265625" style="21" customWidth="1"/>
    <col min="5125" max="5125" width="7.7265625" style="21" customWidth="1"/>
    <col min="5126" max="5128" width="10.7265625" style="21" customWidth="1"/>
    <col min="5129" max="5129" width="35.7265625" style="21" customWidth="1"/>
    <col min="5130" max="5130" width="15.54296875" style="21" customWidth="1"/>
    <col min="5131" max="5131" width="55.7265625" style="21" customWidth="1"/>
    <col min="5132" max="5132" width="11.7265625" style="21" customWidth="1"/>
    <col min="5133" max="5156" width="10.81640625" style="21" customWidth="1"/>
    <col min="5157" max="5376" width="9.1796875" style="21"/>
    <col min="5377" max="5377" width="5.7265625" style="21" customWidth="1"/>
    <col min="5378" max="5378" width="7.7265625" style="21" customWidth="1"/>
    <col min="5379" max="5379" width="6.7265625" style="21" customWidth="1"/>
    <col min="5380" max="5380" width="35.7265625" style="21" customWidth="1"/>
    <col min="5381" max="5381" width="7.7265625" style="21" customWidth="1"/>
    <col min="5382" max="5384" width="10.7265625" style="21" customWidth="1"/>
    <col min="5385" max="5385" width="35.7265625" style="21" customWidth="1"/>
    <col min="5386" max="5386" width="15.54296875" style="21" customWidth="1"/>
    <col min="5387" max="5387" width="55.7265625" style="21" customWidth="1"/>
    <col min="5388" max="5388" width="11.7265625" style="21" customWidth="1"/>
    <col min="5389" max="5412" width="10.81640625" style="21" customWidth="1"/>
    <col min="5413" max="5632" width="9.1796875" style="21"/>
    <col min="5633" max="5633" width="5.7265625" style="21" customWidth="1"/>
    <col min="5634" max="5634" width="7.7265625" style="21" customWidth="1"/>
    <col min="5635" max="5635" width="6.7265625" style="21" customWidth="1"/>
    <col min="5636" max="5636" width="35.7265625" style="21" customWidth="1"/>
    <col min="5637" max="5637" width="7.7265625" style="21" customWidth="1"/>
    <col min="5638" max="5640" width="10.7265625" style="21" customWidth="1"/>
    <col min="5641" max="5641" width="35.7265625" style="21" customWidth="1"/>
    <col min="5642" max="5642" width="15.54296875" style="21" customWidth="1"/>
    <col min="5643" max="5643" width="55.7265625" style="21" customWidth="1"/>
    <col min="5644" max="5644" width="11.7265625" style="21" customWidth="1"/>
    <col min="5645" max="5668" width="10.81640625" style="21" customWidth="1"/>
    <col min="5669" max="5888" width="9.1796875" style="21"/>
    <col min="5889" max="5889" width="5.7265625" style="21" customWidth="1"/>
    <col min="5890" max="5890" width="7.7265625" style="21" customWidth="1"/>
    <col min="5891" max="5891" width="6.7265625" style="21" customWidth="1"/>
    <col min="5892" max="5892" width="35.7265625" style="21" customWidth="1"/>
    <col min="5893" max="5893" width="7.7265625" style="21" customWidth="1"/>
    <col min="5894" max="5896" width="10.7265625" style="21" customWidth="1"/>
    <col min="5897" max="5897" width="35.7265625" style="21" customWidth="1"/>
    <col min="5898" max="5898" width="15.54296875" style="21" customWidth="1"/>
    <col min="5899" max="5899" width="55.7265625" style="21" customWidth="1"/>
    <col min="5900" max="5900" width="11.7265625" style="21" customWidth="1"/>
    <col min="5901" max="5924" width="10.81640625" style="21" customWidth="1"/>
    <col min="5925" max="6144" width="9.1796875" style="21"/>
    <col min="6145" max="6145" width="5.7265625" style="21" customWidth="1"/>
    <col min="6146" max="6146" width="7.7265625" style="21" customWidth="1"/>
    <col min="6147" max="6147" width="6.7265625" style="21" customWidth="1"/>
    <col min="6148" max="6148" width="35.7265625" style="21" customWidth="1"/>
    <col min="6149" max="6149" width="7.7265625" style="21" customWidth="1"/>
    <col min="6150" max="6152" width="10.7265625" style="21" customWidth="1"/>
    <col min="6153" max="6153" width="35.7265625" style="21" customWidth="1"/>
    <col min="6154" max="6154" width="15.54296875" style="21" customWidth="1"/>
    <col min="6155" max="6155" width="55.7265625" style="21" customWidth="1"/>
    <col min="6156" max="6156" width="11.7265625" style="21" customWidth="1"/>
    <col min="6157" max="6180" width="10.81640625" style="21" customWidth="1"/>
    <col min="6181" max="6400" width="9.1796875" style="21"/>
    <col min="6401" max="6401" width="5.7265625" style="21" customWidth="1"/>
    <col min="6402" max="6402" width="7.7265625" style="21" customWidth="1"/>
    <col min="6403" max="6403" width="6.7265625" style="21" customWidth="1"/>
    <col min="6404" max="6404" width="35.7265625" style="21" customWidth="1"/>
    <col min="6405" max="6405" width="7.7265625" style="21" customWidth="1"/>
    <col min="6406" max="6408" width="10.7265625" style="21" customWidth="1"/>
    <col min="6409" max="6409" width="35.7265625" style="21" customWidth="1"/>
    <col min="6410" max="6410" width="15.54296875" style="21" customWidth="1"/>
    <col min="6411" max="6411" width="55.7265625" style="21" customWidth="1"/>
    <col min="6412" max="6412" width="11.7265625" style="21" customWidth="1"/>
    <col min="6413" max="6436" width="10.81640625" style="21" customWidth="1"/>
    <col min="6437" max="6656" width="9.1796875" style="21"/>
    <col min="6657" max="6657" width="5.7265625" style="21" customWidth="1"/>
    <col min="6658" max="6658" width="7.7265625" style="21" customWidth="1"/>
    <col min="6659" max="6659" width="6.7265625" style="21" customWidth="1"/>
    <col min="6660" max="6660" width="35.7265625" style="21" customWidth="1"/>
    <col min="6661" max="6661" width="7.7265625" style="21" customWidth="1"/>
    <col min="6662" max="6664" width="10.7265625" style="21" customWidth="1"/>
    <col min="6665" max="6665" width="35.7265625" style="21" customWidth="1"/>
    <col min="6666" max="6666" width="15.54296875" style="21" customWidth="1"/>
    <col min="6667" max="6667" width="55.7265625" style="21" customWidth="1"/>
    <col min="6668" max="6668" width="11.7265625" style="21" customWidth="1"/>
    <col min="6669" max="6692" width="10.81640625" style="21" customWidth="1"/>
    <col min="6693" max="6912" width="9.1796875" style="21"/>
    <col min="6913" max="6913" width="5.7265625" style="21" customWidth="1"/>
    <col min="6914" max="6914" width="7.7265625" style="21" customWidth="1"/>
    <col min="6915" max="6915" width="6.7265625" style="21" customWidth="1"/>
    <col min="6916" max="6916" width="35.7265625" style="21" customWidth="1"/>
    <col min="6917" max="6917" width="7.7265625" style="21" customWidth="1"/>
    <col min="6918" max="6920" width="10.7265625" style="21" customWidth="1"/>
    <col min="6921" max="6921" width="35.7265625" style="21" customWidth="1"/>
    <col min="6922" max="6922" width="15.54296875" style="21" customWidth="1"/>
    <col min="6923" max="6923" width="55.7265625" style="21" customWidth="1"/>
    <col min="6924" max="6924" width="11.7265625" style="21" customWidth="1"/>
    <col min="6925" max="6948" width="10.81640625" style="21" customWidth="1"/>
    <col min="6949" max="7168" width="9.1796875" style="21"/>
    <col min="7169" max="7169" width="5.7265625" style="21" customWidth="1"/>
    <col min="7170" max="7170" width="7.7265625" style="21" customWidth="1"/>
    <col min="7171" max="7171" width="6.7265625" style="21" customWidth="1"/>
    <col min="7172" max="7172" width="35.7265625" style="21" customWidth="1"/>
    <col min="7173" max="7173" width="7.7265625" style="21" customWidth="1"/>
    <col min="7174" max="7176" width="10.7265625" style="21" customWidth="1"/>
    <col min="7177" max="7177" width="35.7265625" style="21" customWidth="1"/>
    <col min="7178" max="7178" width="15.54296875" style="21" customWidth="1"/>
    <col min="7179" max="7179" width="55.7265625" style="21" customWidth="1"/>
    <col min="7180" max="7180" width="11.7265625" style="21" customWidth="1"/>
    <col min="7181" max="7204" width="10.81640625" style="21" customWidth="1"/>
    <col min="7205" max="7424" width="9.1796875" style="21"/>
    <col min="7425" max="7425" width="5.7265625" style="21" customWidth="1"/>
    <col min="7426" max="7426" width="7.7265625" style="21" customWidth="1"/>
    <col min="7427" max="7427" width="6.7265625" style="21" customWidth="1"/>
    <col min="7428" max="7428" width="35.7265625" style="21" customWidth="1"/>
    <col min="7429" max="7429" width="7.7265625" style="21" customWidth="1"/>
    <col min="7430" max="7432" width="10.7265625" style="21" customWidth="1"/>
    <col min="7433" max="7433" width="35.7265625" style="21" customWidth="1"/>
    <col min="7434" max="7434" width="15.54296875" style="21" customWidth="1"/>
    <col min="7435" max="7435" width="55.7265625" style="21" customWidth="1"/>
    <col min="7436" max="7436" width="11.7265625" style="21" customWidth="1"/>
    <col min="7437" max="7460" width="10.81640625" style="21" customWidth="1"/>
    <col min="7461" max="7680" width="9.1796875" style="21"/>
    <col min="7681" max="7681" width="5.7265625" style="21" customWidth="1"/>
    <col min="7682" max="7682" width="7.7265625" style="21" customWidth="1"/>
    <col min="7683" max="7683" width="6.7265625" style="21" customWidth="1"/>
    <col min="7684" max="7684" width="35.7265625" style="21" customWidth="1"/>
    <col min="7685" max="7685" width="7.7265625" style="21" customWidth="1"/>
    <col min="7686" max="7688" width="10.7265625" style="21" customWidth="1"/>
    <col min="7689" max="7689" width="35.7265625" style="21" customWidth="1"/>
    <col min="7690" max="7690" width="15.54296875" style="21" customWidth="1"/>
    <col min="7691" max="7691" width="55.7265625" style="21" customWidth="1"/>
    <col min="7692" max="7692" width="11.7265625" style="21" customWidth="1"/>
    <col min="7693" max="7716" width="10.81640625" style="21" customWidth="1"/>
    <col min="7717" max="7936" width="9.1796875" style="21"/>
    <col min="7937" max="7937" width="5.7265625" style="21" customWidth="1"/>
    <col min="7938" max="7938" width="7.7265625" style="21" customWidth="1"/>
    <col min="7939" max="7939" width="6.7265625" style="21" customWidth="1"/>
    <col min="7940" max="7940" width="35.7265625" style="21" customWidth="1"/>
    <col min="7941" max="7941" width="7.7265625" style="21" customWidth="1"/>
    <col min="7942" max="7944" width="10.7265625" style="21" customWidth="1"/>
    <col min="7945" max="7945" width="35.7265625" style="21" customWidth="1"/>
    <col min="7946" max="7946" width="15.54296875" style="21" customWidth="1"/>
    <col min="7947" max="7947" width="55.7265625" style="21" customWidth="1"/>
    <col min="7948" max="7948" width="11.7265625" style="21" customWidth="1"/>
    <col min="7949" max="7972" width="10.81640625" style="21" customWidth="1"/>
    <col min="7973" max="8192" width="9.1796875" style="21"/>
    <col min="8193" max="8193" width="5.7265625" style="21" customWidth="1"/>
    <col min="8194" max="8194" width="7.7265625" style="21" customWidth="1"/>
    <col min="8195" max="8195" width="6.7265625" style="21" customWidth="1"/>
    <col min="8196" max="8196" width="35.7265625" style="21" customWidth="1"/>
    <col min="8197" max="8197" width="7.7265625" style="21" customWidth="1"/>
    <col min="8198" max="8200" width="10.7265625" style="21" customWidth="1"/>
    <col min="8201" max="8201" width="35.7265625" style="21" customWidth="1"/>
    <col min="8202" max="8202" width="15.54296875" style="21" customWidth="1"/>
    <col min="8203" max="8203" width="55.7265625" style="21" customWidth="1"/>
    <col min="8204" max="8204" width="11.7265625" style="21" customWidth="1"/>
    <col min="8205" max="8228" width="10.81640625" style="21" customWidth="1"/>
    <col min="8229" max="8448" width="9.1796875" style="21"/>
    <col min="8449" max="8449" width="5.7265625" style="21" customWidth="1"/>
    <col min="8450" max="8450" width="7.7265625" style="21" customWidth="1"/>
    <col min="8451" max="8451" width="6.7265625" style="21" customWidth="1"/>
    <col min="8452" max="8452" width="35.7265625" style="21" customWidth="1"/>
    <col min="8453" max="8453" width="7.7265625" style="21" customWidth="1"/>
    <col min="8454" max="8456" width="10.7265625" style="21" customWidth="1"/>
    <col min="8457" max="8457" width="35.7265625" style="21" customWidth="1"/>
    <col min="8458" max="8458" width="15.54296875" style="21" customWidth="1"/>
    <col min="8459" max="8459" width="55.7265625" style="21" customWidth="1"/>
    <col min="8460" max="8460" width="11.7265625" style="21" customWidth="1"/>
    <col min="8461" max="8484" width="10.81640625" style="21" customWidth="1"/>
    <col min="8485" max="8704" width="9.1796875" style="21"/>
    <col min="8705" max="8705" width="5.7265625" style="21" customWidth="1"/>
    <col min="8706" max="8706" width="7.7265625" style="21" customWidth="1"/>
    <col min="8707" max="8707" width="6.7265625" style="21" customWidth="1"/>
    <col min="8708" max="8708" width="35.7265625" style="21" customWidth="1"/>
    <col min="8709" max="8709" width="7.7265625" style="21" customWidth="1"/>
    <col min="8710" max="8712" width="10.7265625" style="21" customWidth="1"/>
    <col min="8713" max="8713" width="35.7265625" style="21" customWidth="1"/>
    <col min="8714" max="8714" width="15.54296875" style="21" customWidth="1"/>
    <col min="8715" max="8715" width="55.7265625" style="21" customWidth="1"/>
    <col min="8716" max="8716" width="11.7265625" style="21" customWidth="1"/>
    <col min="8717" max="8740" width="10.81640625" style="21" customWidth="1"/>
    <col min="8741" max="8960" width="9.1796875" style="21"/>
    <col min="8961" max="8961" width="5.7265625" style="21" customWidth="1"/>
    <col min="8962" max="8962" width="7.7265625" style="21" customWidth="1"/>
    <col min="8963" max="8963" width="6.7265625" style="21" customWidth="1"/>
    <col min="8964" max="8964" width="35.7265625" style="21" customWidth="1"/>
    <col min="8965" max="8965" width="7.7265625" style="21" customWidth="1"/>
    <col min="8966" max="8968" width="10.7265625" style="21" customWidth="1"/>
    <col min="8969" max="8969" width="35.7265625" style="21" customWidth="1"/>
    <col min="8970" max="8970" width="15.54296875" style="21" customWidth="1"/>
    <col min="8971" max="8971" width="55.7265625" style="21" customWidth="1"/>
    <col min="8972" max="8972" width="11.7265625" style="21" customWidth="1"/>
    <col min="8973" max="8996" width="10.81640625" style="21" customWidth="1"/>
    <col min="8997" max="9216" width="9.1796875" style="21"/>
    <col min="9217" max="9217" width="5.7265625" style="21" customWidth="1"/>
    <col min="9218" max="9218" width="7.7265625" style="21" customWidth="1"/>
    <col min="9219" max="9219" width="6.7265625" style="21" customWidth="1"/>
    <col min="9220" max="9220" width="35.7265625" style="21" customWidth="1"/>
    <col min="9221" max="9221" width="7.7265625" style="21" customWidth="1"/>
    <col min="9222" max="9224" width="10.7265625" style="21" customWidth="1"/>
    <col min="9225" max="9225" width="35.7265625" style="21" customWidth="1"/>
    <col min="9226" max="9226" width="15.54296875" style="21" customWidth="1"/>
    <col min="9227" max="9227" width="55.7265625" style="21" customWidth="1"/>
    <col min="9228" max="9228" width="11.7265625" style="21" customWidth="1"/>
    <col min="9229" max="9252" width="10.81640625" style="21" customWidth="1"/>
    <col min="9253" max="9472" width="9.1796875" style="21"/>
    <col min="9473" max="9473" width="5.7265625" style="21" customWidth="1"/>
    <col min="9474" max="9474" width="7.7265625" style="21" customWidth="1"/>
    <col min="9475" max="9475" width="6.7265625" style="21" customWidth="1"/>
    <col min="9476" max="9476" width="35.7265625" style="21" customWidth="1"/>
    <col min="9477" max="9477" width="7.7265625" style="21" customWidth="1"/>
    <col min="9478" max="9480" width="10.7265625" style="21" customWidth="1"/>
    <col min="9481" max="9481" width="35.7265625" style="21" customWidth="1"/>
    <col min="9482" max="9482" width="15.54296875" style="21" customWidth="1"/>
    <col min="9483" max="9483" width="55.7265625" style="21" customWidth="1"/>
    <col min="9484" max="9484" width="11.7265625" style="21" customWidth="1"/>
    <col min="9485" max="9508" width="10.81640625" style="21" customWidth="1"/>
    <col min="9509" max="9728" width="9.1796875" style="21"/>
    <col min="9729" max="9729" width="5.7265625" style="21" customWidth="1"/>
    <col min="9730" max="9730" width="7.7265625" style="21" customWidth="1"/>
    <col min="9731" max="9731" width="6.7265625" style="21" customWidth="1"/>
    <col min="9732" max="9732" width="35.7265625" style="21" customWidth="1"/>
    <col min="9733" max="9733" width="7.7265625" style="21" customWidth="1"/>
    <col min="9734" max="9736" width="10.7265625" style="21" customWidth="1"/>
    <col min="9737" max="9737" width="35.7265625" style="21" customWidth="1"/>
    <col min="9738" max="9738" width="15.54296875" style="21" customWidth="1"/>
    <col min="9739" max="9739" width="55.7265625" style="21" customWidth="1"/>
    <col min="9740" max="9740" width="11.7265625" style="21" customWidth="1"/>
    <col min="9741" max="9764" width="10.81640625" style="21" customWidth="1"/>
    <col min="9765" max="9984" width="9.1796875" style="21"/>
    <col min="9985" max="9985" width="5.7265625" style="21" customWidth="1"/>
    <col min="9986" max="9986" width="7.7265625" style="21" customWidth="1"/>
    <col min="9987" max="9987" width="6.7265625" style="21" customWidth="1"/>
    <col min="9988" max="9988" width="35.7265625" style="21" customWidth="1"/>
    <col min="9989" max="9989" width="7.7265625" style="21" customWidth="1"/>
    <col min="9990" max="9992" width="10.7265625" style="21" customWidth="1"/>
    <col min="9993" max="9993" width="35.7265625" style="21" customWidth="1"/>
    <col min="9994" max="9994" width="15.54296875" style="21" customWidth="1"/>
    <col min="9995" max="9995" width="55.7265625" style="21" customWidth="1"/>
    <col min="9996" max="9996" width="11.7265625" style="21" customWidth="1"/>
    <col min="9997" max="10020" width="10.81640625" style="21" customWidth="1"/>
    <col min="10021" max="10240" width="9.1796875" style="21"/>
    <col min="10241" max="10241" width="5.7265625" style="21" customWidth="1"/>
    <col min="10242" max="10242" width="7.7265625" style="21" customWidth="1"/>
    <col min="10243" max="10243" width="6.7265625" style="21" customWidth="1"/>
    <col min="10244" max="10244" width="35.7265625" style="21" customWidth="1"/>
    <col min="10245" max="10245" width="7.7265625" style="21" customWidth="1"/>
    <col min="10246" max="10248" width="10.7265625" style="21" customWidth="1"/>
    <col min="10249" max="10249" width="35.7265625" style="21" customWidth="1"/>
    <col min="10250" max="10250" width="15.54296875" style="21" customWidth="1"/>
    <col min="10251" max="10251" width="55.7265625" style="21" customWidth="1"/>
    <col min="10252" max="10252" width="11.7265625" style="21" customWidth="1"/>
    <col min="10253" max="10276" width="10.81640625" style="21" customWidth="1"/>
    <col min="10277" max="10496" width="9.1796875" style="21"/>
    <col min="10497" max="10497" width="5.7265625" style="21" customWidth="1"/>
    <col min="10498" max="10498" width="7.7265625" style="21" customWidth="1"/>
    <col min="10499" max="10499" width="6.7265625" style="21" customWidth="1"/>
    <col min="10500" max="10500" width="35.7265625" style="21" customWidth="1"/>
    <col min="10501" max="10501" width="7.7265625" style="21" customWidth="1"/>
    <col min="10502" max="10504" width="10.7265625" style="21" customWidth="1"/>
    <col min="10505" max="10505" width="35.7265625" style="21" customWidth="1"/>
    <col min="10506" max="10506" width="15.54296875" style="21" customWidth="1"/>
    <col min="10507" max="10507" width="55.7265625" style="21" customWidth="1"/>
    <col min="10508" max="10508" width="11.7265625" style="21" customWidth="1"/>
    <col min="10509" max="10532" width="10.81640625" style="21" customWidth="1"/>
    <col min="10533" max="10752" width="9.1796875" style="21"/>
    <col min="10753" max="10753" width="5.7265625" style="21" customWidth="1"/>
    <col min="10754" max="10754" width="7.7265625" style="21" customWidth="1"/>
    <col min="10755" max="10755" width="6.7265625" style="21" customWidth="1"/>
    <col min="10756" max="10756" width="35.7265625" style="21" customWidth="1"/>
    <col min="10757" max="10757" width="7.7265625" style="21" customWidth="1"/>
    <col min="10758" max="10760" width="10.7265625" style="21" customWidth="1"/>
    <col min="10761" max="10761" width="35.7265625" style="21" customWidth="1"/>
    <col min="10762" max="10762" width="15.54296875" style="21" customWidth="1"/>
    <col min="10763" max="10763" width="55.7265625" style="21" customWidth="1"/>
    <col min="10764" max="10764" width="11.7265625" style="21" customWidth="1"/>
    <col min="10765" max="10788" width="10.81640625" style="21" customWidth="1"/>
    <col min="10789" max="11008" width="9.1796875" style="21"/>
    <col min="11009" max="11009" width="5.7265625" style="21" customWidth="1"/>
    <col min="11010" max="11010" width="7.7265625" style="21" customWidth="1"/>
    <col min="11011" max="11011" width="6.7265625" style="21" customWidth="1"/>
    <col min="11012" max="11012" width="35.7265625" style="21" customWidth="1"/>
    <col min="11013" max="11013" width="7.7265625" style="21" customWidth="1"/>
    <col min="11014" max="11016" width="10.7265625" style="21" customWidth="1"/>
    <col min="11017" max="11017" width="35.7265625" style="21" customWidth="1"/>
    <col min="11018" max="11018" width="15.54296875" style="21" customWidth="1"/>
    <col min="11019" max="11019" width="55.7265625" style="21" customWidth="1"/>
    <col min="11020" max="11020" width="11.7265625" style="21" customWidth="1"/>
    <col min="11021" max="11044" width="10.81640625" style="21" customWidth="1"/>
    <col min="11045" max="11264" width="9.1796875" style="21"/>
    <col min="11265" max="11265" width="5.7265625" style="21" customWidth="1"/>
    <col min="11266" max="11266" width="7.7265625" style="21" customWidth="1"/>
    <col min="11267" max="11267" width="6.7265625" style="21" customWidth="1"/>
    <col min="11268" max="11268" width="35.7265625" style="21" customWidth="1"/>
    <col min="11269" max="11269" width="7.7265625" style="21" customWidth="1"/>
    <col min="11270" max="11272" width="10.7265625" style="21" customWidth="1"/>
    <col min="11273" max="11273" width="35.7265625" style="21" customWidth="1"/>
    <col min="11274" max="11274" width="15.54296875" style="21" customWidth="1"/>
    <col min="11275" max="11275" width="55.7265625" style="21" customWidth="1"/>
    <col min="11276" max="11276" width="11.7265625" style="21" customWidth="1"/>
    <col min="11277" max="11300" width="10.81640625" style="21" customWidth="1"/>
    <col min="11301" max="11520" width="9.1796875" style="21"/>
    <col min="11521" max="11521" width="5.7265625" style="21" customWidth="1"/>
    <col min="11522" max="11522" width="7.7265625" style="21" customWidth="1"/>
    <col min="11523" max="11523" width="6.7265625" style="21" customWidth="1"/>
    <col min="11524" max="11524" width="35.7265625" style="21" customWidth="1"/>
    <col min="11525" max="11525" width="7.7265625" style="21" customWidth="1"/>
    <col min="11526" max="11528" width="10.7265625" style="21" customWidth="1"/>
    <col min="11529" max="11529" width="35.7265625" style="21" customWidth="1"/>
    <col min="11530" max="11530" width="15.54296875" style="21" customWidth="1"/>
    <col min="11531" max="11531" width="55.7265625" style="21" customWidth="1"/>
    <col min="11532" max="11532" width="11.7265625" style="21" customWidth="1"/>
    <col min="11533" max="11556" width="10.81640625" style="21" customWidth="1"/>
    <col min="11557" max="11776" width="9.1796875" style="21"/>
    <col min="11777" max="11777" width="5.7265625" style="21" customWidth="1"/>
    <col min="11778" max="11778" width="7.7265625" style="21" customWidth="1"/>
    <col min="11779" max="11779" width="6.7265625" style="21" customWidth="1"/>
    <col min="11780" max="11780" width="35.7265625" style="21" customWidth="1"/>
    <col min="11781" max="11781" width="7.7265625" style="21" customWidth="1"/>
    <col min="11782" max="11784" width="10.7265625" style="21" customWidth="1"/>
    <col min="11785" max="11785" width="35.7265625" style="21" customWidth="1"/>
    <col min="11786" max="11786" width="15.54296875" style="21" customWidth="1"/>
    <col min="11787" max="11787" width="55.7265625" style="21" customWidth="1"/>
    <col min="11788" max="11788" width="11.7265625" style="21" customWidth="1"/>
    <col min="11789" max="11812" width="10.81640625" style="21" customWidth="1"/>
    <col min="11813" max="12032" width="9.1796875" style="21"/>
    <col min="12033" max="12033" width="5.7265625" style="21" customWidth="1"/>
    <col min="12034" max="12034" width="7.7265625" style="21" customWidth="1"/>
    <col min="12035" max="12035" width="6.7265625" style="21" customWidth="1"/>
    <col min="12036" max="12036" width="35.7265625" style="21" customWidth="1"/>
    <col min="12037" max="12037" width="7.7265625" style="21" customWidth="1"/>
    <col min="12038" max="12040" width="10.7265625" style="21" customWidth="1"/>
    <col min="12041" max="12041" width="35.7265625" style="21" customWidth="1"/>
    <col min="12042" max="12042" width="15.54296875" style="21" customWidth="1"/>
    <col min="12043" max="12043" width="55.7265625" style="21" customWidth="1"/>
    <col min="12044" max="12044" width="11.7265625" style="21" customWidth="1"/>
    <col min="12045" max="12068" width="10.81640625" style="21" customWidth="1"/>
    <col min="12069" max="12288" width="9.1796875" style="21"/>
    <col min="12289" max="12289" width="5.7265625" style="21" customWidth="1"/>
    <col min="12290" max="12290" width="7.7265625" style="21" customWidth="1"/>
    <col min="12291" max="12291" width="6.7265625" style="21" customWidth="1"/>
    <col min="12292" max="12292" width="35.7265625" style="21" customWidth="1"/>
    <col min="12293" max="12293" width="7.7265625" style="21" customWidth="1"/>
    <col min="12294" max="12296" width="10.7265625" style="21" customWidth="1"/>
    <col min="12297" max="12297" width="35.7265625" style="21" customWidth="1"/>
    <col min="12298" max="12298" width="15.54296875" style="21" customWidth="1"/>
    <col min="12299" max="12299" width="55.7265625" style="21" customWidth="1"/>
    <col min="12300" max="12300" width="11.7265625" style="21" customWidth="1"/>
    <col min="12301" max="12324" width="10.81640625" style="21" customWidth="1"/>
    <col min="12325" max="12544" width="9.1796875" style="21"/>
    <col min="12545" max="12545" width="5.7265625" style="21" customWidth="1"/>
    <col min="12546" max="12546" width="7.7265625" style="21" customWidth="1"/>
    <col min="12547" max="12547" width="6.7265625" style="21" customWidth="1"/>
    <col min="12548" max="12548" width="35.7265625" style="21" customWidth="1"/>
    <col min="12549" max="12549" width="7.7265625" style="21" customWidth="1"/>
    <col min="12550" max="12552" width="10.7265625" style="21" customWidth="1"/>
    <col min="12553" max="12553" width="35.7265625" style="21" customWidth="1"/>
    <col min="12554" max="12554" width="15.54296875" style="21" customWidth="1"/>
    <col min="12555" max="12555" width="55.7265625" style="21" customWidth="1"/>
    <col min="12556" max="12556" width="11.7265625" style="21" customWidth="1"/>
    <col min="12557" max="12580" width="10.81640625" style="21" customWidth="1"/>
    <col min="12581" max="12800" width="9.1796875" style="21"/>
    <col min="12801" max="12801" width="5.7265625" style="21" customWidth="1"/>
    <col min="12802" max="12802" width="7.7265625" style="21" customWidth="1"/>
    <col min="12803" max="12803" width="6.7265625" style="21" customWidth="1"/>
    <col min="12804" max="12804" width="35.7265625" style="21" customWidth="1"/>
    <col min="12805" max="12805" width="7.7265625" style="21" customWidth="1"/>
    <col min="12806" max="12808" width="10.7265625" style="21" customWidth="1"/>
    <col min="12809" max="12809" width="35.7265625" style="21" customWidth="1"/>
    <col min="12810" max="12810" width="15.54296875" style="21" customWidth="1"/>
    <col min="12811" max="12811" width="55.7265625" style="21" customWidth="1"/>
    <col min="12812" max="12812" width="11.7265625" style="21" customWidth="1"/>
    <col min="12813" max="12836" width="10.81640625" style="21" customWidth="1"/>
    <col min="12837" max="13056" width="9.1796875" style="21"/>
    <col min="13057" max="13057" width="5.7265625" style="21" customWidth="1"/>
    <col min="13058" max="13058" width="7.7265625" style="21" customWidth="1"/>
    <col min="13059" max="13059" width="6.7265625" style="21" customWidth="1"/>
    <col min="13060" max="13060" width="35.7265625" style="21" customWidth="1"/>
    <col min="13061" max="13061" width="7.7265625" style="21" customWidth="1"/>
    <col min="13062" max="13064" width="10.7265625" style="21" customWidth="1"/>
    <col min="13065" max="13065" width="35.7265625" style="21" customWidth="1"/>
    <col min="13066" max="13066" width="15.54296875" style="21" customWidth="1"/>
    <col min="13067" max="13067" width="55.7265625" style="21" customWidth="1"/>
    <col min="13068" max="13068" width="11.7265625" style="21" customWidth="1"/>
    <col min="13069" max="13092" width="10.81640625" style="21" customWidth="1"/>
    <col min="13093" max="13312" width="9.1796875" style="21"/>
    <col min="13313" max="13313" width="5.7265625" style="21" customWidth="1"/>
    <col min="13314" max="13314" width="7.7265625" style="21" customWidth="1"/>
    <col min="13315" max="13315" width="6.7265625" style="21" customWidth="1"/>
    <col min="13316" max="13316" width="35.7265625" style="21" customWidth="1"/>
    <col min="13317" max="13317" width="7.7265625" style="21" customWidth="1"/>
    <col min="13318" max="13320" width="10.7265625" style="21" customWidth="1"/>
    <col min="13321" max="13321" width="35.7265625" style="21" customWidth="1"/>
    <col min="13322" max="13322" width="15.54296875" style="21" customWidth="1"/>
    <col min="13323" max="13323" width="55.7265625" style="21" customWidth="1"/>
    <col min="13324" max="13324" width="11.7265625" style="21" customWidth="1"/>
    <col min="13325" max="13348" width="10.81640625" style="21" customWidth="1"/>
    <col min="13349" max="13568" width="9.1796875" style="21"/>
    <col min="13569" max="13569" width="5.7265625" style="21" customWidth="1"/>
    <col min="13570" max="13570" width="7.7265625" style="21" customWidth="1"/>
    <col min="13571" max="13571" width="6.7265625" style="21" customWidth="1"/>
    <col min="13572" max="13572" width="35.7265625" style="21" customWidth="1"/>
    <col min="13573" max="13573" width="7.7265625" style="21" customWidth="1"/>
    <col min="13574" max="13576" width="10.7265625" style="21" customWidth="1"/>
    <col min="13577" max="13577" width="35.7265625" style="21" customWidth="1"/>
    <col min="13578" max="13578" width="15.54296875" style="21" customWidth="1"/>
    <col min="13579" max="13579" width="55.7265625" style="21" customWidth="1"/>
    <col min="13580" max="13580" width="11.7265625" style="21" customWidth="1"/>
    <col min="13581" max="13604" width="10.81640625" style="21" customWidth="1"/>
    <col min="13605" max="13824" width="9.1796875" style="21"/>
    <col min="13825" max="13825" width="5.7265625" style="21" customWidth="1"/>
    <col min="13826" max="13826" width="7.7265625" style="21" customWidth="1"/>
    <col min="13827" max="13827" width="6.7265625" style="21" customWidth="1"/>
    <col min="13828" max="13828" width="35.7265625" style="21" customWidth="1"/>
    <col min="13829" max="13829" width="7.7265625" style="21" customWidth="1"/>
    <col min="13830" max="13832" width="10.7265625" style="21" customWidth="1"/>
    <col min="13833" max="13833" width="35.7265625" style="21" customWidth="1"/>
    <col min="13834" max="13834" width="15.54296875" style="21" customWidth="1"/>
    <col min="13835" max="13835" width="55.7265625" style="21" customWidth="1"/>
    <col min="13836" max="13836" width="11.7265625" style="21" customWidth="1"/>
    <col min="13837" max="13860" width="10.81640625" style="21" customWidth="1"/>
    <col min="13861" max="14080" width="9.1796875" style="21"/>
    <col min="14081" max="14081" width="5.7265625" style="21" customWidth="1"/>
    <col min="14082" max="14082" width="7.7265625" style="21" customWidth="1"/>
    <col min="14083" max="14083" width="6.7265625" style="21" customWidth="1"/>
    <col min="14084" max="14084" width="35.7265625" style="21" customWidth="1"/>
    <col min="14085" max="14085" width="7.7265625" style="21" customWidth="1"/>
    <col min="14086" max="14088" width="10.7265625" style="21" customWidth="1"/>
    <col min="14089" max="14089" width="35.7265625" style="21" customWidth="1"/>
    <col min="14090" max="14090" width="15.54296875" style="21" customWidth="1"/>
    <col min="14091" max="14091" width="55.7265625" style="21" customWidth="1"/>
    <col min="14092" max="14092" width="11.7265625" style="21" customWidth="1"/>
    <col min="14093" max="14116" width="10.81640625" style="21" customWidth="1"/>
    <col min="14117" max="14336" width="9.1796875" style="21"/>
    <col min="14337" max="14337" width="5.7265625" style="21" customWidth="1"/>
    <col min="14338" max="14338" width="7.7265625" style="21" customWidth="1"/>
    <col min="14339" max="14339" width="6.7265625" style="21" customWidth="1"/>
    <col min="14340" max="14340" width="35.7265625" style="21" customWidth="1"/>
    <col min="14341" max="14341" width="7.7265625" style="21" customWidth="1"/>
    <col min="14342" max="14344" width="10.7265625" style="21" customWidth="1"/>
    <col min="14345" max="14345" width="35.7265625" style="21" customWidth="1"/>
    <col min="14346" max="14346" width="15.54296875" style="21" customWidth="1"/>
    <col min="14347" max="14347" width="55.7265625" style="21" customWidth="1"/>
    <col min="14348" max="14348" width="11.7265625" style="21" customWidth="1"/>
    <col min="14349" max="14372" width="10.81640625" style="21" customWidth="1"/>
    <col min="14373" max="14592" width="9.1796875" style="21"/>
    <col min="14593" max="14593" width="5.7265625" style="21" customWidth="1"/>
    <col min="14594" max="14594" width="7.7265625" style="21" customWidth="1"/>
    <col min="14595" max="14595" width="6.7265625" style="21" customWidth="1"/>
    <col min="14596" max="14596" width="35.7265625" style="21" customWidth="1"/>
    <col min="14597" max="14597" width="7.7265625" style="21" customWidth="1"/>
    <col min="14598" max="14600" width="10.7265625" style="21" customWidth="1"/>
    <col min="14601" max="14601" width="35.7265625" style="21" customWidth="1"/>
    <col min="14602" max="14602" width="15.54296875" style="21" customWidth="1"/>
    <col min="14603" max="14603" width="55.7265625" style="21" customWidth="1"/>
    <col min="14604" max="14604" width="11.7265625" style="21" customWidth="1"/>
    <col min="14605" max="14628" width="10.81640625" style="21" customWidth="1"/>
    <col min="14629" max="14848" width="9.1796875" style="21"/>
    <col min="14849" max="14849" width="5.7265625" style="21" customWidth="1"/>
    <col min="14850" max="14850" width="7.7265625" style="21" customWidth="1"/>
    <col min="14851" max="14851" width="6.7265625" style="21" customWidth="1"/>
    <col min="14852" max="14852" width="35.7265625" style="21" customWidth="1"/>
    <col min="14853" max="14853" width="7.7265625" style="21" customWidth="1"/>
    <col min="14854" max="14856" width="10.7265625" style="21" customWidth="1"/>
    <col min="14857" max="14857" width="35.7265625" style="21" customWidth="1"/>
    <col min="14858" max="14858" width="15.54296875" style="21" customWidth="1"/>
    <col min="14859" max="14859" width="55.7265625" style="21" customWidth="1"/>
    <col min="14860" max="14860" width="11.7265625" style="21" customWidth="1"/>
    <col min="14861" max="14884" width="10.81640625" style="21" customWidth="1"/>
    <col min="14885" max="15104" width="9.1796875" style="21"/>
    <col min="15105" max="15105" width="5.7265625" style="21" customWidth="1"/>
    <col min="15106" max="15106" width="7.7265625" style="21" customWidth="1"/>
    <col min="15107" max="15107" width="6.7265625" style="21" customWidth="1"/>
    <col min="15108" max="15108" width="35.7265625" style="21" customWidth="1"/>
    <col min="15109" max="15109" width="7.7265625" style="21" customWidth="1"/>
    <col min="15110" max="15112" width="10.7265625" style="21" customWidth="1"/>
    <col min="15113" max="15113" width="35.7265625" style="21" customWidth="1"/>
    <col min="15114" max="15114" width="15.54296875" style="21" customWidth="1"/>
    <col min="15115" max="15115" width="55.7265625" style="21" customWidth="1"/>
    <col min="15116" max="15116" width="11.7265625" style="21" customWidth="1"/>
    <col min="15117" max="15140" width="10.81640625" style="21" customWidth="1"/>
    <col min="15141" max="15360" width="9.1796875" style="21"/>
    <col min="15361" max="15361" width="5.7265625" style="21" customWidth="1"/>
    <col min="15362" max="15362" width="7.7265625" style="21" customWidth="1"/>
    <col min="15363" max="15363" width="6.7265625" style="21" customWidth="1"/>
    <col min="15364" max="15364" width="35.7265625" style="21" customWidth="1"/>
    <col min="15365" max="15365" width="7.7265625" style="21" customWidth="1"/>
    <col min="15366" max="15368" width="10.7265625" style="21" customWidth="1"/>
    <col min="15369" max="15369" width="35.7265625" style="21" customWidth="1"/>
    <col min="15370" max="15370" width="15.54296875" style="21" customWidth="1"/>
    <col min="15371" max="15371" width="55.7265625" style="21" customWidth="1"/>
    <col min="15372" max="15372" width="11.7265625" style="21" customWidth="1"/>
    <col min="15373" max="15396" width="10.81640625" style="21" customWidth="1"/>
    <col min="15397" max="15616" width="9.1796875" style="21"/>
    <col min="15617" max="15617" width="5.7265625" style="21" customWidth="1"/>
    <col min="15618" max="15618" width="7.7265625" style="21" customWidth="1"/>
    <col min="15619" max="15619" width="6.7265625" style="21" customWidth="1"/>
    <col min="15620" max="15620" width="35.7265625" style="21" customWidth="1"/>
    <col min="15621" max="15621" width="7.7265625" style="21" customWidth="1"/>
    <col min="15622" max="15624" width="10.7265625" style="21" customWidth="1"/>
    <col min="15625" max="15625" width="35.7265625" style="21" customWidth="1"/>
    <col min="15626" max="15626" width="15.54296875" style="21" customWidth="1"/>
    <col min="15627" max="15627" width="55.7265625" style="21" customWidth="1"/>
    <col min="15628" max="15628" width="11.7265625" style="21" customWidth="1"/>
    <col min="15629" max="15652" width="10.81640625" style="21" customWidth="1"/>
    <col min="15653" max="15872" width="9.1796875" style="21"/>
    <col min="15873" max="15873" width="5.7265625" style="21" customWidth="1"/>
    <col min="15874" max="15874" width="7.7265625" style="21" customWidth="1"/>
    <col min="15875" max="15875" width="6.7265625" style="21" customWidth="1"/>
    <col min="15876" max="15876" width="35.7265625" style="21" customWidth="1"/>
    <col min="15877" max="15877" width="7.7265625" style="21" customWidth="1"/>
    <col min="15878" max="15880" width="10.7265625" style="21" customWidth="1"/>
    <col min="15881" max="15881" width="35.7265625" style="21" customWidth="1"/>
    <col min="15882" max="15882" width="15.54296875" style="21" customWidth="1"/>
    <col min="15883" max="15883" width="55.7265625" style="21" customWidth="1"/>
    <col min="15884" max="15884" width="11.7265625" style="21" customWidth="1"/>
    <col min="15885" max="15908" width="10.81640625" style="21" customWidth="1"/>
    <col min="15909" max="16128" width="9.1796875" style="21"/>
    <col min="16129" max="16129" width="5.7265625" style="21" customWidth="1"/>
    <col min="16130" max="16130" width="7.7265625" style="21" customWidth="1"/>
    <col min="16131" max="16131" width="6.7265625" style="21" customWidth="1"/>
    <col min="16132" max="16132" width="35.7265625" style="21" customWidth="1"/>
    <col min="16133" max="16133" width="7.7265625" style="21" customWidth="1"/>
    <col min="16134" max="16136" width="10.7265625" style="21" customWidth="1"/>
    <col min="16137" max="16137" width="35.7265625" style="21" customWidth="1"/>
    <col min="16138" max="16138" width="15.54296875" style="21" customWidth="1"/>
    <col min="16139" max="16139" width="55.7265625" style="21" customWidth="1"/>
    <col min="16140" max="16140" width="11.7265625" style="21" customWidth="1"/>
    <col min="16141" max="16164" width="10.81640625" style="21" customWidth="1"/>
    <col min="16165" max="16384" width="9.1796875" style="21"/>
  </cols>
  <sheetData>
    <row r="1" spans="1:12" ht="40" customHeight="1" x14ac:dyDescent="0.25">
      <c r="A1" s="240" t="s">
        <v>46</v>
      </c>
      <c r="B1" s="241"/>
      <c r="C1" s="241"/>
      <c r="D1" s="241"/>
      <c r="E1" s="241"/>
      <c r="F1" s="241"/>
      <c r="G1" s="241"/>
      <c r="H1" s="242"/>
      <c r="I1" s="20" t="s">
        <v>68</v>
      </c>
      <c r="J1" s="243">
        <f>'Project Charter'!A42</f>
        <v>0</v>
      </c>
      <c r="K1" s="244"/>
      <c r="L1" s="177"/>
    </row>
    <row r="2" spans="1:12" ht="40" customHeight="1" x14ac:dyDescent="0.25">
      <c r="A2" s="245" t="s">
        <v>69</v>
      </c>
      <c r="B2" s="245"/>
      <c r="C2" s="243">
        <f>'Project Charter'!B2</f>
        <v>0</v>
      </c>
      <c r="D2" s="244"/>
      <c r="E2" s="20" t="s">
        <v>70</v>
      </c>
      <c r="F2" s="22">
        <f>'Project Charter'!$H$2</f>
        <v>0</v>
      </c>
      <c r="G2" s="246" t="s">
        <v>71</v>
      </c>
      <c r="H2" s="247"/>
      <c r="I2" s="23"/>
      <c r="J2" s="248" t="s">
        <v>72</v>
      </c>
      <c r="K2" s="249"/>
      <c r="L2" s="62">
        <v>0</v>
      </c>
    </row>
    <row r="3" spans="1:12" s="25" customFormat="1" ht="45" customHeight="1" x14ac:dyDescent="0.35">
      <c r="A3" s="184" t="s">
        <v>73</v>
      </c>
      <c r="B3" s="184" t="s">
        <v>74</v>
      </c>
      <c r="C3" s="185" t="s">
        <v>75</v>
      </c>
      <c r="D3" s="185" t="s">
        <v>292</v>
      </c>
      <c r="E3" s="185" t="s">
        <v>76</v>
      </c>
      <c r="F3" s="185" t="s">
        <v>77</v>
      </c>
      <c r="G3" s="185" t="s">
        <v>78</v>
      </c>
      <c r="H3" s="185" t="s">
        <v>79</v>
      </c>
      <c r="I3" s="185" t="s">
        <v>80</v>
      </c>
      <c r="J3" s="185" t="s">
        <v>81</v>
      </c>
      <c r="K3" s="185" t="s">
        <v>82</v>
      </c>
      <c r="L3" s="185" t="s">
        <v>83</v>
      </c>
    </row>
    <row r="4" spans="1:12" ht="90" customHeight="1" x14ac:dyDescent="0.25">
      <c r="A4" s="26"/>
      <c r="B4" s="27"/>
      <c r="C4" s="28"/>
      <c r="D4" s="28"/>
      <c r="E4" s="29"/>
      <c r="F4" s="29"/>
      <c r="G4" s="29"/>
      <c r="H4" s="30"/>
      <c r="I4" s="28"/>
      <c r="J4" s="27"/>
      <c r="K4" s="20"/>
      <c r="L4" s="31"/>
    </row>
    <row r="5" spans="1:12" ht="90" customHeight="1" x14ac:dyDescent="0.25">
      <c r="A5" s="26"/>
      <c r="B5" s="27"/>
      <c r="C5" s="28"/>
      <c r="D5" s="32"/>
      <c r="E5" s="29"/>
      <c r="F5" s="29"/>
      <c r="G5" s="29"/>
      <c r="H5" s="29"/>
      <c r="I5" s="28"/>
      <c r="J5" s="31"/>
      <c r="K5" s="20"/>
      <c r="L5" s="31"/>
    </row>
    <row r="6" spans="1:12" ht="90" customHeight="1" x14ac:dyDescent="0.25">
      <c r="A6" s="26"/>
      <c r="B6" s="27"/>
      <c r="C6" s="28"/>
      <c r="D6" s="32"/>
      <c r="E6" s="29"/>
      <c r="F6" s="29"/>
      <c r="G6" s="29"/>
      <c r="H6" s="29"/>
      <c r="I6" s="28"/>
      <c r="J6" s="31"/>
      <c r="K6" s="20"/>
      <c r="L6" s="31"/>
    </row>
    <row r="7" spans="1:12" ht="90" customHeight="1" x14ac:dyDescent="0.25">
      <c r="A7" s="26"/>
      <c r="B7" s="27"/>
      <c r="C7" s="28"/>
      <c r="D7" s="32"/>
      <c r="E7" s="29"/>
      <c r="F7" s="29"/>
      <c r="G7" s="29"/>
      <c r="H7" s="29"/>
      <c r="I7" s="28"/>
      <c r="J7" s="31"/>
      <c r="K7" s="20"/>
      <c r="L7" s="31"/>
    </row>
    <row r="8" spans="1:12" ht="90" customHeight="1" x14ac:dyDescent="0.25">
      <c r="A8" s="26"/>
      <c r="B8" s="27"/>
      <c r="C8" s="28"/>
      <c r="D8" s="32"/>
      <c r="E8" s="29"/>
      <c r="F8" s="29"/>
      <c r="G8" s="29"/>
      <c r="H8" s="29"/>
      <c r="I8" s="28"/>
      <c r="J8" s="31"/>
      <c r="K8" s="20"/>
      <c r="L8" s="31"/>
    </row>
    <row r="9" spans="1:12" ht="90" customHeight="1" x14ac:dyDescent="0.25">
      <c r="A9" s="26"/>
      <c r="B9" s="27"/>
      <c r="C9" s="28"/>
      <c r="D9" s="32"/>
      <c r="E9" s="29"/>
      <c r="F9" s="29"/>
      <c r="G9" s="29"/>
      <c r="H9" s="29"/>
      <c r="I9" s="28"/>
      <c r="J9" s="31"/>
      <c r="K9" s="20"/>
      <c r="L9" s="31"/>
    </row>
    <row r="10" spans="1:12" ht="90" customHeight="1" x14ac:dyDescent="0.35">
      <c r="A10" s="26"/>
      <c r="B10" s="27"/>
      <c r="C10" s="33"/>
      <c r="D10" s="34"/>
      <c r="E10" s="33"/>
      <c r="F10" s="33"/>
      <c r="G10" s="33"/>
      <c r="H10" s="29"/>
      <c r="I10" s="33"/>
      <c r="J10" s="35"/>
      <c r="K10" s="20"/>
      <c r="L10" s="35"/>
    </row>
    <row r="11" spans="1:12" ht="90" customHeight="1" x14ac:dyDescent="0.35">
      <c r="A11" s="26"/>
      <c r="B11" s="27"/>
      <c r="C11" s="33"/>
      <c r="D11" s="34"/>
      <c r="E11" s="33"/>
      <c r="F11" s="33"/>
      <c r="G11" s="33"/>
      <c r="H11" s="29"/>
      <c r="I11" s="33"/>
      <c r="J11" s="35"/>
      <c r="K11" s="20"/>
      <c r="L11" s="35"/>
    </row>
  </sheetData>
  <mergeCells count="6">
    <mergeCell ref="A1:H1"/>
    <mergeCell ref="J1:K1"/>
    <mergeCell ref="A2:B2"/>
    <mergeCell ref="C2:D2"/>
    <mergeCell ref="G2:H2"/>
    <mergeCell ref="J2:K2"/>
  </mergeCells>
  <conditionalFormatting sqref="H4:H11">
    <cfRule type="containsBlanks" priority="1">
      <formula>LEN(TRIM(H4))=0</formula>
    </cfRule>
    <cfRule type="cellIs" dxfId="22" priority="2" operator="equal">
      <formula>"Low"</formula>
    </cfRule>
    <cfRule type="cellIs" dxfId="21" priority="3" operator="equal">
      <formula>"Medium"</formula>
    </cfRule>
    <cfRule type="cellIs" dxfId="20" priority="4" operator="equal">
      <formula>"High"</formula>
    </cfRule>
  </conditionalFormatting>
  <dataValidations count="2">
    <dataValidation type="list" allowBlank="1" showInputMessage="1" showErrorMessage="1" sqref="K4:K11" xr:uid="{00000000-0002-0000-0300-000000000000}">
      <formula1>Open_Closed</formula1>
    </dataValidation>
    <dataValidation type="list" allowBlank="1" showInputMessage="1" showErrorMessage="1" sqref="H4:H11" xr:uid="{00000000-0002-0000-0300-000001000000}">
      <formula1>priority</formula1>
    </dataValidation>
  </dataValidations>
  <printOptions horizontalCentered="1"/>
  <pageMargins left="7.874015748031496E-2" right="7.874015748031496E-2" top="0.51181102362204722" bottom="0.35433070866141736" header="0.51181102362204722" footer="0.15748031496062992"/>
  <pageSetup paperSize="9" scale="60" orientation="landscape" horizontalDpi="300" verticalDpi="300" r:id="rId1"/>
  <headerFooter alignWithMargins="0">
    <oddFooter>&amp;CPage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7567-DB02-457D-8EA5-F7A01A4571A4}">
  <sheetPr>
    <pageSetUpPr fitToPage="1"/>
  </sheetPr>
  <dimension ref="A1:L29"/>
  <sheetViews>
    <sheetView showGridLines="0" zoomScaleNormal="100" workbookViewId="0"/>
  </sheetViews>
  <sheetFormatPr defaultRowHeight="12.5" x14ac:dyDescent="0.25"/>
  <cols>
    <col min="1" max="1" width="27.453125" style="124" bestFit="1" customWidth="1"/>
    <col min="2" max="2" width="9.08984375" style="125" customWidth="1"/>
    <col min="3" max="3" width="8.90625" style="125" customWidth="1"/>
    <col min="4" max="6" width="9.08984375" style="125" customWidth="1"/>
    <col min="7" max="16384" width="8.7265625" style="124"/>
  </cols>
  <sheetData>
    <row r="1" spans="1:12" ht="25" customHeight="1" x14ac:dyDescent="0.25">
      <c r="A1" s="179"/>
      <c r="B1" s="250" t="s">
        <v>242</v>
      </c>
      <c r="C1" s="250"/>
      <c r="D1" s="250"/>
      <c r="E1" s="250"/>
      <c r="F1" s="250"/>
      <c r="G1" s="250"/>
      <c r="H1" s="250"/>
      <c r="I1" s="250"/>
      <c r="J1" s="250"/>
      <c r="K1" s="250"/>
      <c r="L1" s="188"/>
    </row>
    <row r="2" spans="1:12" ht="30" customHeight="1" thickBot="1" x14ac:dyDescent="0.3">
      <c r="B2" s="258" t="s">
        <v>69</v>
      </c>
      <c r="C2" s="258"/>
      <c r="D2" s="259">
        <f>'Project Charter'!B2</f>
        <v>0</v>
      </c>
      <c r="E2" s="259"/>
      <c r="F2" s="259"/>
      <c r="G2" s="156" t="s">
        <v>1</v>
      </c>
      <c r="H2" s="157">
        <f>'Project Charter'!H2</f>
        <v>0</v>
      </c>
      <c r="I2" s="156" t="s">
        <v>13</v>
      </c>
      <c r="J2" s="260"/>
      <c r="K2" s="260"/>
    </row>
    <row r="3" spans="1:12" ht="20" customHeight="1" thickBot="1" x14ac:dyDescent="0.3">
      <c r="B3" s="251" t="s">
        <v>244</v>
      </c>
      <c r="C3" s="252"/>
      <c r="D3" s="252"/>
      <c r="E3" s="252"/>
      <c r="F3" s="253"/>
      <c r="G3" s="254" t="s">
        <v>245</v>
      </c>
      <c r="H3" s="255"/>
      <c r="I3" s="255"/>
      <c r="J3" s="255"/>
      <c r="K3" s="256"/>
    </row>
    <row r="4" spans="1:12" ht="87.75" customHeight="1" thickBot="1" x14ac:dyDescent="0.3">
      <c r="A4" s="126" t="s">
        <v>246</v>
      </c>
      <c r="B4" s="158" t="s">
        <v>247</v>
      </c>
      <c r="C4" s="159" t="s">
        <v>248</v>
      </c>
      <c r="D4" s="160" t="s">
        <v>249</v>
      </c>
      <c r="E4" s="159" t="s">
        <v>250</v>
      </c>
      <c r="F4" s="161" t="s">
        <v>251</v>
      </c>
      <c r="G4" s="162" t="s">
        <v>247</v>
      </c>
      <c r="H4" s="163" t="s">
        <v>248</v>
      </c>
      <c r="I4" s="164" t="s">
        <v>249</v>
      </c>
      <c r="J4" s="163" t="s">
        <v>250</v>
      </c>
      <c r="K4" s="165" t="s">
        <v>251</v>
      </c>
    </row>
    <row r="5" spans="1:12" ht="20.149999999999999" customHeight="1" x14ac:dyDescent="0.25">
      <c r="A5" s="127" t="s">
        <v>0</v>
      </c>
      <c r="B5" s="128"/>
      <c r="C5" s="129"/>
      <c r="D5" s="129"/>
      <c r="E5" s="130"/>
      <c r="F5" s="131"/>
      <c r="G5" s="132"/>
      <c r="H5" s="129"/>
      <c r="I5" s="129"/>
      <c r="J5" s="129"/>
      <c r="K5" s="131"/>
    </row>
    <row r="6" spans="1:12" ht="20.149999999999999" customHeight="1" x14ac:dyDescent="0.25">
      <c r="A6" s="133" t="s">
        <v>41</v>
      </c>
      <c r="B6" s="134"/>
      <c r="C6" s="135"/>
      <c r="D6" s="135"/>
      <c r="E6" s="135"/>
      <c r="F6" s="136"/>
      <c r="G6" s="137"/>
      <c r="H6" s="135"/>
      <c r="I6" s="135"/>
      <c r="J6" s="135"/>
      <c r="K6" s="136"/>
    </row>
    <row r="7" spans="1:12" ht="20.149999999999999" customHeight="1" x14ac:dyDescent="0.25">
      <c r="A7" s="133" t="s">
        <v>252</v>
      </c>
      <c r="B7" s="134"/>
      <c r="C7" s="135"/>
      <c r="D7" s="135"/>
      <c r="E7" s="138"/>
      <c r="F7" s="136"/>
      <c r="G7" s="137"/>
      <c r="H7" s="135"/>
      <c r="I7" s="135"/>
      <c r="J7" s="135"/>
      <c r="K7" s="136"/>
    </row>
    <row r="8" spans="1:12" ht="20.149999999999999" customHeight="1" x14ac:dyDescent="0.25">
      <c r="A8" s="139" t="s">
        <v>48</v>
      </c>
      <c r="B8" s="140"/>
      <c r="C8" s="141"/>
      <c r="D8" s="141"/>
      <c r="E8" s="141"/>
      <c r="F8" s="142"/>
      <c r="G8" s="143"/>
      <c r="H8" s="141"/>
      <c r="I8" s="141"/>
      <c r="J8" s="141"/>
      <c r="K8" s="142"/>
    </row>
    <row r="9" spans="1:12" ht="20.149999999999999" customHeight="1" x14ac:dyDescent="0.25">
      <c r="A9" s="139" t="s">
        <v>253</v>
      </c>
      <c r="B9" s="140"/>
      <c r="C9" s="141"/>
      <c r="D9" s="141"/>
      <c r="E9" s="141"/>
      <c r="F9" s="142"/>
      <c r="G9" s="143"/>
      <c r="H9" s="141"/>
      <c r="I9" s="141"/>
      <c r="J9" s="141"/>
      <c r="K9" s="142"/>
    </row>
    <row r="10" spans="1:12" ht="20.149999999999999" customHeight="1" x14ac:dyDescent="0.25">
      <c r="A10" s="139" t="s">
        <v>254</v>
      </c>
      <c r="B10" s="138"/>
      <c r="C10" s="141"/>
      <c r="D10" s="141"/>
      <c r="E10" s="141"/>
      <c r="F10" s="142"/>
      <c r="G10" s="143"/>
      <c r="H10" s="141"/>
      <c r="I10" s="141"/>
      <c r="J10" s="141"/>
      <c r="K10" s="142"/>
    </row>
    <row r="11" spans="1:12" ht="20.149999999999999" customHeight="1" x14ac:dyDescent="0.25">
      <c r="A11" s="139" t="s">
        <v>306</v>
      </c>
      <c r="B11" s="144"/>
      <c r="C11" s="138"/>
      <c r="D11" s="130"/>
      <c r="E11" s="141"/>
      <c r="F11" s="142"/>
      <c r="G11" s="143"/>
      <c r="H11" s="141"/>
      <c r="I11" s="141"/>
      <c r="J11" s="141"/>
      <c r="K11" s="142"/>
    </row>
    <row r="12" spans="1:12" ht="20.149999999999999" customHeight="1" x14ac:dyDescent="0.25">
      <c r="A12" s="139" t="s">
        <v>57</v>
      </c>
      <c r="B12" s="144"/>
      <c r="C12" s="130"/>
      <c r="D12" s="141"/>
      <c r="E12" s="141"/>
      <c r="F12" s="142"/>
      <c r="G12" s="143"/>
      <c r="H12" s="141"/>
      <c r="I12" s="141"/>
      <c r="J12" s="141"/>
      <c r="K12" s="142"/>
    </row>
    <row r="13" spans="1:12" ht="20.149999999999999" customHeight="1" x14ac:dyDescent="0.25">
      <c r="A13" s="139" t="s">
        <v>255</v>
      </c>
      <c r="B13" s="144"/>
      <c r="C13" s="130"/>
      <c r="D13" s="141"/>
      <c r="E13" s="141"/>
      <c r="F13" s="138"/>
      <c r="G13" s="143"/>
      <c r="H13" s="141"/>
      <c r="I13" s="141"/>
      <c r="J13" s="141"/>
      <c r="K13" s="142"/>
    </row>
    <row r="14" spans="1:12" ht="20.149999999999999" customHeight="1" x14ac:dyDescent="0.25">
      <c r="A14" s="139" t="s">
        <v>256</v>
      </c>
      <c r="B14" s="145"/>
      <c r="C14" s="138"/>
      <c r="D14" s="130"/>
      <c r="E14" s="130"/>
      <c r="F14" s="146"/>
      <c r="G14" s="140"/>
      <c r="H14" s="130"/>
      <c r="I14" s="130"/>
      <c r="J14" s="130"/>
      <c r="K14" s="146"/>
    </row>
    <row r="15" spans="1:12" ht="20.149999999999999" customHeight="1" x14ac:dyDescent="0.25">
      <c r="A15" s="139" t="s">
        <v>257</v>
      </c>
      <c r="B15" s="138"/>
      <c r="C15" s="130"/>
      <c r="D15" s="130"/>
      <c r="E15" s="130"/>
      <c r="F15" s="146"/>
      <c r="G15" s="140"/>
      <c r="H15" s="130"/>
      <c r="I15" s="130"/>
      <c r="J15" s="130"/>
      <c r="K15" s="146"/>
    </row>
    <row r="16" spans="1:12" ht="20.149999999999999" customHeight="1" x14ac:dyDescent="0.25">
      <c r="A16" s="139" t="s">
        <v>258</v>
      </c>
      <c r="B16" s="145"/>
      <c r="C16" s="130"/>
      <c r="D16" s="130"/>
      <c r="E16" s="130"/>
      <c r="F16" s="146"/>
      <c r="G16" s="140"/>
      <c r="H16" s="130"/>
      <c r="I16" s="130"/>
      <c r="J16" s="130"/>
      <c r="K16" s="146"/>
    </row>
    <row r="17" spans="1:11" ht="20.149999999999999" customHeight="1" x14ac:dyDescent="0.3">
      <c r="A17" s="147"/>
      <c r="B17" s="138"/>
      <c r="G17" s="138"/>
      <c r="H17" s="138"/>
      <c r="I17" s="138"/>
      <c r="J17" s="138"/>
      <c r="K17" s="138"/>
    </row>
    <row r="18" spans="1:11" ht="20.149999999999999" customHeight="1" x14ac:dyDescent="0.3">
      <c r="A18" s="147"/>
      <c r="B18" s="124"/>
      <c r="G18" s="138"/>
      <c r="H18" s="138"/>
      <c r="I18" s="138"/>
      <c r="J18" s="138"/>
      <c r="K18" s="138"/>
    </row>
    <row r="19" spans="1:11" ht="20.149999999999999" customHeight="1" x14ac:dyDescent="0.25">
      <c r="C19" s="148" t="s">
        <v>259</v>
      </c>
      <c r="D19" s="149"/>
      <c r="H19" s="148" t="s">
        <v>260</v>
      </c>
      <c r="I19" s="150"/>
    </row>
    <row r="20" spans="1:11" ht="20.149999999999999" customHeight="1" x14ac:dyDescent="0.25">
      <c r="C20" s="148" t="s">
        <v>261</v>
      </c>
      <c r="D20" s="151"/>
      <c r="H20" s="148" t="s">
        <v>262</v>
      </c>
      <c r="I20" s="152"/>
    </row>
    <row r="21" spans="1:11" ht="20.149999999999999" customHeight="1" x14ac:dyDescent="0.25">
      <c r="C21" s="148" t="s">
        <v>263</v>
      </c>
      <c r="D21" s="153"/>
      <c r="H21" s="148" t="s">
        <v>264</v>
      </c>
      <c r="I21" s="154"/>
    </row>
    <row r="22" spans="1:11" ht="20.149999999999999" customHeight="1" x14ac:dyDescent="0.25"/>
    <row r="23" spans="1:11" ht="20.149999999999999" customHeight="1" x14ac:dyDescent="0.25"/>
    <row r="24" spans="1:11" ht="20.149999999999999" customHeight="1" x14ac:dyDescent="0.25">
      <c r="D24" s="257"/>
      <c r="E24" s="257"/>
      <c r="F24" s="257"/>
      <c r="G24" s="257"/>
      <c r="H24" s="257"/>
    </row>
    <row r="25" spans="1:11" ht="20.149999999999999" customHeight="1" x14ac:dyDescent="0.25"/>
    <row r="26" spans="1:11" ht="20.149999999999999" customHeight="1" x14ac:dyDescent="0.25"/>
    <row r="27" spans="1:11" ht="20.149999999999999" customHeight="1" x14ac:dyDescent="0.25"/>
    <row r="28" spans="1:11" ht="20.149999999999999" customHeight="1" x14ac:dyDescent="0.25"/>
    <row r="29" spans="1:11" ht="20.149999999999999" customHeight="1" x14ac:dyDescent="0.25"/>
  </sheetData>
  <mergeCells count="7">
    <mergeCell ref="B1:K1"/>
    <mergeCell ref="B3:F3"/>
    <mergeCell ref="G3:K3"/>
    <mergeCell ref="D24:H24"/>
    <mergeCell ref="B2:C2"/>
    <mergeCell ref="D2:F2"/>
    <mergeCell ref="J2:K2"/>
  </mergeCells>
  <printOptions horizontalCentered="1" verticalCentered="1"/>
  <pageMargins left="0.74803149606299213" right="0.74803149606299213" top="0.39370078740157483" bottom="0.98425196850393704" header="0.23622047244094491" footer="0.51181102362204722"/>
  <pageSetup paperSize="9" scale="87" orientation="landscape" horizontalDpi="360" verticalDpi="36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showGridLines="0" zoomScale="110" zoomScaleNormal="110" workbookViewId="0">
      <selection sqref="A1:I1"/>
    </sheetView>
  </sheetViews>
  <sheetFormatPr defaultRowHeight="14.5" x14ac:dyDescent="0.35"/>
  <cols>
    <col min="1" max="10" width="9.1796875" customWidth="1"/>
  </cols>
  <sheetData>
    <row r="1" spans="1:10" ht="40" customHeight="1" x14ac:dyDescent="0.35">
      <c r="A1" s="230" t="s">
        <v>14</v>
      </c>
      <c r="B1" s="231"/>
      <c r="C1" s="231"/>
      <c r="D1" s="231"/>
      <c r="E1" s="231"/>
      <c r="F1" s="231"/>
      <c r="G1" s="231"/>
      <c r="H1" s="231"/>
      <c r="I1" s="232"/>
      <c r="J1" s="177"/>
    </row>
    <row r="2" spans="1:10" ht="40" customHeight="1" x14ac:dyDescent="0.35">
      <c r="A2" s="1" t="s">
        <v>28</v>
      </c>
      <c r="B2" s="261">
        <f>'Project Charter'!B2:F2</f>
        <v>0</v>
      </c>
      <c r="C2" s="261"/>
      <c r="D2" s="261"/>
      <c r="E2" s="261"/>
      <c r="F2" s="261"/>
      <c r="G2" s="1" t="s">
        <v>1</v>
      </c>
      <c r="H2" s="1">
        <f>'Project Charter'!$H$2</f>
        <v>0</v>
      </c>
      <c r="I2" s="1" t="s">
        <v>15</v>
      </c>
      <c r="J2" s="3" t="s">
        <v>27</v>
      </c>
    </row>
    <row r="3" spans="1:10" ht="20.25" customHeight="1" x14ac:dyDescent="0.35">
      <c r="A3" s="199" t="s">
        <v>16</v>
      </c>
      <c r="B3" s="200"/>
      <c r="C3" s="200"/>
      <c r="D3" s="200"/>
      <c r="E3" s="200"/>
      <c r="F3" s="200"/>
      <c r="G3" s="200"/>
      <c r="H3" s="200"/>
      <c r="I3" s="200"/>
      <c r="J3" s="201"/>
    </row>
    <row r="4" spans="1:10" ht="15" customHeight="1" x14ac:dyDescent="0.35">
      <c r="A4" s="202"/>
      <c r="B4" s="203"/>
      <c r="C4" s="203"/>
      <c r="D4" s="203"/>
      <c r="E4" s="203"/>
      <c r="F4" s="203"/>
      <c r="G4" s="203"/>
      <c r="H4" s="203"/>
      <c r="I4" s="203"/>
      <c r="J4" s="204"/>
    </row>
    <row r="5" spans="1:10" ht="15" customHeight="1" x14ac:dyDescent="0.35">
      <c r="A5" s="202"/>
      <c r="B5" s="203"/>
      <c r="C5" s="203"/>
      <c r="D5" s="203"/>
      <c r="E5" s="203"/>
      <c r="F5" s="203"/>
      <c r="G5" s="203"/>
      <c r="H5" s="203"/>
      <c r="I5" s="203"/>
      <c r="J5" s="204"/>
    </row>
    <row r="6" spans="1:10" ht="15" customHeight="1" x14ac:dyDescent="0.35">
      <c r="A6" s="202"/>
      <c r="B6" s="203"/>
      <c r="C6" s="203"/>
      <c r="D6" s="203"/>
      <c r="E6" s="203"/>
      <c r="F6" s="203"/>
      <c r="G6" s="203"/>
      <c r="H6" s="203"/>
      <c r="I6" s="203"/>
      <c r="J6" s="204"/>
    </row>
    <row r="7" spans="1:10" ht="15" customHeight="1" x14ac:dyDescent="0.35">
      <c r="A7" s="202"/>
      <c r="B7" s="203"/>
      <c r="C7" s="203"/>
      <c r="D7" s="203"/>
      <c r="E7" s="203"/>
      <c r="F7" s="203"/>
      <c r="G7" s="203"/>
      <c r="H7" s="203"/>
      <c r="I7" s="203"/>
      <c r="J7" s="204"/>
    </row>
    <row r="8" spans="1:10" ht="15" customHeight="1" x14ac:dyDescent="0.35">
      <c r="A8" s="205"/>
      <c r="B8" s="206"/>
      <c r="C8" s="206"/>
      <c r="D8" s="206"/>
      <c r="E8" s="206"/>
      <c r="F8" s="206"/>
      <c r="G8" s="206"/>
      <c r="H8" s="206"/>
      <c r="I8" s="206"/>
      <c r="J8" s="207"/>
    </row>
    <row r="9" spans="1:10" ht="20.25" customHeight="1" x14ac:dyDescent="0.35">
      <c r="A9" s="193" t="s">
        <v>21</v>
      </c>
      <c r="B9" s="194"/>
      <c r="C9" s="194"/>
      <c r="D9" s="194"/>
      <c r="E9" s="194"/>
      <c r="F9" s="194"/>
      <c r="G9" s="194"/>
      <c r="H9" s="194"/>
      <c r="I9" s="194"/>
      <c r="J9" s="195"/>
    </row>
    <row r="10" spans="1:10" ht="15" customHeight="1" x14ac:dyDescent="0.35">
      <c r="A10" s="202"/>
      <c r="B10" s="203"/>
      <c r="C10" s="203"/>
      <c r="D10" s="203"/>
      <c r="E10" s="203"/>
      <c r="F10" s="203"/>
      <c r="G10" s="203"/>
      <c r="H10" s="203"/>
      <c r="I10" s="203"/>
      <c r="J10" s="204"/>
    </row>
    <row r="11" spans="1:10" ht="15" customHeight="1" x14ac:dyDescent="0.35">
      <c r="A11" s="202"/>
      <c r="B11" s="203"/>
      <c r="C11" s="203"/>
      <c r="D11" s="203"/>
      <c r="E11" s="203"/>
      <c r="F11" s="203"/>
      <c r="G11" s="203"/>
      <c r="H11" s="203"/>
      <c r="I11" s="203"/>
      <c r="J11" s="204"/>
    </row>
    <row r="12" spans="1:10" ht="15" customHeight="1" x14ac:dyDescent="0.35">
      <c r="A12" s="202"/>
      <c r="B12" s="203"/>
      <c r="C12" s="203"/>
      <c r="D12" s="203"/>
      <c r="E12" s="203"/>
      <c r="F12" s="203"/>
      <c r="G12" s="203"/>
      <c r="H12" s="203"/>
      <c r="I12" s="203"/>
      <c r="J12" s="204"/>
    </row>
    <row r="13" spans="1:10" ht="15" customHeight="1" x14ac:dyDescent="0.35">
      <c r="A13" s="202"/>
      <c r="B13" s="203"/>
      <c r="C13" s="203"/>
      <c r="D13" s="203"/>
      <c r="E13" s="203"/>
      <c r="F13" s="203"/>
      <c r="G13" s="203"/>
      <c r="H13" s="203"/>
      <c r="I13" s="203"/>
      <c r="J13" s="204"/>
    </row>
    <row r="14" spans="1:10" ht="15" customHeight="1" x14ac:dyDescent="0.35">
      <c r="A14" s="205"/>
      <c r="B14" s="206"/>
      <c r="C14" s="206"/>
      <c r="D14" s="206"/>
      <c r="E14" s="206"/>
      <c r="F14" s="206"/>
      <c r="G14" s="206"/>
      <c r="H14" s="206"/>
      <c r="I14" s="206"/>
      <c r="J14" s="207"/>
    </row>
    <row r="15" spans="1:10" ht="20.25" customHeight="1" x14ac:dyDescent="0.35">
      <c r="A15" s="214" t="s">
        <v>18</v>
      </c>
      <c r="B15" s="215"/>
      <c r="C15" s="215"/>
      <c r="D15" s="215"/>
      <c r="E15" s="215"/>
      <c r="F15" s="215"/>
      <c r="G15" s="215"/>
      <c r="H15" s="215"/>
      <c r="I15" s="215"/>
      <c r="J15" s="216"/>
    </row>
    <row r="16" spans="1:10" ht="15" customHeight="1" x14ac:dyDescent="0.35">
      <c r="A16" s="202"/>
      <c r="B16" s="203"/>
      <c r="C16" s="203"/>
      <c r="D16" s="203"/>
      <c r="E16" s="203"/>
      <c r="F16" s="203"/>
      <c r="G16" s="203"/>
      <c r="H16" s="203"/>
      <c r="I16" s="203"/>
      <c r="J16" s="204"/>
    </row>
    <row r="17" spans="1:10" ht="15" customHeight="1" x14ac:dyDescent="0.35">
      <c r="A17" s="202"/>
      <c r="B17" s="203"/>
      <c r="C17" s="203"/>
      <c r="D17" s="203"/>
      <c r="E17" s="203"/>
      <c r="F17" s="203"/>
      <c r="G17" s="203"/>
      <c r="H17" s="203"/>
      <c r="I17" s="203"/>
      <c r="J17" s="204"/>
    </row>
    <row r="18" spans="1:10" ht="15" customHeight="1" x14ac:dyDescent="0.35">
      <c r="A18" s="202"/>
      <c r="B18" s="203"/>
      <c r="C18" s="203"/>
      <c r="D18" s="203"/>
      <c r="E18" s="203"/>
      <c r="F18" s="203"/>
      <c r="G18" s="203"/>
      <c r="H18" s="203"/>
      <c r="I18" s="203"/>
      <c r="J18" s="204"/>
    </row>
    <row r="19" spans="1:10" ht="15" customHeight="1" x14ac:dyDescent="0.35">
      <c r="A19" s="202"/>
      <c r="B19" s="203"/>
      <c r="C19" s="203"/>
      <c r="D19" s="203"/>
      <c r="E19" s="203"/>
      <c r="F19" s="203"/>
      <c r="G19" s="203"/>
      <c r="H19" s="203"/>
      <c r="I19" s="203"/>
      <c r="J19" s="204"/>
    </row>
    <row r="20" spans="1:10" ht="15" customHeight="1" x14ac:dyDescent="0.35">
      <c r="A20" s="205"/>
      <c r="B20" s="206"/>
      <c r="C20" s="206"/>
      <c r="D20" s="206"/>
      <c r="E20" s="206"/>
      <c r="F20" s="206"/>
      <c r="G20" s="206"/>
      <c r="H20" s="206"/>
      <c r="I20" s="206"/>
      <c r="J20" s="207"/>
    </row>
    <row r="21" spans="1:10" ht="20.25" customHeight="1" x14ac:dyDescent="0.35">
      <c r="A21" s="218" t="s">
        <v>19</v>
      </c>
      <c r="B21" s="215"/>
      <c r="C21" s="215"/>
      <c r="D21" s="215"/>
      <c r="E21" s="215"/>
      <c r="F21" s="215"/>
      <c r="G21" s="215"/>
      <c r="H21" s="215"/>
      <c r="I21" s="215"/>
      <c r="J21" s="216"/>
    </row>
    <row r="22" spans="1:10" ht="15" customHeight="1" x14ac:dyDescent="0.35">
      <c r="A22" s="202"/>
      <c r="B22" s="203"/>
      <c r="C22" s="203"/>
      <c r="D22" s="203"/>
      <c r="E22" s="203"/>
      <c r="F22" s="203"/>
      <c r="G22" s="203"/>
      <c r="H22" s="203"/>
      <c r="I22" s="203"/>
      <c r="J22" s="204"/>
    </row>
    <row r="23" spans="1:10" ht="15" customHeight="1" x14ac:dyDescent="0.35">
      <c r="A23" s="202"/>
      <c r="B23" s="203"/>
      <c r="C23" s="203"/>
      <c r="D23" s="203"/>
      <c r="E23" s="203"/>
      <c r="F23" s="203"/>
      <c r="G23" s="203"/>
      <c r="H23" s="203"/>
      <c r="I23" s="203"/>
      <c r="J23" s="204"/>
    </row>
    <row r="24" spans="1:10" ht="15" customHeight="1" x14ac:dyDescent="0.35">
      <c r="A24" s="202"/>
      <c r="B24" s="203"/>
      <c r="C24" s="203"/>
      <c r="D24" s="203"/>
      <c r="E24" s="203"/>
      <c r="F24" s="203"/>
      <c r="G24" s="203"/>
      <c r="H24" s="203"/>
      <c r="I24" s="203"/>
      <c r="J24" s="204"/>
    </row>
    <row r="25" spans="1:10" ht="15" customHeight="1" x14ac:dyDescent="0.35">
      <c r="A25" s="202"/>
      <c r="B25" s="203"/>
      <c r="C25" s="203"/>
      <c r="D25" s="203"/>
      <c r="E25" s="203"/>
      <c r="F25" s="203"/>
      <c r="G25" s="203"/>
      <c r="H25" s="203"/>
      <c r="I25" s="203"/>
      <c r="J25" s="204"/>
    </row>
    <row r="26" spans="1:10" ht="15" customHeight="1" x14ac:dyDescent="0.35">
      <c r="A26" s="205"/>
      <c r="B26" s="206"/>
      <c r="C26" s="206"/>
      <c r="D26" s="206"/>
      <c r="E26" s="206"/>
      <c r="F26" s="206"/>
      <c r="G26" s="206"/>
      <c r="H26" s="206"/>
      <c r="I26" s="206"/>
      <c r="J26" s="207"/>
    </row>
    <row r="27" spans="1:10" ht="20.25" customHeight="1" x14ac:dyDescent="0.35">
      <c r="A27" s="218" t="s">
        <v>17</v>
      </c>
      <c r="B27" s="215"/>
      <c r="C27" s="215"/>
      <c r="D27" s="215"/>
      <c r="E27" s="215"/>
      <c r="F27" s="215"/>
      <c r="G27" s="215"/>
      <c r="H27" s="215"/>
      <c r="I27" s="215"/>
      <c r="J27" s="216"/>
    </row>
    <row r="28" spans="1:10" ht="15" customHeight="1" x14ac:dyDescent="0.35">
      <c r="A28" s="202"/>
      <c r="B28" s="203"/>
      <c r="C28" s="203"/>
      <c r="D28" s="203"/>
      <c r="E28" s="203"/>
      <c r="F28" s="203"/>
      <c r="G28" s="203"/>
      <c r="H28" s="203"/>
      <c r="I28" s="203"/>
      <c r="J28" s="204"/>
    </row>
    <row r="29" spans="1:10" ht="15" customHeight="1" x14ac:dyDescent="0.35">
      <c r="A29" s="202"/>
      <c r="B29" s="203"/>
      <c r="C29" s="203"/>
      <c r="D29" s="203"/>
      <c r="E29" s="203"/>
      <c r="F29" s="203"/>
      <c r="G29" s="203"/>
      <c r="H29" s="203"/>
      <c r="I29" s="203"/>
      <c r="J29" s="204"/>
    </row>
    <row r="30" spans="1:10" ht="15" customHeight="1" x14ac:dyDescent="0.35">
      <c r="A30" s="202"/>
      <c r="B30" s="203"/>
      <c r="C30" s="203"/>
      <c r="D30" s="203"/>
      <c r="E30" s="203"/>
      <c r="F30" s="203"/>
      <c r="G30" s="203"/>
      <c r="H30" s="203"/>
      <c r="I30" s="203"/>
      <c r="J30" s="204"/>
    </row>
    <row r="31" spans="1:10" ht="15" customHeight="1" x14ac:dyDescent="0.35">
      <c r="A31" s="202"/>
      <c r="B31" s="203"/>
      <c r="C31" s="203"/>
      <c r="D31" s="203"/>
      <c r="E31" s="203"/>
      <c r="F31" s="203"/>
      <c r="G31" s="203"/>
      <c r="H31" s="203"/>
      <c r="I31" s="203"/>
      <c r="J31" s="204"/>
    </row>
    <row r="32" spans="1:10" ht="15" customHeight="1" x14ac:dyDescent="0.35">
      <c r="A32" s="205"/>
      <c r="B32" s="206"/>
      <c r="C32" s="206"/>
      <c r="D32" s="206"/>
      <c r="E32" s="206"/>
      <c r="F32" s="206"/>
      <c r="G32" s="206"/>
      <c r="H32" s="206"/>
      <c r="I32" s="206"/>
      <c r="J32" s="207"/>
    </row>
    <row r="33" spans="1:10" ht="20.25" customHeight="1" x14ac:dyDescent="0.35">
      <c r="A33" s="218" t="s">
        <v>20</v>
      </c>
      <c r="B33" s="215"/>
      <c r="C33" s="215"/>
      <c r="D33" s="215"/>
      <c r="E33" s="215"/>
      <c r="F33" s="215"/>
      <c r="G33" s="215"/>
      <c r="H33" s="215"/>
      <c r="I33" s="215"/>
      <c r="J33" s="216"/>
    </row>
    <row r="34" spans="1:10" ht="15" customHeight="1" x14ac:dyDescent="0.35">
      <c r="A34" s="202"/>
      <c r="B34" s="203"/>
      <c r="C34" s="203"/>
      <c r="D34" s="203"/>
      <c r="E34" s="203"/>
      <c r="F34" s="203"/>
      <c r="G34" s="203"/>
      <c r="H34" s="203"/>
      <c r="I34" s="203"/>
      <c r="J34" s="204"/>
    </row>
    <row r="35" spans="1:10" ht="15" customHeight="1" x14ac:dyDescent="0.35">
      <c r="A35" s="202"/>
      <c r="B35" s="203"/>
      <c r="C35" s="203"/>
      <c r="D35" s="203"/>
      <c r="E35" s="203"/>
      <c r="F35" s="203"/>
      <c r="G35" s="203"/>
      <c r="H35" s="203"/>
      <c r="I35" s="203"/>
      <c r="J35" s="204"/>
    </row>
    <row r="36" spans="1:10" ht="15" customHeight="1" x14ac:dyDescent="0.35">
      <c r="A36" s="202"/>
      <c r="B36" s="203"/>
      <c r="C36" s="203"/>
      <c r="D36" s="203"/>
      <c r="E36" s="203"/>
      <c r="F36" s="203"/>
      <c r="G36" s="203"/>
      <c r="H36" s="203"/>
      <c r="I36" s="203"/>
      <c r="J36" s="204"/>
    </row>
    <row r="37" spans="1:10" ht="15" customHeight="1" x14ac:dyDescent="0.35">
      <c r="A37" s="205"/>
      <c r="B37" s="206"/>
      <c r="C37" s="206"/>
      <c r="D37" s="206"/>
      <c r="E37" s="206"/>
      <c r="F37" s="206"/>
      <c r="G37" s="206"/>
      <c r="H37" s="206"/>
      <c r="I37" s="206"/>
      <c r="J37" s="207"/>
    </row>
    <row r="38" spans="1:10" ht="20.25" customHeight="1" x14ac:dyDescent="0.35">
      <c r="A38" s="218" t="s">
        <v>22</v>
      </c>
      <c r="B38" s="215"/>
      <c r="C38" s="215"/>
      <c r="D38" s="215"/>
      <c r="E38" s="215"/>
      <c r="F38" s="215"/>
      <c r="G38" s="215"/>
      <c r="H38" s="215"/>
      <c r="I38" s="215"/>
      <c r="J38" s="216"/>
    </row>
    <row r="39" spans="1:10" ht="15" customHeight="1" x14ac:dyDescent="0.35">
      <c r="A39" s="202"/>
      <c r="B39" s="203"/>
      <c r="C39" s="203"/>
      <c r="D39" s="203"/>
      <c r="E39" s="203"/>
      <c r="F39" s="203"/>
      <c r="G39" s="203"/>
      <c r="H39" s="203"/>
      <c r="I39" s="203"/>
      <c r="J39" s="204"/>
    </row>
    <row r="40" spans="1:10" ht="15" customHeight="1" x14ac:dyDescent="0.35">
      <c r="A40" s="202"/>
      <c r="B40" s="203"/>
      <c r="C40" s="203"/>
      <c r="D40" s="203"/>
      <c r="E40" s="203"/>
      <c r="F40" s="203"/>
      <c r="G40" s="203"/>
      <c r="H40" s="203"/>
      <c r="I40" s="203"/>
      <c r="J40" s="204"/>
    </row>
    <row r="41" spans="1:10" ht="15" customHeight="1" x14ac:dyDescent="0.35">
      <c r="A41" s="202"/>
      <c r="B41" s="203"/>
      <c r="C41" s="203"/>
      <c r="D41" s="203"/>
      <c r="E41" s="203"/>
      <c r="F41" s="203"/>
      <c r="G41" s="203"/>
      <c r="H41" s="203"/>
      <c r="I41" s="203"/>
      <c r="J41" s="204"/>
    </row>
    <row r="42" spans="1:10" ht="15" customHeight="1" x14ac:dyDescent="0.35">
      <c r="A42" s="205"/>
      <c r="B42" s="206"/>
      <c r="C42" s="206"/>
      <c r="D42" s="206"/>
      <c r="E42" s="206"/>
      <c r="F42" s="206"/>
      <c r="G42" s="206"/>
      <c r="H42" s="206"/>
      <c r="I42" s="206"/>
      <c r="J42" s="207"/>
    </row>
    <row r="43" spans="1:10" ht="20.25" customHeight="1" x14ac:dyDescent="0.35">
      <c r="A43" s="263" t="s">
        <v>23</v>
      </c>
      <c r="B43" s="264"/>
      <c r="C43" s="264"/>
      <c r="D43" s="265"/>
      <c r="E43" s="266"/>
      <c r="F43" s="267" t="s">
        <v>26</v>
      </c>
      <c r="G43" s="268"/>
      <c r="H43" s="269">
        <f>'Project Charter'!A42</f>
        <v>0</v>
      </c>
      <c r="I43" s="270"/>
      <c r="J43" s="271"/>
    </row>
    <row r="44" spans="1:10" ht="20.25" customHeight="1" x14ac:dyDescent="0.35">
      <c r="A44" s="263" t="s">
        <v>24</v>
      </c>
      <c r="B44" s="264"/>
      <c r="C44" s="264"/>
      <c r="D44" s="272"/>
      <c r="E44" s="273"/>
      <c r="F44" s="274" t="s">
        <v>25</v>
      </c>
      <c r="G44" s="275"/>
      <c r="H44" s="275"/>
      <c r="I44" s="276"/>
      <c r="J44" s="276"/>
    </row>
    <row r="45" spans="1:10" ht="20.25" customHeight="1" x14ac:dyDescent="0.35">
      <c r="F45" s="221" t="s">
        <v>13</v>
      </c>
      <c r="G45" s="221"/>
      <c r="H45" s="221"/>
      <c r="I45" s="262"/>
      <c r="J45" s="262"/>
    </row>
    <row r="46" spans="1:10" ht="30" customHeight="1" x14ac:dyDescent="0.35"/>
  </sheetData>
  <mergeCells count="26">
    <mergeCell ref="F45:H45"/>
    <mergeCell ref="I45:J45"/>
    <mergeCell ref="A1:I1"/>
    <mergeCell ref="A33:J33"/>
    <mergeCell ref="A34:J37"/>
    <mergeCell ref="A38:J38"/>
    <mergeCell ref="A39:J42"/>
    <mergeCell ref="A43:C43"/>
    <mergeCell ref="D43:E43"/>
    <mergeCell ref="A44:C44"/>
    <mergeCell ref="F43:G43"/>
    <mergeCell ref="H43:J43"/>
    <mergeCell ref="D44:E44"/>
    <mergeCell ref="F44:H44"/>
    <mergeCell ref="I44:J44"/>
    <mergeCell ref="A22:J26"/>
    <mergeCell ref="B2:F2"/>
    <mergeCell ref="A3:J3"/>
    <mergeCell ref="A4:J8"/>
    <mergeCell ref="A27:J27"/>
    <mergeCell ref="A28:J32"/>
    <mergeCell ref="A9:J9"/>
    <mergeCell ref="A10:J14"/>
    <mergeCell ref="A15:J15"/>
    <mergeCell ref="A16:J20"/>
    <mergeCell ref="A21:J21"/>
  </mergeCells>
  <printOptions horizontalCentered="1"/>
  <pageMargins left="0.31496062992125984" right="0.31496062992125984" top="0.39370078740157483" bottom="0.15748031496062992" header="0.19685039370078741" footer="3.937007874015748E-2"/>
  <pageSetup paperSize="9" orientation="portrait" r:id="rId1"/>
  <headerFooter>
    <oddFooter>&amp;C&amp;8Page &amp;P of &amp;N</oddFooter>
  </headerFooter>
  <ignoredErrors>
    <ignoredError sqref="J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workbookViewId="0"/>
  </sheetViews>
  <sheetFormatPr defaultRowHeight="14.5" x14ac:dyDescent="0.35"/>
  <sheetData/>
  <pageMargins left="0.70866141732283472" right="0.70866141732283472" top="0.74803149606299213" bottom="0.74803149606299213" header="0.31496062992125984" footer="0.31496062992125984"/>
  <pageSetup paperSize="9" scale="93"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CAD18-0797-4672-9D40-733DA76FF0C1}">
  <sheetPr>
    <pageSetUpPr fitToPage="1"/>
  </sheetPr>
  <dimension ref="A1:BL36"/>
  <sheetViews>
    <sheetView showGridLines="0" showRuler="0" zoomScaleNormal="100" zoomScalePageLayoutView="70" workbookViewId="0"/>
  </sheetViews>
  <sheetFormatPr defaultRowHeight="30" customHeight="1" x14ac:dyDescent="0.35"/>
  <cols>
    <col min="1" max="1" width="2.7265625" style="103" customWidth="1"/>
    <col min="2" max="2" width="24.54296875" customWidth="1"/>
    <col min="3" max="3" width="10.54296875" customWidth="1"/>
    <col min="4" max="4" width="20.54296875" customWidth="1"/>
    <col min="5" max="5" width="10.7265625" customWidth="1"/>
    <col min="6" max="6" width="10.453125" style="84" customWidth="1"/>
    <col min="7" max="7" width="10.453125" customWidth="1"/>
    <col min="8" max="8" width="2.7265625" customWidth="1"/>
    <col min="9" max="64" width="3.54296875" customWidth="1"/>
  </cols>
  <sheetData>
    <row r="1" spans="1:64" ht="30" customHeight="1" x14ac:dyDescent="0.35">
      <c r="A1" s="85" t="s">
        <v>204</v>
      </c>
      <c r="B1" s="168" t="s">
        <v>69</v>
      </c>
      <c r="C1" s="277">
        <f>'Project Charter'!B2</f>
        <v>0</v>
      </c>
      <c r="D1" s="277"/>
      <c r="E1" s="277"/>
      <c r="F1"/>
      <c r="G1" s="86"/>
      <c r="I1" s="175" t="s">
        <v>205</v>
      </c>
      <c r="J1" s="87"/>
      <c r="AD1" s="285"/>
      <c r="AE1" s="285"/>
      <c r="AF1" s="285"/>
    </row>
    <row r="2" spans="1:64" ht="30" customHeight="1" x14ac:dyDescent="0.35">
      <c r="A2" s="85" t="s">
        <v>270</v>
      </c>
      <c r="B2" s="168" t="s">
        <v>1</v>
      </c>
      <c r="C2" s="278">
        <f>'Project Charter'!H2</f>
        <v>0</v>
      </c>
      <c r="D2" s="278"/>
      <c r="E2" s="278"/>
      <c r="F2" s="88"/>
      <c r="G2" s="89"/>
      <c r="I2" s="287" t="s">
        <v>180</v>
      </c>
      <c r="J2" s="287"/>
      <c r="K2" s="287"/>
      <c r="L2" s="287"/>
      <c r="N2" s="288" t="s">
        <v>206</v>
      </c>
      <c r="O2" s="288"/>
      <c r="P2" s="288"/>
      <c r="Q2" s="288"/>
      <c r="S2" s="289" t="s">
        <v>207</v>
      </c>
      <c r="T2" s="289"/>
      <c r="U2" s="289"/>
      <c r="V2" s="289"/>
      <c r="X2" s="284" t="s">
        <v>208</v>
      </c>
      <c r="Y2" s="284"/>
      <c r="Z2" s="284"/>
      <c r="AA2" s="284"/>
      <c r="AC2" s="279" t="s">
        <v>209</v>
      </c>
      <c r="AD2" s="279"/>
      <c r="AE2" s="279"/>
      <c r="AF2" s="279"/>
    </row>
    <row r="3" spans="1:64" ht="30" customHeight="1" x14ac:dyDescent="0.35">
      <c r="A3" s="85" t="s">
        <v>271</v>
      </c>
      <c r="B3" s="90"/>
      <c r="C3" s="90"/>
      <c r="D3" s="280" t="s">
        <v>210</v>
      </c>
      <c r="E3" s="281"/>
      <c r="F3" s="282">
        <v>46300</v>
      </c>
      <c r="G3" s="283"/>
      <c r="H3" s="91"/>
    </row>
    <row r="4" spans="1:64" ht="30" customHeight="1" x14ac:dyDescent="0.5">
      <c r="A4" s="85" t="s">
        <v>211</v>
      </c>
      <c r="D4" s="280" t="s">
        <v>212</v>
      </c>
      <c r="E4" s="281"/>
      <c r="F4" s="92">
        <v>0</v>
      </c>
      <c r="I4" s="93" t="str">
        <f ca="1">TEXT(I5,"mmmm")</f>
        <v>October</v>
      </c>
      <c r="J4" s="93"/>
      <c r="K4" s="93"/>
      <c r="L4" s="93"/>
      <c r="M4" s="93"/>
      <c r="N4" s="93"/>
      <c r="O4" s="93"/>
      <c r="P4" s="93" t="str">
        <f ca="1">IF(TEXT(P5,"mmmm")=I4,"",TEXT(P5,"mmmm"))</f>
        <v/>
      </c>
      <c r="Q4" s="93"/>
      <c r="R4" s="93"/>
      <c r="S4" s="93"/>
      <c r="T4" s="93"/>
      <c r="U4" s="93"/>
      <c r="V4" s="93"/>
      <c r="W4" s="93" t="str">
        <f ca="1">IF(OR(TEXT(W5,"mmmm")=P4,TEXT(W5,"mmmm")=I4),"",TEXT(W5,"mmmm"))</f>
        <v/>
      </c>
      <c r="X4" s="93"/>
      <c r="Y4" s="93"/>
      <c r="Z4" s="93"/>
      <c r="AA4" s="93"/>
      <c r="AB4" s="93"/>
      <c r="AC4" s="93"/>
      <c r="AD4" s="93" t="str">
        <f ca="1">IF(OR(TEXT(AD5,"mmmm")=W4,TEXT(AD5,"mmmm")=P4,TEXT(AD5,"mmmm")=I4),"",TEXT(AD5,"mmmm"))</f>
        <v/>
      </c>
      <c r="AE4" s="93"/>
      <c r="AF4" s="93"/>
      <c r="AG4" s="93"/>
      <c r="AH4" s="93"/>
      <c r="AI4" s="93"/>
      <c r="AJ4" s="93"/>
      <c r="AK4" s="93" t="str">
        <f ca="1">IF(OR(TEXT(AK5,"mmmm")=AD4,TEXT(AK5,"mmmm")=W4,TEXT(AK5,"mmmm")=P4,TEXT(AK5,"mmmm")=I4),"",TEXT(AK5,"mmmm"))</f>
        <v>November</v>
      </c>
      <c r="AL4" s="93"/>
      <c r="AM4" s="93"/>
      <c r="AN4" s="93"/>
      <c r="AO4" s="93"/>
      <c r="AP4" s="93"/>
      <c r="AQ4" s="93"/>
      <c r="AR4" s="93" t="str">
        <f ca="1">IF(OR(TEXT(AR5,"mmmm")=AK4,TEXT(AR5,"mmmm")=AD4,TEXT(AR5,"mmmm")=W4,TEXT(AR5,"mmmm")=P4),"",TEXT(AR5,"mmmm"))</f>
        <v/>
      </c>
      <c r="AS4" s="93"/>
      <c r="AT4" s="93"/>
      <c r="AU4" s="93"/>
      <c r="AV4" s="93"/>
      <c r="AW4" s="93"/>
      <c r="AX4" s="93"/>
      <c r="AY4" s="93" t="str">
        <f ca="1">IF(OR(TEXT(AY5,"mmmm")=AR4,TEXT(AY5,"mmmm")=AK4,TEXT(AY5,"mmmm")=AD4,TEXT(AY5,"mmmm")=W4),"",TEXT(AY5,"mmmm"))</f>
        <v/>
      </c>
      <c r="AZ4" s="93"/>
      <c r="BA4" s="93"/>
      <c r="BB4" s="93"/>
      <c r="BC4" s="93"/>
      <c r="BD4" s="93"/>
      <c r="BE4" s="93"/>
      <c r="BF4" s="93" t="str">
        <f ca="1">IF(OR(TEXT(BF5,"mmmm")=AY4,TEXT(BF5,"mmmm")=AR4,TEXT(BF5,"mmmm")=AK4,TEXT(BF5,"mmmm")=AD4),"",TEXT(BF5,"mmmm"))</f>
        <v/>
      </c>
      <c r="BG4" s="93"/>
      <c r="BH4" s="93"/>
      <c r="BI4" s="93"/>
      <c r="BJ4" s="93"/>
      <c r="BK4" s="93"/>
      <c r="BL4" s="93"/>
    </row>
    <row r="5" spans="1:64" ht="15" customHeight="1" x14ac:dyDescent="0.35">
      <c r="A5" s="85" t="s">
        <v>213</v>
      </c>
      <c r="B5" s="286"/>
      <c r="C5" s="286"/>
      <c r="D5" s="286"/>
      <c r="E5" s="286"/>
      <c r="F5" s="286"/>
      <c r="G5" s="286"/>
      <c r="H5" s="286"/>
      <c r="I5" s="94">
        <f ca="1">IFERROR(Project_Start+Scrolling_Increment,TODAY())</f>
        <v>46300</v>
      </c>
      <c r="J5" s="95">
        <f ca="1">I5+1</f>
        <v>46301</v>
      </c>
      <c r="K5" s="95">
        <f t="shared" ref="K5:AX5" ca="1" si="0">J5+1</f>
        <v>46302</v>
      </c>
      <c r="L5" s="95">
        <f t="shared" ca="1" si="0"/>
        <v>46303</v>
      </c>
      <c r="M5" s="95">
        <f t="shared" ca="1" si="0"/>
        <v>46304</v>
      </c>
      <c r="N5" s="95">
        <f t="shared" ca="1" si="0"/>
        <v>46305</v>
      </c>
      <c r="O5" s="96">
        <f t="shared" ca="1" si="0"/>
        <v>46306</v>
      </c>
      <c r="P5" s="94">
        <f ca="1">O5+1</f>
        <v>46307</v>
      </c>
      <c r="Q5" s="95">
        <f ca="1">P5+1</f>
        <v>46308</v>
      </c>
      <c r="R5" s="95">
        <f t="shared" ca="1" si="0"/>
        <v>46309</v>
      </c>
      <c r="S5" s="95">
        <f t="shared" ca="1" si="0"/>
        <v>46310</v>
      </c>
      <c r="T5" s="95">
        <f t="shared" ca="1" si="0"/>
        <v>46311</v>
      </c>
      <c r="U5" s="95">
        <f t="shared" ca="1" si="0"/>
        <v>46312</v>
      </c>
      <c r="V5" s="96">
        <f t="shared" ca="1" si="0"/>
        <v>46313</v>
      </c>
      <c r="W5" s="94">
        <f ca="1">V5+1</f>
        <v>46314</v>
      </c>
      <c r="X5" s="95">
        <f ca="1">W5+1</f>
        <v>46315</v>
      </c>
      <c r="Y5" s="95">
        <f t="shared" ca="1" si="0"/>
        <v>46316</v>
      </c>
      <c r="Z5" s="95">
        <f t="shared" ca="1" si="0"/>
        <v>46317</v>
      </c>
      <c r="AA5" s="95">
        <f t="shared" ca="1" si="0"/>
        <v>46318</v>
      </c>
      <c r="AB5" s="95">
        <f t="shared" ca="1" si="0"/>
        <v>46319</v>
      </c>
      <c r="AC5" s="96">
        <f t="shared" ca="1" si="0"/>
        <v>46320</v>
      </c>
      <c r="AD5" s="94">
        <f ca="1">AC5+1</f>
        <v>46321</v>
      </c>
      <c r="AE5" s="95">
        <f ca="1">AD5+1</f>
        <v>46322</v>
      </c>
      <c r="AF5" s="95">
        <f t="shared" ca="1" si="0"/>
        <v>46323</v>
      </c>
      <c r="AG5" s="95">
        <f t="shared" ca="1" si="0"/>
        <v>46324</v>
      </c>
      <c r="AH5" s="95">
        <f t="shared" ca="1" si="0"/>
        <v>46325</v>
      </c>
      <c r="AI5" s="95">
        <f t="shared" ca="1" si="0"/>
        <v>46326</v>
      </c>
      <c r="AJ5" s="96">
        <f t="shared" ca="1" si="0"/>
        <v>46327</v>
      </c>
      <c r="AK5" s="94">
        <f ca="1">AJ5+1</f>
        <v>46328</v>
      </c>
      <c r="AL5" s="95">
        <f ca="1">AK5+1</f>
        <v>46329</v>
      </c>
      <c r="AM5" s="95">
        <f t="shared" ca="1" si="0"/>
        <v>46330</v>
      </c>
      <c r="AN5" s="95">
        <f t="shared" ca="1" si="0"/>
        <v>46331</v>
      </c>
      <c r="AO5" s="95">
        <f t="shared" ca="1" si="0"/>
        <v>46332</v>
      </c>
      <c r="AP5" s="95">
        <f t="shared" ca="1" si="0"/>
        <v>46333</v>
      </c>
      <c r="AQ5" s="96">
        <f t="shared" ca="1" si="0"/>
        <v>46334</v>
      </c>
      <c r="AR5" s="94">
        <f ca="1">AQ5+1</f>
        <v>46335</v>
      </c>
      <c r="AS5" s="95">
        <f ca="1">AR5+1</f>
        <v>46336</v>
      </c>
      <c r="AT5" s="95">
        <f t="shared" ca="1" si="0"/>
        <v>46337</v>
      </c>
      <c r="AU5" s="95">
        <f t="shared" ca="1" si="0"/>
        <v>46338</v>
      </c>
      <c r="AV5" s="95">
        <f t="shared" ca="1" si="0"/>
        <v>46339</v>
      </c>
      <c r="AW5" s="95">
        <f t="shared" ca="1" si="0"/>
        <v>46340</v>
      </c>
      <c r="AX5" s="96">
        <f t="shared" ca="1" si="0"/>
        <v>46341</v>
      </c>
      <c r="AY5" s="94">
        <f ca="1">AX5+1</f>
        <v>46342</v>
      </c>
      <c r="AZ5" s="95">
        <f ca="1">AY5+1</f>
        <v>46343</v>
      </c>
      <c r="BA5" s="95">
        <f t="shared" ref="BA5:BE5" ca="1" si="1">AZ5+1</f>
        <v>46344</v>
      </c>
      <c r="BB5" s="95">
        <f t="shared" ca="1" si="1"/>
        <v>46345</v>
      </c>
      <c r="BC5" s="95">
        <f t="shared" ca="1" si="1"/>
        <v>46346</v>
      </c>
      <c r="BD5" s="95">
        <f t="shared" ca="1" si="1"/>
        <v>46347</v>
      </c>
      <c r="BE5" s="96">
        <f t="shared" ca="1" si="1"/>
        <v>46348</v>
      </c>
      <c r="BF5" s="94">
        <f ca="1">BE5+1</f>
        <v>46349</v>
      </c>
      <c r="BG5" s="95">
        <f ca="1">BF5+1</f>
        <v>46350</v>
      </c>
      <c r="BH5" s="95">
        <f t="shared" ref="BH5:BL5" ca="1" si="2">BG5+1</f>
        <v>46351</v>
      </c>
      <c r="BI5" s="95">
        <f t="shared" ca="1" si="2"/>
        <v>46352</v>
      </c>
      <c r="BJ5" s="95">
        <f t="shared" ca="1" si="2"/>
        <v>46353</v>
      </c>
      <c r="BK5" s="95">
        <f t="shared" ca="1" si="2"/>
        <v>46354</v>
      </c>
      <c r="BL5" s="96">
        <f t="shared" ca="1" si="2"/>
        <v>46355</v>
      </c>
    </row>
    <row r="6" spans="1:64" ht="25.15" customHeight="1" x14ac:dyDescent="0.35">
      <c r="A6" s="85" t="s">
        <v>214</v>
      </c>
      <c r="F6"/>
      <c r="I6" s="97"/>
      <c r="J6" s="98"/>
      <c r="K6" s="98"/>
      <c r="L6" s="98"/>
      <c r="M6" s="98"/>
      <c r="N6" s="98"/>
      <c r="O6" s="99"/>
      <c r="P6" s="97"/>
      <c r="Q6" s="98"/>
      <c r="R6" s="98"/>
      <c r="S6" s="98"/>
      <c r="T6" s="98"/>
      <c r="U6" s="98"/>
      <c r="V6" s="99"/>
      <c r="W6" s="97"/>
      <c r="X6" s="98"/>
      <c r="Y6" s="98"/>
      <c r="Z6" s="98"/>
      <c r="AA6" s="98"/>
      <c r="AB6" s="98"/>
      <c r="AC6" s="99"/>
      <c r="AD6" s="97"/>
      <c r="AE6" s="98"/>
      <c r="AF6" s="98"/>
      <c r="AG6" s="98"/>
      <c r="AH6" s="98"/>
      <c r="AI6" s="98"/>
      <c r="AJ6" s="99"/>
      <c r="AK6" s="97"/>
      <c r="AL6" s="98"/>
      <c r="AM6" s="98"/>
      <c r="AN6" s="98"/>
      <c r="AO6" s="98"/>
      <c r="AP6" s="98"/>
      <c r="AQ6" s="99"/>
      <c r="AR6" s="97"/>
      <c r="AS6" s="98"/>
      <c r="AT6" s="98"/>
      <c r="AU6" s="98"/>
      <c r="AV6" s="98"/>
      <c r="AW6" s="98"/>
      <c r="AX6" s="99"/>
      <c r="AY6" s="97"/>
      <c r="AZ6" s="98"/>
      <c r="BA6" s="98"/>
      <c r="BB6" s="98"/>
      <c r="BC6" s="98"/>
      <c r="BD6" s="98"/>
      <c r="BE6" s="99"/>
      <c r="BF6" s="97"/>
      <c r="BG6" s="98"/>
      <c r="BH6" s="98"/>
      <c r="BI6" s="98"/>
      <c r="BJ6" s="98"/>
      <c r="BK6" s="98"/>
      <c r="BL6" s="99"/>
    </row>
    <row r="7" spans="1:64" ht="31" customHeight="1" thickBot="1" x14ac:dyDescent="0.4">
      <c r="A7" s="85" t="s">
        <v>215</v>
      </c>
      <c r="B7" s="100" t="s">
        <v>216</v>
      </c>
      <c r="C7" s="79" t="s">
        <v>91</v>
      </c>
      <c r="D7" s="79" t="s">
        <v>217</v>
      </c>
      <c r="E7" s="79" t="s">
        <v>218</v>
      </c>
      <c r="F7" s="79" t="s">
        <v>219</v>
      </c>
      <c r="G7" s="79" t="s">
        <v>220</v>
      </c>
      <c r="H7" s="101"/>
      <c r="I7" s="102" t="str">
        <f t="shared" ref="I7:BL7" ca="1" si="3">LEFT(TEXT(I5,"ddd"),1)</f>
        <v>M</v>
      </c>
      <c r="J7" s="102" t="str">
        <f t="shared" ca="1" si="3"/>
        <v>T</v>
      </c>
      <c r="K7" s="102" t="str">
        <f t="shared" ca="1" si="3"/>
        <v>W</v>
      </c>
      <c r="L7" s="102" t="str">
        <f t="shared" ca="1" si="3"/>
        <v>T</v>
      </c>
      <c r="M7" s="102" t="str">
        <f t="shared" ca="1" si="3"/>
        <v>F</v>
      </c>
      <c r="N7" s="102" t="str">
        <f t="shared" ca="1" si="3"/>
        <v>S</v>
      </c>
      <c r="O7" s="102" t="str">
        <f t="shared" ca="1" si="3"/>
        <v>S</v>
      </c>
      <c r="P7" s="102" t="str">
        <f t="shared" ca="1" si="3"/>
        <v>M</v>
      </c>
      <c r="Q7" s="102" t="str">
        <f t="shared" ca="1" si="3"/>
        <v>T</v>
      </c>
      <c r="R7" s="102" t="str">
        <f t="shared" ca="1" si="3"/>
        <v>W</v>
      </c>
      <c r="S7" s="102" t="str">
        <f t="shared" ca="1" si="3"/>
        <v>T</v>
      </c>
      <c r="T7" s="102" t="str">
        <f t="shared" ca="1" si="3"/>
        <v>F</v>
      </c>
      <c r="U7" s="102" t="str">
        <f t="shared" ca="1" si="3"/>
        <v>S</v>
      </c>
      <c r="V7" s="102" t="str">
        <f t="shared" ca="1" si="3"/>
        <v>S</v>
      </c>
      <c r="W7" s="102" t="str">
        <f t="shared" ca="1" si="3"/>
        <v>M</v>
      </c>
      <c r="X7" s="102" t="str">
        <f t="shared" ca="1" si="3"/>
        <v>T</v>
      </c>
      <c r="Y7" s="102" t="str">
        <f t="shared" ca="1" si="3"/>
        <v>W</v>
      </c>
      <c r="Z7" s="102" t="str">
        <f t="shared" ca="1" si="3"/>
        <v>T</v>
      </c>
      <c r="AA7" s="102" t="str">
        <f t="shared" ca="1" si="3"/>
        <v>F</v>
      </c>
      <c r="AB7" s="102" t="str">
        <f t="shared" ca="1" si="3"/>
        <v>S</v>
      </c>
      <c r="AC7" s="102" t="str">
        <f t="shared" ca="1" si="3"/>
        <v>S</v>
      </c>
      <c r="AD7" s="102" t="str">
        <f t="shared" ca="1" si="3"/>
        <v>M</v>
      </c>
      <c r="AE7" s="102" t="str">
        <f t="shared" ca="1" si="3"/>
        <v>T</v>
      </c>
      <c r="AF7" s="102" t="str">
        <f t="shared" ca="1" si="3"/>
        <v>W</v>
      </c>
      <c r="AG7" s="102" t="str">
        <f t="shared" ca="1" si="3"/>
        <v>T</v>
      </c>
      <c r="AH7" s="102" t="str">
        <f t="shared" ca="1" si="3"/>
        <v>F</v>
      </c>
      <c r="AI7" s="102" t="str">
        <f t="shared" ca="1" si="3"/>
        <v>S</v>
      </c>
      <c r="AJ7" s="102" t="str">
        <f t="shared" ca="1" si="3"/>
        <v>S</v>
      </c>
      <c r="AK7" s="102" t="str">
        <f t="shared" ca="1" si="3"/>
        <v>M</v>
      </c>
      <c r="AL7" s="102" t="str">
        <f t="shared" ca="1" si="3"/>
        <v>T</v>
      </c>
      <c r="AM7" s="102" t="str">
        <f t="shared" ca="1" si="3"/>
        <v>W</v>
      </c>
      <c r="AN7" s="102" t="str">
        <f t="shared" ca="1" si="3"/>
        <v>T</v>
      </c>
      <c r="AO7" s="102" t="str">
        <f t="shared" ca="1" si="3"/>
        <v>F</v>
      </c>
      <c r="AP7" s="102" t="str">
        <f t="shared" ca="1" si="3"/>
        <v>S</v>
      </c>
      <c r="AQ7" s="102" t="str">
        <f t="shared" ca="1" si="3"/>
        <v>S</v>
      </c>
      <c r="AR7" s="102" t="str">
        <f t="shared" ca="1" si="3"/>
        <v>M</v>
      </c>
      <c r="AS7" s="102" t="str">
        <f t="shared" ca="1" si="3"/>
        <v>T</v>
      </c>
      <c r="AT7" s="102" t="str">
        <f t="shared" ca="1" si="3"/>
        <v>W</v>
      </c>
      <c r="AU7" s="102" t="str">
        <f t="shared" ca="1" si="3"/>
        <v>T</v>
      </c>
      <c r="AV7" s="102" t="str">
        <f t="shared" ca="1" si="3"/>
        <v>F</v>
      </c>
      <c r="AW7" s="102" t="str">
        <f t="shared" ca="1" si="3"/>
        <v>S</v>
      </c>
      <c r="AX7" s="102" t="str">
        <f t="shared" ca="1" si="3"/>
        <v>S</v>
      </c>
      <c r="AY7" s="102" t="str">
        <f t="shared" ca="1" si="3"/>
        <v>M</v>
      </c>
      <c r="AZ7" s="102" t="str">
        <f t="shared" ca="1" si="3"/>
        <v>T</v>
      </c>
      <c r="BA7" s="102" t="str">
        <f t="shared" ca="1" si="3"/>
        <v>W</v>
      </c>
      <c r="BB7" s="102" t="str">
        <f t="shared" ca="1" si="3"/>
        <v>T</v>
      </c>
      <c r="BC7" s="102" t="str">
        <f t="shared" ca="1" si="3"/>
        <v>F</v>
      </c>
      <c r="BD7" s="102" t="str">
        <f t="shared" ca="1" si="3"/>
        <v>S</v>
      </c>
      <c r="BE7" s="102" t="str">
        <f t="shared" ca="1" si="3"/>
        <v>S</v>
      </c>
      <c r="BF7" s="102" t="str">
        <f t="shared" ca="1" si="3"/>
        <v>M</v>
      </c>
      <c r="BG7" s="102" t="str">
        <f t="shared" ca="1" si="3"/>
        <v>T</v>
      </c>
      <c r="BH7" s="102" t="str">
        <f t="shared" ca="1" si="3"/>
        <v>W</v>
      </c>
      <c r="BI7" s="102" t="str">
        <f t="shared" ca="1" si="3"/>
        <v>T</v>
      </c>
      <c r="BJ7" s="102" t="str">
        <f t="shared" ca="1" si="3"/>
        <v>F</v>
      </c>
      <c r="BK7" s="102" t="str">
        <f t="shared" ca="1" si="3"/>
        <v>S</v>
      </c>
      <c r="BL7" s="102" t="str">
        <f t="shared" ca="1" si="3"/>
        <v>S</v>
      </c>
    </row>
    <row r="8" spans="1:64" ht="30" hidden="1" customHeight="1" thickBot="1" x14ac:dyDescent="0.4">
      <c r="A8" s="103" t="s">
        <v>221</v>
      </c>
      <c r="B8" s="104"/>
      <c r="C8" s="105"/>
      <c r="D8" s="79"/>
      <c r="E8" s="105"/>
      <c r="F8" s="106"/>
      <c r="G8" s="107"/>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row>
    <row r="9" spans="1:64" s="111" customFormat="1" ht="30" customHeight="1" x14ac:dyDescent="0.35">
      <c r="A9" s="85" t="s">
        <v>222</v>
      </c>
      <c r="B9" s="172" t="s">
        <v>236</v>
      </c>
      <c r="C9" s="5"/>
      <c r="D9" s="5"/>
      <c r="E9" s="105"/>
      <c r="F9" s="106"/>
      <c r="G9" s="107"/>
      <c r="H9" s="109"/>
      <c r="I9" s="110" t="str">
        <f t="shared" ref="I9:X24" ca="1" si="4">IF(AND($C9="Goal",I$5&gt;=$F9,I$5&lt;=$F9+$G9-1),2,IF(AND($C9="Milestone",I$5&gt;=$F9,I$5&lt;=$F9+$G9-1),1,""))</f>
        <v/>
      </c>
      <c r="J9" s="110" t="str">
        <f t="shared" ca="1" si="4"/>
        <v/>
      </c>
      <c r="K9" s="110" t="str">
        <f t="shared" ca="1" si="4"/>
        <v/>
      </c>
      <c r="L9" s="110" t="str">
        <f t="shared" ca="1" si="4"/>
        <v/>
      </c>
      <c r="M9" s="110" t="str">
        <f t="shared" ca="1" si="4"/>
        <v/>
      </c>
      <c r="N9" s="110" t="str">
        <f t="shared" ca="1" si="4"/>
        <v/>
      </c>
      <c r="O9" s="110" t="str">
        <f t="shared" ca="1" si="4"/>
        <v/>
      </c>
      <c r="P9" s="110" t="str">
        <f t="shared" ca="1" si="4"/>
        <v/>
      </c>
      <c r="Q9" s="110" t="str">
        <f t="shared" ca="1" si="4"/>
        <v/>
      </c>
      <c r="R9" s="110" t="str">
        <f t="shared" ca="1" si="4"/>
        <v/>
      </c>
      <c r="S9" s="110" t="str">
        <f t="shared" ca="1" si="4"/>
        <v/>
      </c>
      <c r="T9" s="110" t="str">
        <f t="shared" ca="1" si="4"/>
        <v/>
      </c>
      <c r="U9" s="110" t="str">
        <f t="shared" ca="1" si="4"/>
        <v/>
      </c>
      <c r="V9" s="110" t="str">
        <f t="shared" ca="1" si="4"/>
        <v/>
      </c>
      <c r="W9" s="110" t="str">
        <f t="shared" ca="1" si="4"/>
        <v/>
      </c>
      <c r="X9" s="110" t="str">
        <f t="shared" ca="1" si="4"/>
        <v/>
      </c>
      <c r="Y9" s="110" t="str">
        <f t="shared" ref="Y9:AN24" ca="1" si="5">IF(AND($C9="Goal",Y$5&gt;=$F9,Y$5&lt;=$F9+$G9-1),2,IF(AND($C9="Milestone",Y$5&gt;=$F9,Y$5&lt;=$F9+$G9-1),1,""))</f>
        <v/>
      </c>
      <c r="Z9" s="110" t="str">
        <f t="shared" ca="1" si="5"/>
        <v/>
      </c>
      <c r="AA9" s="110" t="str">
        <f t="shared" ca="1" si="5"/>
        <v/>
      </c>
      <c r="AB9" s="110" t="str">
        <f t="shared" ca="1" si="5"/>
        <v/>
      </c>
      <c r="AC9" s="110" t="str">
        <f t="shared" ca="1" si="5"/>
        <v/>
      </c>
      <c r="AD9" s="110" t="str">
        <f t="shared" ca="1" si="5"/>
        <v/>
      </c>
      <c r="AE9" s="110" t="str">
        <f t="shared" ca="1" si="5"/>
        <v/>
      </c>
      <c r="AF9" s="110" t="str">
        <f t="shared" ca="1" si="5"/>
        <v/>
      </c>
      <c r="AG9" s="110" t="str">
        <f t="shared" ca="1" si="5"/>
        <v/>
      </c>
      <c r="AH9" s="110" t="str">
        <f t="shared" ca="1" si="5"/>
        <v/>
      </c>
      <c r="AI9" s="110" t="str">
        <f t="shared" ca="1" si="5"/>
        <v/>
      </c>
      <c r="AJ9" s="110" t="str">
        <f t="shared" ca="1" si="5"/>
        <v/>
      </c>
      <c r="AK9" s="110" t="str">
        <f t="shared" ca="1" si="5"/>
        <v/>
      </c>
      <c r="AL9" s="110" t="str">
        <f t="shared" ca="1" si="5"/>
        <v/>
      </c>
      <c r="AM9" s="110" t="str">
        <f t="shared" ca="1" si="5"/>
        <v/>
      </c>
      <c r="AN9" s="110" t="str">
        <f t="shared" ca="1" si="5"/>
        <v/>
      </c>
      <c r="AO9" s="110" t="str">
        <f t="shared" ref="AO9:BD24" ca="1" si="6">IF(AND($C9="Goal",AO$5&gt;=$F9,AO$5&lt;=$F9+$G9-1),2,IF(AND($C9="Milestone",AO$5&gt;=$F9,AO$5&lt;=$F9+$G9-1),1,""))</f>
        <v/>
      </c>
      <c r="AP9" s="110" t="str">
        <f t="shared" ca="1" si="6"/>
        <v/>
      </c>
      <c r="AQ9" s="110" t="str">
        <f t="shared" ca="1" si="6"/>
        <v/>
      </c>
      <c r="AR9" s="110" t="str">
        <f t="shared" ca="1" si="6"/>
        <v/>
      </c>
      <c r="AS9" s="110" t="str">
        <f t="shared" ca="1" si="6"/>
        <v/>
      </c>
      <c r="AT9" s="110" t="str">
        <f t="shared" ca="1" si="6"/>
        <v/>
      </c>
      <c r="AU9" s="110" t="str">
        <f t="shared" ca="1" si="6"/>
        <v/>
      </c>
      <c r="AV9" s="110" t="str">
        <f t="shared" ca="1" si="6"/>
        <v/>
      </c>
      <c r="AW9" s="110" t="str">
        <f t="shared" ca="1" si="6"/>
        <v/>
      </c>
      <c r="AX9" s="110" t="str">
        <f t="shared" ca="1" si="6"/>
        <v/>
      </c>
      <c r="AY9" s="110" t="str">
        <f t="shared" ca="1" si="6"/>
        <v/>
      </c>
      <c r="AZ9" s="110" t="str">
        <f t="shared" ca="1" si="6"/>
        <v/>
      </c>
      <c r="BA9" s="110" t="str">
        <f t="shared" ca="1" si="6"/>
        <v/>
      </c>
      <c r="BB9" s="110" t="str">
        <f t="shared" ca="1" si="6"/>
        <v/>
      </c>
      <c r="BC9" s="110" t="str">
        <f t="shared" ca="1" si="6"/>
        <v/>
      </c>
      <c r="BD9" s="110" t="str">
        <f t="shared" ca="1" si="6"/>
        <v/>
      </c>
      <c r="BE9" s="110" t="str">
        <f t="shared" ref="BE9:BL24" ca="1" si="7">IF(AND($C9="Goal",BE$5&gt;=$F9,BE$5&lt;=$F9+$G9-1),2,IF(AND($C9="Milestone",BE$5&gt;=$F9,BE$5&lt;=$F9+$G9-1),1,""))</f>
        <v/>
      </c>
      <c r="BF9" s="110" t="str">
        <f t="shared" ca="1" si="7"/>
        <v/>
      </c>
      <c r="BG9" s="110" t="str">
        <f t="shared" ca="1" si="7"/>
        <v/>
      </c>
      <c r="BH9" s="110" t="str">
        <f t="shared" ca="1" si="7"/>
        <v/>
      </c>
      <c r="BI9" s="110" t="str">
        <f t="shared" ca="1" si="7"/>
        <v/>
      </c>
      <c r="BJ9" s="110" t="str">
        <f t="shared" ca="1" si="7"/>
        <v/>
      </c>
      <c r="BK9" s="110" t="str">
        <f t="shared" ca="1" si="7"/>
        <v/>
      </c>
      <c r="BL9" s="110" t="str">
        <f t="shared" ca="1" si="7"/>
        <v/>
      </c>
    </row>
    <row r="10" spans="1:64" s="111" customFormat="1" ht="30" customHeight="1" x14ac:dyDescent="0.35">
      <c r="A10" s="85"/>
      <c r="B10" s="173" t="s">
        <v>0</v>
      </c>
      <c r="C10" s="5" t="s">
        <v>208</v>
      </c>
      <c r="D10" s="5" t="s">
        <v>268</v>
      </c>
      <c r="E10" s="105">
        <v>1</v>
      </c>
      <c r="F10" s="106">
        <f>Project_Start</f>
        <v>46300</v>
      </c>
      <c r="G10" s="107">
        <v>1</v>
      </c>
      <c r="H10" s="109"/>
      <c r="I10" s="110" t="str">
        <f ca="1">IF(AND($C10="Goal",I$5&gt;=$F10,I$5&lt;=$F10+$G10-1),2,IF(AND($C10="Milestone",I$5&gt;=$F10,I$5&lt;=$F10+$G10-1),1,""))</f>
        <v/>
      </c>
      <c r="J10" s="110" t="str">
        <f t="shared" ca="1" si="4"/>
        <v/>
      </c>
      <c r="K10" s="110" t="str">
        <f t="shared" ca="1" si="4"/>
        <v/>
      </c>
      <c r="L10" s="110" t="str">
        <f t="shared" ca="1" si="4"/>
        <v/>
      </c>
      <c r="M10" s="110" t="str">
        <f t="shared" ca="1" si="4"/>
        <v/>
      </c>
      <c r="N10" s="110" t="str">
        <f t="shared" ca="1" si="4"/>
        <v/>
      </c>
      <c r="O10" s="110" t="str">
        <f t="shared" ca="1" si="4"/>
        <v/>
      </c>
      <c r="P10" s="110" t="str">
        <f t="shared" ca="1" si="4"/>
        <v/>
      </c>
      <c r="Q10" s="110" t="str">
        <f t="shared" ca="1" si="4"/>
        <v/>
      </c>
      <c r="R10" s="110" t="str">
        <f t="shared" ca="1" si="4"/>
        <v/>
      </c>
      <c r="S10" s="110" t="str">
        <f t="shared" ca="1" si="4"/>
        <v/>
      </c>
      <c r="T10" s="110" t="str">
        <f t="shared" ca="1" si="4"/>
        <v/>
      </c>
      <c r="U10" s="110" t="str">
        <f t="shared" ca="1" si="4"/>
        <v/>
      </c>
      <c r="V10" s="110" t="str">
        <f t="shared" ca="1" si="4"/>
        <v/>
      </c>
      <c r="W10" s="110" t="str">
        <f t="shared" ca="1" si="4"/>
        <v/>
      </c>
      <c r="X10" s="110" t="str">
        <f t="shared" ca="1" si="4"/>
        <v/>
      </c>
      <c r="Y10" s="110" t="str">
        <f t="shared" ca="1" si="5"/>
        <v/>
      </c>
      <c r="Z10" s="110" t="str">
        <f t="shared" ca="1" si="5"/>
        <v/>
      </c>
      <c r="AA10" s="110" t="str">
        <f t="shared" ca="1" si="5"/>
        <v/>
      </c>
      <c r="AB10" s="110" t="str">
        <f t="shared" ca="1" si="5"/>
        <v/>
      </c>
      <c r="AC10" s="110" t="str">
        <f t="shared" ca="1" si="5"/>
        <v/>
      </c>
      <c r="AD10" s="110" t="str">
        <f t="shared" ca="1" si="5"/>
        <v/>
      </c>
      <c r="AE10" s="110" t="str">
        <f t="shared" ca="1" si="5"/>
        <v/>
      </c>
      <c r="AF10" s="110" t="str">
        <f t="shared" ca="1" si="5"/>
        <v/>
      </c>
      <c r="AG10" s="110" t="str">
        <f t="shared" ca="1" si="5"/>
        <v/>
      </c>
      <c r="AH10" s="110" t="str">
        <f t="shared" ca="1" si="5"/>
        <v/>
      </c>
      <c r="AI10" s="110" t="str">
        <f t="shared" ca="1" si="5"/>
        <v/>
      </c>
      <c r="AJ10" s="110" t="str">
        <f t="shared" ca="1" si="5"/>
        <v/>
      </c>
      <c r="AK10" s="110" t="str">
        <f t="shared" ca="1" si="5"/>
        <v/>
      </c>
      <c r="AL10" s="110" t="str">
        <f t="shared" ca="1" si="5"/>
        <v/>
      </c>
      <c r="AM10" s="110" t="str">
        <f t="shared" ca="1" si="5"/>
        <v/>
      </c>
      <c r="AN10" s="110" t="str">
        <f t="shared" ca="1" si="5"/>
        <v/>
      </c>
      <c r="AO10" s="110" t="str">
        <f t="shared" ca="1" si="6"/>
        <v/>
      </c>
      <c r="AP10" s="110" t="str">
        <f t="shared" ca="1" si="6"/>
        <v/>
      </c>
      <c r="AQ10" s="110" t="str">
        <f t="shared" ca="1" si="6"/>
        <v/>
      </c>
      <c r="AR10" s="110" t="str">
        <f t="shared" ca="1" si="6"/>
        <v/>
      </c>
      <c r="AS10" s="110" t="str">
        <f t="shared" ca="1" si="6"/>
        <v/>
      </c>
      <c r="AT10" s="110" t="str">
        <f t="shared" ca="1" si="6"/>
        <v/>
      </c>
      <c r="AU10" s="110" t="str">
        <f t="shared" ca="1" si="6"/>
        <v/>
      </c>
      <c r="AV10" s="110" t="str">
        <f t="shared" ca="1" si="6"/>
        <v/>
      </c>
      <c r="AW10" s="110" t="str">
        <f t="shared" ca="1" si="6"/>
        <v/>
      </c>
      <c r="AX10" s="110" t="str">
        <f t="shared" ca="1" si="6"/>
        <v/>
      </c>
      <c r="AY10" s="110" t="str">
        <f t="shared" ca="1" si="6"/>
        <v/>
      </c>
      <c r="AZ10" s="110" t="str">
        <f t="shared" ca="1" si="6"/>
        <v/>
      </c>
      <c r="BA10" s="110" t="str">
        <f t="shared" ca="1" si="6"/>
        <v/>
      </c>
      <c r="BB10" s="110" t="str">
        <f t="shared" ca="1" si="6"/>
        <v/>
      </c>
      <c r="BC10" s="110" t="str">
        <f t="shared" ca="1" si="6"/>
        <v/>
      </c>
      <c r="BD10" s="110" t="str">
        <f t="shared" ca="1" si="6"/>
        <v/>
      </c>
      <c r="BE10" s="110" t="str">
        <f t="shared" ca="1" si="7"/>
        <v/>
      </c>
      <c r="BF10" s="110" t="str">
        <f t="shared" ca="1" si="7"/>
        <v/>
      </c>
      <c r="BG10" s="110" t="str">
        <f t="shared" ca="1" si="7"/>
        <v/>
      </c>
      <c r="BH10" s="110" t="str">
        <f t="shared" ca="1" si="7"/>
        <v/>
      </c>
      <c r="BI10" s="110" t="str">
        <f t="shared" ca="1" si="7"/>
        <v/>
      </c>
      <c r="BJ10" s="110" t="str">
        <f t="shared" ca="1" si="7"/>
        <v/>
      </c>
      <c r="BK10" s="110" t="str">
        <f t="shared" ca="1" si="7"/>
        <v/>
      </c>
      <c r="BL10" s="110" t="str">
        <f t="shared" ca="1" si="7"/>
        <v/>
      </c>
    </row>
    <row r="11" spans="1:64" s="111" customFormat="1" ht="30" customHeight="1" x14ac:dyDescent="0.35">
      <c r="A11" s="85"/>
      <c r="B11" s="173" t="s">
        <v>48</v>
      </c>
      <c r="C11" s="5" t="s">
        <v>180</v>
      </c>
      <c r="D11" s="5"/>
      <c r="E11" s="105">
        <v>0.75</v>
      </c>
      <c r="F11" s="106">
        <v>46301</v>
      </c>
      <c r="G11" s="107">
        <v>7</v>
      </c>
      <c r="H11" s="109"/>
      <c r="I11" s="110" t="str">
        <f t="shared" ref="I11:X26" ca="1" si="8">IF(AND($C11="Goal",I$5&gt;=$F11,I$5&lt;=$F11+$G11-1),2,IF(AND($C11="Milestone",I$5&gt;=$F11,I$5&lt;=$F11+$G11-1),1,""))</f>
        <v/>
      </c>
      <c r="J11" s="110" t="str">
        <f t="shared" ca="1" si="4"/>
        <v/>
      </c>
      <c r="K11" s="110" t="str">
        <f t="shared" ca="1" si="4"/>
        <v/>
      </c>
      <c r="L11" s="110" t="str">
        <f t="shared" ca="1" si="4"/>
        <v/>
      </c>
      <c r="M11" s="110" t="str">
        <f t="shared" ca="1" si="4"/>
        <v/>
      </c>
      <c r="N11" s="110" t="str">
        <f t="shared" ca="1" si="4"/>
        <v/>
      </c>
      <c r="O11" s="110" t="str">
        <f t="shared" ca="1" si="4"/>
        <v/>
      </c>
      <c r="P11" s="110" t="str">
        <f t="shared" ca="1" si="4"/>
        <v/>
      </c>
      <c r="Q11" s="110" t="str">
        <f t="shared" ca="1" si="4"/>
        <v/>
      </c>
      <c r="R11" s="110" t="str">
        <f t="shared" ca="1" si="4"/>
        <v/>
      </c>
      <c r="S11" s="110" t="str">
        <f t="shared" ca="1" si="4"/>
        <v/>
      </c>
      <c r="T11" s="110" t="str">
        <f t="shared" ca="1" si="4"/>
        <v/>
      </c>
      <c r="U11" s="110" t="str">
        <f t="shared" ca="1" si="4"/>
        <v/>
      </c>
      <c r="V11" s="110" t="str">
        <f t="shared" ca="1" si="4"/>
        <v/>
      </c>
      <c r="W11" s="110" t="str">
        <f t="shared" ca="1" si="4"/>
        <v/>
      </c>
      <c r="X11" s="110" t="str">
        <f t="shared" ca="1" si="4"/>
        <v/>
      </c>
      <c r="Y11" s="110" t="str">
        <f t="shared" ca="1" si="5"/>
        <v/>
      </c>
      <c r="Z11" s="110" t="str">
        <f t="shared" ca="1" si="5"/>
        <v/>
      </c>
      <c r="AA11" s="110" t="str">
        <f t="shared" ca="1" si="5"/>
        <v/>
      </c>
      <c r="AB11" s="110" t="str">
        <f t="shared" ca="1" si="5"/>
        <v/>
      </c>
      <c r="AC11" s="110" t="str">
        <f t="shared" ca="1" si="5"/>
        <v/>
      </c>
      <c r="AD11" s="110" t="str">
        <f t="shared" ca="1" si="5"/>
        <v/>
      </c>
      <c r="AE11" s="110" t="str">
        <f t="shared" ca="1" si="5"/>
        <v/>
      </c>
      <c r="AF11" s="110" t="str">
        <f t="shared" ca="1" si="5"/>
        <v/>
      </c>
      <c r="AG11" s="110" t="str">
        <f t="shared" ca="1" si="5"/>
        <v/>
      </c>
      <c r="AH11" s="110" t="str">
        <f t="shared" ca="1" si="5"/>
        <v/>
      </c>
      <c r="AI11" s="110" t="str">
        <f t="shared" ca="1" si="5"/>
        <v/>
      </c>
      <c r="AJ11" s="110" t="str">
        <f t="shared" ca="1" si="5"/>
        <v/>
      </c>
      <c r="AK11" s="110" t="str">
        <f t="shared" ca="1" si="5"/>
        <v/>
      </c>
      <c r="AL11" s="110" t="str">
        <f t="shared" ca="1" si="5"/>
        <v/>
      </c>
      <c r="AM11" s="110" t="str">
        <f t="shared" ca="1" si="5"/>
        <v/>
      </c>
      <c r="AN11" s="110" t="str">
        <f t="shared" ca="1" si="5"/>
        <v/>
      </c>
      <c r="AO11" s="110" t="str">
        <f t="shared" ca="1" si="6"/>
        <v/>
      </c>
      <c r="AP11" s="110" t="str">
        <f t="shared" ca="1" si="6"/>
        <v/>
      </c>
      <c r="AQ11" s="110" t="str">
        <f t="shared" ca="1" si="6"/>
        <v/>
      </c>
      <c r="AR11" s="110" t="str">
        <f t="shared" ca="1" si="6"/>
        <v/>
      </c>
      <c r="AS11" s="110" t="str">
        <f t="shared" ca="1" si="6"/>
        <v/>
      </c>
      <c r="AT11" s="110" t="str">
        <f t="shared" ca="1" si="6"/>
        <v/>
      </c>
      <c r="AU11" s="110" t="str">
        <f t="shared" ca="1" si="6"/>
        <v/>
      </c>
      <c r="AV11" s="110" t="str">
        <f t="shared" ca="1" si="6"/>
        <v/>
      </c>
      <c r="AW11" s="110" t="str">
        <f t="shared" ca="1" si="6"/>
        <v/>
      </c>
      <c r="AX11" s="110" t="str">
        <f t="shared" ca="1" si="6"/>
        <v/>
      </c>
      <c r="AY11" s="110" t="str">
        <f t="shared" ca="1" si="6"/>
        <v/>
      </c>
      <c r="AZ11" s="110" t="str">
        <f t="shared" ca="1" si="6"/>
        <v/>
      </c>
      <c r="BA11" s="110" t="str">
        <f t="shared" ca="1" si="6"/>
        <v/>
      </c>
      <c r="BB11" s="110" t="str">
        <f t="shared" ca="1" si="6"/>
        <v/>
      </c>
      <c r="BC11" s="110" t="str">
        <f t="shared" ca="1" si="6"/>
        <v/>
      </c>
      <c r="BD11" s="110" t="str">
        <f t="shared" ca="1" si="6"/>
        <v/>
      </c>
      <c r="BE11" s="110" t="str">
        <f t="shared" ca="1" si="7"/>
        <v/>
      </c>
      <c r="BF11" s="110" t="str">
        <f t="shared" ca="1" si="7"/>
        <v/>
      </c>
      <c r="BG11" s="110" t="str">
        <f t="shared" ca="1" si="7"/>
        <v/>
      </c>
      <c r="BH11" s="110" t="str">
        <f t="shared" ca="1" si="7"/>
        <v/>
      </c>
      <c r="BI11" s="110" t="str">
        <f t="shared" ca="1" si="7"/>
        <v/>
      </c>
      <c r="BJ11" s="110" t="str">
        <f t="shared" ca="1" si="7"/>
        <v/>
      </c>
      <c r="BK11" s="110" t="str">
        <f t="shared" ca="1" si="7"/>
        <v/>
      </c>
      <c r="BL11" s="110" t="str">
        <f t="shared" ca="1" si="7"/>
        <v/>
      </c>
    </row>
    <row r="12" spans="1:64" s="111" customFormat="1" ht="30" customHeight="1" x14ac:dyDescent="0.35">
      <c r="A12" s="103"/>
      <c r="B12" s="173" t="s">
        <v>237</v>
      </c>
      <c r="C12" s="5" t="s">
        <v>206</v>
      </c>
      <c r="D12" s="5"/>
      <c r="E12" s="105"/>
      <c r="F12" s="106">
        <v>46304</v>
      </c>
      <c r="G12" s="107">
        <v>8</v>
      </c>
      <c r="H12" s="109"/>
      <c r="I12" s="110" t="str">
        <f t="shared" ca="1" si="8"/>
        <v/>
      </c>
      <c r="J12" s="110" t="str">
        <f t="shared" ca="1" si="4"/>
        <v/>
      </c>
      <c r="K12" s="110" t="str">
        <f t="shared" ca="1" si="4"/>
        <v/>
      </c>
      <c r="L12" s="110" t="str">
        <f t="shared" ca="1" si="4"/>
        <v/>
      </c>
      <c r="M12" s="110" t="str">
        <f t="shared" ca="1" si="4"/>
        <v/>
      </c>
      <c r="N12" s="110" t="str">
        <f t="shared" ca="1" si="4"/>
        <v/>
      </c>
      <c r="O12" s="110" t="str">
        <f t="shared" ca="1" si="4"/>
        <v/>
      </c>
      <c r="P12" s="110" t="str">
        <f t="shared" ca="1" si="4"/>
        <v/>
      </c>
      <c r="Q12" s="110" t="str">
        <f t="shared" ca="1" si="4"/>
        <v/>
      </c>
      <c r="R12" s="110" t="str">
        <f t="shared" ca="1" si="4"/>
        <v/>
      </c>
      <c r="S12" s="110" t="str">
        <f t="shared" ca="1" si="4"/>
        <v/>
      </c>
      <c r="T12" s="110" t="str">
        <f t="shared" ca="1" si="4"/>
        <v/>
      </c>
      <c r="U12" s="110" t="str">
        <f t="shared" ca="1" si="4"/>
        <v/>
      </c>
      <c r="V12" s="110" t="str">
        <f t="shared" ca="1" si="4"/>
        <v/>
      </c>
      <c r="W12" s="110" t="str">
        <f t="shared" ca="1" si="4"/>
        <v/>
      </c>
      <c r="X12" s="110" t="str">
        <f t="shared" ca="1" si="4"/>
        <v/>
      </c>
      <c r="Y12" s="110" t="str">
        <f t="shared" ca="1" si="5"/>
        <v/>
      </c>
      <c r="Z12" s="110" t="str">
        <f t="shared" ca="1" si="5"/>
        <v/>
      </c>
      <c r="AA12" s="110" t="str">
        <f t="shared" ca="1" si="5"/>
        <v/>
      </c>
      <c r="AB12" s="110" t="str">
        <f t="shared" ca="1" si="5"/>
        <v/>
      </c>
      <c r="AC12" s="110" t="str">
        <f t="shared" ca="1" si="5"/>
        <v/>
      </c>
      <c r="AD12" s="110" t="str">
        <f t="shared" ca="1" si="5"/>
        <v/>
      </c>
      <c r="AE12" s="110" t="str">
        <f t="shared" ca="1" si="5"/>
        <v/>
      </c>
      <c r="AF12" s="110" t="str">
        <f t="shared" ca="1" si="5"/>
        <v/>
      </c>
      <c r="AG12" s="110" t="str">
        <f t="shared" ca="1" si="5"/>
        <v/>
      </c>
      <c r="AH12" s="110" t="str">
        <f t="shared" ca="1" si="5"/>
        <v/>
      </c>
      <c r="AI12" s="110" t="str">
        <f t="shared" ca="1" si="5"/>
        <v/>
      </c>
      <c r="AJ12" s="110" t="str">
        <f t="shared" ca="1" si="5"/>
        <v/>
      </c>
      <c r="AK12" s="110" t="str">
        <f t="shared" ca="1" si="5"/>
        <v/>
      </c>
      <c r="AL12" s="110" t="str">
        <f t="shared" ca="1" si="5"/>
        <v/>
      </c>
      <c r="AM12" s="110" t="str">
        <f t="shared" ca="1" si="5"/>
        <v/>
      </c>
      <c r="AN12" s="110" t="str">
        <f t="shared" ca="1" si="5"/>
        <v/>
      </c>
      <c r="AO12" s="110" t="str">
        <f t="shared" ca="1" si="6"/>
        <v/>
      </c>
      <c r="AP12" s="110" t="str">
        <f t="shared" ca="1" si="6"/>
        <v/>
      </c>
      <c r="AQ12" s="110" t="str">
        <f t="shared" ca="1" si="6"/>
        <v/>
      </c>
      <c r="AR12" s="110" t="str">
        <f t="shared" ca="1" si="6"/>
        <v/>
      </c>
      <c r="AS12" s="110" t="str">
        <f t="shared" ca="1" si="6"/>
        <v/>
      </c>
      <c r="AT12" s="110" t="str">
        <f t="shared" ca="1" si="6"/>
        <v/>
      </c>
      <c r="AU12" s="110" t="str">
        <f t="shared" ca="1" si="6"/>
        <v/>
      </c>
      <c r="AV12" s="110" t="str">
        <f t="shared" ca="1" si="6"/>
        <v/>
      </c>
      <c r="AW12" s="110" t="str">
        <f t="shared" ca="1" si="6"/>
        <v/>
      </c>
      <c r="AX12" s="110" t="str">
        <f t="shared" ca="1" si="6"/>
        <v/>
      </c>
      <c r="AY12" s="110" t="str">
        <f t="shared" ca="1" si="6"/>
        <v/>
      </c>
      <c r="AZ12" s="110" t="str">
        <f t="shared" ca="1" si="6"/>
        <v/>
      </c>
      <c r="BA12" s="110" t="str">
        <f t="shared" ca="1" si="6"/>
        <v/>
      </c>
      <c r="BB12" s="110" t="str">
        <f t="shared" ca="1" si="6"/>
        <v/>
      </c>
      <c r="BC12" s="110" t="str">
        <f t="shared" ca="1" si="6"/>
        <v/>
      </c>
      <c r="BD12" s="110" t="str">
        <f t="shared" ca="1" si="6"/>
        <v/>
      </c>
      <c r="BE12" s="110" t="str">
        <f t="shared" ca="1" si="7"/>
        <v/>
      </c>
      <c r="BF12" s="110" t="str">
        <f t="shared" ca="1" si="7"/>
        <v/>
      </c>
      <c r="BG12" s="110" t="str">
        <f t="shared" ca="1" si="7"/>
        <v/>
      </c>
      <c r="BH12" s="110" t="str">
        <f t="shared" ca="1" si="7"/>
        <v/>
      </c>
      <c r="BI12" s="110" t="str">
        <f t="shared" ca="1" si="7"/>
        <v/>
      </c>
      <c r="BJ12" s="110" t="str">
        <f t="shared" ca="1" si="7"/>
        <v/>
      </c>
      <c r="BK12" s="110" t="str">
        <f t="shared" ca="1" si="7"/>
        <v/>
      </c>
      <c r="BL12" s="110" t="str">
        <f t="shared" ca="1" si="7"/>
        <v/>
      </c>
    </row>
    <row r="13" spans="1:64" s="111" customFormat="1" ht="30" customHeight="1" x14ac:dyDescent="0.35">
      <c r="A13" s="103"/>
      <c r="B13" s="173" t="s">
        <v>308</v>
      </c>
      <c r="C13" s="5" t="s">
        <v>225</v>
      </c>
      <c r="D13" s="5"/>
      <c r="E13" s="105"/>
      <c r="F13" s="106">
        <v>46311</v>
      </c>
      <c r="G13" s="107">
        <v>1</v>
      </c>
      <c r="H13" s="109"/>
      <c r="I13" s="110" t="str">
        <f t="shared" ca="1" si="8"/>
        <v/>
      </c>
      <c r="J13" s="110" t="str">
        <f t="shared" ca="1" si="4"/>
        <v/>
      </c>
      <c r="K13" s="110" t="str">
        <f t="shared" ca="1" si="4"/>
        <v/>
      </c>
      <c r="L13" s="110" t="str">
        <f t="shared" ca="1" si="4"/>
        <v/>
      </c>
      <c r="M13" s="110" t="str">
        <f t="shared" ca="1" si="4"/>
        <v/>
      </c>
      <c r="N13" s="110" t="str">
        <f t="shared" ca="1" si="4"/>
        <v/>
      </c>
      <c r="O13" s="110" t="str">
        <f t="shared" ca="1" si="4"/>
        <v/>
      </c>
      <c r="P13" s="110" t="str">
        <f t="shared" ca="1" si="4"/>
        <v/>
      </c>
      <c r="Q13" s="110" t="str">
        <f t="shared" ca="1" si="4"/>
        <v/>
      </c>
      <c r="R13" s="110" t="str">
        <f t="shared" ca="1" si="4"/>
        <v/>
      </c>
      <c r="S13" s="110" t="str">
        <f t="shared" ca="1" si="4"/>
        <v/>
      </c>
      <c r="T13" s="110">
        <f t="shared" ca="1" si="4"/>
        <v>1</v>
      </c>
      <c r="U13" s="110" t="str">
        <f t="shared" ca="1" si="4"/>
        <v/>
      </c>
      <c r="V13" s="110" t="str">
        <f t="shared" ca="1" si="4"/>
        <v/>
      </c>
      <c r="W13" s="110" t="str">
        <f t="shared" ca="1" si="4"/>
        <v/>
      </c>
      <c r="X13" s="110" t="str">
        <f t="shared" ca="1" si="4"/>
        <v/>
      </c>
      <c r="Y13" s="110" t="str">
        <f t="shared" ca="1" si="5"/>
        <v/>
      </c>
      <c r="Z13" s="110" t="str">
        <f t="shared" ca="1" si="5"/>
        <v/>
      </c>
      <c r="AA13" s="110" t="str">
        <f t="shared" ca="1" si="5"/>
        <v/>
      </c>
      <c r="AB13" s="110" t="str">
        <f t="shared" ca="1" si="5"/>
        <v/>
      </c>
      <c r="AC13" s="110" t="str">
        <f t="shared" ca="1" si="5"/>
        <v/>
      </c>
      <c r="AD13" s="110" t="str">
        <f t="shared" ca="1" si="5"/>
        <v/>
      </c>
      <c r="AE13" s="110" t="str">
        <f t="shared" ca="1" si="5"/>
        <v/>
      </c>
      <c r="AF13" s="110" t="str">
        <f t="shared" ca="1" si="5"/>
        <v/>
      </c>
      <c r="AG13" s="110" t="str">
        <f t="shared" ca="1" si="5"/>
        <v/>
      </c>
      <c r="AH13" s="110" t="str">
        <f t="shared" ca="1" si="5"/>
        <v/>
      </c>
      <c r="AI13" s="110" t="str">
        <f t="shared" ca="1" si="5"/>
        <v/>
      </c>
      <c r="AJ13" s="110" t="str">
        <f t="shared" ca="1" si="5"/>
        <v/>
      </c>
      <c r="AK13" s="110" t="str">
        <f t="shared" ca="1" si="5"/>
        <v/>
      </c>
      <c r="AL13" s="110" t="str">
        <f t="shared" ca="1" si="5"/>
        <v/>
      </c>
      <c r="AM13" s="110" t="str">
        <f t="shared" ca="1" si="5"/>
        <v/>
      </c>
      <c r="AN13" s="110" t="str">
        <f t="shared" ca="1" si="5"/>
        <v/>
      </c>
      <c r="AO13" s="110" t="str">
        <f t="shared" ca="1" si="6"/>
        <v/>
      </c>
      <c r="AP13" s="110" t="str">
        <f t="shared" ca="1" si="6"/>
        <v/>
      </c>
      <c r="AQ13" s="110" t="str">
        <f t="shared" ca="1" si="6"/>
        <v/>
      </c>
      <c r="AR13" s="110" t="str">
        <f t="shared" ca="1" si="6"/>
        <v/>
      </c>
      <c r="AS13" s="110" t="str">
        <f t="shared" ca="1" si="6"/>
        <v/>
      </c>
      <c r="AT13" s="110" t="str">
        <f t="shared" ca="1" si="6"/>
        <v/>
      </c>
      <c r="AU13" s="110" t="str">
        <f t="shared" ca="1" si="6"/>
        <v/>
      </c>
      <c r="AV13" s="110" t="str">
        <f t="shared" ca="1" si="6"/>
        <v/>
      </c>
      <c r="AW13" s="110" t="str">
        <f t="shared" ca="1" si="6"/>
        <v/>
      </c>
      <c r="AX13" s="110" t="str">
        <f t="shared" ca="1" si="6"/>
        <v/>
      </c>
      <c r="AY13" s="110" t="str">
        <f t="shared" ca="1" si="6"/>
        <v/>
      </c>
      <c r="AZ13" s="110" t="str">
        <f t="shared" ca="1" si="6"/>
        <v/>
      </c>
      <c r="BA13" s="110" t="str">
        <f t="shared" ca="1" si="6"/>
        <v/>
      </c>
      <c r="BB13" s="110" t="str">
        <f t="shared" ca="1" si="6"/>
        <v/>
      </c>
      <c r="BC13" s="110" t="str">
        <f t="shared" ca="1" si="6"/>
        <v/>
      </c>
      <c r="BD13" s="110" t="str">
        <f t="shared" ca="1" si="6"/>
        <v/>
      </c>
      <c r="BE13" s="110" t="str">
        <f t="shared" ca="1" si="7"/>
        <v/>
      </c>
      <c r="BF13" s="110" t="str">
        <f t="shared" ca="1" si="7"/>
        <v/>
      </c>
      <c r="BG13" s="110" t="str">
        <f t="shared" ca="1" si="7"/>
        <v/>
      </c>
      <c r="BH13" s="110" t="str">
        <f t="shared" ca="1" si="7"/>
        <v/>
      </c>
      <c r="BI13" s="110" t="str">
        <f t="shared" ca="1" si="7"/>
        <v/>
      </c>
      <c r="BJ13" s="110" t="str">
        <f t="shared" ca="1" si="7"/>
        <v/>
      </c>
      <c r="BK13" s="110" t="str">
        <f t="shared" ca="1" si="7"/>
        <v/>
      </c>
      <c r="BL13" s="110" t="str">
        <f t="shared" ca="1" si="7"/>
        <v/>
      </c>
    </row>
    <row r="14" spans="1:64" s="111" customFormat="1" ht="30" customHeight="1" x14ac:dyDescent="0.35">
      <c r="A14" s="103"/>
      <c r="B14" s="173" t="s">
        <v>228</v>
      </c>
      <c r="C14" s="5" t="s">
        <v>207</v>
      </c>
      <c r="D14" s="5"/>
      <c r="E14" s="105">
        <v>0.1</v>
      </c>
      <c r="F14" s="106">
        <f>F10+6</f>
        <v>46306</v>
      </c>
      <c r="G14" s="107">
        <v>6</v>
      </c>
      <c r="H14" s="109"/>
      <c r="I14" s="110" t="str">
        <f t="shared" ca="1" si="8"/>
        <v/>
      </c>
      <c r="J14" s="110" t="str">
        <f t="shared" ca="1" si="4"/>
        <v/>
      </c>
      <c r="K14" s="110" t="str">
        <f t="shared" ca="1" si="4"/>
        <v/>
      </c>
      <c r="L14" s="110" t="str">
        <f t="shared" ca="1" si="4"/>
        <v/>
      </c>
      <c r="M14" s="110" t="str">
        <f t="shared" ca="1" si="4"/>
        <v/>
      </c>
      <c r="N14" s="110" t="str">
        <f t="shared" ca="1" si="4"/>
        <v/>
      </c>
      <c r="O14" s="110" t="str">
        <f t="shared" ca="1" si="4"/>
        <v/>
      </c>
      <c r="P14" s="110" t="str">
        <f t="shared" ca="1" si="4"/>
        <v/>
      </c>
      <c r="Q14" s="110" t="str">
        <f t="shared" ca="1" si="4"/>
        <v/>
      </c>
      <c r="R14" s="110" t="str">
        <f t="shared" ca="1" si="4"/>
        <v/>
      </c>
      <c r="S14" s="110" t="str">
        <f t="shared" ca="1" si="4"/>
        <v/>
      </c>
      <c r="T14" s="110" t="str">
        <f t="shared" ca="1" si="4"/>
        <v/>
      </c>
      <c r="U14" s="110" t="str">
        <f t="shared" ca="1" si="4"/>
        <v/>
      </c>
      <c r="V14" s="110" t="str">
        <f t="shared" ca="1" si="4"/>
        <v/>
      </c>
      <c r="W14" s="110" t="str">
        <f t="shared" ca="1" si="4"/>
        <v/>
      </c>
      <c r="X14" s="110" t="str">
        <f t="shared" ca="1" si="4"/>
        <v/>
      </c>
      <c r="Y14" s="110" t="str">
        <f t="shared" ca="1" si="5"/>
        <v/>
      </c>
      <c r="Z14" s="110" t="str">
        <f t="shared" ca="1" si="5"/>
        <v/>
      </c>
      <c r="AA14" s="110" t="str">
        <f t="shared" ca="1" si="5"/>
        <v/>
      </c>
      <c r="AB14" s="110" t="str">
        <f t="shared" ca="1" si="5"/>
        <v/>
      </c>
      <c r="AC14" s="110" t="str">
        <f t="shared" ca="1" si="5"/>
        <v/>
      </c>
      <c r="AD14" s="110" t="str">
        <f t="shared" ca="1" si="5"/>
        <v/>
      </c>
      <c r="AE14" s="110" t="str">
        <f t="shared" ca="1" si="5"/>
        <v/>
      </c>
      <c r="AF14" s="110" t="str">
        <f t="shared" ca="1" si="5"/>
        <v/>
      </c>
      <c r="AG14" s="110" t="str">
        <f t="shared" ca="1" si="5"/>
        <v/>
      </c>
      <c r="AH14" s="110" t="str">
        <f t="shared" ca="1" si="5"/>
        <v/>
      </c>
      <c r="AI14" s="110" t="str">
        <f t="shared" ca="1" si="5"/>
        <v/>
      </c>
      <c r="AJ14" s="110" t="str">
        <f t="shared" ca="1" si="5"/>
        <v/>
      </c>
      <c r="AK14" s="110" t="str">
        <f t="shared" ca="1" si="5"/>
        <v/>
      </c>
      <c r="AL14" s="110" t="str">
        <f t="shared" ca="1" si="5"/>
        <v/>
      </c>
      <c r="AM14" s="110" t="str">
        <f t="shared" ca="1" si="5"/>
        <v/>
      </c>
      <c r="AN14" s="110" t="str">
        <f t="shared" ca="1" si="5"/>
        <v/>
      </c>
      <c r="AO14" s="110" t="str">
        <f t="shared" ca="1" si="6"/>
        <v/>
      </c>
      <c r="AP14" s="110" t="str">
        <f t="shared" ca="1" si="6"/>
        <v/>
      </c>
      <c r="AQ14" s="110" t="str">
        <f t="shared" ca="1" si="6"/>
        <v/>
      </c>
      <c r="AR14" s="110" t="str">
        <f t="shared" ca="1" si="6"/>
        <v/>
      </c>
      <c r="AS14" s="110" t="str">
        <f t="shared" ca="1" si="6"/>
        <v/>
      </c>
      <c r="AT14" s="110" t="str">
        <f t="shared" ca="1" si="6"/>
        <v/>
      </c>
      <c r="AU14" s="110" t="str">
        <f t="shared" ca="1" si="6"/>
        <v/>
      </c>
      <c r="AV14" s="110" t="str">
        <f t="shared" ca="1" si="6"/>
        <v/>
      </c>
      <c r="AW14" s="110" t="str">
        <f t="shared" ca="1" si="6"/>
        <v/>
      </c>
      <c r="AX14" s="110" t="str">
        <f t="shared" ca="1" si="6"/>
        <v/>
      </c>
      <c r="AY14" s="110" t="str">
        <f t="shared" ca="1" si="6"/>
        <v/>
      </c>
      <c r="AZ14" s="110" t="str">
        <f t="shared" ca="1" si="6"/>
        <v/>
      </c>
      <c r="BA14" s="110" t="str">
        <f t="shared" ca="1" si="6"/>
        <v/>
      </c>
      <c r="BB14" s="110" t="str">
        <f t="shared" ca="1" si="6"/>
        <v/>
      </c>
      <c r="BC14" s="110" t="str">
        <f t="shared" ca="1" si="6"/>
        <v/>
      </c>
      <c r="BD14" s="110" t="str">
        <f t="shared" ca="1" si="6"/>
        <v/>
      </c>
      <c r="BE14" s="110" t="str">
        <f t="shared" ca="1" si="7"/>
        <v/>
      </c>
      <c r="BF14" s="110" t="str">
        <f t="shared" ca="1" si="7"/>
        <v/>
      </c>
      <c r="BG14" s="110" t="str">
        <f t="shared" ca="1" si="7"/>
        <v/>
      </c>
      <c r="BH14" s="110" t="str">
        <f t="shared" ca="1" si="7"/>
        <v/>
      </c>
      <c r="BI14" s="110" t="str">
        <f t="shared" ca="1" si="7"/>
        <v/>
      </c>
      <c r="BJ14" s="110" t="str">
        <f t="shared" ca="1" si="7"/>
        <v/>
      </c>
      <c r="BK14" s="110" t="str">
        <f t="shared" ca="1" si="7"/>
        <v/>
      </c>
      <c r="BL14" s="110" t="str">
        <f t="shared" ca="1" si="7"/>
        <v/>
      </c>
    </row>
    <row r="15" spans="1:64" s="111" customFormat="1" ht="30" customHeight="1" x14ac:dyDescent="0.35">
      <c r="A15" s="85"/>
      <c r="B15" s="172" t="s">
        <v>229</v>
      </c>
      <c r="C15" s="5"/>
      <c r="D15" s="5"/>
      <c r="E15" s="105"/>
      <c r="F15" s="106"/>
      <c r="G15" s="107"/>
      <c r="H15" s="109"/>
      <c r="I15" s="110" t="str">
        <f t="shared" ca="1" si="8"/>
        <v/>
      </c>
      <c r="J15" s="110" t="str">
        <f t="shared" ca="1" si="4"/>
        <v/>
      </c>
      <c r="K15" s="110" t="str">
        <f t="shared" ca="1" si="4"/>
        <v/>
      </c>
      <c r="L15" s="110" t="str">
        <f t="shared" ca="1" si="4"/>
        <v/>
      </c>
      <c r="M15" s="110" t="str">
        <f t="shared" ca="1" si="4"/>
        <v/>
      </c>
      <c r="N15" s="110" t="str">
        <f t="shared" ca="1" si="4"/>
        <v/>
      </c>
      <c r="O15" s="110" t="str">
        <f t="shared" ca="1" si="4"/>
        <v/>
      </c>
      <c r="P15" s="110" t="str">
        <f t="shared" ca="1" si="4"/>
        <v/>
      </c>
      <c r="Q15" s="110" t="str">
        <f t="shared" ca="1" si="4"/>
        <v/>
      </c>
      <c r="R15" s="110" t="str">
        <f t="shared" ca="1" si="4"/>
        <v/>
      </c>
      <c r="S15" s="110" t="str">
        <f t="shared" ca="1" si="4"/>
        <v/>
      </c>
      <c r="T15" s="110" t="str">
        <f t="shared" ca="1" si="4"/>
        <v/>
      </c>
      <c r="U15" s="110" t="str">
        <f t="shared" ca="1" si="4"/>
        <v/>
      </c>
      <c r="V15" s="110" t="str">
        <f t="shared" ca="1" si="4"/>
        <v/>
      </c>
      <c r="W15" s="110" t="str">
        <f t="shared" ca="1" si="4"/>
        <v/>
      </c>
      <c r="X15" s="110" t="str">
        <f t="shared" ca="1" si="4"/>
        <v/>
      </c>
      <c r="Y15" s="110" t="str">
        <f t="shared" ca="1" si="5"/>
        <v/>
      </c>
      <c r="Z15" s="110" t="str">
        <f t="shared" ca="1" si="5"/>
        <v/>
      </c>
      <c r="AA15" s="110" t="str">
        <f t="shared" ca="1" si="5"/>
        <v/>
      </c>
      <c r="AB15" s="110" t="str">
        <f t="shared" ca="1" si="5"/>
        <v/>
      </c>
      <c r="AC15" s="110" t="str">
        <f t="shared" ca="1" si="5"/>
        <v/>
      </c>
      <c r="AD15" s="110" t="str">
        <f t="shared" ca="1" si="5"/>
        <v/>
      </c>
      <c r="AE15" s="110" t="str">
        <f t="shared" ca="1" si="5"/>
        <v/>
      </c>
      <c r="AF15" s="110" t="str">
        <f t="shared" ca="1" si="5"/>
        <v/>
      </c>
      <c r="AG15" s="110" t="str">
        <f t="shared" ca="1" si="5"/>
        <v/>
      </c>
      <c r="AH15" s="110" t="str">
        <f t="shared" ca="1" si="5"/>
        <v/>
      </c>
      <c r="AI15" s="110" t="str">
        <f t="shared" ca="1" si="5"/>
        <v/>
      </c>
      <c r="AJ15" s="110" t="str">
        <f t="shared" ca="1" si="5"/>
        <v/>
      </c>
      <c r="AK15" s="110" t="str">
        <f t="shared" ca="1" si="5"/>
        <v/>
      </c>
      <c r="AL15" s="110" t="str">
        <f t="shared" ca="1" si="5"/>
        <v/>
      </c>
      <c r="AM15" s="110" t="str">
        <f t="shared" ca="1" si="5"/>
        <v/>
      </c>
      <c r="AN15" s="110" t="str">
        <f t="shared" ca="1" si="5"/>
        <v/>
      </c>
      <c r="AO15" s="110" t="str">
        <f t="shared" ca="1" si="6"/>
        <v/>
      </c>
      <c r="AP15" s="110" t="str">
        <f t="shared" ca="1" si="6"/>
        <v/>
      </c>
      <c r="AQ15" s="110" t="str">
        <f t="shared" ca="1" si="6"/>
        <v/>
      </c>
      <c r="AR15" s="110" t="str">
        <f t="shared" ca="1" si="6"/>
        <v/>
      </c>
      <c r="AS15" s="110" t="str">
        <f t="shared" ca="1" si="6"/>
        <v/>
      </c>
      <c r="AT15" s="110" t="str">
        <f t="shared" ca="1" si="6"/>
        <v/>
      </c>
      <c r="AU15" s="110" t="str">
        <f t="shared" ca="1" si="6"/>
        <v/>
      </c>
      <c r="AV15" s="110" t="str">
        <f t="shared" ca="1" si="6"/>
        <v/>
      </c>
      <c r="AW15" s="110" t="str">
        <f t="shared" ca="1" si="6"/>
        <v/>
      </c>
      <c r="AX15" s="110" t="str">
        <f t="shared" ca="1" si="6"/>
        <v/>
      </c>
      <c r="AY15" s="110" t="str">
        <f t="shared" ca="1" si="6"/>
        <v/>
      </c>
      <c r="AZ15" s="110" t="str">
        <f t="shared" ca="1" si="6"/>
        <v/>
      </c>
      <c r="BA15" s="110" t="str">
        <f t="shared" ca="1" si="6"/>
        <v/>
      </c>
      <c r="BB15" s="110" t="str">
        <f t="shared" ca="1" si="6"/>
        <v/>
      </c>
      <c r="BC15" s="110" t="str">
        <f t="shared" ca="1" si="6"/>
        <v/>
      </c>
      <c r="BD15" s="110" t="str">
        <f t="shared" ca="1" si="6"/>
        <v/>
      </c>
      <c r="BE15" s="110" t="str">
        <f t="shared" ca="1" si="7"/>
        <v/>
      </c>
      <c r="BF15" s="110" t="str">
        <f t="shared" ca="1" si="7"/>
        <v/>
      </c>
      <c r="BG15" s="110" t="str">
        <f t="shared" ca="1" si="7"/>
        <v/>
      </c>
      <c r="BH15" s="110" t="str">
        <f t="shared" ca="1" si="7"/>
        <v/>
      </c>
      <c r="BI15" s="110" t="str">
        <f t="shared" ca="1" si="7"/>
        <v/>
      </c>
      <c r="BJ15" s="110" t="str">
        <f t="shared" ca="1" si="7"/>
        <v/>
      </c>
      <c r="BK15" s="110" t="str">
        <f t="shared" ca="1" si="7"/>
        <v/>
      </c>
      <c r="BL15" s="110" t="str">
        <f t="shared" ca="1" si="7"/>
        <v/>
      </c>
    </row>
    <row r="16" spans="1:64" s="111" customFormat="1" ht="30" customHeight="1" x14ac:dyDescent="0.35">
      <c r="A16" s="85"/>
      <c r="B16" s="173" t="s">
        <v>223</v>
      </c>
      <c r="C16" s="5" t="s">
        <v>208</v>
      </c>
      <c r="D16" s="5" t="s">
        <v>272</v>
      </c>
      <c r="E16" s="105">
        <v>0.6</v>
      </c>
      <c r="F16" s="106">
        <f>F10+6</f>
        <v>46306</v>
      </c>
      <c r="G16" s="107">
        <v>13</v>
      </c>
      <c r="H16" s="109"/>
      <c r="I16" s="110" t="str">
        <f t="shared" ca="1" si="8"/>
        <v/>
      </c>
      <c r="J16" s="110" t="str">
        <f t="shared" ca="1" si="4"/>
        <v/>
      </c>
      <c r="K16" s="110" t="str">
        <f t="shared" ca="1" si="4"/>
        <v/>
      </c>
      <c r="L16" s="110" t="str">
        <f t="shared" ca="1" si="4"/>
        <v/>
      </c>
      <c r="M16" s="110" t="str">
        <f t="shared" ca="1" si="4"/>
        <v/>
      </c>
      <c r="N16" s="110" t="str">
        <f t="shared" ca="1" si="4"/>
        <v/>
      </c>
      <c r="O16" s="110" t="str">
        <f t="shared" ca="1" si="4"/>
        <v/>
      </c>
      <c r="P16" s="110" t="str">
        <f t="shared" ca="1" si="4"/>
        <v/>
      </c>
      <c r="Q16" s="110" t="str">
        <f t="shared" ca="1" si="4"/>
        <v/>
      </c>
      <c r="R16" s="110" t="str">
        <f t="shared" ca="1" si="4"/>
        <v/>
      </c>
      <c r="S16" s="110" t="str">
        <f t="shared" ca="1" si="4"/>
        <v/>
      </c>
      <c r="T16" s="110" t="str">
        <f t="shared" ca="1" si="4"/>
        <v/>
      </c>
      <c r="U16" s="110" t="str">
        <f t="shared" ca="1" si="4"/>
        <v/>
      </c>
      <c r="V16" s="110" t="str">
        <f t="shared" ca="1" si="4"/>
        <v/>
      </c>
      <c r="W16" s="110" t="str">
        <f t="shared" ca="1" si="4"/>
        <v/>
      </c>
      <c r="X16" s="110" t="str">
        <f t="shared" ca="1" si="4"/>
        <v/>
      </c>
      <c r="Y16" s="110" t="str">
        <f t="shared" ca="1" si="5"/>
        <v/>
      </c>
      <c r="Z16" s="110" t="str">
        <f t="shared" ca="1" si="5"/>
        <v/>
      </c>
      <c r="AA16" s="110" t="str">
        <f t="shared" ca="1" si="5"/>
        <v/>
      </c>
      <c r="AB16" s="110" t="str">
        <f t="shared" ca="1" si="5"/>
        <v/>
      </c>
      <c r="AC16" s="110" t="str">
        <f t="shared" ca="1" si="5"/>
        <v/>
      </c>
      <c r="AD16" s="110" t="str">
        <f t="shared" ca="1" si="5"/>
        <v/>
      </c>
      <c r="AE16" s="110" t="str">
        <f t="shared" ca="1" si="5"/>
        <v/>
      </c>
      <c r="AF16" s="110" t="str">
        <f t="shared" ca="1" si="5"/>
        <v/>
      </c>
      <c r="AG16" s="110" t="str">
        <f t="shared" ca="1" si="5"/>
        <v/>
      </c>
      <c r="AH16" s="110" t="str">
        <f t="shared" ca="1" si="5"/>
        <v/>
      </c>
      <c r="AI16" s="110" t="str">
        <f t="shared" ca="1" si="5"/>
        <v/>
      </c>
      <c r="AJ16" s="110" t="str">
        <f t="shared" ca="1" si="5"/>
        <v/>
      </c>
      <c r="AK16" s="110" t="str">
        <f t="shared" ca="1" si="5"/>
        <v/>
      </c>
      <c r="AL16" s="110" t="str">
        <f t="shared" ca="1" si="5"/>
        <v/>
      </c>
      <c r="AM16" s="110" t="str">
        <f t="shared" ca="1" si="5"/>
        <v/>
      </c>
      <c r="AN16" s="110" t="str">
        <f t="shared" ca="1" si="5"/>
        <v/>
      </c>
      <c r="AO16" s="110" t="str">
        <f t="shared" ca="1" si="6"/>
        <v/>
      </c>
      <c r="AP16" s="110" t="str">
        <f t="shared" ca="1" si="6"/>
        <v/>
      </c>
      <c r="AQ16" s="110" t="str">
        <f t="shared" ca="1" si="6"/>
        <v/>
      </c>
      <c r="AR16" s="110" t="str">
        <f t="shared" ca="1" si="6"/>
        <v/>
      </c>
      <c r="AS16" s="110" t="str">
        <f t="shared" ca="1" si="6"/>
        <v/>
      </c>
      <c r="AT16" s="110" t="str">
        <f t="shared" ca="1" si="6"/>
        <v/>
      </c>
      <c r="AU16" s="110" t="str">
        <f t="shared" ca="1" si="6"/>
        <v/>
      </c>
      <c r="AV16" s="110" t="str">
        <f t="shared" ca="1" si="6"/>
        <v/>
      </c>
      <c r="AW16" s="110" t="str">
        <f t="shared" ca="1" si="6"/>
        <v/>
      </c>
      <c r="AX16" s="110" t="str">
        <f t="shared" ca="1" si="6"/>
        <v/>
      </c>
      <c r="AY16" s="110" t="str">
        <f t="shared" ca="1" si="6"/>
        <v/>
      </c>
      <c r="AZ16" s="110" t="str">
        <f t="shared" ca="1" si="6"/>
        <v/>
      </c>
      <c r="BA16" s="110" t="str">
        <f t="shared" ca="1" si="6"/>
        <v/>
      </c>
      <c r="BB16" s="110" t="str">
        <f t="shared" ca="1" si="6"/>
        <v/>
      </c>
      <c r="BC16" s="110" t="str">
        <f t="shared" ca="1" si="6"/>
        <v/>
      </c>
      <c r="BD16" s="110" t="str">
        <f t="shared" ca="1" si="6"/>
        <v/>
      </c>
      <c r="BE16" s="110" t="str">
        <f t="shared" ca="1" si="7"/>
        <v/>
      </c>
      <c r="BF16" s="110" t="str">
        <f t="shared" ca="1" si="7"/>
        <v/>
      </c>
      <c r="BG16" s="110" t="str">
        <f t="shared" ca="1" si="7"/>
        <v/>
      </c>
      <c r="BH16" s="110" t="str">
        <f t="shared" ca="1" si="7"/>
        <v/>
      </c>
      <c r="BI16" s="110" t="str">
        <f t="shared" ca="1" si="7"/>
        <v/>
      </c>
      <c r="BJ16" s="110" t="str">
        <f t="shared" ca="1" si="7"/>
        <v/>
      </c>
      <c r="BK16" s="110" t="str">
        <f t="shared" ca="1" si="7"/>
        <v/>
      </c>
      <c r="BL16" s="110" t="str">
        <f t="shared" ca="1" si="7"/>
        <v/>
      </c>
    </row>
    <row r="17" spans="1:64" s="111" customFormat="1" ht="30" customHeight="1" x14ac:dyDescent="0.35">
      <c r="A17" s="103"/>
      <c r="B17" s="173" t="s">
        <v>224</v>
      </c>
      <c r="C17" s="5" t="s">
        <v>180</v>
      </c>
      <c r="D17" s="5"/>
      <c r="E17" s="105">
        <v>0.5</v>
      </c>
      <c r="F17" s="106">
        <f>F16+2</f>
        <v>46308</v>
      </c>
      <c r="G17" s="107">
        <v>9</v>
      </c>
      <c r="H17" s="109"/>
      <c r="I17" s="110" t="str">
        <f t="shared" ca="1" si="8"/>
        <v/>
      </c>
      <c r="J17" s="110" t="str">
        <f t="shared" ca="1" si="4"/>
        <v/>
      </c>
      <c r="K17" s="110" t="str">
        <f t="shared" ca="1" si="4"/>
        <v/>
      </c>
      <c r="L17" s="110" t="str">
        <f t="shared" ca="1" si="4"/>
        <v/>
      </c>
      <c r="M17" s="110" t="str">
        <f t="shared" ca="1" si="4"/>
        <v/>
      </c>
      <c r="N17" s="110" t="str">
        <f t="shared" ca="1" si="4"/>
        <v/>
      </c>
      <c r="O17" s="110" t="str">
        <f t="shared" ca="1" si="4"/>
        <v/>
      </c>
      <c r="P17" s="110" t="str">
        <f t="shared" ca="1" si="4"/>
        <v/>
      </c>
      <c r="Q17" s="110" t="str">
        <f t="shared" ca="1" si="4"/>
        <v/>
      </c>
      <c r="R17" s="110" t="str">
        <f t="shared" ca="1" si="4"/>
        <v/>
      </c>
      <c r="S17" s="110" t="str">
        <f t="shared" ca="1" si="4"/>
        <v/>
      </c>
      <c r="T17" s="110" t="str">
        <f t="shared" ca="1" si="4"/>
        <v/>
      </c>
      <c r="U17" s="110" t="str">
        <f t="shared" ca="1" si="4"/>
        <v/>
      </c>
      <c r="V17" s="110" t="str">
        <f t="shared" ca="1" si="4"/>
        <v/>
      </c>
      <c r="W17" s="110" t="str">
        <f t="shared" ca="1" si="4"/>
        <v/>
      </c>
      <c r="X17" s="110" t="str">
        <f t="shared" ca="1" si="4"/>
        <v/>
      </c>
      <c r="Y17" s="110" t="str">
        <f t="shared" ca="1" si="5"/>
        <v/>
      </c>
      <c r="Z17" s="110" t="str">
        <f t="shared" ca="1" si="5"/>
        <v/>
      </c>
      <c r="AA17" s="110" t="str">
        <f t="shared" ca="1" si="5"/>
        <v/>
      </c>
      <c r="AB17" s="110" t="str">
        <f t="shared" ca="1" si="5"/>
        <v/>
      </c>
      <c r="AC17" s="110" t="str">
        <f t="shared" ca="1" si="5"/>
        <v/>
      </c>
      <c r="AD17" s="110" t="str">
        <f t="shared" ca="1" si="5"/>
        <v/>
      </c>
      <c r="AE17" s="110" t="str">
        <f t="shared" ca="1" si="5"/>
        <v/>
      </c>
      <c r="AF17" s="110" t="str">
        <f t="shared" ca="1" si="5"/>
        <v/>
      </c>
      <c r="AG17" s="110" t="str">
        <f t="shared" ca="1" si="5"/>
        <v/>
      </c>
      <c r="AH17" s="110" t="str">
        <f t="shared" ca="1" si="5"/>
        <v/>
      </c>
      <c r="AI17" s="110" t="str">
        <f t="shared" ca="1" si="5"/>
        <v/>
      </c>
      <c r="AJ17" s="110" t="str">
        <f t="shared" ca="1" si="5"/>
        <v/>
      </c>
      <c r="AK17" s="110" t="str">
        <f t="shared" ca="1" si="5"/>
        <v/>
      </c>
      <c r="AL17" s="110" t="str">
        <f t="shared" ca="1" si="5"/>
        <v/>
      </c>
      <c r="AM17" s="110" t="str">
        <f t="shared" ca="1" si="5"/>
        <v/>
      </c>
      <c r="AN17" s="110" t="str">
        <f t="shared" ca="1" si="5"/>
        <v/>
      </c>
      <c r="AO17" s="110" t="str">
        <f t="shared" ca="1" si="6"/>
        <v/>
      </c>
      <c r="AP17" s="110" t="str">
        <f t="shared" ca="1" si="6"/>
        <v/>
      </c>
      <c r="AQ17" s="110" t="str">
        <f t="shared" ca="1" si="6"/>
        <v/>
      </c>
      <c r="AR17" s="110" t="str">
        <f t="shared" ca="1" si="6"/>
        <v/>
      </c>
      <c r="AS17" s="110" t="str">
        <f t="shared" ca="1" si="6"/>
        <v/>
      </c>
      <c r="AT17" s="110" t="str">
        <f t="shared" ca="1" si="6"/>
        <v/>
      </c>
      <c r="AU17" s="110" t="str">
        <f t="shared" ca="1" si="6"/>
        <v/>
      </c>
      <c r="AV17" s="110" t="str">
        <f t="shared" ca="1" si="6"/>
        <v/>
      </c>
      <c r="AW17" s="110" t="str">
        <f t="shared" ca="1" si="6"/>
        <v/>
      </c>
      <c r="AX17" s="110" t="str">
        <f t="shared" ca="1" si="6"/>
        <v/>
      </c>
      <c r="AY17" s="110" t="str">
        <f t="shared" ca="1" si="6"/>
        <v/>
      </c>
      <c r="AZ17" s="110" t="str">
        <f t="shared" ca="1" si="6"/>
        <v/>
      </c>
      <c r="BA17" s="110" t="str">
        <f t="shared" ca="1" si="6"/>
        <v/>
      </c>
      <c r="BB17" s="110" t="str">
        <f t="shared" ca="1" si="6"/>
        <v/>
      </c>
      <c r="BC17" s="110" t="str">
        <f t="shared" ca="1" si="6"/>
        <v/>
      </c>
      <c r="BD17" s="110" t="str">
        <f t="shared" ca="1" si="6"/>
        <v/>
      </c>
      <c r="BE17" s="110" t="str">
        <f t="shared" ca="1" si="7"/>
        <v/>
      </c>
      <c r="BF17" s="110" t="str">
        <f t="shared" ca="1" si="7"/>
        <v/>
      </c>
      <c r="BG17" s="110" t="str">
        <f t="shared" ca="1" si="7"/>
        <v/>
      </c>
      <c r="BH17" s="110" t="str">
        <f t="shared" ca="1" si="7"/>
        <v/>
      </c>
      <c r="BI17" s="110" t="str">
        <f t="shared" ca="1" si="7"/>
        <v/>
      </c>
      <c r="BJ17" s="110" t="str">
        <f t="shared" ca="1" si="7"/>
        <v/>
      </c>
      <c r="BK17" s="110" t="str">
        <f t="shared" ca="1" si="7"/>
        <v/>
      </c>
      <c r="BL17" s="110" t="str">
        <f t="shared" ca="1" si="7"/>
        <v/>
      </c>
    </row>
    <row r="18" spans="1:64" s="111" customFormat="1" ht="30" customHeight="1" x14ac:dyDescent="0.35">
      <c r="A18" s="103"/>
      <c r="B18" s="173" t="s">
        <v>226</v>
      </c>
      <c r="C18" s="5" t="s">
        <v>206</v>
      </c>
      <c r="D18" s="5"/>
      <c r="E18" s="105">
        <v>0.33</v>
      </c>
      <c r="F18" s="106">
        <f>F17+5</f>
        <v>46313</v>
      </c>
      <c r="G18" s="107">
        <v>11</v>
      </c>
      <c r="H18" s="109"/>
      <c r="I18" s="110" t="str">
        <f t="shared" ca="1" si="8"/>
        <v/>
      </c>
      <c r="J18" s="110" t="str">
        <f t="shared" ca="1" si="4"/>
        <v/>
      </c>
      <c r="K18" s="110" t="str">
        <f t="shared" ca="1" si="4"/>
        <v/>
      </c>
      <c r="L18" s="110" t="str">
        <f t="shared" ca="1" si="4"/>
        <v/>
      </c>
      <c r="M18" s="110" t="str">
        <f t="shared" ca="1" si="4"/>
        <v/>
      </c>
      <c r="N18" s="110" t="str">
        <f t="shared" ca="1" si="4"/>
        <v/>
      </c>
      <c r="O18" s="110" t="str">
        <f t="shared" ca="1" si="4"/>
        <v/>
      </c>
      <c r="P18" s="110" t="str">
        <f t="shared" ca="1" si="4"/>
        <v/>
      </c>
      <c r="Q18" s="110" t="str">
        <f t="shared" ca="1" si="4"/>
        <v/>
      </c>
      <c r="R18" s="110" t="str">
        <f t="shared" ca="1" si="4"/>
        <v/>
      </c>
      <c r="S18" s="110" t="str">
        <f t="shared" ca="1" si="4"/>
        <v/>
      </c>
      <c r="T18" s="110" t="str">
        <f t="shared" ca="1" si="4"/>
        <v/>
      </c>
      <c r="U18" s="110" t="str">
        <f t="shared" ca="1" si="4"/>
        <v/>
      </c>
      <c r="V18" s="110" t="str">
        <f t="shared" ca="1" si="4"/>
        <v/>
      </c>
      <c r="W18" s="110" t="str">
        <f t="shared" ca="1" si="4"/>
        <v/>
      </c>
      <c r="X18" s="110" t="str">
        <f t="shared" ca="1" si="4"/>
        <v/>
      </c>
      <c r="Y18" s="110" t="str">
        <f t="shared" ca="1" si="5"/>
        <v/>
      </c>
      <c r="Z18" s="110" t="str">
        <f t="shared" ca="1" si="5"/>
        <v/>
      </c>
      <c r="AA18" s="110" t="str">
        <f t="shared" ca="1" si="5"/>
        <v/>
      </c>
      <c r="AB18" s="110" t="str">
        <f t="shared" ca="1" si="5"/>
        <v/>
      </c>
      <c r="AC18" s="110" t="str">
        <f t="shared" ca="1" si="5"/>
        <v/>
      </c>
      <c r="AD18" s="110" t="str">
        <f t="shared" ca="1" si="5"/>
        <v/>
      </c>
      <c r="AE18" s="110" t="str">
        <f t="shared" ca="1" si="5"/>
        <v/>
      </c>
      <c r="AF18" s="110" t="str">
        <f t="shared" ca="1" si="5"/>
        <v/>
      </c>
      <c r="AG18" s="110" t="str">
        <f t="shared" ca="1" si="5"/>
        <v/>
      </c>
      <c r="AH18" s="110" t="str">
        <f t="shared" ca="1" si="5"/>
        <v/>
      </c>
      <c r="AI18" s="110" t="str">
        <f t="shared" ca="1" si="5"/>
        <v/>
      </c>
      <c r="AJ18" s="110" t="str">
        <f t="shared" ca="1" si="5"/>
        <v/>
      </c>
      <c r="AK18" s="110" t="str">
        <f t="shared" ca="1" si="5"/>
        <v/>
      </c>
      <c r="AL18" s="110" t="str">
        <f t="shared" ca="1" si="5"/>
        <v/>
      </c>
      <c r="AM18" s="110" t="str">
        <f t="shared" ca="1" si="5"/>
        <v/>
      </c>
      <c r="AN18" s="110" t="str">
        <f t="shared" ca="1" si="5"/>
        <v/>
      </c>
      <c r="AO18" s="110" t="str">
        <f t="shared" ca="1" si="6"/>
        <v/>
      </c>
      <c r="AP18" s="110" t="str">
        <f t="shared" ca="1" si="6"/>
        <v/>
      </c>
      <c r="AQ18" s="110" t="str">
        <f t="shared" ca="1" si="6"/>
        <v/>
      </c>
      <c r="AR18" s="110" t="str">
        <f t="shared" ca="1" si="6"/>
        <v/>
      </c>
      <c r="AS18" s="110" t="str">
        <f t="shared" ca="1" si="6"/>
        <v/>
      </c>
      <c r="AT18" s="110" t="str">
        <f t="shared" ca="1" si="6"/>
        <v/>
      </c>
      <c r="AU18" s="110" t="str">
        <f t="shared" ca="1" si="6"/>
        <v/>
      </c>
      <c r="AV18" s="110" t="str">
        <f t="shared" ca="1" si="6"/>
        <v/>
      </c>
      <c r="AW18" s="110" t="str">
        <f t="shared" ca="1" si="6"/>
        <v/>
      </c>
      <c r="AX18" s="110" t="str">
        <f t="shared" ca="1" si="6"/>
        <v/>
      </c>
      <c r="AY18" s="110" t="str">
        <f t="shared" ca="1" si="6"/>
        <v/>
      </c>
      <c r="AZ18" s="110" t="str">
        <f t="shared" ca="1" si="6"/>
        <v/>
      </c>
      <c r="BA18" s="110" t="str">
        <f t="shared" ca="1" si="6"/>
        <v/>
      </c>
      <c r="BB18" s="110" t="str">
        <f t="shared" ca="1" si="6"/>
        <v/>
      </c>
      <c r="BC18" s="110" t="str">
        <f t="shared" ca="1" si="6"/>
        <v/>
      </c>
      <c r="BD18" s="110" t="str">
        <f t="shared" ca="1" si="6"/>
        <v/>
      </c>
      <c r="BE18" s="110" t="str">
        <f t="shared" ca="1" si="7"/>
        <v/>
      </c>
      <c r="BF18" s="110" t="str">
        <f t="shared" ca="1" si="7"/>
        <v/>
      </c>
      <c r="BG18" s="110" t="str">
        <f t="shared" ca="1" si="7"/>
        <v/>
      </c>
      <c r="BH18" s="110" t="str">
        <f t="shared" ca="1" si="7"/>
        <v/>
      </c>
      <c r="BI18" s="110" t="str">
        <f t="shared" ca="1" si="7"/>
        <v/>
      </c>
      <c r="BJ18" s="110" t="str">
        <f t="shared" ca="1" si="7"/>
        <v/>
      </c>
      <c r="BK18" s="110" t="str">
        <f t="shared" ca="1" si="7"/>
        <v/>
      </c>
      <c r="BL18" s="110" t="str">
        <f t="shared" ca="1" si="7"/>
        <v/>
      </c>
    </row>
    <row r="19" spans="1:64" s="111" customFormat="1" ht="30" customHeight="1" x14ac:dyDescent="0.35">
      <c r="A19" s="103"/>
      <c r="B19" s="173" t="s">
        <v>309</v>
      </c>
      <c r="C19" s="5" t="s">
        <v>225</v>
      </c>
      <c r="D19" s="5"/>
      <c r="E19" s="105"/>
      <c r="F19" s="106">
        <f>F18+2</f>
        <v>46315</v>
      </c>
      <c r="G19" s="107">
        <v>1</v>
      </c>
      <c r="H19" s="109"/>
      <c r="I19" s="110" t="str">
        <f t="shared" ca="1" si="8"/>
        <v/>
      </c>
      <c r="J19" s="110" t="str">
        <f t="shared" ca="1" si="4"/>
        <v/>
      </c>
      <c r="K19" s="110" t="str">
        <f t="shared" ca="1" si="4"/>
        <v/>
      </c>
      <c r="L19" s="110" t="str">
        <f t="shared" ca="1" si="4"/>
        <v/>
      </c>
      <c r="M19" s="110" t="str">
        <f t="shared" ca="1" si="4"/>
        <v/>
      </c>
      <c r="N19" s="110" t="str">
        <f t="shared" ca="1" si="4"/>
        <v/>
      </c>
      <c r="O19" s="110" t="str">
        <f t="shared" ca="1" si="4"/>
        <v/>
      </c>
      <c r="P19" s="110" t="str">
        <f t="shared" ca="1" si="4"/>
        <v/>
      </c>
      <c r="Q19" s="110" t="str">
        <f t="shared" ca="1" si="4"/>
        <v/>
      </c>
      <c r="R19" s="110" t="str">
        <f t="shared" ca="1" si="4"/>
        <v/>
      </c>
      <c r="S19" s="110" t="str">
        <f t="shared" ca="1" si="4"/>
        <v/>
      </c>
      <c r="T19" s="110" t="str">
        <f t="shared" ca="1" si="4"/>
        <v/>
      </c>
      <c r="U19" s="110" t="str">
        <f t="shared" ca="1" si="4"/>
        <v/>
      </c>
      <c r="V19" s="110" t="str">
        <f t="shared" ca="1" si="4"/>
        <v/>
      </c>
      <c r="W19" s="110" t="str">
        <f t="shared" ca="1" si="4"/>
        <v/>
      </c>
      <c r="X19" s="110">
        <f t="shared" ca="1" si="4"/>
        <v>1</v>
      </c>
      <c r="Y19" s="110" t="str">
        <f t="shared" ca="1" si="5"/>
        <v/>
      </c>
      <c r="Z19" s="110" t="str">
        <f t="shared" ca="1" si="5"/>
        <v/>
      </c>
      <c r="AA19" s="110" t="str">
        <f t="shared" ca="1" si="5"/>
        <v/>
      </c>
      <c r="AB19" s="110" t="str">
        <f t="shared" ca="1" si="5"/>
        <v/>
      </c>
      <c r="AC19" s="110" t="str">
        <f t="shared" ca="1" si="5"/>
        <v/>
      </c>
      <c r="AD19" s="110" t="str">
        <f t="shared" ca="1" si="5"/>
        <v/>
      </c>
      <c r="AE19" s="110" t="str">
        <f t="shared" ca="1" si="5"/>
        <v/>
      </c>
      <c r="AF19" s="110" t="str">
        <f t="shared" ca="1" si="5"/>
        <v/>
      </c>
      <c r="AG19" s="110" t="str">
        <f t="shared" ca="1" si="5"/>
        <v/>
      </c>
      <c r="AH19" s="110" t="str">
        <f t="shared" ca="1" si="5"/>
        <v/>
      </c>
      <c r="AI19" s="110" t="str">
        <f t="shared" ca="1" si="5"/>
        <v/>
      </c>
      <c r="AJ19" s="110" t="str">
        <f t="shared" ca="1" si="5"/>
        <v/>
      </c>
      <c r="AK19" s="110" t="str">
        <f t="shared" ca="1" si="5"/>
        <v/>
      </c>
      <c r="AL19" s="110" t="str">
        <f t="shared" ca="1" si="5"/>
        <v/>
      </c>
      <c r="AM19" s="110" t="str">
        <f t="shared" ca="1" si="5"/>
        <v/>
      </c>
      <c r="AN19" s="110" t="str">
        <f t="shared" ca="1" si="5"/>
        <v/>
      </c>
      <c r="AO19" s="110" t="str">
        <f t="shared" ca="1" si="6"/>
        <v/>
      </c>
      <c r="AP19" s="110" t="str">
        <f t="shared" ca="1" si="6"/>
        <v/>
      </c>
      <c r="AQ19" s="110" t="str">
        <f t="shared" ca="1" si="6"/>
        <v/>
      </c>
      <c r="AR19" s="110" t="str">
        <f t="shared" ca="1" si="6"/>
        <v/>
      </c>
      <c r="AS19" s="110" t="str">
        <f t="shared" ca="1" si="6"/>
        <v/>
      </c>
      <c r="AT19" s="110" t="str">
        <f t="shared" ca="1" si="6"/>
        <v/>
      </c>
      <c r="AU19" s="110" t="str">
        <f t="shared" ca="1" si="6"/>
        <v/>
      </c>
      <c r="AV19" s="110" t="str">
        <f t="shared" ca="1" si="6"/>
        <v/>
      </c>
      <c r="AW19" s="110" t="str">
        <f t="shared" ca="1" si="6"/>
        <v/>
      </c>
      <c r="AX19" s="110" t="str">
        <f t="shared" ca="1" si="6"/>
        <v/>
      </c>
      <c r="AY19" s="110" t="str">
        <f t="shared" ca="1" si="6"/>
        <v/>
      </c>
      <c r="AZ19" s="110" t="str">
        <f t="shared" ca="1" si="6"/>
        <v/>
      </c>
      <c r="BA19" s="110" t="str">
        <f t="shared" ca="1" si="6"/>
        <v/>
      </c>
      <c r="BB19" s="110" t="str">
        <f t="shared" ca="1" si="6"/>
        <v/>
      </c>
      <c r="BC19" s="110" t="str">
        <f t="shared" ca="1" si="6"/>
        <v/>
      </c>
      <c r="BD19" s="110" t="str">
        <f t="shared" ca="1" si="6"/>
        <v/>
      </c>
      <c r="BE19" s="110" t="str">
        <f t="shared" ca="1" si="7"/>
        <v/>
      </c>
      <c r="BF19" s="110" t="str">
        <f t="shared" ca="1" si="7"/>
        <v/>
      </c>
      <c r="BG19" s="110" t="str">
        <f t="shared" ca="1" si="7"/>
        <v/>
      </c>
      <c r="BH19" s="110" t="str">
        <f t="shared" ca="1" si="7"/>
        <v/>
      </c>
      <c r="BI19" s="110" t="str">
        <f t="shared" ca="1" si="7"/>
        <v/>
      </c>
      <c r="BJ19" s="110" t="str">
        <f t="shared" ca="1" si="7"/>
        <v/>
      </c>
      <c r="BK19" s="110" t="str">
        <f t="shared" ca="1" si="7"/>
        <v/>
      </c>
      <c r="BL19" s="110" t="str">
        <f t="shared" ca="1" si="7"/>
        <v/>
      </c>
    </row>
    <row r="20" spans="1:64" s="111" customFormat="1" ht="30" customHeight="1" x14ac:dyDescent="0.35">
      <c r="A20" s="103"/>
      <c r="B20" s="173" t="s">
        <v>228</v>
      </c>
      <c r="C20" s="5"/>
      <c r="D20" s="5"/>
      <c r="E20" s="105"/>
      <c r="F20" s="106">
        <f>F19+1</f>
        <v>46316</v>
      </c>
      <c r="G20" s="107">
        <v>24</v>
      </c>
      <c r="H20" s="109"/>
      <c r="I20" s="110" t="str">
        <f t="shared" ca="1" si="8"/>
        <v/>
      </c>
      <c r="J20" s="110" t="str">
        <f t="shared" ca="1" si="4"/>
        <v/>
      </c>
      <c r="K20" s="110" t="str">
        <f t="shared" ca="1" si="4"/>
        <v/>
      </c>
      <c r="L20" s="110" t="str">
        <f t="shared" ca="1" si="4"/>
        <v/>
      </c>
      <c r="M20" s="110" t="str">
        <f t="shared" ca="1" si="4"/>
        <v/>
      </c>
      <c r="N20" s="110" t="str">
        <f t="shared" ca="1" si="4"/>
        <v/>
      </c>
      <c r="O20" s="110" t="str">
        <f t="shared" ca="1" si="4"/>
        <v/>
      </c>
      <c r="P20" s="110" t="str">
        <f t="shared" ca="1" si="4"/>
        <v/>
      </c>
      <c r="Q20" s="110" t="str">
        <f t="shared" ca="1" si="4"/>
        <v/>
      </c>
      <c r="R20" s="110" t="str">
        <f t="shared" ca="1" si="4"/>
        <v/>
      </c>
      <c r="S20" s="110" t="str">
        <f t="shared" ca="1" si="4"/>
        <v/>
      </c>
      <c r="T20" s="110" t="str">
        <f t="shared" ca="1" si="4"/>
        <v/>
      </c>
      <c r="U20" s="110" t="str">
        <f t="shared" ca="1" si="4"/>
        <v/>
      </c>
      <c r="V20" s="110" t="str">
        <f t="shared" ca="1" si="4"/>
        <v/>
      </c>
      <c r="W20" s="110" t="str">
        <f t="shared" ca="1" si="4"/>
        <v/>
      </c>
      <c r="X20" s="110" t="str">
        <f t="shared" ca="1" si="4"/>
        <v/>
      </c>
      <c r="Y20" s="110" t="str">
        <f t="shared" ca="1" si="5"/>
        <v/>
      </c>
      <c r="Z20" s="110" t="str">
        <f t="shared" ca="1" si="5"/>
        <v/>
      </c>
      <c r="AA20" s="110" t="str">
        <f t="shared" ca="1" si="5"/>
        <v/>
      </c>
      <c r="AB20" s="110" t="str">
        <f t="shared" ca="1" si="5"/>
        <v/>
      </c>
      <c r="AC20" s="110" t="str">
        <f t="shared" ca="1" si="5"/>
        <v/>
      </c>
      <c r="AD20" s="110" t="str">
        <f t="shared" ca="1" si="5"/>
        <v/>
      </c>
      <c r="AE20" s="110" t="str">
        <f t="shared" ca="1" si="5"/>
        <v/>
      </c>
      <c r="AF20" s="110" t="str">
        <f t="shared" ca="1" si="5"/>
        <v/>
      </c>
      <c r="AG20" s="110" t="str">
        <f t="shared" ca="1" si="5"/>
        <v/>
      </c>
      <c r="AH20" s="110" t="str">
        <f t="shared" ca="1" si="5"/>
        <v/>
      </c>
      <c r="AI20" s="110" t="str">
        <f t="shared" ca="1" si="5"/>
        <v/>
      </c>
      <c r="AJ20" s="110" t="str">
        <f t="shared" ca="1" si="5"/>
        <v/>
      </c>
      <c r="AK20" s="110" t="str">
        <f t="shared" ca="1" si="5"/>
        <v/>
      </c>
      <c r="AL20" s="110" t="str">
        <f t="shared" ca="1" si="5"/>
        <v/>
      </c>
      <c r="AM20" s="110" t="str">
        <f t="shared" ca="1" si="5"/>
        <v/>
      </c>
      <c r="AN20" s="110" t="str">
        <f t="shared" ca="1" si="5"/>
        <v/>
      </c>
      <c r="AO20" s="110" t="str">
        <f t="shared" ca="1" si="6"/>
        <v/>
      </c>
      <c r="AP20" s="110" t="str">
        <f t="shared" ca="1" si="6"/>
        <v/>
      </c>
      <c r="AQ20" s="110" t="str">
        <f t="shared" ca="1" si="6"/>
        <v/>
      </c>
      <c r="AR20" s="110" t="str">
        <f t="shared" ca="1" si="6"/>
        <v/>
      </c>
      <c r="AS20" s="110" t="str">
        <f t="shared" ca="1" si="6"/>
        <v/>
      </c>
      <c r="AT20" s="110" t="str">
        <f t="shared" ca="1" si="6"/>
        <v/>
      </c>
      <c r="AU20" s="110" t="str">
        <f t="shared" ca="1" si="6"/>
        <v/>
      </c>
      <c r="AV20" s="110" t="str">
        <f t="shared" ca="1" si="6"/>
        <v/>
      </c>
      <c r="AW20" s="110" t="str">
        <f t="shared" ca="1" si="6"/>
        <v/>
      </c>
      <c r="AX20" s="110" t="str">
        <f t="shared" ca="1" si="6"/>
        <v/>
      </c>
      <c r="AY20" s="110" t="str">
        <f t="shared" ca="1" si="6"/>
        <v/>
      </c>
      <c r="AZ20" s="110" t="str">
        <f t="shared" ca="1" si="6"/>
        <v/>
      </c>
      <c r="BA20" s="110" t="str">
        <f t="shared" ca="1" si="6"/>
        <v/>
      </c>
      <c r="BB20" s="110" t="str">
        <f t="shared" ca="1" si="6"/>
        <v/>
      </c>
      <c r="BC20" s="110" t="str">
        <f t="shared" ca="1" si="6"/>
        <v/>
      </c>
      <c r="BD20" s="110" t="str">
        <f t="shared" ca="1" si="6"/>
        <v/>
      </c>
      <c r="BE20" s="110" t="str">
        <f t="shared" ca="1" si="7"/>
        <v/>
      </c>
      <c r="BF20" s="110" t="str">
        <f t="shared" ca="1" si="7"/>
        <v/>
      </c>
      <c r="BG20" s="110" t="str">
        <f t="shared" ca="1" si="7"/>
        <v/>
      </c>
      <c r="BH20" s="110" t="str">
        <f t="shared" ca="1" si="7"/>
        <v/>
      </c>
      <c r="BI20" s="110" t="str">
        <f t="shared" ca="1" si="7"/>
        <v/>
      </c>
      <c r="BJ20" s="110" t="str">
        <f t="shared" ca="1" si="7"/>
        <v/>
      </c>
      <c r="BK20" s="110" t="str">
        <f t="shared" ca="1" si="7"/>
        <v/>
      </c>
      <c r="BL20" s="110" t="str">
        <f t="shared" ca="1" si="7"/>
        <v/>
      </c>
    </row>
    <row r="21" spans="1:64" s="111" customFormat="1" ht="30" customHeight="1" x14ac:dyDescent="0.35">
      <c r="A21" s="103"/>
      <c r="B21" s="172" t="s">
        <v>230</v>
      </c>
      <c r="C21" s="5"/>
      <c r="D21" s="5"/>
      <c r="E21" s="105"/>
      <c r="F21" s="106"/>
      <c r="G21" s="107"/>
      <c r="H21" s="109"/>
      <c r="I21" s="110" t="str">
        <f t="shared" ca="1" si="8"/>
        <v/>
      </c>
      <c r="J21" s="110" t="str">
        <f t="shared" ca="1" si="4"/>
        <v/>
      </c>
      <c r="K21" s="110" t="str">
        <f t="shared" ca="1" si="4"/>
        <v/>
      </c>
      <c r="L21" s="110" t="str">
        <f t="shared" ca="1" si="4"/>
        <v/>
      </c>
      <c r="M21" s="110" t="str">
        <f t="shared" ca="1" si="4"/>
        <v/>
      </c>
      <c r="N21" s="110" t="str">
        <f t="shared" ca="1" si="4"/>
        <v/>
      </c>
      <c r="O21" s="110" t="str">
        <f t="shared" ca="1" si="4"/>
        <v/>
      </c>
      <c r="P21" s="110" t="str">
        <f t="shared" ca="1" si="4"/>
        <v/>
      </c>
      <c r="Q21" s="110" t="str">
        <f t="shared" ca="1" si="4"/>
        <v/>
      </c>
      <c r="R21" s="110" t="str">
        <f t="shared" ca="1" si="4"/>
        <v/>
      </c>
      <c r="S21" s="110" t="str">
        <f t="shared" ca="1" si="4"/>
        <v/>
      </c>
      <c r="T21" s="110" t="str">
        <f t="shared" ca="1" si="4"/>
        <v/>
      </c>
      <c r="U21" s="110" t="str">
        <f t="shared" ca="1" si="4"/>
        <v/>
      </c>
      <c r="V21" s="110" t="str">
        <f t="shared" ca="1" si="4"/>
        <v/>
      </c>
      <c r="W21" s="110" t="str">
        <f t="shared" ca="1" si="4"/>
        <v/>
      </c>
      <c r="X21" s="110" t="str">
        <f t="shared" ca="1" si="4"/>
        <v/>
      </c>
      <c r="Y21" s="110" t="str">
        <f t="shared" ca="1" si="5"/>
        <v/>
      </c>
      <c r="Z21" s="110" t="str">
        <f t="shared" ca="1" si="5"/>
        <v/>
      </c>
      <c r="AA21" s="110" t="str">
        <f t="shared" ca="1" si="5"/>
        <v/>
      </c>
      <c r="AB21" s="110" t="str">
        <f t="shared" ca="1" si="5"/>
        <v/>
      </c>
      <c r="AC21" s="110" t="str">
        <f t="shared" ca="1" si="5"/>
        <v/>
      </c>
      <c r="AD21" s="110" t="str">
        <f t="shared" ca="1" si="5"/>
        <v/>
      </c>
      <c r="AE21" s="110" t="str">
        <f t="shared" ca="1" si="5"/>
        <v/>
      </c>
      <c r="AF21" s="110" t="str">
        <f t="shared" ca="1" si="5"/>
        <v/>
      </c>
      <c r="AG21" s="110" t="str">
        <f t="shared" ca="1" si="5"/>
        <v/>
      </c>
      <c r="AH21" s="110" t="str">
        <f t="shared" ca="1" si="5"/>
        <v/>
      </c>
      <c r="AI21" s="110" t="str">
        <f t="shared" ca="1" si="5"/>
        <v/>
      </c>
      <c r="AJ21" s="110" t="str">
        <f t="shared" ca="1" si="5"/>
        <v/>
      </c>
      <c r="AK21" s="110" t="str">
        <f t="shared" ca="1" si="5"/>
        <v/>
      </c>
      <c r="AL21" s="110" t="str">
        <f t="shared" ca="1" si="5"/>
        <v/>
      </c>
      <c r="AM21" s="110" t="str">
        <f t="shared" ca="1" si="5"/>
        <v/>
      </c>
      <c r="AN21" s="110" t="str">
        <f t="shared" ca="1" si="5"/>
        <v/>
      </c>
      <c r="AO21" s="110" t="str">
        <f t="shared" ca="1" si="6"/>
        <v/>
      </c>
      <c r="AP21" s="110" t="str">
        <f t="shared" ca="1" si="6"/>
        <v/>
      </c>
      <c r="AQ21" s="110" t="str">
        <f t="shared" ca="1" si="6"/>
        <v/>
      </c>
      <c r="AR21" s="110" t="str">
        <f t="shared" ca="1" si="6"/>
        <v/>
      </c>
      <c r="AS21" s="110" t="str">
        <f t="shared" ca="1" si="6"/>
        <v/>
      </c>
      <c r="AT21" s="110" t="str">
        <f t="shared" ca="1" si="6"/>
        <v/>
      </c>
      <c r="AU21" s="110" t="str">
        <f t="shared" ca="1" si="6"/>
        <v/>
      </c>
      <c r="AV21" s="110" t="str">
        <f t="shared" ca="1" si="6"/>
        <v/>
      </c>
      <c r="AW21" s="110" t="str">
        <f t="shared" ca="1" si="6"/>
        <v/>
      </c>
      <c r="AX21" s="110" t="str">
        <f t="shared" ca="1" si="6"/>
        <v/>
      </c>
      <c r="AY21" s="110" t="str">
        <f t="shared" ca="1" si="6"/>
        <v/>
      </c>
      <c r="AZ21" s="110" t="str">
        <f t="shared" ca="1" si="6"/>
        <v/>
      </c>
      <c r="BA21" s="110" t="str">
        <f t="shared" ca="1" si="6"/>
        <v/>
      </c>
      <c r="BB21" s="110" t="str">
        <f t="shared" ca="1" si="6"/>
        <v/>
      </c>
      <c r="BC21" s="110" t="str">
        <f t="shared" ca="1" si="6"/>
        <v/>
      </c>
      <c r="BD21" s="110" t="str">
        <f t="shared" ca="1" si="6"/>
        <v/>
      </c>
      <c r="BE21" s="110" t="str">
        <f t="shared" ca="1" si="7"/>
        <v/>
      </c>
      <c r="BF21" s="110" t="str">
        <f t="shared" ca="1" si="7"/>
        <v/>
      </c>
      <c r="BG21" s="110" t="str">
        <f t="shared" ca="1" si="7"/>
        <v/>
      </c>
      <c r="BH21" s="110" t="str">
        <f t="shared" ca="1" si="7"/>
        <v/>
      </c>
      <c r="BI21" s="110" t="str">
        <f t="shared" ca="1" si="7"/>
        <v/>
      </c>
      <c r="BJ21" s="110" t="str">
        <f t="shared" ca="1" si="7"/>
        <v/>
      </c>
      <c r="BK21" s="110" t="str">
        <f t="shared" ca="1" si="7"/>
        <v/>
      </c>
      <c r="BL21" s="110" t="str">
        <f t="shared" ca="1" si="7"/>
        <v/>
      </c>
    </row>
    <row r="22" spans="1:64" s="111" customFormat="1" ht="30" customHeight="1" x14ac:dyDescent="0.35">
      <c r="A22" s="103"/>
      <c r="B22" s="173" t="s">
        <v>223</v>
      </c>
      <c r="C22" s="5" t="s">
        <v>180</v>
      </c>
      <c r="D22" s="5"/>
      <c r="E22" s="105"/>
      <c r="F22" s="106">
        <f>F10+15</f>
        <v>46315</v>
      </c>
      <c r="G22" s="107">
        <v>4</v>
      </c>
      <c r="H22" s="109"/>
      <c r="I22" s="110" t="str">
        <f t="shared" ca="1" si="8"/>
        <v/>
      </c>
      <c r="J22" s="110" t="str">
        <f t="shared" ca="1" si="4"/>
        <v/>
      </c>
      <c r="K22" s="110" t="str">
        <f t="shared" ca="1" si="4"/>
        <v/>
      </c>
      <c r="L22" s="110" t="str">
        <f t="shared" ca="1" si="4"/>
        <v/>
      </c>
      <c r="M22" s="110" t="str">
        <f t="shared" ca="1" si="4"/>
        <v/>
      </c>
      <c r="N22" s="110" t="str">
        <f t="shared" ca="1" si="4"/>
        <v/>
      </c>
      <c r="O22" s="110" t="str">
        <f t="shared" ca="1" si="4"/>
        <v/>
      </c>
      <c r="P22" s="110" t="str">
        <f t="shared" ca="1" si="4"/>
        <v/>
      </c>
      <c r="Q22" s="110" t="str">
        <f t="shared" ca="1" si="4"/>
        <v/>
      </c>
      <c r="R22" s="110" t="str">
        <f t="shared" ca="1" si="4"/>
        <v/>
      </c>
      <c r="S22" s="110" t="str">
        <f t="shared" ca="1" si="4"/>
        <v/>
      </c>
      <c r="T22" s="110" t="str">
        <f t="shared" ca="1" si="4"/>
        <v/>
      </c>
      <c r="U22" s="110" t="str">
        <f t="shared" ca="1" si="4"/>
        <v/>
      </c>
      <c r="V22" s="110" t="str">
        <f t="shared" ca="1" si="4"/>
        <v/>
      </c>
      <c r="W22" s="110" t="str">
        <f t="shared" ca="1" si="4"/>
        <v/>
      </c>
      <c r="X22" s="110" t="str">
        <f t="shared" ca="1" si="4"/>
        <v/>
      </c>
      <c r="Y22" s="110" t="str">
        <f t="shared" ca="1" si="5"/>
        <v/>
      </c>
      <c r="Z22" s="110" t="str">
        <f t="shared" ca="1" si="5"/>
        <v/>
      </c>
      <c r="AA22" s="110" t="str">
        <f t="shared" ca="1" si="5"/>
        <v/>
      </c>
      <c r="AB22" s="110" t="str">
        <f t="shared" ca="1" si="5"/>
        <v/>
      </c>
      <c r="AC22" s="110" t="str">
        <f t="shared" ca="1" si="5"/>
        <v/>
      </c>
      <c r="AD22" s="110" t="str">
        <f t="shared" ca="1" si="5"/>
        <v/>
      </c>
      <c r="AE22" s="110" t="str">
        <f t="shared" ca="1" si="5"/>
        <v/>
      </c>
      <c r="AF22" s="110" t="str">
        <f t="shared" ca="1" si="5"/>
        <v/>
      </c>
      <c r="AG22" s="110" t="str">
        <f t="shared" ca="1" si="5"/>
        <v/>
      </c>
      <c r="AH22" s="110" t="str">
        <f t="shared" ca="1" si="5"/>
        <v/>
      </c>
      <c r="AI22" s="110" t="str">
        <f t="shared" ca="1" si="5"/>
        <v/>
      </c>
      <c r="AJ22" s="110" t="str">
        <f t="shared" ca="1" si="5"/>
        <v/>
      </c>
      <c r="AK22" s="110" t="str">
        <f t="shared" ca="1" si="5"/>
        <v/>
      </c>
      <c r="AL22" s="110" t="str">
        <f t="shared" ca="1" si="5"/>
        <v/>
      </c>
      <c r="AM22" s="110" t="str">
        <f t="shared" ca="1" si="5"/>
        <v/>
      </c>
      <c r="AN22" s="110" t="str">
        <f t="shared" ca="1" si="5"/>
        <v/>
      </c>
      <c r="AO22" s="110" t="str">
        <f t="shared" ca="1" si="6"/>
        <v/>
      </c>
      <c r="AP22" s="110" t="str">
        <f t="shared" ca="1" si="6"/>
        <v/>
      </c>
      <c r="AQ22" s="110" t="str">
        <f t="shared" ca="1" si="6"/>
        <v/>
      </c>
      <c r="AR22" s="110" t="str">
        <f t="shared" ca="1" si="6"/>
        <v/>
      </c>
      <c r="AS22" s="110" t="str">
        <f t="shared" ca="1" si="6"/>
        <v/>
      </c>
      <c r="AT22" s="110" t="str">
        <f t="shared" ca="1" si="6"/>
        <v/>
      </c>
      <c r="AU22" s="110" t="str">
        <f t="shared" ca="1" si="6"/>
        <v/>
      </c>
      <c r="AV22" s="110" t="str">
        <f t="shared" ca="1" si="6"/>
        <v/>
      </c>
      <c r="AW22" s="110" t="str">
        <f t="shared" ca="1" si="6"/>
        <v/>
      </c>
      <c r="AX22" s="110" t="str">
        <f t="shared" ca="1" si="6"/>
        <v/>
      </c>
      <c r="AY22" s="110" t="str">
        <f t="shared" ca="1" si="6"/>
        <v/>
      </c>
      <c r="AZ22" s="110" t="str">
        <f t="shared" ca="1" si="6"/>
        <v/>
      </c>
      <c r="BA22" s="110" t="str">
        <f t="shared" ca="1" si="6"/>
        <v/>
      </c>
      <c r="BB22" s="110" t="str">
        <f t="shared" ca="1" si="6"/>
        <v/>
      </c>
      <c r="BC22" s="110" t="str">
        <f t="shared" ca="1" si="6"/>
        <v/>
      </c>
      <c r="BD22" s="110" t="str">
        <f t="shared" ca="1" si="6"/>
        <v/>
      </c>
      <c r="BE22" s="110" t="str">
        <f t="shared" ca="1" si="7"/>
        <v/>
      </c>
      <c r="BF22" s="110" t="str">
        <f t="shared" ca="1" si="7"/>
        <v/>
      </c>
      <c r="BG22" s="110" t="str">
        <f t="shared" ca="1" si="7"/>
        <v/>
      </c>
      <c r="BH22" s="110" t="str">
        <f t="shared" ca="1" si="7"/>
        <v/>
      </c>
      <c r="BI22" s="110" t="str">
        <f t="shared" ca="1" si="7"/>
        <v/>
      </c>
      <c r="BJ22" s="110" t="str">
        <f t="shared" ca="1" si="7"/>
        <v/>
      </c>
      <c r="BK22" s="110" t="str">
        <f t="shared" ca="1" si="7"/>
        <v/>
      </c>
      <c r="BL22" s="110" t="str">
        <f t="shared" ca="1" si="7"/>
        <v/>
      </c>
    </row>
    <row r="23" spans="1:64" s="111" customFormat="1" ht="30" customHeight="1" x14ac:dyDescent="0.35">
      <c r="A23" s="103"/>
      <c r="B23" s="173" t="s">
        <v>224</v>
      </c>
      <c r="C23" s="5" t="s">
        <v>207</v>
      </c>
      <c r="D23" s="5"/>
      <c r="E23" s="105"/>
      <c r="F23" s="106">
        <f>F22+3</f>
        <v>46318</v>
      </c>
      <c r="G23" s="107">
        <v>14</v>
      </c>
      <c r="H23" s="109"/>
      <c r="I23" s="110" t="str">
        <f t="shared" ca="1" si="8"/>
        <v/>
      </c>
      <c r="J23" s="110" t="str">
        <f t="shared" ca="1" si="4"/>
        <v/>
      </c>
      <c r="K23" s="110" t="str">
        <f t="shared" ca="1" si="4"/>
        <v/>
      </c>
      <c r="L23" s="110" t="str">
        <f t="shared" ca="1" si="4"/>
        <v/>
      </c>
      <c r="M23" s="110" t="str">
        <f t="shared" ca="1" si="4"/>
        <v/>
      </c>
      <c r="N23" s="110" t="str">
        <f t="shared" ca="1" si="4"/>
        <v/>
      </c>
      <c r="O23" s="110" t="str">
        <f t="shared" ca="1" si="4"/>
        <v/>
      </c>
      <c r="P23" s="110" t="str">
        <f t="shared" ca="1" si="4"/>
        <v/>
      </c>
      <c r="Q23" s="110" t="str">
        <f t="shared" ca="1" si="4"/>
        <v/>
      </c>
      <c r="R23" s="110" t="str">
        <f t="shared" ca="1" si="4"/>
        <v/>
      </c>
      <c r="S23" s="110" t="str">
        <f t="shared" ca="1" si="4"/>
        <v/>
      </c>
      <c r="T23" s="110" t="str">
        <f t="shared" ca="1" si="4"/>
        <v/>
      </c>
      <c r="U23" s="110" t="str">
        <f t="shared" ca="1" si="4"/>
        <v/>
      </c>
      <c r="V23" s="110" t="str">
        <f t="shared" ca="1" si="4"/>
        <v/>
      </c>
      <c r="W23" s="110" t="str">
        <f t="shared" ca="1" si="4"/>
        <v/>
      </c>
      <c r="X23" s="110" t="str">
        <f t="shared" ca="1" si="4"/>
        <v/>
      </c>
      <c r="Y23" s="110" t="str">
        <f t="shared" ca="1" si="5"/>
        <v/>
      </c>
      <c r="Z23" s="110" t="str">
        <f t="shared" ca="1" si="5"/>
        <v/>
      </c>
      <c r="AA23" s="110" t="str">
        <f t="shared" ca="1" si="5"/>
        <v/>
      </c>
      <c r="AB23" s="110" t="str">
        <f t="shared" ca="1" si="5"/>
        <v/>
      </c>
      <c r="AC23" s="110" t="str">
        <f t="shared" ca="1" si="5"/>
        <v/>
      </c>
      <c r="AD23" s="110" t="str">
        <f t="shared" ca="1" si="5"/>
        <v/>
      </c>
      <c r="AE23" s="110" t="str">
        <f t="shared" ca="1" si="5"/>
        <v/>
      </c>
      <c r="AF23" s="110" t="str">
        <f t="shared" ca="1" si="5"/>
        <v/>
      </c>
      <c r="AG23" s="110" t="str">
        <f t="shared" ca="1" si="5"/>
        <v/>
      </c>
      <c r="AH23" s="110" t="str">
        <f t="shared" ca="1" si="5"/>
        <v/>
      </c>
      <c r="AI23" s="110" t="str">
        <f t="shared" ca="1" si="5"/>
        <v/>
      </c>
      <c r="AJ23" s="110" t="str">
        <f t="shared" ca="1" si="5"/>
        <v/>
      </c>
      <c r="AK23" s="110" t="str">
        <f t="shared" ca="1" si="5"/>
        <v/>
      </c>
      <c r="AL23" s="110" t="str">
        <f t="shared" ca="1" si="5"/>
        <v/>
      </c>
      <c r="AM23" s="110" t="str">
        <f t="shared" ca="1" si="5"/>
        <v/>
      </c>
      <c r="AN23" s="110" t="str">
        <f t="shared" ca="1" si="5"/>
        <v/>
      </c>
      <c r="AO23" s="110" t="str">
        <f t="shared" ca="1" si="6"/>
        <v/>
      </c>
      <c r="AP23" s="110" t="str">
        <f t="shared" ca="1" si="6"/>
        <v/>
      </c>
      <c r="AQ23" s="110" t="str">
        <f t="shared" ca="1" si="6"/>
        <v/>
      </c>
      <c r="AR23" s="110" t="str">
        <f t="shared" ca="1" si="6"/>
        <v/>
      </c>
      <c r="AS23" s="110" t="str">
        <f t="shared" ca="1" si="6"/>
        <v/>
      </c>
      <c r="AT23" s="110" t="str">
        <f t="shared" ca="1" si="6"/>
        <v/>
      </c>
      <c r="AU23" s="110" t="str">
        <f t="shared" ca="1" si="6"/>
        <v/>
      </c>
      <c r="AV23" s="110" t="str">
        <f t="shared" ca="1" si="6"/>
        <v/>
      </c>
      <c r="AW23" s="110" t="str">
        <f t="shared" ca="1" si="6"/>
        <v/>
      </c>
      <c r="AX23" s="110" t="str">
        <f t="shared" ca="1" si="6"/>
        <v/>
      </c>
      <c r="AY23" s="110" t="str">
        <f t="shared" ca="1" si="6"/>
        <v/>
      </c>
      <c r="AZ23" s="110" t="str">
        <f t="shared" ca="1" si="6"/>
        <v/>
      </c>
      <c r="BA23" s="110" t="str">
        <f t="shared" ca="1" si="6"/>
        <v/>
      </c>
      <c r="BB23" s="110" t="str">
        <f t="shared" ca="1" si="6"/>
        <v/>
      </c>
      <c r="BC23" s="110" t="str">
        <f t="shared" ca="1" si="6"/>
        <v/>
      </c>
      <c r="BD23" s="110" t="str">
        <f t="shared" ca="1" si="6"/>
        <v/>
      </c>
      <c r="BE23" s="110" t="str">
        <f t="shared" ca="1" si="7"/>
        <v/>
      </c>
      <c r="BF23" s="110" t="str">
        <f t="shared" ca="1" si="7"/>
        <v/>
      </c>
      <c r="BG23" s="110" t="str">
        <f t="shared" ca="1" si="7"/>
        <v/>
      </c>
      <c r="BH23" s="110" t="str">
        <f t="shared" ca="1" si="7"/>
        <v/>
      </c>
      <c r="BI23" s="110" t="str">
        <f t="shared" ca="1" si="7"/>
        <v/>
      </c>
      <c r="BJ23" s="110" t="str">
        <f t="shared" ca="1" si="7"/>
        <v/>
      </c>
      <c r="BK23" s="110" t="str">
        <f t="shared" ca="1" si="7"/>
        <v/>
      </c>
      <c r="BL23" s="110" t="str">
        <f t="shared" ca="1" si="7"/>
        <v/>
      </c>
    </row>
    <row r="24" spans="1:64" s="111" customFormat="1" ht="30" customHeight="1" x14ac:dyDescent="0.35">
      <c r="A24" s="103"/>
      <c r="B24" s="173" t="s">
        <v>226</v>
      </c>
      <c r="C24" s="5" t="s">
        <v>180</v>
      </c>
      <c r="D24" s="5"/>
      <c r="E24" s="105"/>
      <c r="F24" s="106">
        <f>F23+15</f>
        <v>46333</v>
      </c>
      <c r="G24" s="107">
        <v>6</v>
      </c>
      <c r="H24" s="109"/>
      <c r="I24" s="110" t="str">
        <f t="shared" ca="1" si="8"/>
        <v/>
      </c>
      <c r="J24" s="110" t="str">
        <f t="shared" ca="1" si="4"/>
        <v/>
      </c>
      <c r="K24" s="110" t="str">
        <f t="shared" ca="1" si="4"/>
        <v/>
      </c>
      <c r="L24" s="110" t="str">
        <f t="shared" ca="1" si="4"/>
        <v/>
      </c>
      <c r="M24" s="110" t="str">
        <f t="shared" ca="1" si="4"/>
        <v/>
      </c>
      <c r="N24" s="110" t="str">
        <f t="shared" ca="1" si="4"/>
        <v/>
      </c>
      <c r="O24" s="110" t="str">
        <f t="shared" ca="1" si="4"/>
        <v/>
      </c>
      <c r="P24" s="110" t="str">
        <f t="shared" ca="1" si="4"/>
        <v/>
      </c>
      <c r="Q24" s="110" t="str">
        <f t="shared" ca="1" si="4"/>
        <v/>
      </c>
      <c r="R24" s="110" t="str">
        <f t="shared" ca="1" si="4"/>
        <v/>
      </c>
      <c r="S24" s="110" t="str">
        <f t="shared" ca="1" si="4"/>
        <v/>
      </c>
      <c r="T24" s="110" t="str">
        <f t="shared" ca="1" si="4"/>
        <v/>
      </c>
      <c r="U24" s="110" t="str">
        <f t="shared" ca="1" si="4"/>
        <v/>
      </c>
      <c r="V24" s="110" t="str">
        <f t="shared" ca="1" si="4"/>
        <v/>
      </c>
      <c r="W24" s="110" t="str">
        <f t="shared" ca="1" si="4"/>
        <v/>
      </c>
      <c r="X24" s="110" t="str">
        <f t="shared" ca="1" si="4"/>
        <v/>
      </c>
      <c r="Y24" s="110" t="str">
        <f t="shared" ca="1" si="5"/>
        <v/>
      </c>
      <c r="Z24" s="110" t="str">
        <f t="shared" ca="1" si="5"/>
        <v/>
      </c>
      <c r="AA24" s="110" t="str">
        <f t="shared" ca="1" si="5"/>
        <v/>
      </c>
      <c r="AB24" s="110" t="str">
        <f t="shared" ca="1" si="5"/>
        <v/>
      </c>
      <c r="AC24" s="110" t="str">
        <f t="shared" ca="1" si="5"/>
        <v/>
      </c>
      <c r="AD24" s="110" t="str">
        <f t="shared" ca="1" si="5"/>
        <v/>
      </c>
      <c r="AE24" s="110" t="str">
        <f t="shared" ca="1" si="5"/>
        <v/>
      </c>
      <c r="AF24" s="110" t="str">
        <f t="shared" ca="1" si="5"/>
        <v/>
      </c>
      <c r="AG24" s="110" t="str">
        <f t="shared" ca="1" si="5"/>
        <v/>
      </c>
      <c r="AH24" s="110" t="str">
        <f t="shared" ca="1" si="5"/>
        <v/>
      </c>
      <c r="AI24" s="110" t="str">
        <f t="shared" ca="1" si="5"/>
        <v/>
      </c>
      <c r="AJ24" s="110" t="str">
        <f t="shared" ca="1" si="5"/>
        <v/>
      </c>
      <c r="AK24" s="110" t="str">
        <f t="shared" ca="1" si="5"/>
        <v/>
      </c>
      <c r="AL24" s="110" t="str">
        <f t="shared" ca="1" si="5"/>
        <v/>
      </c>
      <c r="AM24" s="110" t="str">
        <f t="shared" ca="1" si="5"/>
        <v/>
      </c>
      <c r="AN24" s="110" t="str">
        <f t="shared" ref="AN24:BC33" ca="1" si="9">IF(AND($C24="Goal",AN$5&gt;=$F24,AN$5&lt;=$F24+$G24-1),2,IF(AND($C24="Milestone",AN$5&gt;=$F24,AN$5&lt;=$F24+$G24-1),1,""))</f>
        <v/>
      </c>
      <c r="AO24" s="110" t="str">
        <f t="shared" ca="1" si="6"/>
        <v/>
      </c>
      <c r="AP24" s="110" t="str">
        <f t="shared" ca="1" si="6"/>
        <v/>
      </c>
      <c r="AQ24" s="110" t="str">
        <f t="shared" ca="1" si="6"/>
        <v/>
      </c>
      <c r="AR24" s="110" t="str">
        <f t="shared" ca="1" si="6"/>
        <v/>
      </c>
      <c r="AS24" s="110" t="str">
        <f t="shared" ca="1" si="6"/>
        <v/>
      </c>
      <c r="AT24" s="110" t="str">
        <f t="shared" ca="1" si="6"/>
        <v/>
      </c>
      <c r="AU24" s="110" t="str">
        <f t="shared" ca="1" si="6"/>
        <v/>
      </c>
      <c r="AV24" s="110" t="str">
        <f t="shared" ca="1" si="6"/>
        <v/>
      </c>
      <c r="AW24" s="110" t="str">
        <f t="shared" ca="1" si="6"/>
        <v/>
      </c>
      <c r="AX24" s="110" t="str">
        <f t="shared" ca="1" si="6"/>
        <v/>
      </c>
      <c r="AY24" s="110" t="str">
        <f t="shared" ca="1" si="6"/>
        <v/>
      </c>
      <c r="AZ24" s="110" t="str">
        <f t="shared" ca="1" si="6"/>
        <v/>
      </c>
      <c r="BA24" s="110" t="str">
        <f t="shared" ca="1" si="6"/>
        <v/>
      </c>
      <c r="BB24" s="110" t="str">
        <f t="shared" ca="1" si="6"/>
        <v/>
      </c>
      <c r="BC24" s="110" t="str">
        <f t="shared" ca="1" si="6"/>
        <v/>
      </c>
      <c r="BD24" s="110" t="str">
        <f t="shared" ref="BD24:BL33" ca="1" si="10">IF(AND($C24="Goal",BD$5&gt;=$F24,BD$5&lt;=$F24+$G24-1),2,IF(AND($C24="Milestone",BD$5&gt;=$F24,BD$5&lt;=$F24+$G24-1),1,""))</f>
        <v/>
      </c>
      <c r="BE24" s="110" t="str">
        <f t="shared" ca="1" si="7"/>
        <v/>
      </c>
      <c r="BF24" s="110" t="str">
        <f t="shared" ca="1" si="7"/>
        <v/>
      </c>
      <c r="BG24" s="110" t="str">
        <f t="shared" ca="1" si="7"/>
        <v/>
      </c>
      <c r="BH24" s="110" t="str">
        <f t="shared" ca="1" si="7"/>
        <v/>
      </c>
      <c r="BI24" s="110" t="str">
        <f t="shared" ca="1" si="7"/>
        <v/>
      </c>
      <c r="BJ24" s="110" t="str">
        <f t="shared" ca="1" si="7"/>
        <v/>
      </c>
      <c r="BK24" s="110" t="str">
        <f t="shared" ca="1" si="7"/>
        <v/>
      </c>
      <c r="BL24" s="110" t="str">
        <f t="shared" ca="1" si="7"/>
        <v/>
      </c>
    </row>
    <row r="25" spans="1:64" s="111" customFormat="1" ht="30" customHeight="1" x14ac:dyDescent="0.35">
      <c r="A25" s="103"/>
      <c r="B25" s="173" t="s">
        <v>227</v>
      </c>
      <c r="C25" s="5" t="s">
        <v>206</v>
      </c>
      <c r="D25" s="5"/>
      <c r="E25" s="105"/>
      <c r="F25" s="106">
        <f>F19+23</f>
        <v>46338</v>
      </c>
      <c r="G25" s="107">
        <v>1</v>
      </c>
      <c r="H25" s="109"/>
      <c r="I25" s="110" t="str">
        <f t="shared" ca="1" si="8"/>
        <v/>
      </c>
      <c r="J25" s="110" t="str">
        <f t="shared" ca="1" si="8"/>
        <v/>
      </c>
      <c r="K25" s="110" t="str">
        <f t="shared" ca="1" si="8"/>
        <v/>
      </c>
      <c r="L25" s="110" t="str">
        <f t="shared" ca="1" si="8"/>
        <v/>
      </c>
      <c r="M25" s="110" t="str">
        <f t="shared" ca="1" si="8"/>
        <v/>
      </c>
      <c r="N25" s="110" t="str">
        <f t="shared" ca="1" si="8"/>
        <v/>
      </c>
      <c r="O25" s="110" t="str">
        <f t="shared" ca="1" si="8"/>
        <v/>
      </c>
      <c r="P25" s="110" t="str">
        <f t="shared" ca="1" si="8"/>
        <v/>
      </c>
      <c r="Q25" s="110" t="str">
        <f t="shared" ca="1" si="8"/>
        <v/>
      </c>
      <c r="R25" s="110" t="str">
        <f t="shared" ca="1" si="8"/>
        <v/>
      </c>
      <c r="S25" s="110" t="str">
        <f t="shared" ca="1" si="8"/>
        <v/>
      </c>
      <c r="T25" s="110" t="str">
        <f t="shared" ca="1" si="8"/>
        <v/>
      </c>
      <c r="U25" s="110" t="str">
        <f t="shared" ca="1" si="8"/>
        <v/>
      </c>
      <c r="V25" s="110" t="str">
        <f t="shared" ca="1" si="8"/>
        <v/>
      </c>
      <c r="W25" s="110" t="str">
        <f t="shared" ca="1" si="8"/>
        <v/>
      </c>
      <c r="X25" s="110" t="str">
        <f t="shared" ca="1" si="8"/>
        <v/>
      </c>
      <c r="Y25" s="110" t="str">
        <f t="shared" ref="Y25:AM33" ca="1" si="11">IF(AND($C25="Goal",Y$5&gt;=$F25,Y$5&lt;=$F25+$G25-1),2,IF(AND($C25="Milestone",Y$5&gt;=$F25,Y$5&lt;=$F25+$G25-1),1,""))</f>
        <v/>
      </c>
      <c r="Z25" s="110" t="str">
        <f t="shared" ca="1" si="11"/>
        <v/>
      </c>
      <c r="AA25" s="110" t="str">
        <f t="shared" ca="1" si="11"/>
        <v/>
      </c>
      <c r="AB25" s="110" t="str">
        <f t="shared" ca="1" si="11"/>
        <v/>
      </c>
      <c r="AC25" s="110" t="str">
        <f t="shared" ca="1" si="11"/>
        <v/>
      </c>
      <c r="AD25" s="110" t="str">
        <f t="shared" ca="1" si="11"/>
        <v/>
      </c>
      <c r="AE25" s="110" t="str">
        <f t="shared" ca="1" si="11"/>
        <v/>
      </c>
      <c r="AF25" s="110" t="str">
        <f t="shared" ca="1" si="11"/>
        <v/>
      </c>
      <c r="AG25" s="110" t="str">
        <f t="shared" ca="1" si="11"/>
        <v/>
      </c>
      <c r="AH25" s="110" t="str">
        <f t="shared" ca="1" si="11"/>
        <v/>
      </c>
      <c r="AI25" s="110" t="str">
        <f t="shared" ca="1" si="11"/>
        <v/>
      </c>
      <c r="AJ25" s="110" t="str">
        <f t="shared" ca="1" si="11"/>
        <v/>
      </c>
      <c r="AK25" s="110" t="str">
        <f t="shared" ca="1" si="11"/>
        <v/>
      </c>
      <c r="AL25" s="110" t="str">
        <f t="shared" ca="1" si="11"/>
        <v/>
      </c>
      <c r="AM25" s="110" t="str">
        <f t="shared" ca="1" si="11"/>
        <v/>
      </c>
      <c r="AN25" s="110" t="str">
        <f t="shared" ca="1" si="9"/>
        <v/>
      </c>
      <c r="AO25" s="110" t="str">
        <f t="shared" ca="1" si="9"/>
        <v/>
      </c>
      <c r="AP25" s="110" t="str">
        <f t="shared" ca="1" si="9"/>
        <v/>
      </c>
      <c r="AQ25" s="110" t="str">
        <f t="shared" ca="1" si="9"/>
        <v/>
      </c>
      <c r="AR25" s="110" t="str">
        <f t="shared" ca="1" si="9"/>
        <v/>
      </c>
      <c r="AS25" s="110" t="str">
        <f t="shared" ca="1" si="9"/>
        <v/>
      </c>
      <c r="AT25" s="110" t="str">
        <f t="shared" ca="1" si="9"/>
        <v/>
      </c>
      <c r="AU25" s="110" t="str">
        <f t="shared" ca="1" si="9"/>
        <v/>
      </c>
      <c r="AV25" s="110" t="str">
        <f t="shared" ca="1" si="9"/>
        <v/>
      </c>
      <c r="AW25" s="110" t="str">
        <f t="shared" ca="1" si="9"/>
        <v/>
      </c>
      <c r="AX25" s="110" t="str">
        <f t="shared" ca="1" si="9"/>
        <v/>
      </c>
      <c r="AY25" s="110" t="str">
        <f t="shared" ca="1" si="9"/>
        <v/>
      </c>
      <c r="AZ25" s="110" t="str">
        <f t="shared" ca="1" si="9"/>
        <v/>
      </c>
      <c r="BA25" s="110" t="str">
        <f t="shared" ca="1" si="9"/>
        <v/>
      </c>
      <c r="BB25" s="110" t="str">
        <f t="shared" ca="1" si="9"/>
        <v/>
      </c>
      <c r="BC25" s="110" t="str">
        <f t="shared" ca="1" si="9"/>
        <v/>
      </c>
      <c r="BD25" s="110" t="str">
        <f t="shared" ca="1" si="10"/>
        <v/>
      </c>
      <c r="BE25" s="110" t="str">
        <f t="shared" ca="1" si="10"/>
        <v/>
      </c>
      <c r="BF25" s="110" t="str">
        <f t="shared" ca="1" si="10"/>
        <v/>
      </c>
      <c r="BG25" s="110" t="str">
        <f t="shared" ca="1" si="10"/>
        <v/>
      </c>
      <c r="BH25" s="110" t="str">
        <f t="shared" ca="1" si="10"/>
        <v/>
      </c>
      <c r="BI25" s="110" t="str">
        <f t="shared" ca="1" si="10"/>
        <v/>
      </c>
      <c r="BJ25" s="110" t="str">
        <f t="shared" ca="1" si="10"/>
        <v/>
      </c>
      <c r="BK25" s="110" t="str">
        <f t="shared" ca="1" si="10"/>
        <v/>
      </c>
      <c r="BL25" s="110" t="str">
        <f t="shared" ca="1" si="10"/>
        <v/>
      </c>
    </row>
    <row r="26" spans="1:64" s="111" customFormat="1" ht="30" customHeight="1" x14ac:dyDescent="0.35">
      <c r="A26" s="103"/>
      <c r="B26" s="173" t="s">
        <v>228</v>
      </c>
      <c r="C26" s="5" t="s">
        <v>225</v>
      </c>
      <c r="D26" s="5"/>
      <c r="E26" s="105"/>
      <c r="F26" s="106">
        <f>F25+1</f>
        <v>46339</v>
      </c>
      <c r="G26" s="107">
        <v>1</v>
      </c>
      <c r="H26" s="109"/>
      <c r="I26" s="110" t="str">
        <f t="shared" ca="1" si="8"/>
        <v/>
      </c>
      <c r="J26" s="110" t="str">
        <f t="shared" ca="1" si="8"/>
        <v/>
      </c>
      <c r="K26" s="110" t="str">
        <f t="shared" ca="1" si="8"/>
        <v/>
      </c>
      <c r="L26" s="110" t="str">
        <f t="shared" ca="1" si="8"/>
        <v/>
      </c>
      <c r="M26" s="110" t="str">
        <f t="shared" ca="1" si="8"/>
        <v/>
      </c>
      <c r="N26" s="110" t="str">
        <f t="shared" ca="1" si="8"/>
        <v/>
      </c>
      <c r="O26" s="110" t="str">
        <f t="shared" ca="1" si="8"/>
        <v/>
      </c>
      <c r="P26" s="110" t="str">
        <f t="shared" ca="1" si="8"/>
        <v/>
      </c>
      <c r="Q26" s="110" t="str">
        <f t="shared" ca="1" si="8"/>
        <v/>
      </c>
      <c r="R26" s="110" t="str">
        <f t="shared" ca="1" si="8"/>
        <v/>
      </c>
      <c r="S26" s="110" t="str">
        <f t="shared" ca="1" si="8"/>
        <v/>
      </c>
      <c r="T26" s="110" t="str">
        <f t="shared" ca="1" si="8"/>
        <v/>
      </c>
      <c r="U26" s="110" t="str">
        <f t="shared" ca="1" si="8"/>
        <v/>
      </c>
      <c r="V26" s="110" t="str">
        <f t="shared" ca="1" si="8"/>
        <v/>
      </c>
      <c r="W26" s="110" t="str">
        <f t="shared" ca="1" si="8"/>
        <v/>
      </c>
      <c r="X26" s="110" t="str">
        <f t="shared" ca="1" si="8"/>
        <v/>
      </c>
      <c r="Y26" s="110" t="str">
        <f t="shared" ca="1" si="11"/>
        <v/>
      </c>
      <c r="Z26" s="110" t="str">
        <f t="shared" ca="1" si="11"/>
        <v/>
      </c>
      <c r="AA26" s="110" t="str">
        <f t="shared" ca="1" si="11"/>
        <v/>
      </c>
      <c r="AB26" s="110" t="str">
        <f t="shared" ca="1" si="11"/>
        <v/>
      </c>
      <c r="AC26" s="110" t="str">
        <f t="shared" ca="1" si="11"/>
        <v/>
      </c>
      <c r="AD26" s="110" t="str">
        <f t="shared" ca="1" si="11"/>
        <v/>
      </c>
      <c r="AE26" s="110" t="str">
        <f t="shared" ca="1" si="11"/>
        <v/>
      </c>
      <c r="AF26" s="110" t="str">
        <f t="shared" ca="1" si="11"/>
        <v/>
      </c>
      <c r="AG26" s="110" t="str">
        <f t="shared" ca="1" si="11"/>
        <v/>
      </c>
      <c r="AH26" s="110" t="str">
        <f t="shared" ca="1" si="11"/>
        <v/>
      </c>
      <c r="AI26" s="110" t="str">
        <f t="shared" ca="1" si="11"/>
        <v/>
      </c>
      <c r="AJ26" s="110" t="str">
        <f t="shared" ca="1" si="11"/>
        <v/>
      </c>
      <c r="AK26" s="110" t="str">
        <f t="shared" ca="1" si="11"/>
        <v/>
      </c>
      <c r="AL26" s="110" t="str">
        <f t="shared" ca="1" si="11"/>
        <v/>
      </c>
      <c r="AM26" s="110" t="str">
        <f t="shared" ca="1" si="11"/>
        <v/>
      </c>
      <c r="AN26" s="110" t="str">
        <f t="shared" ca="1" si="9"/>
        <v/>
      </c>
      <c r="AO26" s="110" t="str">
        <f t="shared" ca="1" si="9"/>
        <v/>
      </c>
      <c r="AP26" s="110" t="str">
        <f t="shared" ca="1" si="9"/>
        <v/>
      </c>
      <c r="AQ26" s="110" t="str">
        <f t="shared" ca="1" si="9"/>
        <v/>
      </c>
      <c r="AR26" s="110" t="str">
        <f t="shared" ca="1" si="9"/>
        <v/>
      </c>
      <c r="AS26" s="110" t="str">
        <f t="shared" ca="1" si="9"/>
        <v/>
      </c>
      <c r="AT26" s="110" t="str">
        <f t="shared" ca="1" si="9"/>
        <v/>
      </c>
      <c r="AU26" s="110" t="str">
        <f t="shared" ca="1" si="9"/>
        <v/>
      </c>
      <c r="AV26" s="110">
        <f t="shared" ca="1" si="9"/>
        <v>1</v>
      </c>
      <c r="AW26" s="110" t="str">
        <f t="shared" ca="1" si="9"/>
        <v/>
      </c>
      <c r="AX26" s="110" t="str">
        <f t="shared" ca="1" si="9"/>
        <v/>
      </c>
      <c r="AY26" s="110" t="str">
        <f t="shared" ca="1" si="9"/>
        <v/>
      </c>
      <c r="AZ26" s="110" t="str">
        <f t="shared" ca="1" si="9"/>
        <v/>
      </c>
      <c r="BA26" s="110" t="str">
        <f t="shared" ca="1" si="9"/>
        <v/>
      </c>
      <c r="BB26" s="110" t="str">
        <f t="shared" ca="1" si="9"/>
        <v/>
      </c>
      <c r="BC26" s="110" t="str">
        <f t="shared" ca="1" si="9"/>
        <v/>
      </c>
      <c r="BD26" s="110" t="str">
        <f t="shared" ca="1" si="10"/>
        <v/>
      </c>
      <c r="BE26" s="110" t="str">
        <f t="shared" ca="1" si="10"/>
        <v/>
      </c>
      <c r="BF26" s="110" t="str">
        <f t="shared" ca="1" si="10"/>
        <v/>
      </c>
      <c r="BG26" s="110" t="str">
        <f t="shared" ca="1" si="10"/>
        <v/>
      </c>
      <c r="BH26" s="110" t="str">
        <f t="shared" ca="1" si="10"/>
        <v/>
      </c>
      <c r="BI26" s="110" t="str">
        <f t="shared" ca="1" si="10"/>
        <v/>
      </c>
      <c r="BJ26" s="110" t="str">
        <f t="shared" ca="1" si="10"/>
        <v/>
      </c>
      <c r="BK26" s="110" t="str">
        <f t="shared" ca="1" si="10"/>
        <v/>
      </c>
      <c r="BL26" s="110" t="str">
        <f t="shared" ca="1" si="10"/>
        <v/>
      </c>
    </row>
    <row r="27" spans="1:64" s="111" customFormat="1" ht="30" customHeight="1" x14ac:dyDescent="0.35">
      <c r="A27" s="103"/>
      <c r="B27" s="172" t="s">
        <v>232</v>
      </c>
      <c r="C27" s="5"/>
      <c r="D27" s="5"/>
      <c r="E27" s="105"/>
      <c r="F27" s="106"/>
      <c r="G27" s="107"/>
      <c r="H27" s="109"/>
      <c r="I27" s="110" t="str">
        <f t="shared" ref="I27:X33" ca="1" si="12">IF(AND($C27="Goal",I$5&gt;=$F27,I$5&lt;=$F27+$G27-1),2,IF(AND($C27="Milestone",I$5&gt;=$F27,I$5&lt;=$F27+$G27-1),1,""))</f>
        <v/>
      </c>
      <c r="J27" s="110" t="str">
        <f t="shared" ca="1" si="12"/>
        <v/>
      </c>
      <c r="K27" s="110" t="str">
        <f t="shared" ca="1" si="12"/>
        <v/>
      </c>
      <c r="L27" s="110" t="str">
        <f t="shared" ca="1" si="12"/>
        <v/>
      </c>
      <c r="M27" s="110" t="str">
        <f t="shared" ca="1" si="12"/>
        <v/>
      </c>
      <c r="N27" s="110" t="str">
        <f t="shared" ca="1" si="12"/>
        <v/>
      </c>
      <c r="O27" s="110" t="str">
        <f t="shared" ca="1" si="12"/>
        <v/>
      </c>
      <c r="P27" s="110" t="str">
        <f t="shared" ca="1" si="12"/>
        <v/>
      </c>
      <c r="Q27" s="110" t="str">
        <f t="shared" ca="1" si="12"/>
        <v/>
      </c>
      <c r="R27" s="110" t="str">
        <f t="shared" ca="1" si="12"/>
        <v/>
      </c>
      <c r="S27" s="110" t="str">
        <f t="shared" ca="1" si="12"/>
        <v/>
      </c>
      <c r="T27" s="110" t="str">
        <f t="shared" ca="1" si="12"/>
        <v/>
      </c>
      <c r="U27" s="110" t="str">
        <f t="shared" ca="1" si="12"/>
        <v/>
      </c>
      <c r="V27" s="110" t="str">
        <f t="shared" ca="1" si="12"/>
        <v/>
      </c>
      <c r="W27" s="110" t="str">
        <f t="shared" ca="1" si="12"/>
        <v/>
      </c>
      <c r="X27" s="110" t="str">
        <f t="shared" ca="1" si="12"/>
        <v/>
      </c>
      <c r="Y27" s="110" t="str">
        <f t="shared" ca="1" si="11"/>
        <v/>
      </c>
      <c r="Z27" s="110" t="str">
        <f t="shared" ca="1" si="11"/>
        <v/>
      </c>
      <c r="AA27" s="110" t="str">
        <f t="shared" ca="1" si="11"/>
        <v/>
      </c>
      <c r="AB27" s="110" t="str">
        <f t="shared" ca="1" si="11"/>
        <v/>
      </c>
      <c r="AC27" s="110" t="str">
        <f t="shared" ca="1" si="11"/>
        <v/>
      </c>
      <c r="AD27" s="110" t="str">
        <f t="shared" ca="1" si="11"/>
        <v/>
      </c>
      <c r="AE27" s="110" t="str">
        <f t="shared" ca="1" si="11"/>
        <v/>
      </c>
      <c r="AF27" s="110" t="str">
        <f t="shared" ca="1" si="11"/>
        <v/>
      </c>
      <c r="AG27" s="110" t="str">
        <f t="shared" ca="1" si="11"/>
        <v/>
      </c>
      <c r="AH27" s="110" t="str">
        <f t="shared" ca="1" si="11"/>
        <v/>
      </c>
      <c r="AI27" s="110" t="str">
        <f t="shared" ca="1" si="11"/>
        <v/>
      </c>
      <c r="AJ27" s="110" t="str">
        <f t="shared" ca="1" si="11"/>
        <v/>
      </c>
      <c r="AK27" s="110" t="str">
        <f t="shared" ca="1" si="11"/>
        <v/>
      </c>
      <c r="AL27" s="110" t="str">
        <f t="shared" ca="1" si="11"/>
        <v/>
      </c>
      <c r="AM27" s="110" t="str">
        <f t="shared" ca="1" si="11"/>
        <v/>
      </c>
      <c r="AN27" s="110" t="str">
        <f t="shared" ca="1" si="9"/>
        <v/>
      </c>
      <c r="AO27" s="110" t="str">
        <f t="shared" ca="1" si="9"/>
        <v/>
      </c>
      <c r="AP27" s="110" t="str">
        <f t="shared" ca="1" si="9"/>
        <v/>
      </c>
      <c r="AQ27" s="110" t="str">
        <f t="shared" ca="1" si="9"/>
        <v/>
      </c>
      <c r="AR27" s="110" t="str">
        <f t="shared" ca="1" si="9"/>
        <v/>
      </c>
      <c r="AS27" s="110" t="str">
        <f t="shared" ca="1" si="9"/>
        <v/>
      </c>
      <c r="AT27" s="110" t="str">
        <f t="shared" ca="1" si="9"/>
        <v/>
      </c>
      <c r="AU27" s="110" t="str">
        <f t="shared" ca="1" si="9"/>
        <v/>
      </c>
      <c r="AV27" s="110" t="str">
        <f t="shared" ca="1" si="9"/>
        <v/>
      </c>
      <c r="AW27" s="110" t="str">
        <f t="shared" ca="1" si="9"/>
        <v/>
      </c>
      <c r="AX27" s="110" t="str">
        <f t="shared" ca="1" si="9"/>
        <v/>
      </c>
      <c r="AY27" s="110" t="str">
        <f t="shared" ca="1" si="9"/>
        <v/>
      </c>
      <c r="AZ27" s="110" t="str">
        <f t="shared" ca="1" si="9"/>
        <v/>
      </c>
      <c r="BA27" s="110" t="str">
        <f t="shared" ca="1" si="9"/>
        <v/>
      </c>
      <c r="BB27" s="110" t="str">
        <f t="shared" ca="1" si="9"/>
        <v/>
      </c>
      <c r="BC27" s="110" t="str">
        <f t="shared" ca="1" si="9"/>
        <v/>
      </c>
      <c r="BD27" s="110" t="str">
        <f t="shared" ca="1" si="10"/>
        <v/>
      </c>
      <c r="BE27" s="110" t="str">
        <f t="shared" ca="1" si="10"/>
        <v/>
      </c>
      <c r="BF27" s="110" t="str">
        <f t="shared" ca="1" si="10"/>
        <v/>
      </c>
      <c r="BG27" s="110" t="str">
        <f t="shared" ca="1" si="10"/>
        <v/>
      </c>
      <c r="BH27" s="110" t="str">
        <f t="shared" ca="1" si="10"/>
        <v/>
      </c>
      <c r="BI27" s="110" t="str">
        <f t="shared" ca="1" si="10"/>
        <v/>
      </c>
      <c r="BJ27" s="110" t="str">
        <f t="shared" ca="1" si="10"/>
        <v/>
      </c>
      <c r="BK27" s="110" t="str">
        <f t="shared" ca="1" si="10"/>
        <v/>
      </c>
      <c r="BL27" s="110" t="str">
        <f t="shared" ca="1" si="10"/>
        <v/>
      </c>
    </row>
    <row r="28" spans="1:64" s="111" customFormat="1" ht="30" customHeight="1" x14ac:dyDescent="0.35">
      <c r="A28" s="103"/>
      <c r="B28" s="173" t="s">
        <v>223</v>
      </c>
      <c r="C28" s="5"/>
      <c r="D28" s="5"/>
      <c r="E28" s="105"/>
      <c r="F28" s="106">
        <f>F25+3</f>
        <v>46341</v>
      </c>
      <c r="G28" s="107">
        <v>2</v>
      </c>
      <c r="H28" s="109"/>
      <c r="I28" s="110" t="str">
        <f t="shared" ca="1" si="12"/>
        <v/>
      </c>
      <c r="J28" s="110" t="str">
        <f t="shared" ca="1" si="12"/>
        <v/>
      </c>
      <c r="K28" s="110" t="str">
        <f t="shared" ca="1" si="12"/>
        <v/>
      </c>
      <c r="L28" s="110" t="str">
        <f t="shared" ca="1" si="12"/>
        <v/>
      </c>
      <c r="M28" s="110" t="str">
        <f t="shared" ca="1" si="12"/>
        <v/>
      </c>
      <c r="N28" s="110" t="str">
        <f t="shared" ca="1" si="12"/>
        <v/>
      </c>
      <c r="O28" s="110" t="str">
        <f t="shared" ca="1" si="12"/>
        <v/>
      </c>
      <c r="P28" s="110" t="str">
        <f t="shared" ca="1" si="12"/>
        <v/>
      </c>
      <c r="Q28" s="110" t="str">
        <f t="shared" ca="1" si="12"/>
        <v/>
      </c>
      <c r="R28" s="110" t="str">
        <f t="shared" ca="1" si="12"/>
        <v/>
      </c>
      <c r="S28" s="110" t="str">
        <f t="shared" ca="1" si="12"/>
        <v/>
      </c>
      <c r="T28" s="110" t="str">
        <f t="shared" ca="1" si="12"/>
        <v/>
      </c>
      <c r="U28" s="110" t="str">
        <f t="shared" ca="1" si="12"/>
        <v/>
      </c>
      <c r="V28" s="110" t="str">
        <f t="shared" ca="1" si="12"/>
        <v/>
      </c>
      <c r="W28" s="110" t="str">
        <f t="shared" ca="1" si="12"/>
        <v/>
      </c>
      <c r="X28" s="110" t="str">
        <f t="shared" ca="1" si="12"/>
        <v/>
      </c>
      <c r="Y28" s="110" t="str">
        <f t="shared" ca="1" si="11"/>
        <v/>
      </c>
      <c r="Z28" s="110" t="str">
        <f t="shared" ca="1" si="11"/>
        <v/>
      </c>
      <c r="AA28" s="110" t="str">
        <f t="shared" ca="1" si="11"/>
        <v/>
      </c>
      <c r="AB28" s="110" t="str">
        <f t="shared" ca="1" si="11"/>
        <v/>
      </c>
      <c r="AC28" s="110" t="str">
        <f t="shared" ca="1" si="11"/>
        <v/>
      </c>
      <c r="AD28" s="110" t="str">
        <f t="shared" ca="1" si="11"/>
        <v/>
      </c>
      <c r="AE28" s="110" t="str">
        <f t="shared" ca="1" si="11"/>
        <v/>
      </c>
      <c r="AF28" s="110" t="str">
        <f t="shared" ca="1" si="11"/>
        <v/>
      </c>
      <c r="AG28" s="110" t="str">
        <f t="shared" ca="1" si="11"/>
        <v/>
      </c>
      <c r="AH28" s="110" t="str">
        <f t="shared" ca="1" si="11"/>
        <v/>
      </c>
      <c r="AI28" s="110" t="str">
        <f t="shared" ca="1" si="11"/>
        <v/>
      </c>
      <c r="AJ28" s="110" t="str">
        <f t="shared" ca="1" si="11"/>
        <v/>
      </c>
      <c r="AK28" s="110" t="str">
        <f t="shared" ca="1" si="11"/>
        <v/>
      </c>
      <c r="AL28" s="110" t="str">
        <f t="shared" ca="1" si="11"/>
        <v/>
      </c>
      <c r="AM28" s="110" t="str">
        <f t="shared" ca="1" si="11"/>
        <v/>
      </c>
      <c r="AN28" s="110" t="str">
        <f t="shared" ca="1" si="9"/>
        <v/>
      </c>
      <c r="AO28" s="110" t="str">
        <f t="shared" ca="1" si="9"/>
        <v/>
      </c>
      <c r="AP28" s="110" t="str">
        <f t="shared" ca="1" si="9"/>
        <v/>
      </c>
      <c r="AQ28" s="110" t="str">
        <f t="shared" ca="1" si="9"/>
        <v/>
      </c>
      <c r="AR28" s="110" t="str">
        <f t="shared" ca="1" si="9"/>
        <v/>
      </c>
      <c r="AS28" s="110" t="str">
        <f t="shared" ca="1" si="9"/>
        <v/>
      </c>
      <c r="AT28" s="110" t="str">
        <f t="shared" ca="1" si="9"/>
        <v/>
      </c>
      <c r="AU28" s="110" t="str">
        <f t="shared" ca="1" si="9"/>
        <v/>
      </c>
      <c r="AV28" s="110" t="str">
        <f t="shared" ca="1" si="9"/>
        <v/>
      </c>
      <c r="AW28" s="110" t="str">
        <f t="shared" ca="1" si="9"/>
        <v/>
      </c>
      <c r="AX28" s="110" t="str">
        <f t="shared" ca="1" si="9"/>
        <v/>
      </c>
      <c r="AY28" s="110" t="str">
        <f t="shared" ca="1" si="9"/>
        <v/>
      </c>
      <c r="AZ28" s="110" t="str">
        <f t="shared" ca="1" si="9"/>
        <v/>
      </c>
      <c r="BA28" s="110" t="str">
        <f t="shared" ca="1" si="9"/>
        <v/>
      </c>
      <c r="BB28" s="110" t="str">
        <f t="shared" ca="1" si="9"/>
        <v/>
      </c>
      <c r="BC28" s="110" t="str">
        <f t="shared" ca="1" si="9"/>
        <v/>
      </c>
      <c r="BD28" s="110" t="str">
        <f t="shared" ca="1" si="10"/>
        <v/>
      </c>
      <c r="BE28" s="110" t="str">
        <f t="shared" ca="1" si="10"/>
        <v/>
      </c>
      <c r="BF28" s="110" t="str">
        <f t="shared" ca="1" si="10"/>
        <v/>
      </c>
      <c r="BG28" s="110" t="str">
        <f t="shared" ca="1" si="10"/>
        <v/>
      </c>
      <c r="BH28" s="110" t="str">
        <f t="shared" ca="1" si="10"/>
        <v/>
      </c>
      <c r="BI28" s="110" t="str">
        <f t="shared" ca="1" si="10"/>
        <v/>
      </c>
      <c r="BJ28" s="110" t="str">
        <f t="shared" ca="1" si="10"/>
        <v/>
      </c>
      <c r="BK28" s="110" t="str">
        <f t="shared" ca="1" si="10"/>
        <v/>
      </c>
      <c r="BL28" s="110" t="str">
        <f t="shared" ca="1" si="10"/>
        <v/>
      </c>
    </row>
    <row r="29" spans="1:64" s="111" customFormat="1" ht="30" customHeight="1" x14ac:dyDescent="0.35">
      <c r="A29" s="103"/>
      <c r="B29" s="173" t="s">
        <v>224</v>
      </c>
      <c r="C29" s="5"/>
      <c r="D29" s="5"/>
      <c r="E29" s="105"/>
      <c r="F29" s="106">
        <f>F28+2</f>
        <v>46343</v>
      </c>
      <c r="G29" s="107">
        <v>5</v>
      </c>
      <c r="H29" s="109"/>
      <c r="I29" s="110" t="str">
        <f t="shared" ca="1" si="12"/>
        <v/>
      </c>
      <c r="J29" s="110" t="str">
        <f t="shared" ca="1" si="12"/>
        <v/>
      </c>
      <c r="K29" s="110" t="str">
        <f t="shared" ca="1" si="12"/>
        <v/>
      </c>
      <c r="L29" s="110" t="str">
        <f t="shared" ca="1" si="12"/>
        <v/>
      </c>
      <c r="M29" s="110" t="str">
        <f t="shared" ca="1" si="12"/>
        <v/>
      </c>
      <c r="N29" s="110" t="str">
        <f t="shared" ca="1" si="12"/>
        <v/>
      </c>
      <c r="O29" s="110" t="str">
        <f t="shared" ca="1" si="12"/>
        <v/>
      </c>
      <c r="P29" s="110" t="str">
        <f t="shared" ca="1" si="12"/>
        <v/>
      </c>
      <c r="Q29" s="110" t="str">
        <f t="shared" ca="1" si="12"/>
        <v/>
      </c>
      <c r="R29" s="110" t="str">
        <f t="shared" ca="1" si="12"/>
        <v/>
      </c>
      <c r="S29" s="110" t="str">
        <f t="shared" ca="1" si="12"/>
        <v/>
      </c>
      <c r="T29" s="110" t="str">
        <f t="shared" ca="1" si="12"/>
        <v/>
      </c>
      <c r="U29" s="110" t="str">
        <f t="shared" ca="1" si="12"/>
        <v/>
      </c>
      <c r="V29" s="110" t="str">
        <f t="shared" ca="1" si="12"/>
        <v/>
      </c>
      <c r="W29" s="110" t="str">
        <f t="shared" ca="1" si="12"/>
        <v/>
      </c>
      <c r="X29" s="110" t="str">
        <f t="shared" ca="1" si="12"/>
        <v/>
      </c>
      <c r="Y29" s="110" t="str">
        <f t="shared" ca="1" si="11"/>
        <v/>
      </c>
      <c r="Z29" s="110" t="str">
        <f t="shared" ca="1" si="11"/>
        <v/>
      </c>
      <c r="AA29" s="110" t="str">
        <f t="shared" ca="1" si="11"/>
        <v/>
      </c>
      <c r="AB29" s="110" t="str">
        <f t="shared" ca="1" si="11"/>
        <v/>
      </c>
      <c r="AC29" s="110" t="str">
        <f t="shared" ca="1" si="11"/>
        <v/>
      </c>
      <c r="AD29" s="110" t="str">
        <f t="shared" ca="1" si="11"/>
        <v/>
      </c>
      <c r="AE29" s="110" t="str">
        <f t="shared" ca="1" si="11"/>
        <v/>
      </c>
      <c r="AF29" s="110" t="str">
        <f t="shared" ca="1" si="11"/>
        <v/>
      </c>
      <c r="AG29" s="110" t="str">
        <f t="shared" ca="1" si="11"/>
        <v/>
      </c>
      <c r="AH29" s="110" t="str">
        <f t="shared" ca="1" si="11"/>
        <v/>
      </c>
      <c r="AI29" s="110" t="str">
        <f t="shared" ca="1" si="11"/>
        <v/>
      </c>
      <c r="AJ29" s="110" t="str">
        <f t="shared" ca="1" si="11"/>
        <v/>
      </c>
      <c r="AK29" s="110" t="str">
        <f t="shared" ca="1" si="11"/>
        <v/>
      </c>
      <c r="AL29" s="110" t="str">
        <f t="shared" ca="1" si="11"/>
        <v/>
      </c>
      <c r="AM29" s="110" t="str">
        <f t="shared" ca="1" si="11"/>
        <v/>
      </c>
      <c r="AN29" s="110" t="str">
        <f t="shared" ca="1" si="9"/>
        <v/>
      </c>
      <c r="AO29" s="110" t="str">
        <f t="shared" ca="1" si="9"/>
        <v/>
      </c>
      <c r="AP29" s="110" t="str">
        <f t="shared" ca="1" si="9"/>
        <v/>
      </c>
      <c r="AQ29" s="110" t="str">
        <f t="shared" ca="1" si="9"/>
        <v/>
      </c>
      <c r="AR29" s="110" t="str">
        <f t="shared" ca="1" si="9"/>
        <v/>
      </c>
      <c r="AS29" s="110" t="str">
        <f t="shared" ca="1" si="9"/>
        <v/>
      </c>
      <c r="AT29" s="110" t="str">
        <f t="shared" ca="1" si="9"/>
        <v/>
      </c>
      <c r="AU29" s="110" t="str">
        <f t="shared" ca="1" si="9"/>
        <v/>
      </c>
      <c r="AV29" s="110" t="str">
        <f t="shared" ca="1" si="9"/>
        <v/>
      </c>
      <c r="AW29" s="110" t="str">
        <f t="shared" ca="1" si="9"/>
        <v/>
      </c>
      <c r="AX29" s="110" t="str">
        <f t="shared" ca="1" si="9"/>
        <v/>
      </c>
      <c r="AY29" s="110" t="str">
        <f t="shared" ca="1" si="9"/>
        <v/>
      </c>
      <c r="AZ29" s="110" t="str">
        <f t="shared" ca="1" si="9"/>
        <v/>
      </c>
      <c r="BA29" s="110" t="str">
        <f t="shared" ca="1" si="9"/>
        <v/>
      </c>
      <c r="BB29" s="110" t="str">
        <f t="shared" ca="1" si="9"/>
        <v/>
      </c>
      <c r="BC29" s="110" t="str">
        <f t="shared" ca="1" si="9"/>
        <v/>
      </c>
      <c r="BD29" s="110" t="str">
        <f t="shared" ca="1" si="10"/>
        <v/>
      </c>
      <c r="BE29" s="110" t="str">
        <f t="shared" ca="1" si="10"/>
        <v/>
      </c>
      <c r="BF29" s="110" t="str">
        <f t="shared" ca="1" si="10"/>
        <v/>
      </c>
      <c r="BG29" s="110" t="str">
        <f t="shared" ca="1" si="10"/>
        <v/>
      </c>
      <c r="BH29" s="110" t="str">
        <f t="shared" ca="1" si="10"/>
        <v/>
      </c>
      <c r="BI29" s="110" t="str">
        <f t="shared" ca="1" si="10"/>
        <v/>
      </c>
      <c r="BJ29" s="110" t="str">
        <f t="shared" ca="1" si="10"/>
        <v/>
      </c>
      <c r="BK29" s="110" t="str">
        <f t="shared" ca="1" si="10"/>
        <v/>
      </c>
      <c r="BL29" s="110" t="str">
        <f t="shared" ca="1" si="10"/>
        <v/>
      </c>
    </row>
    <row r="30" spans="1:64" s="111" customFormat="1" ht="30" customHeight="1" x14ac:dyDescent="0.35">
      <c r="A30" s="103"/>
      <c r="B30" s="173" t="s">
        <v>226</v>
      </c>
      <c r="C30" s="5" t="s">
        <v>231</v>
      </c>
      <c r="D30" s="5"/>
      <c r="E30" s="105"/>
      <c r="F30" s="106">
        <f>F29+5</f>
        <v>46348</v>
      </c>
      <c r="G30" s="107">
        <v>1</v>
      </c>
      <c r="H30" s="109"/>
      <c r="I30" s="110" t="str">
        <f t="shared" ca="1" si="12"/>
        <v/>
      </c>
      <c r="J30" s="110" t="str">
        <f t="shared" ca="1" si="12"/>
        <v/>
      </c>
      <c r="K30" s="110" t="str">
        <f t="shared" ca="1" si="12"/>
        <v/>
      </c>
      <c r="L30" s="110" t="str">
        <f t="shared" ca="1" si="12"/>
        <v/>
      </c>
      <c r="M30" s="110" t="str">
        <f t="shared" ca="1" si="12"/>
        <v/>
      </c>
      <c r="N30" s="110" t="str">
        <f t="shared" ca="1" si="12"/>
        <v/>
      </c>
      <c r="O30" s="110" t="str">
        <f t="shared" ca="1" si="12"/>
        <v/>
      </c>
      <c r="P30" s="110" t="str">
        <f t="shared" ca="1" si="12"/>
        <v/>
      </c>
      <c r="Q30" s="110" t="str">
        <f t="shared" ca="1" si="12"/>
        <v/>
      </c>
      <c r="R30" s="110" t="str">
        <f t="shared" ca="1" si="12"/>
        <v/>
      </c>
      <c r="S30" s="110" t="str">
        <f t="shared" ca="1" si="12"/>
        <v/>
      </c>
      <c r="T30" s="110" t="str">
        <f t="shared" ca="1" si="12"/>
        <v/>
      </c>
      <c r="U30" s="110" t="str">
        <f t="shared" ca="1" si="12"/>
        <v/>
      </c>
      <c r="V30" s="110" t="str">
        <f t="shared" ca="1" si="12"/>
        <v/>
      </c>
      <c r="W30" s="110" t="str">
        <f t="shared" ca="1" si="12"/>
        <v/>
      </c>
      <c r="X30" s="110" t="str">
        <f t="shared" ca="1" si="12"/>
        <v/>
      </c>
      <c r="Y30" s="110" t="str">
        <f t="shared" ca="1" si="11"/>
        <v/>
      </c>
      <c r="Z30" s="110" t="str">
        <f t="shared" ca="1" si="11"/>
        <v/>
      </c>
      <c r="AA30" s="110" t="str">
        <f t="shared" ca="1" si="11"/>
        <v/>
      </c>
      <c r="AB30" s="110" t="str">
        <f t="shared" ca="1" si="11"/>
        <v/>
      </c>
      <c r="AC30" s="110" t="str">
        <f t="shared" ca="1" si="11"/>
        <v/>
      </c>
      <c r="AD30" s="110" t="str">
        <f t="shared" ca="1" si="11"/>
        <v/>
      </c>
      <c r="AE30" s="110" t="str">
        <f t="shared" ca="1" si="11"/>
        <v/>
      </c>
      <c r="AF30" s="110" t="str">
        <f t="shared" ca="1" si="11"/>
        <v/>
      </c>
      <c r="AG30" s="110" t="str">
        <f t="shared" ca="1" si="11"/>
        <v/>
      </c>
      <c r="AH30" s="110" t="str">
        <f t="shared" ca="1" si="11"/>
        <v/>
      </c>
      <c r="AI30" s="110" t="str">
        <f t="shared" ca="1" si="11"/>
        <v/>
      </c>
      <c r="AJ30" s="110" t="str">
        <f t="shared" ca="1" si="11"/>
        <v/>
      </c>
      <c r="AK30" s="110" t="str">
        <f t="shared" ca="1" si="11"/>
        <v/>
      </c>
      <c r="AL30" s="110" t="str">
        <f t="shared" ca="1" si="11"/>
        <v/>
      </c>
      <c r="AM30" s="110" t="str">
        <f t="shared" ca="1" si="11"/>
        <v/>
      </c>
      <c r="AN30" s="110" t="str">
        <f t="shared" ca="1" si="9"/>
        <v/>
      </c>
      <c r="AO30" s="110" t="str">
        <f t="shared" ca="1" si="9"/>
        <v/>
      </c>
      <c r="AP30" s="110" t="str">
        <f t="shared" ca="1" si="9"/>
        <v/>
      </c>
      <c r="AQ30" s="110" t="str">
        <f t="shared" ca="1" si="9"/>
        <v/>
      </c>
      <c r="AR30" s="110" t="str">
        <f t="shared" ca="1" si="9"/>
        <v/>
      </c>
      <c r="AS30" s="110" t="str">
        <f t="shared" ca="1" si="9"/>
        <v/>
      </c>
      <c r="AT30" s="110" t="str">
        <f t="shared" ca="1" si="9"/>
        <v/>
      </c>
      <c r="AU30" s="110" t="str">
        <f t="shared" ca="1" si="9"/>
        <v/>
      </c>
      <c r="AV30" s="110" t="str">
        <f t="shared" ca="1" si="9"/>
        <v/>
      </c>
      <c r="AW30" s="110" t="str">
        <f t="shared" ca="1" si="9"/>
        <v/>
      </c>
      <c r="AX30" s="110" t="str">
        <f t="shared" ca="1" si="9"/>
        <v/>
      </c>
      <c r="AY30" s="110" t="str">
        <f t="shared" ca="1" si="9"/>
        <v/>
      </c>
      <c r="AZ30" s="110" t="str">
        <f t="shared" ca="1" si="9"/>
        <v/>
      </c>
      <c r="BA30" s="110" t="str">
        <f t="shared" ca="1" si="9"/>
        <v/>
      </c>
      <c r="BB30" s="110" t="str">
        <f t="shared" ca="1" si="9"/>
        <v/>
      </c>
      <c r="BC30" s="110" t="str">
        <f t="shared" ca="1" si="9"/>
        <v/>
      </c>
      <c r="BD30" s="110" t="str">
        <f t="shared" ca="1" si="10"/>
        <v/>
      </c>
      <c r="BE30" s="110">
        <f t="shared" ca="1" si="10"/>
        <v>2</v>
      </c>
      <c r="BF30" s="110" t="str">
        <f t="shared" ca="1" si="10"/>
        <v/>
      </c>
      <c r="BG30" s="110" t="str">
        <f t="shared" ca="1" si="10"/>
        <v/>
      </c>
      <c r="BH30" s="110" t="str">
        <f t="shared" ca="1" si="10"/>
        <v/>
      </c>
      <c r="BI30" s="110" t="str">
        <f t="shared" ca="1" si="10"/>
        <v/>
      </c>
      <c r="BJ30" s="110" t="str">
        <f t="shared" ca="1" si="10"/>
        <v/>
      </c>
      <c r="BK30" s="110" t="str">
        <f t="shared" ca="1" si="10"/>
        <v/>
      </c>
      <c r="BL30" s="110" t="str">
        <f t="shared" ca="1" si="10"/>
        <v/>
      </c>
    </row>
    <row r="31" spans="1:64" s="111" customFormat="1" ht="30" customHeight="1" x14ac:dyDescent="0.35">
      <c r="A31" s="103"/>
      <c r="B31" s="173" t="s">
        <v>227</v>
      </c>
      <c r="C31" s="5"/>
      <c r="D31" s="5"/>
      <c r="E31" s="105"/>
      <c r="F31" s="106"/>
      <c r="G31" s="107"/>
      <c r="H31" s="109"/>
      <c r="I31" s="110" t="str">
        <f t="shared" ca="1" si="12"/>
        <v/>
      </c>
      <c r="J31" s="110" t="str">
        <f t="shared" ca="1" si="12"/>
        <v/>
      </c>
      <c r="K31" s="110" t="str">
        <f t="shared" ca="1" si="12"/>
        <v/>
      </c>
      <c r="L31" s="110" t="str">
        <f t="shared" ca="1" si="12"/>
        <v/>
      </c>
      <c r="M31" s="110" t="str">
        <f t="shared" ca="1" si="12"/>
        <v/>
      </c>
      <c r="N31" s="110" t="str">
        <f t="shared" ca="1" si="12"/>
        <v/>
      </c>
      <c r="O31" s="110" t="str">
        <f t="shared" ca="1" si="12"/>
        <v/>
      </c>
      <c r="P31" s="110" t="str">
        <f t="shared" ca="1" si="12"/>
        <v/>
      </c>
      <c r="Q31" s="110" t="str">
        <f t="shared" ca="1" si="12"/>
        <v/>
      </c>
      <c r="R31" s="110" t="str">
        <f t="shared" ca="1" si="12"/>
        <v/>
      </c>
      <c r="S31" s="110" t="str">
        <f t="shared" ca="1" si="12"/>
        <v/>
      </c>
      <c r="T31" s="110" t="str">
        <f t="shared" ca="1" si="12"/>
        <v/>
      </c>
      <c r="U31" s="110" t="str">
        <f t="shared" ca="1" si="12"/>
        <v/>
      </c>
      <c r="V31" s="110" t="str">
        <f t="shared" ca="1" si="12"/>
        <v/>
      </c>
      <c r="W31" s="110" t="str">
        <f t="shared" ca="1" si="12"/>
        <v/>
      </c>
      <c r="X31" s="110" t="str">
        <f t="shared" ca="1" si="12"/>
        <v/>
      </c>
      <c r="Y31" s="110" t="str">
        <f t="shared" ca="1" si="11"/>
        <v/>
      </c>
      <c r="Z31" s="110" t="str">
        <f t="shared" ca="1" si="11"/>
        <v/>
      </c>
      <c r="AA31" s="110" t="str">
        <f t="shared" ca="1" si="11"/>
        <v/>
      </c>
      <c r="AB31" s="110" t="str">
        <f t="shared" ca="1" si="11"/>
        <v/>
      </c>
      <c r="AC31" s="110" t="str">
        <f t="shared" ca="1" si="11"/>
        <v/>
      </c>
      <c r="AD31" s="110" t="str">
        <f t="shared" ca="1" si="11"/>
        <v/>
      </c>
      <c r="AE31" s="110" t="str">
        <f t="shared" ca="1" si="11"/>
        <v/>
      </c>
      <c r="AF31" s="110" t="str">
        <f t="shared" ca="1" si="11"/>
        <v/>
      </c>
      <c r="AG31" s="110" t="str">
        <f t="shared" ca="1" si="11"/>
        <v/>
      </c>
      <c r="AH31" s="110" t="str">
        <f t="shared" ca="1" si="11"/>
        <v/>
      </c>
      <c r="AI31" s="110" t="str">
        <f t="shared" ca="1" si="11"/>
        <v/>
      </c>
      <c r="AJ31" s="110" t="str">
        <f t="shared" ca="1" si="11"/>
        <v/>
      </c>
      <c r="AK31" s="110" t="str">
        <f t="shared" ca="1" si="11"/>
        <v/>
      </c>
      <c r="AL31" s="110" t="str">
        <f t="shared" ca="1" si="11"/>
        <v/>
      </c>
      <c r="AM31" s="110" t="str">
        <f t="shared" ca="1" si="11"/>
        <v/>
      </c>
      <c r="AN31" s="110" t="str">
        <f t="shared" ca="1" si="9"/>
        <v/>
      </c>
      <c r="AO31" s="110" t="str">
        <f t="shared" ca="1" si="9"/>
        <v/>
      </c>
      <c r="AP31" s="110" t="str">
        <f t="shared" ca="1" si="9"/>
        <v/>
      </c>
      <c r="AQ31" s="110" t="str">
        <f t="shared" ca="1" si="9"/>
        <v/>
      </c>
      <c r="AR31" s="110" t="str">
        <f t="shared" ca="1" si="9"/>
        <v/>
      </c>
      <c r="AS31" s="110" t="str">
        <f t="shared" ca="1" si="9"/>
        <v/>
      </c>
      <c r="AT31" s="110" t="str">
        <f t="shared" ca="1" si="9"/>
        <v/>
      </c>
      <c r="AU31" s="110" t="str">
        <f t="shared" ca="1" si="9"/>
        <v/>
      </c>
      <c r="AV31" s="110" t="str">
        <f t="shared" ca="1" si="9"/>
        <v/>
      </c>
      <c r="AW31" s="110" t="str">
        <f t="shared" ca="1" si="9"/>
        <v/>
      </c>
      <c r="AX31" s="110" t="str">
        <f t="shared" ca="1" si="9"/>
        <v/>
      </c>
      <c r="AY31" s="110" t="str">
        <f t="shared" ca="1" si="9"/>
        <v/>
      </c>
      <c r="AZ31" s="110" t="str">
        <f t="shared" ca="1" si="9"/>
        <v/>
      </c>
      <c r="BA31" s="110" t="str">
        <f t="shared" ca="1" si="9"/>
        <v/>
      </c>
      <c r="BB31" s="110" t="str">
        <f t="shared" ca="1" si="9"/>
        <v/>
      </c>
      <c r="BC31" s="110" t="str">
        <f t="shared" ca="1" si="9"/>
        <v/>
      </c>
      <c r="BD31" s="110" t="str">
        <f t="shared" ca="1" si="10"/>
        <v/>
      </c>
      <c r="BE31" s="110" t="str">
        <f t="shared" ca="1" si="10"/>
        <v/>
      </c>
      <c r="BF31" s="110" t="str">
        <f t="shared" ca="1" si="10"/>
        <v/>
      </c>
      <c r="BG31" s="110" t="str">
        <f t="shared" ca="1" si="10"/>
        <v/>
      </c>
      <c r="BH31" s="110" t="str">
        <f t="shared" ca="1" si="10"/>
        <v/>
      </c>
      <c r="BI31" s="110" t="str">
        <f t="shared" ca="1" si="10"/>
        <v/>
      </c>
      <c r="BJ31" s="110" t="str">
        <f t="shared" ca="1" si="10"/>
        <v/>
      </c>
      <c r="BK31" s="110" t="str">
        <f t="shared" ca="1" si="10"/>
        <v/>
      </c>
      <c r="BL31" s="110" t="str">
        <f t="shared" ca="1" si="10"/>
        <v/>
      </c>
    </row>
    <row r="32" spans="1:64" s="111" customFormat="1" ht="30" customHeight="1" x14ac:dyDescent="0.35">
      <c r="A32" s="103"/>
      <c r="B32" s="173" t="s">
        <v>228</v>
      </c>
      <c r="C32" s="5"/>
      <c r="D32" s="5"/>
      <c r="E32" s="105"/>
      <c r="F32" s="106"/>
      <c r="G32" s="107"/>
      <c r="H32" s="109"/>
      <c r="I32" s="110" t="str">
        <f t="shared" ca="1" si="12"/>
        <v/>
      </c>
      <c r="J32" s="110" t="str">
        <f t="shared" ca="1" si="12"/>
        <v/>
      </c>
      <c r="K32" s="110" t="str">
        <f t="shared" ca="1" si="12"/>
        <v/>
      </c>
      <c r="L32" s="110" t="str">
        <f t="shared" ca="1" si="12"/>
        <v/>
      </c>
      <c r="M32" s="110" t="str">
        <f t="shared" ca="1" si="12"/>
        <v/>
      </c>
      <c r="N32" s="110" t="str">
        <f t="shared" ca="1" si="12"/>
        <v/>
      </c>
      <c r="O32" s="110" t="str">
        <f t="shared" ca="1" si="12"/>
        <v/>
      </c>
      <c r="P32" s="110" t="str">
        <f t="shared" ca="1" si="12"/>
        <v/>
      </c>
      <c r="Q32" s="110" t="str">
        <f t="shared" ca="1" si="12"/>
        <v/>
      </c>
      <c r="R32" s="110" t="str">
        <f t="shared" ca="1" si="12"/>
        <v/>
      </c>
      <c r="S32" s="110" t="str">
        <f t="shared" ca="1" si="12"/>
        <v/>
      </c>
      <c r="T32" s="110" t="str">
        <f t="shared" ca="1" si="12"/>
        <v/>
      </c>
      <c r="U32" s="110" t="str">
        <f t="shared" ca="1" si="12"/>
        <v/>
      </c>
      <c r="V32" s="110" t="str">
        <f t="shared" ca="1" si="12"/>
        <v/>
      </c>
      <c r="W32" s="110" t="str">
        <f t="shared" ca="1" si="12"/>
        <v/>
      </c>
      <c r="X32" s="110" t="str">
        <f t="shared" ca="1" si="12"/>
        <v/>
      </c>
      <c r="Y32" s="110" t="str">
        <f t="shared" ca="1" si="11"/>
        <v/>
      </c>
      <c r="Z32" s="110" t="str">
        <f t="shared" ca="1" si="11"/>
        <v/>
      </c>
      <c r="AA32" s="110" t="str">
        <f t="shared" ca="1" si="11"/>
        <v/>
      </c>
      <c r="AB32" s="110" t="str">
        <f t="shared" ca="1" si="11"/>
        <v/>
      </c>
      <c r="AC32" s="110" t="str">
        <f t="shared" ca="1" si="11"/>
        <v/>
      </c>
      <c r="AD32" s="110" t="str">
        <f t="shared" ca="1" si="11"/>
        <v/>
      </c>
      <c r="AE32" s="110" t="str">
        <f t="shared" ca="1" si="11"/>
        <v/>
      </c>
      <c r="AF32" s="110" t="str">
        <f t="shared" ca="1" si="11"/>
        <v/>
      </c>
      <c r="AG32" s="110" t="str">
        <f t="shared" ca="1" si="11"/>
        <v/>
      </c>
      <c r="AH32" s="110" t="str">
        <f t="shared" ca="1" si="11"/>
        <v/>
      </c>
      <c r="AI32" s="110" t="str">
        <f t="shared" ca="1" si="11"/>
        <v/>
      </c>
      <c r="AJ32" s="110" t="str">
        <f t="shared" ca="1" si="11"/>
        <v/>
      </c>
      <c r="AK32" s="110" t="str">
        <f t="shared" ca="1" si="11"/>
        <v/>
      </c>
      <c r="AL32" s="110" t="str">
        <f t="shared" ca="1" si="11"/>
        <v/>
      </c>
      <c r="AM32" s="110" t="str">
        <f t="shared" ca="1" si="11"/>
        <v/>
      </c>
      <c r="AN32" s="110" t="str">
        <f t="shared" ca="1" si="9"/>
        <v/>
      </c>
      <c r="AO32" s="110" t="str">
        <f t="shared" ca="1" si="9"/>
        <v/>
      </c>
      <c r="AP32" s="110" t="str">
        <f t="shared" ca="1" si="9"/>
        <v/>
      </c>
      <c r="AQ32" s="110" t="str">
        <f t="shared" ca="1" si="9"/>
        <v/>
      </c>
      <c r="AR32" s="110" t="str">
        <f t="shared" ca="1" si="9"/>
        <v/>
      </c>
      <c r="AS32" s="110" t="str">
        <f t="shared" ca="1" si="9"/>
        <v/>
      </c>
      <c r="AT32" s="110" t="str">
        <f t="shared" ca="1" si="9"/>
        <v/>
      </c>
      <c r="AU32" s="110" t="str">
        <f t="shared" ca="1" si="9"/>
        <v/>
      </c>
      <c r="AV32" s="110" t="str">
        <f t="shared" ca="1" si="9"/>
        <v/>
      </c>
      <c r="AW32" s="110" t="str">
        <f t="shared" ca="1" si="9"/>
        <v/>
      </c>
      <c r="AX32" s="110" t="str">
        <f t="shared" ca="1" si="9"/>
        <v/>
      </c>
      <c r="AY32" s="110" t="str">
        <f t="shared" ca="1" si="9"/>
        <v/>
      </c>
      <c r="AZ32" s="110" t="str">
        <f t="shared" ca="1" si="9"/>
        <v/>
      </c>
      <c r="BA32" s="110" t="str">
        <f t="shared" ca="1" si="9"/>
        <v/>
      </c>
      <c r="BB32" s="110" t="str">
        <f t="shared" ca="1" si="9"/>
        <v/>
      </c>
      <c r="BC32" s="110" t="str">
        <f t="shared" ca="1" si="9"/>
        <v/>
      </c>
      <c r="BD32" s="110" t="str">
        <f t="shared" ca="1" si="10"/>
        <v/>
      </c>
      <c r="BE32" s="110" t="str">
        <f t="shared" ca="1" si="10"/>
        <v/>
      </c>
      <c r="BF32" s="110" t="str">
        <f t="shared" ca="1" si="10"/>
        <v/>
      </c>
      <c r="BG32" s="110" t="str">
        <f t="shared" ca="1" si="10"/>
        <v/>
      </c>
      <c r="BH32" s="110" t="str">
        <f t="shared" ca="1" si="10"/>
        <v/>
      </c>
      <c r="BI32" s="110" t="str">
        <f t="shared" ca="1" si="10"/>
        <v/>
      </c>
      <c r="BJ32" s="110" t="str">
        <f t="shared" ca="1" si="10"/>
        <v/>
      </c>
      <c r="BK32" s="110" t="str">
        <f t="shared" ca="1" si="10"/>
        <v/>
      </c>
      <c r="BL32" s="110" t="str">
        <f t="shared" ca="1" si="10"/>
        <v/>
      </c>
    </row>
    <row r="33" spans="1:64" s="111" customFormat="1" ht="30" customHeight="1" x14ac:dyDescent="0.35">
      <c r="A33" s="103" t="s">
        <v>233</v>
      </c>
      <c r="B33" s="104"/>
      <c r="C33" s="5"/>
      <c r="D33" s="5"/>
      <c r="E33" s="105"/>
      <c r="F33" s="106"/>
      <c r="G33" s="107"/>
      <c r="H33" s="109"/>
      <c r="I33" s="110" t="str">
        <f t="shared" ca="1" si="12"/>
        <v/>
      </c>
      <c r="J33" s="110" t="str">
        <f t="shared" ca="1" si="12"/>
        <v/>
      </c>
      <c r="K33" s="110" t="str">
        <f t="shared" ca="1" si="12"/>
        <v/>
      </c>
      <c r="L33" s="110" t="str">
        <f t="shared" ca="1" si="12"/>
        <v/>
      </c>
      <c r="M33" s="110" t="str">
        <f t="shared" ca="1" si="12"/>
        <v/>
      </c>
      <c r="N33" s="110" t="str">
        <f t="shared" ca="1" si="12"/>
        <v/>
      </c>
      <c r="O33" s="110" t="str">
        <f t="shared" ca="1" si="12"/>
        <v/>
      </c>
      <c r="P33" s="110" t="str">
        <f t="shared" ca="1" si="12"/>
        <v/>
      </c>
      <c r="Q33" s="110" t="str">
        <f t="shared" ca="1" si="12"/>
        <v/>
      </c>
      <c r="R33" s="110" t="str">
        <f t="shared" ca="1" si="12"/>
        <v/>
      </c>
      <c r="S33" s="110" t="str">
        <f t="shared" ca="1" si="12"/>
        <v/>
      </c>
      <c r="T33" s="110" t="str">
        <f t="shared" ca="1" si="12"/>
        <v/>
      </c>
      <c r="U33" s="110" t="str">
        <f t="shared" ca="1" si="12"/>
        <v/>
      </c>
      <c r="V33" s="110" t="str">
        <f t="shared" ca="1" si="12"/>
        <v/>
      </c>
      <c r="W33" s="110" t="str">
        <f t="shared" ca="1" si="12"/>
        <v/>
      </c>
      <c r="X33" s="110" t="str">
        <f t="shared" ca="1" si="12"/>
        <v/>
      </c>
      <c r="Y33" s="110" t="str">
        <f t="shared" ca="1" si="11"/>
        <v/>
      </c>
      <c r="Z33" s="110" t="str">
        <f t="shared" ca="1" si="11"/>
        <v/>
      </c>
      <c r="AA33" s="110" t="str">
        <f t="shared" ca="1" si="11"/>
        <v/>
      </c>
      <c r="AB33" s="110" t="str">
        <f t="shared" ca="1" si="11"/>
        <v/>
      </c>
      <c r="AC33" s="110" t="str">
        <f t="shared" ca="1" si="11"/>
        <v/>
      </c>
      <c r="AD33" s="110" t="str">
        <f t="shared" ca="1" si="11"/>
        <v/>
      </c>
      <c r="AE33" s="110" t="str">
        <f t="shared" ca="1" si="11"/>
        <v/>
      </c>
      <c r="AF33" s="110" t="str">
        <f t="shared" ca="1" si="11"/>
        <v/>
      </c>
      <c r="AG33" s="110" t="str">
        <f t="shared" ca="1" si="11"/>
        <v/>
      </c>
      <c r="AH33" s="110" t="str">
        <f t="shared" ca="1" si="11"/>
        <v/>
      </c>
      <c r="AI33" s="110" t="str">
        <f t="shared" ca="1" si="11"/>
        <v/>
      </c>
      <c r="AJ33" s="110" t="str">
        <f t="shared" ca="1" si="11"/>
        <v/>
      </c>
      <c r="AK33" s="110" t="str">
        <f t="shared" ca="1" si="11"/>
        <v/>
      </c>
      <c r="AL33" s="110" t="str">
        <f t="shared" ca="1" si="11"/>
        <v/>
      </c>
      <c r="AM33" s="110" t="str">
        <f t="shared" ca="1" si="11"/>
        <v/>
      </c>
      <c r="AN33" s="110" t="str">
        <f t="shared" ca="1" si="9"/>
        <v/>
      </c>
      <c r="AO33" s="110" t="str">
        <f t="shared" ca="1" si="9"/>
        <v/>
      </c>
      <c r="AP33" s="110" t="str">
        <f t="shared" ca="1" si="9"/>
        <v/>
      </c>
      <c r="AQ33" s="110" t="str">
        <f t="shared" ca="1" si="9"/>
        <v/>
      </c>
      <c r="AR33" s="110" t="str">
        <f t="shared" ca="1" si="9"/>
        <v/>
      </c>
      <c r="AS33" s="110" t="str">
        <f t="shared" ca="1" si="9"/>
        <v/>
      </c>
      <c r="AT33" s="110" t="str">
        <f t="shared" ca="1" si="9"/>
        <v/>
      </c>
      <c r="AU33" s="110" t="str">
        <f t="shared" ca="1" si="9"/>
        <v/>
      </c>
      <c r="AV33" s="110" t="str">
        <f t="shared" ca="1" si="9"/>
        <v/>
      </c>
      <c r="AW33" s="110" t="str">
        <f t="shared" ca="1" si="9"/>
        <v/>
      </c>
      <c r="AX33" s="110" t="str">
        <f t="shared" ca="1" si="9"/>
        <v/>
      </c>
      <c r="AY33" s="110" t="str">
        <f t="shared" ca="1" si="9"/>
        <v/>
      </c>
      <c r="AZ33" s="110" t="str">
        <f t="shared" ca="1" si="9"/>
        <v/>
      </c>
      <c r="BA33" s="110" t="str">
        <f t="shared" ca="1" si="9"/>
        <v/>
      </c>
      <c r="BB33" s="110" t="str">
        <f t="shared" ca="1" si="9"/>
        <v/>
      </c>
      <c r="BC33" s="110" t="str">
        <f t="shared" ca="1" si="9"/>
        <v/>
      </c>
      <c r="BD33" s="110" t="str">
        <f t="shared" ca="1" si="10"/>
        <v/>
      </c>
      <c r="BE33" s="110" t="str">
        <f t="shared" ca="1" si="10"/>
        <v/>
      </c>
      <c r="BF33" s="110" t="str">
        <f t="shared" ca="1" si="10"/>
        <v/>
      </c>
      <c r="BG33" s="110" t="str">
        <f t="shared" ca="1" si="10"/>
        <v/>
      </c>
      <c r="BH33" s="110" t="str">
        <f t="shared" ca="1" si="10"/>
        <v/>
      </c>
      <c r="BI33" s="110" t="str">
        <f t="shared" ca="1" si="10"/>
        <v/>
      </c>
      <c r="BJ33" s="110" t="str">
        <f t="shared" ca="1" si="10"/>
        <v/>
      </c>
      <c r="BK33" s="110" t="str">
        <f t="shared" ca="1" si="10"/>
        <v/>
      </c>
      <c r="BL33" s="110" t="str">
        <f t="shared" ca="1" si="10"/>
        <v/>
      </c>
    </row>
    <row r="34" spans="1:64" s="111" customFormat="1" ht="30" customHeight="1" thickBot="1" x14ac:dyDescent="0.4">
      <c r="A34" s="85" t="s">
        <v>234</v>
      </c>
      <c r="B34" s="112" t="s">
        <v>235</v>
      </c>
      <c r="C34" s="112"/>
      <c r="D34" s="112"/>
      <c r="E34" s="112"/>
      <c r="F34" s="113"/>
      <c r="G34" s="112"/>
      <c r="H34" s="114"/>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5"/>
      <c r="BC34" s="115"/>
      <c r="BD34" s="115"/>
      <c r="BE34" s="115"/>
      <c r="BF34" s="115"/>
      <c r="BG34" s="115"/>
      <c r="BH34" s="115"/>
      <c r="BI34" s="115"/>
      <c r="BJ34" s="115"/>
      <c r="BK34" s="115"/>
      <c r="BL34" s="115"/>
    </row>
    <row r="35" spans="1:64" ht="30" customHeight="1" x14ac:dyDescent="0.35">
      <c r="D35" s="116"/>
      <c r="G35" s="117"/>
      <c r="H35" s="118"/>
    </row>
    <row r="36" spans="1:64" ht="30" customHeight="1" x14ac:dyDescent="0.35">
      <c r="D36" s="119"/>
    </row>
  </sheetData>
  <mergeCells count="12">
    <mergeCell ref="D4:E4"/>
    <mergeCell ref="B5:H5"/>
    <mergeCell ref="I2:L2"/>
    <mergeCell ref="N2:Q2"/>
    <mergeCell ref="S2:V2"/>
    <mergeCell ref="C1:E1"/>
    <mergeCell ref="C2:E2"/>
    <mergeCell ref="AC2:AF2"/>
    <mergeCell ref="D3:E3"/>
    <mergeCell ref="F3:G3"/>
    <mergeCell ref="X2:AA2"/>
    <mergeCell ref="AD1:AF1"/>
  </mergeCells>
  <conditionalFormatting sqref="E7:E33">
    <cfRule type="dataBar" priority="5">
      <dataBar>
        <cfvo type="num" val="0"/>
        <cfvo type="num" val="1"/>
        <color theme="0" tint="-0.249977111117893"/>
      </dataBar>
      <extLst>
        <ext xmlns:x14="http://schemas.microsoft.com/office/spreadsheetml/2009/9/main" uri="{B025F937-C7B1-47D3-B67F-A62EFF666E3E}">
          <x14:id>{FE7FAF0F-4725-4BAC-A00A-BAE007C07C98}</x14:id>
        </ext>
      </extLst>
    </cfRule>
  </conditionalFormatting>
  <conditionalFormatting sqref="I4:AM4">
    <cfRule type="expression" dxfId="19" priority="4">
      <formula>I$5&lt;=EOMONTH($I$5,0)</formula>
    </cfRule>
  </conditionalFormatting>
  <conditionalFormatting sqref="I4:BL4">
    <cfRule type="expression" dxfId="18" priority="2">
      <formula>AND(I$5&lt;=EOMONTH($I$5,1),I$5&gt;EOMONTH($I$5,0))</formula>
    </cfRule>
  </conditionalFormatting>
  <conditionalFormatting sqref="I5:BL34">
    <cfRule type="expression" dxfId="17" priority="1">
      <formula>AND(TODAY()&gt;=I$5,TODAY()&lt;J$5)</formula>
    </cfRule>
  </conditionalFormatting>
  <conditionalFormatting sqref="I8:BL33">
    <cfRule type="expression" dxfId="16" priority="7" stopIfTrue="1">
      <formula>AND($C8="Low Risk",I$5&gt;=$F8,I$5&lt;=$F8+$G8-1)</formula>
    </cfRule>
    <cfRule type="expression" dxfId="15" priority="8" stopIfTrue="1">
      <formula>AND($C8="High Risk",I$5&gt;=$F8,I$5&lt;=$F8+$G8-1)</formula>
    </cfRule>
    <cfRule type="expression" dxfId="14" priority="9" stopIfTrue="1">
      <formula>AND($C8="On Track",I$5&gt;=$F8,I$5&lt;=$F8+$G8-1)</formula>
    </cfRule>
    <cfRule type="expression" dxfId="13" priority="10" stopIfTrue="1">
      <formula>AND($C8="Med Risk",I$5&gt;=$F8,I$5&lt;=$F8+$G8-1)</formula>
    </cfRule>
    <cfRule type="expression" dxfId="12" priority="11" stopIfTrue="1">
      <formula>AND(LEN($C8)=0,I$5&gt;=$F8,I$5&lt;=$F8+$G8-1)</formula>
    </cfRule>
  </conditionalFormatting>
  <conditionalFormatting sqref="I34:BL34">
    <cfRule type="expression" dxfId="11" priority="13" stopIfTrue="1">
      <formula>AND(#REF!="Low Risk",I$5&gt;=#REF!,I$5&lt;=#REF!+#REF!-1)</formula>
    </cfRule>
    <cfRule type="expression" dxfId="10" priority="14" stopIfTrue="1">
      <formula>AND(#REF!="High Risk",I$5&gt;=#REF!,I$5&lt;=#REF!+#REF!-1)</formula>
    </cfRule>
    <cfRule type="expression" dxfId="9" priority="15" stopIfTrue="1">
      <formula>AND(#REF!="On Track",I$5&gt;=#REF!,I$5&lt;=#REF!+#REF!-1)</formula>
    </cfRule>
    <cfRule type="expression" dxfId="8" priority="16" stopIfTrue="1">
      <formula>AND(#REF!="Med Risk",I$5&gt;=#REF!,I$5&lt;=#REF!+#REF!-1)</formula>
    </cfRule>
    <cfRule type="expression" dxfId="7" priority="17" stopIfTrue="1">
      <formula>AND(LEN(#REF!)=0,I$5&gt;=#REF!,I$5&lt;=#REF!+#REF!-1)</formula>
    </cfRule>
  </conditionalFormatting>
  <conditionalFormatting sqref="J4:BL4">
    <cfRule type="expression" dxfId="6" priority="3">
      <formula>AND(J$5&lt;=EOMONTH($I$5,2),J$5&gt;EOMONTH($I$5,0),J$5&gt;EOMONTH($I$5,1))</formula>
    </cfRule>
  </conditionalFormatting>
  <dataValidations count="3">
    <dataValidation type="list" allowBlank="1" showInputMessage="1" sqref="C9" xr:uid="{AB6C599E-D9C3-4A66-81DA-E1B2F9CEB83C}">
      <formula1>"Goal,Milestone,On Track, Low Risk, Med Risk, High Risk"</formula1>
    </dataValidation>
    <dataValidation type="list" allowBlank="1" showInputMessage="1" showErrorMessage="1" sqref="C8 C10:C33" xr:uid="{83020150-7873-471F-83E5-7D20D4DF909B}">
      <formula1>"Goal,Milestone,On Track, Low Risk, Med Risk, High Risk"</formula1>
    </dataValidation>
    <dataValidation type="whole" operator="greaterThanOrEqual" allowBlank="1" showInputMessage="1" promptTitle="Scrolling Increment" prompt="Changing this number will scroll the Gantt Chart view." sqref="F4" xr:uid="{928CA1AF-9477-4E4D-A63E-897448C7A1D4}">
      <formula1>0</formula1>
    </dataValidation>
  </dataValidations>
  <printOptions horizontalCentered="1"/>
  <pageMargins left="0.25" right="0.25" top="0.5" bottom="0.5" header="0.3" footer="0.3"/>
  <pageSetup scale="45" fitToHeight="0" orientation="landscape" r:id="rId1"/>
  <headerFooter differentFirst="1" scaleWithDoc="0">
    <oddFooter>Page &amp;P of &amp;N</oddFooter>
  </headerFooter>
  <ignoredErrors>
    <ignoredError sqref="F18"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Scroll Bar 1">
              <controlPr defaultSize="0" autoPict="0" altText="Scroll bar to scroll through the Ghantt project timeline.">
                <anchor moveWithCells="1">
                  <from>
                    <xdr:col>8</xdr:col>
                    <xdr:colOff>31750</xdr:colOff>
                    <xdr:row>5</xdr:row>
                    <xdr:rowOff>57150</xdr:rowOff>
                  </from>
                  <to>
                    <xdr:col>63</xdr:col>
                    <xdr:colOff>228600</xdr:colOff>
                    <xdr:row>5</xdr:row>
                    <xdr:rowOff>241300</xdr:rowOff>
                  </to>
                </anchor>
              </controlPr>
            </control>
          </mc:Choice>
        </mc:AlternateContent>
      </controls>
    </mc:Choice>
  </mc:AlternateContent>
  <tableParts count="1">
    <tablePart r:id="rId5"/>
  </tableParts>
  <extLst>
    <ext xmlns:x14="http://schemas.microsoft.com/office/spreadsheetml/2009/9/main" uri="{78C0D931-6437-407d-A8EE-F0AAD7539E65}">
      <x14:conditionalFormattings>
        <x14:conditionalFormatting xmlns:xm="http://schemas.microsoft.com/office/excel/2006/main">
          <x14:cfRule type="dataBar" id="{FE7FAF0F-4725-4BAC-A00A-BAE007C07C98}">
            <x14:dataBar minLength="0" maxLength="100" gradient="0">
              <x14:cfvo type="num">
                <xm:f>0</xm:f>
              </x14:cfvo>
              <x14:cfvo type="num">
                <xm:f>1</xm:f>
              </x14:cfvo>
              <x14:negativeFillColor rgb="FFFF0000"/>
              <x14:axisColor rgb="FF000000"/>
            </x14:dataBar>
          </x14:cfRule>
          <xm:sqref>E7:E33</xm:sqref>
        </x14:conditionalFormatting>
        <x14:conditionalFormatting xmlns:xm="http://schemas.microsoft.com/office/excel/2006/main">
          <x14:cfRule type="iconSet" priority="6" id="{CC7D1646-4908-48D7-82BF-11B382FA07EB}">
            <x14:iconSet iconSet="3Stars" showValue="0" custom="1">
              <x14:cfvo type="percent">
                <xm:f>0</xm:f>
              </x14:cfvo>
              <x14:cfvo type="num">
                <xm:f>1</xm:f>
              </x14:cfvo>
              <x14:cfvo type="num">
                <xm:f>2</xm:f>
              </x14:cfvo>
              <x14:cfIcon iconSet="NoIcons" iconId="0"/>
              <x14:cfIcon iconSet="3Flags" iconId="1"/>
              <x14:cfIcon iconSet="3Signs" iconId="0"/>
            </x14:iconSet>
          </x14:cfRule>
          <xm:sqref>I8:BL33</xm:sqref>
        </x14:conditionalFormatting>
        <x14:conditionalFormatting xmlns:xm="http://schemas.microsoft.com/office/excel/2006/main">
          <x14:cfRule type="iconSet" priority="12" id="{1DD6296B-08ED-4056-9CDD-6D3837FCDE74}">
            <x14:iconSet iconSet="3Stars" showValue="0" custom="1">
              <x14:cfvo type="percent">
                <xm:f>0</xm:f>
              </x14:cfvo>
              <x14:cfvo type="num">
                <xm:f>1</xm:f>
              </x14:cfvo>
              <x14:cfvo type="num">
                <xm:f>2</xm:f>
              </x14:cfvo>
              <x14:cfIcon iconSet="NoIcons" iconId="0"/>
              <x14:cfIcon iconSet="3Flags" iconId="1"/>
              <x14:cfIcon iconSet="3Signs" iconId="0"/>
            </x14:iconSet>
          </x14:cfRule>
          <xm:sqref>I34:BL34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
  <sheetViews>
    <sheetView showGridLines="0" zoomScale="80" zoomScaleNormal="80" workbookViewId="0">
      <pane xSplit="2" ySplit="4" topLeftCell="C5" activePane="bottomRight" state="frozen"/>
      <selection pane="topRight" activeCell="C1" sqref="C1"/>
      <selection pane="bottomLeft" activeCell="A5" sqref="A5"/>
      <selection pane="bottomRight" sqref="A1:F1"/>
    </sheetView>
  </sheetViews>
  <sheetFormatPr defaultRowHeight="12.5" x14ac:dyDescent="0.25"/>
  <cols>
    <col min="1" max="1" width="10.7265625" style="36" customWidth="1"/>
    <col min="2" max="2" width="50.7265625" style="36" customWidth="1"/>
    <col min="3" max="9" width="25.7265625" style="36" customWidth="1"/>
    <col min="10" max="33" width="10.81640625" style="21" customWidth="1"/>
    <col min="34" max="253" width="9.1796875" style="21"/>
    <col min="254" max="254" width="5.7265625" style="21" customWidth="1"/>
    <col min="255" max="255" width="7.7265625" style="21" customWidth="1"/>
    <col min="256" max="256" width="6.7265625" style="21" customWidth="1"/>
    <col min="257" max="257" width="35.7265625" style="21" customWidth="1"/>
    <col min="258" max="258" width="7.7265625" style="21" customWidth="1"/>
    <col min="259" max="261" width="10.7265625" style="21" customWidth="1"/>
    <col min="262" max="262" width="35.7265625" style="21" customWidth="1"/>
    <col min="263" max="263" width="15.54296875" style="21" customWidth="1"/>
    <col min="264" max="264" width="55.7265625" style="21" customWidth="1"/>
    <col min="265" max="265" width="11.7265625" style="21" customWidth="1"/>
    <col min="266" max="289" width="10.81640625" style="21" customWidth="1"/>
    <col min="290" max="509" width="9.1796875" style="21"/>
    <col min="510" max="510" width="5.7265625" style="21" customWidth="1"/>
    <col min="511" max="511" width="7.7265625" style="21" customWidth="1"/>
    <col min="512" max="512" width="6.7265625" style="21" customWidth="1"/>
    <col min="513" max="513" width="35.7265625" style="21" customWidth="1"/>
    <col min="514" max="514" width="7.7265625" style="21" customWidth="1"/>
    <col min="515" max="517" width="10.7265625" style="21" customWidth="1"/>
    <col min="518" max="518" width="35.7265625" style="21" customWidth="1"/>
    <col min="519" max="519" width="15.54296875" style="21" customWidth="1"/>
    <col min="520" max="520" width="55.7265625" style="21" customWidth="1"/>
    <col min="521" max="521" width="11.7265625" style="21" customWidth="1"/>
    <col min="522" max="545" width="10.81640625" style="21" customWidth="1"/>
    <col min="546" max="765" width="9.1796875" style="21"/>
    <col min="766" max="766" width="5.7265625" style="21" customWidth="1"/>
    <col min="767" max="767" width="7.7265625" style="21" customWidth="1"/>
    <col min="768" max="768" width="6.7265625" style="21" customWidth="1"/>
    <col min="769" max="769" width="35.7265625" style="21" customWidth="1"/>
    <col min="770" max="770" width="7.7265625" style="21" customWidth="1"/>
    <col min="771" max="773" width="10.7265625" style="21" customWidth="1"/>
    <col min="774" max="774" width="35.7265625" style="21" customWidth="1"/>
    <col min="775" max="775" width="15.54296875" style="21" customWidth="1"/>
    <col min="776" max="776" width="55.7265625" style="21" customWidth="1"/>
    <col min="777" max="777" width="11.7265625" style="21" customWidth="1"/>
    <col min="778" max="801" width="10.81640625" style="21" customWidth="1"/>
    <col min="802" max="1021" width="9.1796875" style="21"/>
    <col min="1022" max="1022" width="5.7265625" style="21" customWidth="1"/>
    <col min="1023" max="1023" width="7.7265625" style="21" customWidth="1"/>
    <col min="1024" max="1024" width="6.7265625" style="21" customWidth="1"/>
    <col min="1025" max="1025" width="35.7265625" style="21" customWidth="1"/>
    <col min="1026" max="1026" width="7.7265625" style="21" customWidth="1"/>
    <col min="1027" max="1029" width="10.7265625" style="21" customWidth="1"/>
    <col min="1030" max="1030" width="35.7265625" style="21" customWidth="1"/>
    <col min="1031" max="1031" width="15.54296875" style="21" customWidth="1"/>
    <col min="1032" max="1032" width="55.7265625" style="21" customWidth="1"/>
    <col min="1033" max="1033" width="11.7265625" style="21" customWidth="1"/>
    <col min="1034" max="1057" width="10.81640625" style="21" customWidth="1"/>
    <col min="1058" max="1277" width="9.1796875" style="21"/>
    <col min="1278" max="1278" width="5.7265625" style="21" customWidth="1"/>
    <col min="1279" max="1279" width="7.7265625" style="21" customWidth="1"/>
    <col min="1280" max="1280" width="6.7265625" style="21" customWidth="1"/>
    <col min="1281" max="1281" width="35.7265625" style="21" customWidth="1"/>
    <col min="1282" max="1282" width="7.7265625" style="21" customWidth="1"/>
    <col min="1283" max="1285" width="10.7265625" style="21" customWidth="1"/>
    <col min="1286" max="1286" width="35.7265625" style="21" customWidth="1"/>
    <col min="1287" max="1287" width="15.54296875" style="21" customWidth="1"/>
    <col min="1288" max="1288" width="55.7265625" style="21" customWidth="1"/>
    <col min="1289" max="1289" width="11.7265625" style="21" customWidth="1"/>
    <col min="1290" max="1313" width="10.81640625" style="21" customWidth="1"/>
    <col min="1314" max="1533" width="9.1796875" style="21"/>
    <col min="1534" max="1534" width="5.7265625" style="21" customWidth="1"/>
    <col min="1535" max="1535" width="7.7265625" style="21" customWidth="1"/>
    <col min="1536" max="1536" width="6.7265625" style="21" customWidth="1"/>
    <col min="1537" max="1537" width="35.7265625" style="21" customWidth="1"/>
    <col min="1538" max="1538" width="7.7265625" style="21" customWidth="1"/>
    <col min="1539" max="1541" width="10.7265625" style="21" customWidth="1"/>
    <col min="1542" max="1542" width="35.7265625" style="21" customWidth="1"/>
    <col min="1543" max="1543" width="15.54296875" style="21" customWidth="1"/>
    <col min="1544" max="1544" width="55.7265625" style="21" customWidth="1"/>
    <col min="1545" max="1545" width="11.7265625" style="21" customWidth="1"/>
    <col min="1546" max="1569" width="10.81640625" style="21" customWidth="1"/>
    <col min="1570" max="1789" width="9.1796875" style="21"/>
    <col min="1790" max="1790" width="5.7265625" style="21" customWidth="1"/>
    <col min="1791" max="1791" width="7.7265625" style="21" customWidth="1"/>
    <col min="1792" max="1792" width="6.7265625" style="21" customWidth="1"/>
    <col min="1793" max="1793" width="35.7265625" style="21" customWidth="1"/>
    <col min="1794" max="1794" width="7.7265625" style="21" customWidth="1"/>
    <col min="1795" max="1797" width="10.7265625" style="21" customWidth="1"/>
    <col min="1798" max="1798" width="35.7265625" style="21" customWidth="1"/>
    <col min="1799" max="1799" width="15.54296875" style="21" customWidth="1"/>
    <col min="1800" max="1800" width="55.7265625" style="21" customWidth="1"/>
    <col min="1801" max="1801" width="11.7265625" style="21" customWidth="1"/>
    <col min="1802" max="1825" width="10.81640625" style="21" customWidth="1"/>
    <col min="1826" max="2045" width="9.1796875" style="21"/>
    <col min="2046" max="2046" width="5.7265625" style="21" customWidth="1"/>
    <col min="2047" max="2047" width="7.7265625" style="21" customWidth="1"/>
    <col min="2048" max="2048" width="6.7265625" style="21" customWidth="1"/>
    <col min="2049" max="2049" width="35.7265625" style="21" customWidth="1"/>
    <col min="2050" max="2050" width="7.7265625" style="21" customWidth="1"/>
    <col min="2051" max="2053" width="10.7265625" style="21" customWidth="1"/>
    <col min="2054" max="2054" width="35.7265625" style="21" customWidth="1"/>
    <col min="2055" max="2055" width="15.54296875" style="21" customWidth="1"/>
    <col min="2056" max="2056" width="55.7265625" style="21" customWidth="1"/>
    <col min="2057" max="2057" width="11.7265625" style="21" customWidth="1"/>
    <col min="2058" max="2081" width="10.81640625" style="21" customWidth="1"/>
    <col min="2082" max="2301" width="9.1796875" style="21"/>
    <col min="2302" max="2302" width="5.7265625" style="21" customWidth="1"/>
    <col min="2303" max="2303" width="7.7265625" style="21" customWidth="1"/>
    <col min="2304" max="2304" width="6.7265625" style="21" customWidth="1"/>
    <col min="2305" max="2305" width="35.7265625" style="21" customWidth="1"/>
    <col min="2306" max="2306" width="7.7265625" style="21" customWidth="1"/>
    <col min="2307" max="2309" width="10.7265625" style="21" customWidth="1"/>
    <col min="2310" max="2310" width="35.7265625" style="21" customWidth="1"/>
    <col min="2311" max="2311" width="15.54296875" style="21" customWidth="1"/>
    <col min="2312" max="2312" width="55.7265625" style="21" customWidth="1"/>
    <col min="2313" max="2313" width="11.7265625" style="21" customWidth="1"/>
    <col min="2314" max="2337" width="10.81640625" style="21" customWidth="1"/>
    <col min="2338" max="2557" width="9.1796875" style="21"/>
    <col min="2558" max="2558" width="5.7265625" style="21" customWidth="1"/>
    <col min="2559" max="2559" width="7.7265625" style="21" customWidth="1"/>
    <col min="2560" max="2560" width="6.7265625" style="21" customWidth="1"/>
    <col min="2561" max="2561" width="35.7265625" style="21" customWidth="1"/>
    <col min="2562" max="2562" width="7.7265625" style="21" customWidth="1"/>
    <col min="2563" max="2565" width="10.7265625" style="21" customWidth="1"/>
    <col min="2566" max="2566" width="35.7265625" style="21" customWidth="1"/>
    <col min="2567" max="2567" width="15.54296875" style="21" customWidth="1"/>
    <col min="2568" max="2568" width="55.7265625" style="21" customWidth="1"/>
    <col min="2569" max="2569" width="11.7265625" style="21" customWidth="1"/>
    <col min="2570" max="2593" width="10.81640625" style="21" customWidth="1"/>
    <col min="2594" max="2813" width="9.1796875" style="21"/>
    <col min="2814" max="2814" width="5.7265625" style="21" customWidth="1"/>
    <col min="2815" max="2815" width="7.7265625" style="21" customWidth="1"/>
    <col min="2816" max="2816" width="6.7265625" style="21" customWidth="1"/>
    <col min="2817" max="2817" width="35.7265625" style="21" customWidth="1"/>
    <col min="2818" max="2818" width="7.7265625" style="21" customWidth="1"/>
    <col min="2819" max="2821" width="10.7265625" style="21" customWidth="1"/>
    <col min="2822" max="2822" width="35.7265625" style="21" customWidth="1"/>
    <col min="2823" max="2823" width="15.54296875" style="21" customWidth="1"/>
    <col min="2824" max="2824" width="55.7265625" style="21" customWidth="1"/>
    <col min="2825" max="2825" width="11.7265625" style="21" customWidth="1"/>
    <col min="2826" max="2849" width="10.81640625" style="21" customWidth="1"/>
    <col min="2850" max="3069" width="9.1796875" style="21"/>
    <col min="3070" max="3070" width="5.7265625" style="21" customWidth="1"/>
    <col min="3071" max="3071" width="7.7265625" style="21" customWidth="1"/>
    <col min="3072" max="3072" width="6.7265625" style="21" customWidth="1"/>
    <col min="3073" max="3073" width="35.7265625" style="21" customWidth="1"/>
    <col min="3074" max="3074" width="7.7265625" style="21" customWidth="1"/>
    <col min="3075" max="3077" width="10.7265625" style="21" customWidth="1"/>
    <col min="3078" max="3078" width="35.7265625" style="21" customWidth="1"/>
    <col min="3079" max="3079" width="15.54296875" style="21" customWidth="1"/>
    <col min="3080" max="3080" width="55.7265625" style="21" customWidth="1"/>
    <col min="3081" max="3081" width="11.7265625" style="21" customWidth="1"/>
    <col min="3082" max="3105" width="10.81640625" style="21" customWidth="1"/>
    <col min="3106" max="3325" width="9.1796875" style="21"/>
    <col min="3326" max="3326" width="5.7265625" style="21" customWidth="1"/>
    <col min="3327" max="3327" width="7.7265625" style="21" customWidth="1"/>
    <col min="3328" max="3328" width="6.7265625" style="21" customWidth="1"/>
    <col min="3329" max="3329" width="35.7265625" style="21" customWidth="1"/>
    <col min="3330" max="3330" width="7.7265625" style="21" customWidth="1"/>
    <col min="3331" max="3333" width="10.7265625" style="21" customWidth="1"/>
    <col min="3334" max="3334" width="35.7265625" style="21" customWidth="1"/>
    <col min="3335" max="3335" width="15.54296875" style="21" customWidth="1"/>
    <col min="3336" max="3336" width="55.7265625" style="21" customWidth="1"/>
    <col min="3337" max="3337" width="11.7265625" style="21" customWidth="1"/>
    <col min="3338" max="3361" width="10.81640625" style="21" customWidth="1"/>
    <col min="3362" max="3581" width="9.1796875" style="21"/>
    <col min="3582" max="3582" width="5.7265625" style="21" customWidth="1"/>
    <col min="3583" max="3583" width="7.7265625" style="21" customWidth="1"/>
    <col min="3584" max="3584" width="6.7265625" style="21" customWidth="1"/>
    <col min="3585" max="3585" width="35.7265625" style="21" customWidth="1"/>
    <col min="3586" max="3586" width="7.7265625" style="21" customWidth="1"/>
    <col min="3587" max="3589" width="10.7265625" style="21" customWidth="1"/>
    <col min="3590" max="3590" width="35.7265625" style="21" customWidth="1"/>
    <col min="3591" max="3591" width="15.54296875" style="21" customWidth="1"/>
    <col min="3592" max="3592" width="55.7265625" style="21" customWidth="1"/>
    <col min="3593" max="3593" width="11.7265625" style="21" customWidth="1"/>
    <col min="3594" max="3617" width="10.81640625" style="21" customWidth="1"/>
    <col min="3618" max="3837" width="9.1796875" style="21"/>
    <col min="3838" max="3838" width="5.7265625" style="21" customWidth="1"/>
    <col min="3839" max="3839" width="7.7265625" style="21" customWidth="1"/>
    <col min="3840" max="3840" width="6.7265625" style="21" customWidth="1"/>
    <col min="3841" max="3841" width="35.7265625" style="21" customWidth="1"/>
    <col min="3842" max="3842" width="7.7265625" style="21" customWidth="1"/>
    <col min="3843" max="3845" width="10.7265625" style="21" customWidth="1"/>
    <col min="3846" max="3846" width="35.7265625" style="21" customWidth="1"/>
    <col min="3847" max="3847" width="15.54296875" style="21" customWidth="1"/>
    <col min="3848" max="3848" width="55.7265625" style="21" customWidth="1"/>
    <col min="3849" max="3849" width="11.7265625" style="21" customWidth="1"/>
    <col min="3850" max="3873" width="10.81640625" style="21" customWidth="1"/>
    <col min="3874" max="4093" width="9.1796875" style="21"/>
    <col min="4094" max="4094" width="5.7265625" style="21" customWidth="1"/>
    <col min="4095" max="4095" width="7.7265625" style="21" customWidth="1"/>
    <col min="4096" max="4096" width="6.7265625" style="21" customWidth="1"/>
    <col min="4097" max="4097" width="35.7265625" style="21" customWidth="1"/>
    <col min="4098" max="4098" width="7.7265625" style="21" customWidth="1"/>
    <col min="4099" max="4101" width="10.7265625" style="21" customWidth="1"/>
    <col min="4102" max="4102" width="35.7265625" style="21" customWidth="1"/>
    <col min="4103" max="4103" width="15.54296875" style="21" customWidth="1"/>
    <col min="4104" max="4104" width="55.7265625" style="21" customWidth="1"/>
    <col min="4105" max="4105" width="11.7265625" style="21" customWidth="1"/>
    <col min="4106" max="4129" width="10.81640625" style="21" customWidth="1"/>
    <col min="4130" max="4349" width="9.1796875" style="21"/>
    <col min="4350" max="4350" width="5.7265625" style="21" customWidth="1"/>
    <col min="4351" max="4351" width="7.7265625" style="21" customWidth="1"/>
    <col min="4352" max="4352" width="6.7265625" style="21" customWidth="1"/>
    <col min="4353" max="4353" width="35.7265625" style="21" customWidth="1"/>
    <col min="4354" max="4354" width="7.7265625" style="21" customWidth="1"/>
    <col min="4355" max="4357" width="10.7265625" style="21" customWidth="1"/>
    <col min="4358" max="4358" width="35.7265625" style="21" customWidth="1"/>
    <col min="4359" max="4359" width="15.54296875" style="21" customWidth="1"/>
    <col min="4360" max="4360" width="55.7265625" style="21" customWidth="1"/>
    <col min="4361" max="4361" width="11.7265625" style="21" customWidth="1"/>
    <col min="4362" max="4385" width="10.81640625" style="21" customWidth="1"/>
    <col min="4386" max="4605" width="9.1796875" style="21"/>
    <col min="4606" max="4606" width="5.7265625" style="21" customWidth="1"/>
    <col min="4607" max="4607" width="7.7265625" style="21" customWidth="1"/>
    <col min="4608" max="4608" width="6.7265625" style="21" customWidth="1"/>
    <col min="4609" max="4609" width="35.7265625" style="21" customWidth="1"/>
    <col min="4610" max="4610" width="7.7265625" style="21" customWidth="1"/>
    <col min="4611" max="4613" width="10.7265625" style="21" customWidth="1"/>
    <col min="4614" max="4614" width="35.7265625" style="21" customWidth="1"/>
    <col min="4615" max="4615" width="15.54296875" style="21" customWidth="1"/>
    <col min="4616" max="4616" width="55.7265625" style="21" customWidth="1"/>
    <col min="4617" max="4617" width="11.7265625" style="21" customWidth="1"/>
    <col min="4618" max="4641" width="10.81640625" style="21" customWidth="1"/>
    <col min="4642" max="4861" width="9.1796875" style="21"/>
    <col min="4862" max="4862" width="5.7265625" style="21" customWidth="1"/>
    <col min="4863" max="4863" width="7.7265625" style="21" customWidth="1"/>
    <col min="4864" max="4864" width="6.7265625" style="21" customWidth="1"/>
    <col min="4865" max="4865" width="35.7265625" style="21" customWidth="1"/>
    <col min="4866" max="4866" width="7.7265625" style="21" customWidth="1"/>
    <col min="4867" max="4869" width="10.7265625" style="21" customWidth="1"/>
    <col min="4870" max="4870" width="35.7265625" style="21" customWidth="1"/>
    <col min="4871" max="4871" width="15.54296875" style="21" customWidth="1"/>
    <col min="4872" max="4872" width="55.7265625" style="21" customWidth="1"/>
    <col min="4873" max="4873" width="11.7265625" style="21" customWidth="1"/>
    <col min="4874" max="4897" width="10.81640625" style="21" customWidth="1"/>
    <col min="4898" max="5117" width="9.1796875" style="21"/>
    <col min="5118" max="5118" width="5.7265625" style="21" customWidth="1"/>
    <col min="5119" max="5119" width="7.7265625" style="21" customWidth="1"/>
    <col min="5120" max="5120" width="6.7265625" style="21" customWidth="1"/>
    <col min="5121" max="5121" width="35.7265625" style="21" customWidth="1"/>
    <col min="5122" max="5122" width="7.7265625" style="21" customWidth="1"/>
    <col min="5123" max="5125" width="10.7265625" style="21" customWidth="1"/>
    <col min="5126" max="5126" width="35.7265625" style="21" customWidth="1"/>
    <col min="5127" max="5127" width="15.54296875" style="21" customWidth="1"/>
    <col min="5128" max="5128" width="55.7265625" style="21" customWidth="1"/>
    <col min="5129" max="5129" width="11.7265625" style="21" customWidth="1"/>
    <col min="5130" max="5153" width="10.81640625" style="21" customWidth="1"/>
    <col min="5154" max="5373" width="9.1796875" style="21"/>
    <col min="5374" max="5374" width="5.7265625" style="21" customWidth="1"/>
    <col min="5375" max="5375" width="7.7265625" style="21" customWidth="1"/>
    <col min="5376" max="5376" width="6.7265625" style="21" customWidth="1"/>
    <col min="5377" max="5377" width="35.7265625" style="21" customWidth="1"/>
    <col min="5378" max="5378" width="7.7265625" style="21" customWidth="1"/>
    <col min="5379" max="5381" width="10.7265625" style="21" customWidth="1"/>
    <col min="5382" max="5382" width="35.7265625" style="21" customWidth="1"/>
    <col min="5383" max="5383" width="15.54296875" style="21" customWidth="1"/>
    <col min="5384" max="5384" width="55.7265625" style="21" customWidth="1"/>
    <col min="5385" max="5385" width="11.7265625" style="21" customWidth="1"/>
    <col min="5386" max="5409" width="10.81640625" style="21" customWidth="1"/>
    <col min="5410" max="5629" width="9.1796875" style="21"/>
    <col min="5630" max="5630" width="5.7265625" style="21" customWidth="1"/>
    <col min="5631" max="5631" width="7.7265625" style="21" customWidth="1"/>
    <col min="5632" max="5632" width="6.7265625" style="21" customWidth="1"/>
    <col min="5633" max="5633" width="35.7265625" style="21" customWidth="1"/>
    <col min="5634" max="5634" width="7.7265625" style="21" customWidth="1"/>
    <col min="5635" max="5637" width="10.7265625" style="21" customWidth="1"/>
    <col min="5638" max="5638" width="35.7265625" style="21" customWidth="1"/>
    <col min="5639" max="5639" width="15.54296875" style="21" customWidth="1"/>
    <col min="5640" max="5640" width="55.7265625" style="21" customWidth="1"/>
    <col min="5641" max="5641" width="11.7265625" style="21" customWidth="1"/>
    <col min="5642" max="5665" width="10.81640625" style="21" customWidth="1"/>
    <col min="5666" max="5885" width="9.1796875" style="21"/>
    <col min="5886" max="5886" width="5.7265625" style="21" customWidth="1"/>
    <col min="5887" max="5887" width="7.7265625" style="21" customWidth="1"/>
    <col min="5888" max="5888" width="6.7265625" style="21" customWidth="1"/>
    <col min="5889" max="5889" width="35.7265625" style="21" customWidth="1"/>
    <col min="5890" max="5890" width="7.7265625" style="21" customWidth="1"/>
    <col min="5891" max="5893" width="10.7265625" style="21" customWidth="1"/>
    <col min="5894" max="5894" width="35.7265625" style="21" customWidth="1"/>
    <col min="5895" max="5895" width="15.54296875" style="21" customWidth="1"/>
    <col min="5896" max="5896" width="55.7265625" style="21" customWidth="1"/>
    <col min="5897" max="5897" width="11.7265625" style="21" customWidth="1"/>
    <col min="5898" max="5921" width="10.81640625" style="21" customWidth="1"/>
    <col min="5922" max="6141" width="9.1796875" style="21"/>
    <col min="6142" max="6142" width="5.7265625" style="21" customWidth="1"/>
    <col min="6143" max="6143" width="7.7265625" style="21" customWidth="1"/>
    <col min="6144" max="6144" width="6.7265625" style="21" customWidth="1"/>
    <col min="6145" max="6145" width="35.7265625" style="21" customWidth="1"/>
    <col min="6146" max="6146" width="7.7265625" style="21" customWidth="1"/>
    <col min="6147" max="6149" width="10.7265625" style="21" customWidth="1"/>
    <col min="6150" max="6150" width="35.7265625" style="21" customWidth="1"/>
    <col min="6151" max="6151" width="15.54296875" style="21" customWidth="1"/>
    <col min="6152" max="6152" width="55.7265625" style="21" customWidth="1"/>
    <col min="6153" max="6153" width="11.7265625" style="21" customWidth="1"/>
    <col min="6154" max="6177" width="10.81640625" style="21" customWidth="1"/>
    <col min="6178" max="6397" width="9.1796875" style="21"/>
    <col min="6398" max="6398" width="5.7265625" style="21" customWidth="1"/>
    <col min="6399" max="6399" width="7.7265625" style="21" customWidth="1"/>
    <col min="6400" max="6400" width="6.7265625" style="21" customWidth="1"/>
    <col min="6401" max="6401" width="35.7265625" style="21" customWidth="1"/>
    <col min="6402" max="6402" width="7.7265625" style="21" customWidth="1"/>
    <col min="6403" max="6405" width="10.7265625" style="21" customWidth="1"/>
    <col min="6406" max="6406" width="35.7265625" style="21" customWidth="1"/>
    <col min="6407" max="6407" width="15.54296875" style="21" customWidth="1"/>
    <col min="6408" max="6408" width="55.7265625" style="21" customWidth="1"/>
    <col min="6409" max="6409" width="11.7265625" style="21" customWidth="1"/>
    <col min="6410" max="6433" width="10.81640625" style="21" customWidth="1"/>
    <col min="6434" max="6653" width="9.1796875" style="21"/>
    <col min="6654" max="6654" width="5.7265625" style="21" customWidth="1"/>
    <col min="6655" max="6655" width="7.7265625" style="21" customWidth="1"/>
    <col min="6656" max="6656" width="6.7265625" style="21" customWidth="1"/>
    <col min="6657" max="6657" width="35.7265625" style="21" customWidth="1"/>
    <col min="6658" max="6658" width="7.7265625" style="21" customWidth="1"/>
    <col min="6659" max="6661" width="10.7265625" style="21" customWidth="1"/>
    <col min="6662" max="6662" width="35.7265625" style="21" customWidth="1"/>
    <col min="6663" max="6663" width="15.54296875" style="21" customWidth="1"/>
    <col min="6664" max="6664" width="55.7265625" style="21" customWidth="1"/>
    <col min="6665" max="6665" width="11.7265625" style="21" customWidth="1"/>
    <col min="6666" max="6689" width="10.81640625" style="21" customWidth="1"/>
    <col min="6690" max="6909" width="9.1796875" style="21"/>
    <col min="6910" max="6910" width="5.7265625" style="21" customWidth="1"/>
    <col min="6911" max="6911" width="7.7265625" style="21" customWidth="1"/>
    <col min="6912" max="6912" width="6.7265625" style="21" customWidth="1"/>
    <col min="6913" max="6913" width="35.7265625" style="21" customWidth="1"/>
    <col min="6914" max="6914" width="7.7265625" style="21" customWidth="1"/>
    <col min="6915" max="6917" width="10.7265625" style="21" customWidth="1"/>
    <col min="6918" max="6918" width="35.7265625" style="21" customWidth="1"/>
    <col min="6919" max="6919" width="15.54296875" style="21" customWidth="1"/>
    <col min="6920" max="6920" width="55.7265625" style="21" customWidth="1"/>
    <col min="6921" max="6921" width="11.7265625" style="21" customWidth="1"/>
    <col min="6922" max="6945" width="10.81640625" style="21" customWidth="1"/>
    <col min="6946" max="7165" width="9.1796875" style="21"/>
    <col min="7166" max="7166" width="5.7265625" style="21" customWidth="1"/>
    <col min="7167" max="7167" width="7.7265625" style="21" customWidth="1"/>
    <col min="7168" max="7168" width="6.7265625" style="21" customWidth="1"/>
    <col min="7169" max="7169" width="35.7265625" style="21" customWidth="1"/>
    <col min="7170" max="7170" width="7.7265625" style="21" customWidth="1"/>
    <col min="7171" max="7173" width="10.7265625" style="21" customWidth="1"/>
    <col min="7174" max="7174" width="35.7265625" style="21" customWidth="1"/>
    <col min="7175" max="7175" width="15.54296875" style="21" customWidth="1"/>
    <col min="7176" max="7176" width="55.7265625" style="21" customWidth="1"/>
    <col min="7177" max="7177" width="11.7265625" style="21" customWidth="1"/>
    <col min="7178" max="7201" width="10.81640625" style="21" customWidth="1"/>
    <col min="7202" max="7421" width="9.1796875" style="21"/>
    <col min="7422" max="7422" width="5.7265625" style="21" customWidth="1"/>
    <col min="7423" max="7423" width="7.7265625" style="21" customWidth="1"/>
    <col min="7424" max="7424" width="6.7265625" style="21" customWidth="1"/>
    <col min="7425" max="7425" width="35.7265625" style="21" customWidth="1"/>
    <col min="7426" max="7426" width="7.7265625" style="21" customWidth="1"/>
    <col min="7427" max="7429" width="10.7265625" style="21" customWidth="1"/>
    <col min="7430" max="7430" width="35.7265625" style="21" customWidth="1"/>
    <col min="7431" max="7431" width="15.54296875" style="21" customWidth="1"/>
    <col min="7432" max="7432" width="55.7265625" style="21" customWidth="1"/>
    <col min="7433" max="7433" width="11.7265625" style="21" customWidth="1"/>
    <col min="7434" max="7457" width="10.81640625" style="21" customWidth="1"/>
    <col min="7458" max="7677" width="9.1796875" style="21"/>
    <col min="7678" max="7678" width="5.7265625" style="21" customWidth="1"/>
    <col min="7679" max="7679" width="7.7265625" style="21" customWidth="1"/>
    <col min="7680" max="7680" width="6.7265625" style="21" customWidth="1"/>
    <col min="7681" max="7681" width="35.7265625" style="21" customWidth="1"/>
    <col min="7682" max="7682" width="7.7265625" style="21" customWidth="1"/>
    <col min="7683" max="7685" width="10.7265625" style="21" customWidth="1"/>
    <col min="7686" max="7686" width="35.7265625" style="21" customWidth="1"/>
    <col min="7687" max="7687" width="15.54296875" style="21" customWidth="1"/>
    <col min="7688" max="7688" width="55.7265625" style="21" customWidth="1"/>
    <col min="7689" max="7689" width="11.7265625" style="21" customWidth="1"/>
    <col min="7690" max="7713" width="10.81640625" style="21" customWidth="1"/>
    <col min="7714" max="7933" width="9.1796875" style="21"/>
    <col min="7934" max="7934" width="5.7265625" style="21" customWidth="1"/>
    <col min="7935" max="7935" width="7.7265625" style="21" customWidth="1"/>
    <col min="7936" max="7936" width="6.7265625" style="21" customWidth="1"/>
    <col min="7937" max="7937" width="35.7265625" style="21" customWidth="1"/>
    <col min="7938" max="7938" width="7.7265625" style="21" customWidth="1"/>
    <col min="7939" max="7941" width="10.7265625" style="21" customWidth="1"/>
    <col min="7942" max="7942" width="35.7265625" style="21" customWidth="1"/>
    <col min="7943" max="7943" width="15.54296875" style="21" customWidth="1"/>
    <col min="7944" max="7944" width="55.7265625" style="21" customWidth="1"/>
    <col min="7945" max="7945" width="11.7265625" style="21" customWidth="1"/>
    <col min="7946" max="7969" width="10.81640625" style="21" customWidth="1"/>
    <col min="7970" max="8189" width="9.1796875" style="21"/>
    <col min="8190" max="8190" width="5.7265625" style="21" customWidth="1"/>
    <col min="8191" max="8191" width="7.7265625" style="21" customWidth="1"/>
    <col min="8192" max="8192" width="6.7265625" style="21" customWidth="1"/>
    <col min="8193" max="8193" width="35.7265625" style="21" customWidth="1"/>
    <col min="8194" max="8194" width="7.7265625" style="21" customWidth="1"/>
    <col min="8195" max="8197" width="10.7265625" style="21" customWidth="1"/>
    <col min="8198" max="8198" width="35.7265625" style="21" customWidth="1"/>
    <col min="8199" max="8199" width="15.54296875" style="21" customWidth="1"/>
    <col min="8200" max="8200" width="55.7265625" style="21" customWidth="1"/>
    <col min="8201" max="8201" width="11.7265625" style="21" customWidth="1"/>
    <col min="8202" max="8225" width="10.81640625" style="21" customWidth="1"/>
    <col min="8226" max="8445" width="9.1796875" style="21"/>
    <col min="8446" max="8446" width="5.7265625" style="21" customWidth="1"/>
    <col min="8447" max="8447" width="7.7265625" style="21" customWidth="1"/>
    <col min="8448" max="8448" width="6.7265625" style="21" customWidth="1"/>
    <col min="8449" max="8449" width="35.7265625" style="21" customWidth="1"/>
    <col min="8450" max="8450" width="7.7265625" style="21" customWidth="1"/>
    <col min="8451" max="8453" width="10.7265625" style="21" customWidth="1"/>
    <col min="8454" max="8454" width="35.7265625" style="21" customWidth="1"/>
    <col min="8455" max="8455" width="15.54296875" style="21" customWidth="1"/>
    <col min="8456" max="8456" width="55.7265625" style="21" customWidth="1"/>
    <col min="8457" max="8457" width="11.7265625" style="21" customWidth="1"/>
    <col min="8458" max="8481" width="10.81640625" style="21" customWidth="1"/>
    <col min="8482" max="8701" width="9.1796875" style="21"/>
    <col min="8702" max="8702" width="5.7265625" style="21" customWidth="1"/>
    <col min="8703" max="8703" width="7.7265625" style="21" customWidth="1"/>
    <col min="8704" max="8704" width="6.7265625" style="21" customWidth="1"/>
    <col min="8705" max="8705" width="35.7265625" style="21" customWidth="1"/>
    <col min="8706" max="8706" width="7.7265625" style="21" customWidth="1"/>
    <col min="8707" max="8709" width="10.7265625" style="21" customWidth="1"/>
    <col min="8710" max="8710" width="35.7265625" style="21" customWidth="1"/>
    <col min="8711" max="8711" width="15.54296875" style="21" customWidth="1"/>
    <col min="8712" max="8712" width="55.7265625" style="21" customWidth="1"/>
    <col min="8713" max="8713" width="11.7265625" style="21" customWidth="1"/>
    <col min="8714" max="8737" width="10.81640625" style="21" customWidth="1"/>
    <col min="8738" max="8957" width="9.1796875" style="21"/>
    <col min="8958" max="8958" width="5.7265625" style="21" customWidth="1"/>
    <col min="8959" max="8959" width="7.7265625" style="21" customWidth="1"/>
    <col min="8960" max="8960" width="6.7265625" style="21" customWidth="1"/>
    <col min="8961" max="8961" width="35.7265625" style="21" customWidth="1"/>
    <col min="8962" max="8962" width="7.7265625" style="21" customWidth="1"/>
    <col min="8963" max="8965" width="10.7265625" style="21" customWidth="1"/>
    <col min="8966" max="8966" width="35.7265625" style="21" customWidth="1"/>
    <col min="8967" max="8967" width="15.54296875" style="21" customWidth="1"/>
    <col min="8968" max="8968" width="55.7265625" style="21" customWidth="1"/>
    <col min="8969" max="8969" width="11.7265625" style="21" customWidth="1"/>
    <col min="8970" max="8993" width="10.81640625" style="21" customWidth="1"/>
    <col min="8994" max="9213" width="9.1796875" style="21"/>
    <col min="9214" max="9214" width="5.7265625" style="21" customWidth="1"/>
    <col min="9215" max="9215" width="7.7265625" style="21" customWidth="1"/>
    <col min="9216" max="9216" width="6.7265625" style="21" customWidth="1"/>
    <col min="9217" max="9217" width="35.7265625" style="21" customWidth="1"/>
    <col min="9218" max="9218" width="7.7265625" style="21" customWidth="1"/>
    <col min="9219" max="9221" width="10.7265625" style="21" customWidth="1"/>
    <col min="9222" max="9222" width="35.7265625" style="21" customWidth="1"/>
    <col min="9223" max="9223" width="15.54296875" style="21" customWidth="1"/>
    <col min="9224" max="9224" width="55.7265625" style="21" customWidth="1"/>
    <col min="9225" max="9225" width="11.7265625" style="21" customWidth="1"/>
    <col min="9226" max="9249" width="10.81640625" style="21" customWidth="1"/>
    <col min="9250" max="9469" width="9.1796875" style="21"/>
    <col min="9470" max="9470" width="5.7265625" style="21" customWidth="1"/>
    <col min="9471" max="9471" width="7.7265625" style="21" customWidth="1"/>
    <col min="9472" max="9472" width="6.7265625" style="21" customWidth="1"/>
    <col min="9473" max="9473" width="35.7265625" style="21" customWidth="1"/>
    <col min="9474" max="9474" width="7.7265625" style="21" customWidth="1"/>
    <col min="9475" max="9477" width="10.7265625" style="21" customWidth="1"/>
    <col min="9478" max="9478" width="35.7265625" style="21" customWidth="1"/>
    <col min="9479" max="9479" width="15.54296875" style="21" customWidth="1"/>
    <col min="9480" max="9480" width="55.7265625" style="21" customWidth="1"/>
    <col min="9481" max="9481" width="11.7265625" style="21" customWidth="1"/>
    <col min="9482" max="9505" width="10.81640625" style="21" customWidth="1"/>
    <col min="9506" max="9725" width="9.1796875" style="21"/>
    <col min="9726" max="9726" width="5.7265625" style="21" customWidth="1"/>
    <col min="9727" max="9727" width="7.7265625" style="21" customWidth="1"/>
    <col min="9728" max="9728" width="6.7265625" style="21" customWidth="1"/>
    <col min="9729" max="9729" width="35.7265625" style="21" customWidth="1"/>
    <col min="9730" max="9730" width="7.7265625" style="21" customWidth="1"/>
    <col min="9731" max="9733" width="10.7265625" style="21" customWidth="1"/>
    <col min="9734" max="9734" width="35.7265625" style="21" customWidth="1"/>
    <col min="9735" max="9735" width="15.54296875" style="21" customWidth="1"/>
    <col min="9736" max="9736" width="55.7265625" style="21" customWidth="1"/>
    <col min="9737" max="9737" width="11.7265625" style="21" customWidth="1"/>
    <col min="9738" max="9761" width="10.81640625" style="21" customWidth="1"/>
    <col min="9762" max="9981" width="9.1796875" style="21"/>
    <col min="9982" max="9982" width="5.7265625" style="21" customWidth="1"/>
    <col min="9983" max="9983" width="7.7265625" style="21" customWidth="1"/>
    <col min="9984" max="9984" width="6.7265625" style="21" customWidth="1"/>
    <col min="9985" max="9985" width="35.7265625" style="21" customWidth="1"/>
    <col min="9986" max="9986" width="7.7265625" style="21" customWidth="1"/>
    <col min="9987" max="9989" width="10.7265625" style="21" customWidth="1"/>
    <col min="9990" max="9990" width="35.7265625" style="21" customWidth="1"/>
    <col min="9991" max="9991" width="15.54296875" style="21" customWidth="1"/>
    <col min="9992" max="9992" width="55.7265625" style="21" customWidth="1"/>
    <col min="9993" max="9993" width="11.7265625" style="21" customWidth="1"/>
    <col min="9994" max="10017" width="10.81640625" style="21" customWidth="1"/>
    <col min="10018" max="10237" width="9.1796875" style="21"/>
    <col min="10238" max="10238" width="5.7265625" style="21" customWidth="1"/>
    <col min="10239" max="10239" width="7.7265625" style="21" customWidth="1"/>
    <col min="10240" max="10240" width="6.7265625" style="21" customWidth="1"/>
    <col min="10241" max="10241" width="35.7265625" style="21" customWidth="1"/>
    <col min="10242" max="10242" width="7.7265625" style="21" customWidth="1"/>
    <col min="10243" max="10245" width="10.7265625" style="21" customWidth="1"/>
    <col min="10246" max="10246" width="35.7265625" style="21" customWidth="1"/>
    <col min="10247" max="10247" width="15.54296875" style="21" customWidth="1"/>
    <col min="10248" max="10248" width="55.7265625" style="21" customWidth="1"/>
    <col min="10249" max="10249" width="11.7265625" style="21" customWidth="1"/>
    <col min="10250" max="10273" width="10.81640625" style="21" customWidth="1"/>
    <col min="10274" max="10493" width="9.1796875" style="21"/>
    <col min="10494" max="10494" width="5.7265625" style="21" customWidth="1"/>
    <col min="10495" max="10495" width="7.7265625" style="21" customWidth="1"/>
    <col min="10496" max="10496" width="6.7265625" style="21" customWidth="1"/>
    <col min="10497" max="10497" width="35.7265625" style="21" customWidth="1"/>
    <col min="10498" max="10498" width="7.7265625" style="21" customWidth="1"/>
    <col min="10499" max="10501" width="10.7265625" style="21" customWidth="1"/>
    <col min="10502" max="10502" width="35.7265625" style="21" customWidth="1"/>
    <col min="10503" max="10503" width="15.54296875" style="21" customWidth="1"/>
    <col min="10504" max="10504" width="55.7265625" style="21" customWidth="1"/>
    <col min="10505" max="10505" width="11.7265625" style="21" customWidth="1"/>
    <col min="10506" max="10529" width="10.81640625" style="21" customWidth="1"/>
    <col min="10530" max="10749" width="9.1796875" style="21"/>
    <col min="10750" max="10750" width="5.7265625" style="21" customWidth="1"/>
    <col min="10751" max="10751" width="7.7265625" style="21" customWidth="1"/>
    <col min="10752" max="10752" width="6.7265625" style="21" customWidth="1"/>
    <col min="10753" max="10753" width="35.7265625" style="21" customWidth="1"/>
    <col min="10754" max="10754" width="7.7265625" style="21" customWidth="1"/>
    <col min="10755" max="10757" width="10.7265625" style="21" customWidth="1"/>
    <col min="10758" max="10758" width="35.7265625" style="21" customWidth="1"/>
    <col min="10759" max="10759" width="15.54296875" style="21" customWidth="1"/>
    <col min="10760" max="10760" width="55.7265625" style="21" customWidth="1"/>
    <col min="10761" max="10761" width="11.7265625" style="21" customWidth="1"/>
    <col min="10762" max="10785" width="10.81640625" style="21" customWidth="1"/>
    <col min="10786" max="11005" width="9.1796875" style="21"/>
    <col min="11006" max="11006" width="5.7265625" style="21" customWidth="1"/>
    <col min="11007" max="11007" width="7.7265625" style="21" customWidth="1"/>
    <col min="11008" max="11008" width="6.7265625" style="21" customWidth="1"/>
    <col min="11009" max="11009" width="35.7265625" style="21" customWidth="1"/>
    <col min="11010" max="11010" width="7.7265625" style="21" customWidth="1"/>
    <col min="11011" max="11013" width="10.7265625" style="21" customWidth="1"/>
    <col min="11014" max="11014" width="35.7265625" style="21" customWidth="1"/>
    <col min="11015" max="11015" width="15.54296875" style="21" customWidth="1"/>
    <col min="11016" max="11016" width="55.7265625" style="21" customWidth="1"/>
    <col min="11017" max="11017" width="11.7265625" style="21" customWidth="1"/>
    <col min="11018" max="11041" width="10.81640625" style="21" customWidth="1"/>
    <col min="11042" max="11261" width="9.1796875" style="21"/>
    <col min="11262" max="11262" width="5.7265625" style="21" customWidth="1"/>
    <col min="11263" max="11263" width="7.7265625" style="21" customWidth="1"/>
    <col min="11264" max="11264" width="6.7265625" style="21" customWidth="1"/>
    <col min="11265" max="11265" width="35.7265625" style="21" customWidth="1"/>
    <col min="11266" max="11266" width="7.7265625" style="21" customWidth="1"/>
    <col min="11267" max="11269" width="10.7265625" style="21" customWidth="1"/>
    <col min="11270" max="11270" width="35.7265625" style="21" customWidth="1"/>
    <col min="11271" max="11271" width="15.54296875" style="21" customWidth="1"/>
    <col min="11272" max="11272" width="55.7265625" style="21" customWidth="1"/>
    <col min="11273" max="11273" width="11.7265625" style="21" customWidth="1"/>
    <col min="11274" max="11297" width="10.81640625" style="21" customWidth="1"/>
    <col min="11298" max="11517" width="9.1796875" style="21"/>
    <col min="11518" max="11518" width="5.7265625" style="21" customWidth="1"/>
    <col min="11519" max="11519" width="7.7265625" style="21" customWidth="1"/>
    <col min="11520" max="11520" width="6.7265625" style="21" customWidth="1"/>
    <col min="11521" max="11521" width="35.7265625" style="21" customWidth="1"/>
    <col min="11522" max="11522" width="7.7265625" style="21" customWidth="1"/>
    <col min="11523" max="11525" width="10.7265625" style="21" customWidth="1"/>
    <col min="11526" max="11526" width="35.7265625" style="21" customWidth="1"/>
    <col min="11527" max="11527" width="15.54296875" style="21" customWidth="1"/>
    <col min="11528" max="11528" width="55.7265625" style="21" customWidth="1"/>
    <col min="11529" max="11529" width="11.7265625" style="21" customWidth="1"/>
    <col min="11530" max="11553" width="10.81640625" style="21" customWidth="1"/>
    <col min="11554" max="11773" width="9.1796875" style="21"/>
    <col min="11774" max="11774" width="5.7265625" style="21" customWidth="1"/>
    <col min="11775" max="11775" width="7.7265625" style="21" customWidth="1"/>
    <col min="11776" max="11776" width="6.7265625" style="21" customWidth="1"/>
    <col min="11777" max="11777" width="35.7265625" style="21" customWidth="1"/>
    <col min="11778" max="11778" width="7.7265625" style="21" customWidth="1"/>
    <col min="11779" max="11781" width="10.7265625" style="21" customWidth="1"/>
    <col min="11782" max="11782" width="35.7265625" style="21" customWidth="1"/>
    <col min="11783" max="11783" width="15.54296875" style="21" customWidth="1"/>
    <col min="11784" max="11784" width="55.7265625" style="21" customWidth="1"/>
    <col min="11785" max="11785" width="11.7265625" style="21" customWidth="1"/>
    <col min="11786" max="11809" width="10.81640625" style="21" customWidth="1"/>
    <col min="11810" max="12029" width="9.1796875" style="21"/>
    <col min="12030" max="12030" width="5.7265625" style="21" customWidth="1"/>
    <col min="12031" max="12031" width="7.7265625" style="21" customWidth="1"/>
    <col min="12032" max="12032" width="6.7265625" style="21" customWidth="1"/>
    <col min="12033" max="12033" width="35.7265625" style="21" customWidth="1"/>
    <col min="12034" max="12034" width="7.7265625" style="21" customWidth="1"/>
    <col min="12035" max="12037" width="10.7265625" style="21" customWidth="1"/>
    <col min="12038" max="12038" width="35.7265625" style="21" customWidth="1"/>
    <col min="12039" max="12039" width="15.54296875" style="21" customWidth="1"/>
    <col min="12040" max="12040" width="55.7265625" style="21" customWidth="1"/>
    <col min="12041" max="12041" width="11.7265625" style="21" customWidth="1"/>
    <col min="12042" max="12065" width="10.81640625" style="21" customWidth="1"/>
    <col min="12066" max="12285" width="9.1796875" style="21"/>
    <col min="12286" max="12286" width="5.7265625" style="21" customWidth="1"/>
    <col min="12287" max="12287" width="7.7265625" style="21" customWidth="1"/>
    <col min="12288" max="12288" width="6.7265625" style="21" customWidth="1"/>
    <col min="12289" max="12289" width="35.7265625" style="21" customWidth="1"/>
    <col min="12290" max="12290" width="7.7265625" style="21" customWidth="1"/>
    <col min="12291" max="12293" width="10.7265625" style="21" customWidth="1"/>
    <col min="12294" max="12294" width="35.7265625" style="21" customWidth="1"/>
    <col min="12295" max="12295" width="15.54296875" style="21" customWidth="1"/>
    <col min="12296" max="12296" width="55.7265625" style="21" customWidth="1"/>
    <col min="12297" max="12297" width="11.7265625" style="21" customWidth="1"/>
    <col min="12298" max="12321" width="10.81640625" style="21" customWidth="1"/>
    <col min="12322" max="12541" width="9.1796875" style="21"/>
    <col min="12542" max="12542" width="5.7265625" style="21" customWidth="1"/>
    <col min="12543" max="12543" width="7.7265625" style="21" customWidth="1"/>
    <col min="12544" max="12544" width="6.7265625" style="21" customWidth="1"/>
    <col min="12545" max="12545" width="35.7265625" style="21" customWidth="1"/>
    <col min="12546" max="12546" width="7.7265625" style="21" customWidth="1"/>
    <col min="12547" max="12549" width="10.7265625" style="21" customWidth="1"/>
    <col min="12550" max="12550" width="35.7265625" style="21" customWidth="1"/>
    <col min="12551" max="12551" width="15.54296875" style="21" customWidth="1"/>
    <col min="12552" max="12552" width="55.7265625" style="21" customWidth="1"/>
    <col min="12553" max="12553" width="11.7265625" style="21" customWidth="1"/>
    <col min="12554" max="12577" width="10.81640625" style="21" customWidth="1"/>
    <col min="12578" max="12797" width="9.1796875" style="21"/>
    <col min="12798" max="12798" width="5.7265625" style="21" customWidth="1"/>
    <col min="12799" max="12799" width="7.7265625" style="21" customWidth="1"/>
    <col min="12800" max="12800" width="6.7265625" style="21" customWidth="1"/>
    <col min="12801" max="12801" width="35.7265625" style="21" customWidth="1"/>
    <col min="12802" max="12802" width="7.7265625" style="21" customWidth="1"/>
    <col min="12803" max="12805" width="10.7265625" style="21" customWidth="1"/>
    <col min="12806" max="12806" width="35.7265625" style="21" customWidth="1"/>
    <col min="12807" max="12807" width="15.54296875" style="21" customWidth="1"/>
    <col min="12808" max="12808" width="55.7265625" style="21" customWidth="1"/>
    <col min="12809" max="12809" width="11.7265625" style="21" customWidth="1"/>
    <col min="12810" max="12833" width="10.81640625" style="21" customWidth="1"/>
    <col min="12834" max="13053" width="9.1796875" style="21"/>
    <col min="13054" max="13054" width="5.7265625" style="21" customWidth="1"/>
    <col min="13055" max="13055" width="7.7265625" style="21" customWidth="1"/>
    <col min="13056" max="13056" width="6.7265625" style="21" customWidth="1"/>
    <col min="13057" max="13057" width="35.7265625" style="21" customWidth="1"/>
    <col min="13058" max="13058" width="7.7265625" style="21" customWidth="1"/>
    <col min="13059" max="13061" width="10.7265625" style="21" customWidth="1"/>
    <col min="13062" max="13062" width="35.7265625" style="21" customWidth="1"/>
    <col min="13063" max="13063" width="15.54296875" style="21" customWidth="1"/>
    <col min="13064" max="13064" width="55.7265625" style="21" customWidth="1"/>
    <col min="13065" max="13065" width="11.7265625" style="21" customWidth="1"/>
    <col min="13066" max="13089" width="10.81640625" style="21" customWidth="1"/>
    <col min="13090" max="13309" width="9.1796875" style="21"/>
    <col min="13310" max="13310" width="5.7265625" style="21" customWidth="1"/>
    <col min="13311" max="13311" width="7.7265625" style="21" customWidth="1"/>
    <col min="13312" max="13312" width="6.7265625" style="21" customWidth="1"/>
    <col min="13313" max="13313" width="35.7265625" style="21" customWidth="1"/>
    <col min="13314" max="13314" width="7.7265625" style="21" customWidth="1"/>
    <col min="13315" max="13317" width="10.7265625" style="21" customWidth="1"/>
    <col min="13318" max="13318" width="35.7265625" style="21" customWidth="1"/>
    <col min="13319" max="13319" width="15.54296875" style="21" customWidth="1"/>
    <col min="13320" max="13320" width="55.7265625" style="21" customWidth="1"/>
    <col min="13321" max="13321" width="11.7265625" style="21" customWidth="1"/>
    <col min="13322" max="13345" width="10.81640625" style="21" customWidth="1"/>
    <col min="13346" max="13565" width="9.1796875" style="21"/>
    <col min="13566" max="13566" width="5.7265625" style="21" customWidth="1"/>
    <col min="13567" max="13567" width="7.7265625" style="21" customWidth="1"/>
    <col min="13568" max="13568" width="6.7265625" style="21" customWidth="1"/>
    <col min="13569" max="13569" width="35.7265625" style="21" customWidth="1"/>
    <col min="13570" max="13570" width="7.7265625" style="21" customWidth="1"/>
    <col min="13571" max="13573" width="10.7265625" style="21" customWidth="1"/>
    <col min="13574" max="13574" width="35.7265625" style="21" customWidth="1"/>
    <col min="13575" max="13575" width="15.54296875" style="21" customWidth="1"/>
    <col min="13576" max="13576" width="55.7265625" style="21" customWidth="1"/>
    <col min="13577" max="13577" width="11.7265625" style="21" customWidth="1"/>
    <col min="13578" max="13601" width="10.81640625" style="21" customWidth="1"/>
    <col min="13602" max="13821" width="9.1796875" style="21"/>
    <col min="13822" max="13822" width="5.7265625" style="21" customWidth="1"/>
    <col min="13823" max="13823" width="7.7265625" style="21" customWidth="1"/>
    <col min="13824" max="13824" width="6.7265625" style="21" customWidth="1"/>
    <col min="13825" max="13825" width="35.7265625" style="21" customWidth="1"/>
    <col min="13826" max="13826" width="7.7265625" style="21" customWidth="1"/>
    <col min="13827" max="13829" width="10.7265625" style="21" customWidth="1"/>
    <col min="13830" max="13830" width="35.7265625" style="21" customWidth="1"/>
    <col min="13831" max="13831" width="15.54296875" style="21" customWidth="1"/>
    <col min="13832" max="13832" width="55.7265625" style="21" customWidth="1"/>
    <col min="13833" max="13833" width="11.7265625" style="21" customWidth="1"/>
    <col min="13834" max="13857" width="10.81640625" style="21" customWidth="1"/>
    <col min="13858" max="14077" width="9.1796875" style="21"/>
    <col min="14078" max="14078" width="5.7265625" style="21" customWidth="1"/>
    <col min="14079" max="14079" width="7.7265625" style="21" customWidth="1"/>
    <col min="14080" max="14080" width="6.7265625" style="21" customWidth="1"/>
    <col min="14081" max="14081" width="35.7265625" style="21" customWidth="1"/>
    <col min="14082" max="14082" width="7.7265625" style="21" customWidth="1"/>
    <col min="14083" max="14085" width="10.7265625" style="21" customWidth="1"/>
    <col min="14086" max="14086" width="35.7265625" style="21" customWidth="1"/>
    <col min="14087" max="14087" width="15.54296875" style="21" customWidth="1"/>
    <col min="14088" max="14088" width="55.7265625" style="21" customWidth="1"/>
    <col min="14089" max="14089" width="11.7265625" style="21" customWidth="1"/>
    <col min="14090" max="14113" width="10.81640625" style="21" customWidth="1"/>
    <col min="14114" max="14333" width="9.1796875" style="21"/>
    <col min="14334" max="14334" width="5.7265625" style="21" customWidth="1"/>
    <col min="14335" max="14335" width="7.7265625" style="21" customWidth="1"/>
    <col min="14336" max="14336" width="6.7265625" style="21" customWidth="1"/>
    <col min="14337" max="14337" width="35.7265625" style="21" customWidth="1"/>
    <col min="14338" max="14338" width="7.7265625" style="21" customWidth="1"/>
    <col min="14339" max="14341" width="10.7265625" style="21" customWidth="1"/>
    <col min="14342" max="14342" width="35.7265625" style="21" customWidth="1"/>
    <col min="14343" max="14343" width="15.54296875" style="21" customWidth="1"/>
    <col min="14344" max="14344" width="55.7265625" style="21" customWidth="1"/>
    <col min="14345" max="14345" width="11.7265625" style="21" customWidth="1"/>
    <col min="14346" max="14369" width="10.81640625" style="21" customWidth="1"/>
    <col min="14370" max="14589" width="9.1796875" style="21"/>
    <col min="14590" max="14590" width="5.7265625" style="21" customWidth="1"/>
    <col min="14591" max="14591" width="7.7265625" style="21" customWidth="1"/>
    <col min="14592" max="14592" width="6.7265625" style="21" customWidth="1"/>
    <col min="14593" max="14593" width="35.7265625" style="21" customWidth="1"/>
    <col min="14594" max="14594" width="7.7265625" style="21" customWidth="1"/>
    <col min="14595" max="14597" width="10.7265625" style="21" customWidth="1"/>
    <col min="14598" max="14598" width="35.7265625" style="21" customWidth="1"/>
    <col min="14599" max="14599" width="15.54296875" style="21" customWidth="1"/>
    <col min="14600" max="14600" width="55.7265625" style="21" customWidth="1"/>
    <col min="14601" max="14601" width="11.7265625" style="21" customWidth="1"/>
    <col min="14602" max="14625" width="10.81640625" style="21" customWidth="1"/>
    <col min="14626" max="14845" width="9.1796875" style="21"/>
    <col min="14846" max="14846" width="5.7265625" style="21" customWidth="1"/>
    <col min="14847" max="14847" width="7.7265625" style="21" customWidth="1"/>
    <col min="14848" max="14848" width="6.7265625" style="21" customWidth="1"/>
    <col min="14849" max="14849" width="35.7265625" style="21" customWidth="1"/>
    <col min="14850" max="14850" width="7.7265625" style="21" customWidth="1"/>
    <col min="14851" max="14853" width="10.7265625" style="21" customWidth="1"/>
    <col min="14854" max="14854" width="35.7265625" style="21" customWidth="1"/>
    <col min="14855" max="14855" width="15.54296875" style="21" customWidth="1"/>
    <col min="14856" max="14856" width="55.7265625" style="21" customWidth="1"/>
    <col min="14857" max="14857" width="11.7265625" style="21" customWidth="1"/>
    <col min="14858" max="14881" width="10.81640625" style="21" customWidth="1"/>
    <col min="14882" max="15101" width="9.1796875" style="21"/>
    <col min="15102" max="15102" width="5.7265625" style="21" customWidth="1"/>
    <col min="15103" max="15103" width="7.7265625" style="21" customWidth="1"/>
    <col min="15104" max="15104" width="6.7265625" style="21" customWidth="1"/>
    <col min="15105" max="15105" width="35.7265625" style="21" customWidth="1"/>
    <col min="15106" max="15106" width="7.7265625" style="21" customWidth="1"/>
    <col min="15107" max="15109" width="10.7265625" style="21" customWidth="1"/>
    <col min="15110" max="15110" width="35.7265625" style="21" customWidth="1"/>
    <col min="15111" max="15111" width="15.54296875" style="21" customWidth="1"/>
    <col min="15112" max="15112" width="55.7265625" style="21" customWidth="1"/>
    <col min="15113" max="15113" width="11.7265625" style="21" customWidth="1"/>
    <col min="15114" max="15137" width="10.81640625" style="21" customWidth="1"/>
    <col min="15138" max="15357" width="9.1796875" style="21"/>
    <col min="15358" max="15358" width="5.7265625" style="21" customWidth="1"/>
    <col min="15359" max="15359" width="7.7265625" style="21" customWidth="1"/>
    <col min="15360" max="15360" width="6.7265625" style="21" customWidth="1"/>
    <col min="15361" max="15361" width="35.7265625" style="21" customWidth="1"/>
    <col min="15362" max="15362" width="7.7265625" style="21" customWidth="1"/>
    <col min="15363" max="15365" width="10.7265625" style="21" customWidth="1"/>
    <col min="15366" max="15366" width="35.7265625" style="21" customWidth="1"/>
    <col min="15367" max="15367" width="15.54296875" style="21" customWidth="1"/>
    <col min="15368" max="15368" width="55.7265625" style="21" customWidth="1"/>
    <col min="15369" max="15369" width="11.7265625" style="21" customWidth="1"/>
    <col min="15370" max="15393" width="10.81640625" style="21" customWidth="1"/>
    <col min="15394" max="15613" width="9.1796875" style="21"/>
    <col min="15614" max="15614" width="5.7265625" style="21" customWidth="1"/>
    <col min="15615" max="15615" width="7.7265625" style="21" customWidth="1"/>
    <col min="15616" max="15616" width="6.7265625" style="21" customWidth="1"/>
    <col min="15617" max="15617" width="35.7265625" style="21" customWidth="1"/>
    <col min="15618" max="15618" width="7.7265625" style="21" customWidth="1"/>
    <col min="15619" max="15621" width="10.7265625" style="21" customWidth="1"/>
    <col min="15622" max="15622" width="35.7265625" style="21" customWidth="1"/>
    <col min="15623" max="15623" width="15.54296875" style="21" customWidth="1"/>
    <col min="15624" max="15624" width="55.7265625" style="21" customWidth="1"/>
    <col min="15625" max="15625" width="11.7265625" style="21" customWidth="1"/>
    <col min="15626" max="15649" width="10.81640625" style="21" customWidth="1"/>
    <col min="15650" max="15869" width="9.1796875" style="21"/>
    <col min="15870" max="15870" width="5.7265625" style="21" customWidth="1"/>
    <col min="15871" max="15871" width="7.7265625" style="21" customWidth="1"/>
    <col min="15872" max="15872" width="6.7265625" style="21" customWidth="1"/>
    <col min="15873" max="15873" width="35.7265625" style="21" customWidth="1"/>
    <col min="15874" max="15874" width="7.7265625" style="21" customWidth="1"/>
    <col min="15875" max="15877" width="10.7265625" style="21" customWidth="1"/>
    <col min="15878" max="15878" width="35.7265625" style="21" customWidth="1"/>
    <col min="15879" max="15879" width="15.54296875" style="21" customWidth="1"/>
    <col min="15880" max="15880" width="55.7265625" style="21" customWidth="1"/>
    <col min="15881" max="15881" width="11.7265625" style="21" customWidth="1"/>
    <col min="15882" max="15905" width="10.81640625" style="21" customWidth="1"/>
    <col min="15906" max="16125" width="9.1796875" style="21"/>
    <col min="16126" max="16126" width="5.7265625" style="21" customWidth="1"/>
    <col min="16127" max="16127" width="7.7265625" style="21" customWidth="1"/>
    <col min="16128" max="16128" width="6.7265625" style="21" customWidth="1"/>
    <col min="16129" max="16129" width="35.7265625" style="21" customWidth="1"/>
    <col min="16130" max="16130" width="7.7265625" style="21" customWidth="1"/>
    <col min="16131" max="16133" width="10.7265625" style="21" customWidth="1"/>
    <col min="16134" max="16134" width="35.7265625" style="21" customWidth="1"/>
    <col min="16135" max="16135" width="15.54296875" style="21" customWidth="1"/>
    <col min="16136" max="16136" width="55.7265625" style="21" customWidth="1"/>
    <col min="16137" max="16137" width="11.7265625" style="21" customWidth="1"/>
    <col min="16138" max="16161" width="10.81640625" style="21" customWidth="1"/>
    <col min="16162" max="16384" width="9.1796875" style="21"/>
  </cols>
  <sheetData>
    <row r="1" spans="1:9" ht="40" customHeight="1" x14ac:dyDescent="0.25">
      <c r="A1" s="291" t="s">
        <v>96</v>
      </c>
      <c r="B1" s="291"/>
      <c r="C1" s="291"/>
      <c r="D1" s="291"/>
      <c r="E1" s="291"/>
      <c r="F1" s="291"/>
      <c r="G1" s="20" t="s">
        <v>68</v>
      </c>
      <c r="H1" s="24">
        <f>'Project Charter'!$A$42</f>
        <v>0</v>
      </c>
      <c r="I1" s="178"/>
    </row>
    <row r="2" spans="1:9" ht="40" customHeight="1" x14ac:dyDescent="0.25">
      <c r="A2" s="20" t="s">
        <v>69</v>
      </c>
      <c r="B2" s="243">
        <f>'Project Charter'!B2:$F$2</f>
        <v>0</v>
      </c>
      <c r="C2" s="244"/>
      <c r="D2" s="20" t="s">
        <v>70</v>
      </c>
      <c r="E2" s="42">
        <f>'Project Charter'!$H$2</f>
        <v>0</v>
      </c>
      <c r="F2" s="20" t="s">
        <v>71</v>
      </c>
      <c r="G2" s="43"/>
      <c r="H2" s="20" t="s">
        <v>97</v>
      </c>
      <c r="I2" s="62">
        <v>0</v>
      </c>
    </row>
    <row r="3" spans="1:9" ht="30" customHeight="1" x14ac:dyDescent="0.25">
      <c r="A3" s="292" t="s">
        <v>98</v>
      </c>
      <c r="B3" s="294" t="s">
        <v>99</v>
      </c>
      <c r="C3" s="296" t="s">
        <v>100</v>
      </c>
      <c r="D3" s="296"/>
      <c r="E3" s="296"/>
      <c r="F3" s="296"/>
      <c r="G3" s="296"/>
      <c r="H3" s="296"/>
      <c r="I3" s="297"/>
    </row>
    <row r="4" spans="1:9" s="25" customFormat="1" ht="35.25" customHeight="1" x14ac:dyDescent="0.35">
      <c r="A4" s="293"/>
      <c r="B4" s="295"/>
      <c r="C4" s="20"/>
      <c r="D4" s="20"/>
      <c r="E4" s="20"/>
      <c r="F4" s="20"/>
      <c r="G4" s="20"/>
      <c r="H4" s="20"/>
      <c r="I4" s="20"/>
    </row>
    <row r="5" spans="1:9" ht="40" customHeight="1" x14ac:dyDescent="0.25">
      <c r="A5" s="72"/>
      <c r="B5" s="28"/>
      <c r="C5" s="73"/>
      <c r="D5" s="73"/>
      <c r="E5" s="73"/>
      <c r="F5" s="73"/>
      <c r="G5" s="24"/>
      <c r="H5" s="24"/>
      <c r="I5" s="73"/>
    </row>
    <row r="6" spans="1:9" ht="40" customHeight="1" x14ac:dyDescent="0.25">
      <c r="A6" s="72"/>
      <c r="B6" s="28"/>
      <c r="C6" s="73"/>
      <c r="D6" s="73"/>
      <c r="E6" s="73"/>
      <c r="F6" s="73"/>
      <c r="G6" s="73"/>
      <c r="H6" s="24"/>
      <c r="I6" s="73"/>
    </row>
    <row r="7" spans="1:9" ht="40" customHeight="1" x14ac:dyDescent="0.25">
      <c r="A7" s="72"/>
      <c r="B7" s="28"/>
      <c r="C7" s="73"/>
      <c r="D7" s="73"/>
      <c r="E7" s="73"/>
      <c r="F7" s="73"/>
      <c r="G7" s="73"/>
      <c r="H7" s="24"/>
      <c r="I7" s="73"/>
    </row>
    <row r="8" spans="1:9" ht="40" customHeight="1" x14ac:dyDescent="0.25">
      <c r="A8" s="72"/>
      <c r="B8" s="28"/>
      <c r="C8" s="73"/>
      <c r="D8" s="73"/>
      <c r="E8" s="73"/>
      <c r="F8" s="73"/>
      <c r="G8" s="73"/>
      <c r="H8" s="24"/>
      <c r="I8" s="73"/>
    </row>
    <row r="9" spans="1:9" ht="40" customHeight="1" x14ac:dyDescent="0.25">
      <c r="A9" s="72"/>
      <c r="B9" s="28"/>
      <c r="C9" s="73"/>
      <c r="D9" s="73"/>
      <c r="E9" s="73"/>
      <c r="F9" s="73"/>
      <c r="G9" s="73"/>
      <c r="H9" s="24"/>
      <c r="I9" s="73"/>
    </row>
    <row r="10" spans="1:9" ht="40" customHeight="1" x14ac:dyDescent="0.25">
      <c r="A10" s="72"/>
      <c r="B10" s="28"/>
      <c r="C10" s="73"/>
      <c r="D10" s="73"/>
      <c r="E10" s="73"/>
      <c r="F10" s="73"/>
      <c r="G10" s="73"/>
      <c r="H10" s="24"/>
      <c r="I10" s="73"/>
    </row>
    <row r="11" spans="1:9" ht="40" customHeight="1" x14ac:dyDescent="0.25">
      <c r="A11" s="72"/>
      <c r="B11" s="28"/>
      <c r="C11" s="73"/>
      <c r="D11" s="73"/>
      <c r="E11" s="73"/>
      <c r="F11" s="73"/>
      <c r="G11" s="73"/>
      <c r="H11" s="24"/>
      <c r="I11" s="73"/>
    </row>
    <row r="12" spans="1:9" ht="40" customHeight="1" x14ac:dyDescent="0.25">
      <c r="A12" s="72"/>
      <c r="B12" s="28"/>
      <c r="C12" s="73"/>
      <c r="D12" s="73"/>
      <c r="E12" s="73"/>
      <c r="F12" s="73"/>
      <c r="G12" s="73"/>
      <c r="H12" s="24"/>
      <c r="I12" s="73"/>
    </row>
    <row r="13" spans="1:9" ht="40" customHeight="1" x14ac:dyDescent="0.25">
      <c r="A13" s="72"/>
      <c r="B13" s="28"/>
      <c r="C13" s="73"/>
      <c r="D13" s="73"/>
      <c r="E13" s="73"/>
      <c r="F13" s="73"/>
      <c r="G13" s="73"/>
      <c r="H13" s="24"/>
      <c r="I13" s="73"/>
    </row>
    <row r="14" spans="1:9" ht="40" customHeight="1" x14ac:dyDescent="0.25">
      <c r="A14" s="72"/>
      <c r="B14" s="28"/>
      <c r="C14" s="73"/>
      <c r="D14" s="73"/>
      <c r="E14" s="73"/>
      <c r="F14" s="73"/>
      <c r="G14" s="73"/>
      <c r="H14" s="24"/>
      <c r="I14" s="73"/>
    </row>
    <row r="16" spans="1:9" x14ac:dyDescent="0.25">
      <c r="A16" s="290" t="s">
        <v>101</v>
      </c>
      <c r="B16" s="290"/>
      <c r="C16" s="290"/>
      <c r="D16" s="290"/>
      <c r="E16" s="290"/>
      <c r="F16" s="290"/>
      <c r="G16" s="290"/>
      <c r="H16" s="290"/>
      <c r="I16" s="290"/>
    </row>
    <row r="17" spans="1:9" x14ac:dyDescent="0.25">
      <c r="A17" s="290"/>
      <c r="B17" s="290"/>
      <c r="C17" s="290"/>
      <c r="D17" s="290"/>
      <c r="E17" s="290"/>
      <c r="F17" s="290"/>
      <c r="G17" s="290"/>
      <c r="H17" s="290"/>
      <c r="I17" s="290"/>
    </row>
  </sheetData>
  <mergeCells count="6">
    <mergeCell ref="A16:I17"/>
    <mergeCell ref="A1:F1"/>
    <mergeCell ref="B2:C2"/>
    <mergeCell ref="A3:A4"/>
    <mergeCell ref="B3:B4"/>
    <mergeCell ref="C3:I3"/>
  </mergeCells>
  <printOptions horizontalCentered="1"/>
  <pageMargins left="7.874015748031496E-2" right="7.874015748031496E-2" top="0.51181102362204722" bottom="0.35433070866141736" header="0.51181102362204722" footer="0.15748031496062992"/>
  <pageSetup paperSize="9" scale="60" orientation="landscape" horizontalDpi="300" verticalDpi="300" r:id="rId1"/>
  <headerFooter alignWithMargins="0">
    <oddFooter>&amp;CPage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0"/>
  <sheetViews>
    <sheetView showGridLines="0" zoomScale="90" zoomScaleNormal="90" workbookViewId="0">
      <pane ySplit="3" topLeftCell="A6" activePane="bottomLeft" state="frozen"/>
      <selection pane="bottomLeft" sqref="A1:H1"/>
    </sheetView>
  </sheetViews>
  <sheetFormatPr defaultRowHeight="12.5" x14ac:dyDescent="0.25"/>
  <cols>
    <col min="1" max="2" width="7.7265625" style="36" customWidth="1"/>
    <col min="3" max="3" width="40.7265625" style="36" customWidth="1"/>
    <col min="4" max="7" width="10.7265625" style="36" customWidth="1"/>
    <col min="8" max="8" width="40.7265625" style="36" customWidth="1"/>
    <col min="9" max="9" width="15.54296875" style="36" customWidth="1"/>
    <col min="10" max="10" width="55.7265625" style="36" customWidth="1"/>
    <col min="11" max="11" width="11.7265625" style="36" customWidth="1"/>
    <col min="12" max="35" width="10.81640625" style="21" customWidth="1"/>
    <col min="36" max="255" width="9.1796875" style="21"/>
    <col min="256" max="256" width="5.7265625" style="21" customWidth="1"/>
    <col min="257" max="257" width="7.7265625" style="21" customWidth="1"/>
    <col min="258" max="258" width="6.7265625" style="21" customWidth="1"/>
    <col min="259" max="259" width="35.7265625" style="21" customWidth="1"/>
    <col min="260" max="260" width="7.7265625" style="21" customWidth="1"/>
    <col min="261" max="263" width="10.7265625" style="21" customWidth="1"/>
    <col min="264" max="264" width="35.7265625" style="21" customWidth="1"/>
    <col min="265" max="265" width="15.54296875" style="21" customWidth="1"/>
    <col min="266" max="266" width="55.7265625" style="21" customWidth="1"/>
    <col min="267" max="267" width="11.7265625" style="21" customWidth="1"/>
    <col min="268" max="291" width="10.81640625" style="21" customWidth="1"/>
    <col min="292" max="511" width="9.1796875" style="21"/>
    <col min="512" max="512" width="5.7265625" style="21" customWidth="1"/>
    <col min="513" max="513" width="7.7265625" style="21" customWidth="1"/>
    <col min="514" max="514" width="6.7265625" style="21" customWidth="1"/>
    <col min="515" max="515" width="35.7265625" style="21" customWidth="1"/>
    <col min="516" max="516" width="7.7265625" style="21" customWidth="1"/>
    <col min="517" max="519" width="10.7265625" style="21" customWidth="1"/>
    <col min="520" max="520" width="35.7265625" style="21" customWidth="1"/>
    <col min="521" max="521" width="15.54296875" style="21" customWidth="1"/>
    <col min="522" max="522" width="55.7265625" style="21" customWidth="1"/>
    <col min="523" max="523" width="11.7265625" style="21" customWidth="1"/>
    <col min="524" max="547" width="10.81640625" style="21" customWidth="1"/>
    <col min="548" max="767" width="9.1796875" style="21"/>
    <col min="768" max="768" width="5.7265625" style="21" customWidth="1"/>
    <col min="769" max="769" width="7.7265625" style="21" customWidth="1"/>
    <col min="770" max="770" width="6.7265625" style="21" customWidth="1"/>
    <col min="771" max="771" width="35.7265625" style="21" customWidth="1"/>
    <col min="772" max="772" width="7.7265625" style="21" customWidth="1"/>
    <col min="773" max="775" width="10.7265625" style="21" customWidth="1"/>
    <col min="776" max="776" width="35.7265625" style="21" customWidth="1"/>
    <col min="777" max="777" width="15.54296875" style="21" customWidth="1"/>
    <col min="778" max="778" width="55.7265625" style="21" customWidth="1"/>
    <col min="779" max="779" width="11.7265625" style="21" customWidth="1"/>
    <col min="780" max="803" width="10.81640625" style="21" customWidth="1"/>
    <col min="804" max="1023" width="9.1796875" style="21"/>
    <col min="1024" max="1024" width="5.7265625" style="21" customWidth="1"/>
    <col min="1025" max="1025" width="7.7265625" style="21" customWidth="1"/>
    <col min="1026" max="1026" width="6.7265625" style="21" customWidth="1"/>
    <col min="1027" max="1027" width="35.7265625" style="21" customWidth="1"/>
    <col min="1028" max="1028" width="7.7265625" style="21" customWidth="1"/>
    <col min="1029" max="1031" width="10.7265625" style="21" customWidth="1"/>
    <col min="1032" max="1032" width="35.7265625" style="21" customWidth="1"/>
    <col min="1033" max="1033" width="15.54296875" style="21" customWidth="1"/>
    <col min="1034" max="1034" width="55.7265625" style="21" customWidth="1"/>
    <col min="1035" max="1035" width="11.7265625" style="21" customWidth="1"/>
    <col min="1036" max="1059" width="10.81640625" style="21" customWidth="1"/>
    <col min="1060" max="1279" width="9.1796875" style="21"/>
    <col min="1280" max="1280" width="5.7265625" style="21" customWidth="1"/>
    <col min="1281" max="1281" width="7.7265625" style="21" customWidth="1"/>
    <col min="1282" max="1282" width="6.7265625" style="21" customWidth="1"/>
    <col min="1283" max="1283" width="35.7265625" style="21" customWidth="1"/>
    <col min="1284" max="1284" width="7.7265625" style="21" customWidth="1"/>
    <col min="1285" max="1287" width="10.7265625" style="21" customWidth="1"/>
    <col min="1288" max="1288" width="35.7265625" style="21" customWidth="1"/>
    <col min="1289" max="1289" width="15.54296875" style="21" customWidth="1"/>
    <col min="1290" max="1290" width="55.7265625" style="21" customWidth="1"/>
    <col min="1291" max="1291" width="11.7265625" style="21" customWidth="1"/>
    <col min="1292" max="1315" width="10.81640625" style="21" customWidth="1"/>
    <col min="1316" max="1535" width="9.1796875" style="21"/>
    <col min="1536" max="1536" width="5.7265625" style="21" customWidth="1"/>
    <col min="1537" max="1537" width="7.7265625" style="21" customWidth="1"/>
    <col min="1538" max="1538" width="6.7265625" style="21" customWidth="1"/>
    <col min="1539" max="1539" width="35.7265625" style="21" customWidth="1"/>
    <col min="1540" max="1540" width="7.7265625" style="21" customWidth="1"/>
    <col min="1541" max="1543" width="10.7265625" style="21" customWidth="1"/>
    <col min="1544" max="1544" width="35.7265625" style="21" customWidth="1"/>
    <col min="1545" max="1545" width="15.54296875" style="21" customWidth="1"/>
    <col min="1546" max="1546" width="55.7265625" style="21" customWidth="1"/>
    <col min="1547" max="1547" width="11.7265625" style="21" customWidth="1"/>
    <col min="1548" max="1571" width="10.81640625" style="21" customWidth="1"/>
    <col min="1572" max="1791" width="9.1796875" style="21"/>
    <col min="1792" max="1792" width="5.7265625" style="21" customWidth="1"/>
    <col min="1793" max="1793" width="7.7265625" style="21" customWidth="1"/>
    <col min="1794" max="1794" width="6.7265625" style="21" customWidth="1"/>
    <col min="1795" max="1795" width="35.7265625" style="21" customWidth="1"/>
    <col min="1796" max="1796" width="7.7265625" style="21" customWidth="1"/>
    <col min="1797" max="1799" width="10.7265625" style="21" customWidth="1"/>
    <col min="1800" max="1800" width="35.7265625" style="21" customWidth="1"/>
    <col min="1801" max="1801" width="15.54296875" style="21" customWidth="1"/>
    <col min="1802" max="1802" width="55.7265625" style="21" customWidth="1"/>
    <col min="1803" max="1803" width="11.7265625" style="21" customWidth="1"/>
    <col min="1804" max="1827" width="10.81640625" style="21" customWidth="1"/>
    <col min="1828" max="2047" width="9.1796875" style="21"/>
    <col min="2048" max="2048" width="5.7265625" style="21" customWidth="1"/>
    <col min="2049" max="2049" width="7.7265625" style="21" customWidth="1"/>
    <col min="2050" max="2050" width="6.7265625" style="21" customWidth="1"/>
    <col min="2051" max="2051" width="35.7265625" style="21" customWidth="1"/>
    <col min="2052" max="2052" width="7.7265625" style="21" customWidth="1"/>
    <col min="2053" max="2055" width="10.7265625" style="21" customWidth="1"/>
    <col min="2056" max="2056" width="35.7265625" style="21" customWidth="1"/>
    <col min="2057" max="2057" width="15.54296875" style="21" customWidth="1"/>
    <col min="2058" max="2058" width="55.7265625" style="21" customWidth="1"/>
    <col min="2059" max="2059" width="11.7265625" style="21" customWidth="1"/>
    <col min="2060" max="2083" width="10.81640625" style="21" customWidth="1"/>
    <col min="2084" max="2303" width="9.1796875" style="21"/>
    <col min="2304" max="2304" width="5.7265625" style="21" customWidth="1"/>
    <col min="2305" max="2305" width="7.7265625" style="21" customWidth="1"/>
    <col min="2306" max="2306" width="6.7265625" style="21" customWidth="1"/>
    <col min="2307" max="2307" width="35.7265625" style="21" customWidth="1"/>
    <col min="2308" max="2308" width="7.7265625" style="21" customWidth="1"/>
    <col min="2309" max="2311" width="10.7265625" style="21" customWidth="1"/>
    <col min="2312" max="2312" width="35.7265625" style="21" customWidth="1"/>
    <col min="2313" max="2313" width="15.54296875" style="21" customWidth="1"/>
    <col min="2314" max="2314" width="55.7265625" style="21" customWidth="1"/>
    <col min="2315" max="2315" width="11.7265625" style="21" customWidth="1"/>
    <col min="2316" max="2339" width="10.81640625" style="21" customWidth="1"/>
    <col min="2340" max="2559" width="9.1796875" style="21"/>
    <col min="2560" max="2560" width="5.7265625" style="21" customWidth="1"/>
    <col min="2561" max="2561" width="7.7265625" style="21" customWidth="1"/>
    <col min="2562" max="2562" width="6.7265625" style="21" customWidth="1"/>
    <col min="2563" max="2563" width="35.7265625" style="21" customWidth="1"/>
    <col min="2564" max="2564" width="7.7265625" style="21" customWidth="1"/>
    <col min="2565" max="2567" width="10.7265625" style="21" customWidth="1"/>
    <col min="2568" max="2568" width="35.7265625" style="21" customWidth="1"/>
    <col min="2569" max="2569" width="15.54296875" style="21" customWidth="1"/>
    <col min="2570" max="2570" width="55.7265625" style="21" customWidth="1"/>
    <col min="2571" max="2571" width="11.7265625" style="21" customWidth="1"/>
    <col min="2572" max="2595" width="10.81640625" style="21" customWidth="1"/>
    <col min="2596" max="2815" width="9.1796875" style="21"/>
    <col min="2816" max="2816" width="5.7265625" style="21" customWidth="1"/>
    <col min="2817" max="2817" width="7.7265625" style="21" customWidth="1"/>
    <col min="2818" max="2818" width="6.7265625" style="21" customWidth="1"/>
    <col min="2819" max="2819" width="35.7265625" style="21" customWidth="1"/>
    <col min="2820" max="2820" width="7.7265625" style="21" customWidth="1"/>
    <col min="2821" max="2823" width="10.7265625" style="21" customWidth="1"/>
    <col min="2824" max="2824" width="35.7265625" style="21" customWidth="1"/>
    <col min="2825" max="2825" width="15.54296875" style="21" customWidth="1"/>
    <col min="2826" max="2826" width="55.7265625" style="21" customWidth="1"/>
    <col min="2827" max="2827" width="11.7265625" style="21" customWidth="1"/>
    <col min="2828" max="2851" width="10.81640625" style="21" customWidth="1"/>
    <col min="2852" max="3071" width="9.1796875" style="21"/>
    <col min="3072" max="3072" width="5.7265625" style="21" customWidth="1"/>
    <col min="3073" max="3073" width="7.7265625" style="21" customWidth="1"/>
    <col min="3074" max="3074" width="6.7265625" style="21" customWidth="1"/>
    <col min="3075" max="3075" width="35.7265625" style="21" customWidth="1"/>
    <col min="3076" max="3076" width="7.7265625" style="21" customWidth="1"/>
    <col min="3077" max="3079" width="10.7265625" style="21" customWidth="1"/>
    <col min="3080" max="3080" width="35.7265625" style="21" customWidth="1"/>
    <col min="3081" max="3081" width="15.54296875" style="21" customWidth="1"/>
    <col min="3082" max="3082" width="55.7265625" style="21" customWidth="1"/>
    <col min="3083" max="3083" width="11.7265625" style="21" customWidth="1"/>
    <col min="3084" max="3107" width="10.81640625" style="21" customWidth="1"/>
    <col min="3108" max="3327" width="9.1796875" style="21"/>
    <col min="3328" max="3328" width="5.7265625" style="21" customWidth="1"/>
    <col min="3329" max="3329" width="7.7265625" style="21" customWidth="1"/>
    <col min="3330" max="3330" width="6.7265625" style="21" customWidth="1"/>
    <col min="3331" max="3331" width="35.7265625" style="21" customWidth="1"/>
    <col min="3332" max="3332" width="7.7265625" style="21" customWidth="1"/>
    <col min="3333" max="3335" width="10.7265625" style="21" customWidth="1"/>
    <col min="3336" max="3336" width="35.7265625" style="21" customWidth="1"/>
    <col min="3337" max="3337" width="15.54296875" style="21" customWidth="1"/>
    <col min="3338" max="3338" width="55.7265625" style="21" customWidth="1"/>
    <col min="3339" max="3339" width="11.7265625" style="21" customWidth="1"/>
    <col min="3340" max="3363" width="10.81640625" style="21" customWidth="1"/>
    <col min="3364" max="3583" width="9.1796875" style="21"/>
    <col min="3584" max="3584" width="5.7265625" style="21" customWidth="1"/>
    <col min="3585" max="3585" width="7.7265625" style="21" customWidth="1"/>
    <col min="3586" max="3586" width="6.7265625" style="21" customWidth="1"/>
    <col min="3587" max="3587" width="35.7265625" style="21" customWidth="1"/>
    <col min="3588" max="3588" width="7.7265625" style="21" customWidth="1"/>
    <col min="3589" max="3591" width="10.7265625" style="21" customWidth="1"/>
    <col min="3592" max="3592" width="35.7265625" style="21" customWidth="1"/>
    <col min="3593" max="3593" width="15.54296875" style="21" customWidth="1"/>
    <col min="3594" max="3594" width="55.7265625" style="21" customWidth="1"/>
    <col min="3595" max="3595" width="11.7265625" style="21" customWidth="1"/>
    <col min="3596" max="3619" width="10.81640625" style="21" customWidth="1"/>
    <col min="3620" max="3839" width="9.1796875" style="21"/>
    <col min="3840" max="3840" width="5.7265625" style="21" customWidth="1"/>
    <col min="3841" max="3841" width="7.7265625" style="21" customWidth="1"/>
    <col min="3842" max="3842" width="6.7265625" style="21" customWidth="1"/>
    <col min="3843" max="3843" width="35.7265625" style="21" customWidth="1"/>
    <col min="3844" max="3844" width="7.7265625" style="21" customWidth="1"/>
    <col min="3845" max="3847" width="10.7265625" style="21" customWidth="1"/>
    <col min="3848" max="3848" width="35.7265625" style="21" customWidth="1"/>
    <col min="3849" max="3849" width="15.54296875" style="21" customWidth="1"/>
    <col min="3850" max="3850" width="55.7265625" style="21" customWidth="1"/>
    <col min="3851" max="3851" width="11.7265625" style="21" customWidth="1"/>
    <col min="3852" max="3875" width="10.81640625" style="21" customWidth="1"/>
    <col min="3876" max="4095" width="9.1796875" style="21"/>
    <col min="4096" max="4096" width="5.7265625" style="21" customWidth="1"/>
    <col min="4097" max="4097" width="7.7265625" style="21" customWidth="1"/>
    <col min="4098" max="4098" width="6.7265625" style="21" customWidth="1"/>
    <col min="4099" max="4099" width="35.7265625" style="21" customWidth="1"/>
    <col min="4100" max="4100" width="7.7265625" style="21" customWidth="1"/>
    <col min="4101" max="4103" width="10.7265625" style="21" customWidth="1"/>
    <col min="4104" max="4104" width="35.7265625" style="21" customWidth="1"/>
    <col min="4105" max="4105" width="15.54296875" style="21" customWidth="1"/>
    <col min="4106" max="4106" width="55.7265625" style="21" customWidth="1"/>
    <col min="4107" max="4107" width="11.7265625" style="21" customWidth="1"/>
    <col min="4108" max="4131" width="10.81640625" style="21" customWidth="1"/>
    <col min="4132" max="4351" width="9.1796875" style="21"/>
    <col min="4352" max="4352" width="5.7265625" style="21" customWidth="1"/>
    <col min="4353" max="4353" width="7.7265625" style="21" customWidth="1"/>
    <col min="4354" max="4354" width="6.7265625" style="21" customWidth="1"/>
    <col min="4355" max="4355" width="35.7265625" style="21" customWidth="1"/>
    <col min="4356" max="4356" width="7.7265625" style="21" customWidth="1"/>
    <col min="4357" max="4359" width="10.7265625" style="21" customWidth="1"/>
    <col min="4360" max="4360" width="35.7265625" style="21" customWidth="1"/>
    <col min="4361" max="4361" width="15.54296875" style="21" customWidth="1"/>
    <col min="4362" max="4362" width="55.7265625" style="21" customWidth="1"/>
    <col min="4363" max="4363" width="11.7265625" style="21" customWidth="1"/>
    <col min="4364" max="4387" width="10.81640625" style="21" customWidth="1"/>
    <col min="4388" max="4607" width="9.1796875" style="21"/>
    <col min="4608" max="4608" width="5.7265625" style="21" customWidth="1"/>
    <col min="4609" max="4609" width="7.7265625" style="21" customWidth="1"/>
    <col min="4610" max="4610" width="6.7265625" style="21" customWidth="1"/>
    <col min="4611" max="4611" width="35.7265625" style="21" customWidth="1"/>
    <col min="4612" max="4612" width="7.7265625" style="21" customWidth="1"/>
    <col min="4613" max="4615" width="10.7265625" style="21" customWidth="1"/>
    <col min="4616" max="4616" width="35.7265625" style="21" customWidth="1"/>
    <col min="4617" max="4617" width="15.54296875" style="21" customWidth="1"/>
    <col min="4618" max="4618" width="55.7265625" style="21" customWidth="1"/>
    <col min="4619" max="4619" width="11.7265625" style="21" customWidth="1"/>
    <col min="4620" max="4643" width="10.81640625" style="21" customWidth="1"/>
    <col min="4644" max="4863" width="9.1796875" style="21"/>
    <col min="4864" max="4864" width="5.7265625" style="21" customWidth="1"/>
    <col min="4865" max="4865" width="7.7265625" style="21" customWidth="1"/>
    <col min="4866" max="4866" width="6.7265625" style="21" customWidth="1"/>
    <col min="4867" max="4867" width="35.7265625" style="21" customWidth="1"/>
    <col min="4868" max="4868" width="7.7265625" style="21" customWidth="1"/>
    <col min="4869" max="4871" width="10.7265625" style="21" customWidth="1"/>
    <col min="4872" max="4872" width="35.7265625" style="21" customWidth="1"/>
    <col min="4873" max="4873" width="15.54296875" style="21" customWidth="1"/>
    <col min="4874" max="4874" width="55.7265625" style="21" customWidth="1"/>
    <col min="4875" max="4875" width="11.7265625" style="21" customWidth="1"/>
    <col min="4876" max="4899" width="10.81640625" style="21" customWidth="1"/>
    <col min="4900" max="5119" width="9.1796875" style="21"/>
    <col min="5120" max="5120" width="5.7265625" style="21" customWidth="1"/>
    <col min="5121" max="5121" width="7.7265625" style="21" customWidth="1"/>
    <col min="5122" max="5122" width="6.7265625" style="21" customWidth="1"/>
    <col min="5123" max="5123" width="35.7265625" style="21" customWidth="1"/>
    <col min="5124" max="5124" width="7.7265625" style="21" customWidth="1"/>
    <col min="5125" max="5127" width="10.7265625" style="21" customWidth="1"/>
    <col min="5128" max="5128" width="35.7265625" style="21" customWidth="1"/>
    <col min="5129" max="5129" width="15.54296875" style="21" customWidth="1"/>
    <col min="5130" max="5130" width="55.7265625" style="21" customWidth="1"/>
    <col min="5131" max="5131" width="11.7265625" style="21" customWidth="1"/>
    <col min="5132" max="5155" width="10.81640625" style="21" customWidth="1"/>
    <col min="5156" max="5375" width="9.1796875" style="21"/>
    <col min="5376" max="5376" width="5.7265625" style="21" customWidth="1"/>
    <col min="5377" max="5377" width="7.7265625" style="21" customWidth="1"/>
    <col min="5378" max="5378" width="6.7265625" style="21" customWidth="1"/>
    <col min="5379" max="5379" width="35.7265625" style="21" customWidth="1"/>
    <col min="5380" max="5380" width="7.7265625" style="21" customWidth="1"/>
    <col min="5381" max="5383" width="10.7265625" style="21" customWidth="1"/>
    <col min="5384" max="5384" width="35.7265625" style="21" customWidth="1"/>
    <col min="5385" max="5385" width="15.54296875" style="21" customWidth="1"/>
    <col min="5386" max="5386" width="55.7265625" style="21" customWidth="1"/>
    <col min="5387" max="5387" width="11.7265625" style="21" customWidth="1"/>
    <col min="5388" max="5411" width="10.81640625" style="21" customWidth="1"/>
    <col min="5412" max="5631" width="9.1796875" style="21"/>
    <col min="5632" max="5632" width="5.7265625" style="21" customWidth="1"/>
    <col min="5633" max="5633" width="7.7265625" style="21" customWidth="1"/>
    <col min="5634" max="5634" width="6.7265625" style="21" customWidth="1"/>
    <col min="5635" max="5635" width="35.7265625" style="21" customWidth="1"/>
    <col min="5636" max="5636" width="7.7265625" style="21" customWidth="1"/>
    <col min="5637" max="5639" width="10.7265625" style="21" customWidth="1"/>
    <col min="5640" max="5640" width="35.7265625" style="21" customWidth="1"/>
    <col min="5641" max="5641" width="15.54296875" style="21" customWidth="1"/>
    <col min="5642" max="5642" width="55.7265625" style="21" customWidth="1"/>
    <col min="5643" max="5643" width="11.7265625" style="21" customWidth="1"/>
    <col min="5644" max="5667" width="10.81640625" style="21" customWidth="1"/>
    <col min="5668" max="5887" width="9.1796875" style="21"/>
    <col min="5888" max="5888" width="5.7265625" style="21" customWidth="1"/>
    <col min="5889" max="5889" width="7.7265625" style="21" customWidth="1"/>
    <col min="5890" max="5890" width="6.7265625" style="21" customWidth="1"/>
    <col min="5891" max="5891" width="35.7265625" style="21" customWidth="1"/>
    <col min="5892" max="5892" width="7.7265625" style="21" customWidth="1"/>
    <col min="5893" max="5895" width="10.7265625" style="21" customWidth="1"/>
    <col min="5896" max="5896" width="35.7265625" style="21" customWidth="1"/>
    <col min="5897" max="5897" width="15.54296875" style="21" customWidth="1"/>
    <col min="5898" max="5898" width="55.7265625" style="21" customWidth="1"/>
    <col min="5899" max="5899" width="11.7265625" style="21" customWidth="1"/>
    <col min="5900" max="5923" width="10.81640625" style="21" customWidth="1"/>
    <col min="5924" max="6143" width="9.1796875" style="21"/>
    <col min="6144" max="6144" width="5.7265625" style="21" customWidth="1"/>
    <col min="6145" max="6145" width="7.7265625" style="21" customWidth="1"/>
    <col min="6146" max="6146" width="6.7265625" style="21" customWidth="1"/>
    <col min="6147" max="6147" width="35.7265625" style="21" customWidth="1"/>
    <col min="6148" max="6148" width="7.7265625" style="21" customWidth="1"/>
    <col min="6149" max="6151" width="10.7265625" style="21" customWidth="1"/>
    <col min="6152" max="6152" width="35.7265625" style="21" customWidth="1"/>
    <col min="6153" max="6153" width="15.54296875" style="21" customWidth="1"/>
    <col min="6154" max="6154" width="55.7265625" style="21" customWidth="1"/>
    <col min="6155" max="6155" width="11.7265625" style="21" customWidth="1"/>
    <col min="6156" max="6179" width="10.81640625" style="21" customWidth="1"/>
    <col min="6180" max="6399" width="9.1796875" style="21"/>
    <col min="6400" max="6400" width="5.7265625" style="21" customWidth="1"/>
    <col min="6401" max="6401" width="7.7265625" style="21" customWidth="1"/>
    <col min="6402" max="6402" width="6.7265625" style="21" customWidth="1"/>
    <col min="6403" max="6403" width="35.7265625" style="21" customWidth="1"/>
    <col min="6404" max="6404" width="7.7265625" style="21" customWidth="1"/>
    <col min="6405" max="6407" width="10.7265625" style="21" customWidth="1"/>
    <col min="6408" max="6408" width="35.7265625" style="21" customWidth="1"/>
    <col min="6409" max="6409" width="15.54296875" style="21" customWidth="1"/>
    <col min="6410" max="6410" width="55.7265625" style="21" customWidth="1"/>
    <col min="6411" max="6411" width="11.7265625" style="21" customWidth="1"/>
    <col min="6412" max="6435" width="10.81640625" style="21" customWidth="1"/>
    <col min="6436" max="6655" width="9.1796875" style="21"/>
    <col min="6656" max="6656" width="5.7265625" style="21" customWidth="1"/>
    <col min="6657" max="6657" width="7.7265625" style="21" customWidth="1"/>
    <col min="6658" max="6658" width="6.7265625" style="21" customWidth="1"/>
    <col min="6659" max="6659" width="35.7265625" style="21" customWidth="1"/>
    <col min="6660" max="6660" width="7.7265625" style="21" customWidth="1"/>
    <col min="6661" max="6663" width="10.7265625" style="21" customWidth="1"/>
    <col min="6664" max="6664" width="35.7265625" style="21" customWidth="1"/>
    <col min="6665" max="6665" width="15.54296875" style="21" customWidth="1"/>
    <col min="6666" max="6666" width="55.7265625" style="21" customWidth="1"/>
    <col min="6667" max="6667" width="11.7265625" style="21" customWidth="1"/>
    <col min="6668" max="6691" width="10.81640625" style="21" customWidth="1"/>
    <col min="6692" max="6911" width="9.1796875" style="21"/>
    <col min="6912" max="6912" width="5.7265625" style="21" customWidth="1"/>
    <col min="6913" max="6913" width="7.7265625" style="21" customWidth="1"/>
    <col min="6914" max="6914" width="6.7265625" style="21" customWidth="1"/>
    <col min="6915" max="6915" width="35.7265625" style="21" customWidth="1"/>
    <col min="6916" max="6916" width="7.7265625" style="21" customWidth="1"/>
    <col min="6917" max="6919" width="10.7265625" style="21" customWidth="1"/>
    <col min="6920" max="6920" width="35.7265625" style="21" customWidth="1"/>
    <col min="6921" max="6921" width="15.54296875" style="21" customWidth="1"/>
    <col min="6922" max="6922" width="55.7265625" style="21" customWidth="1"/>
    <col min="6923" max="6923" width="11.7265625" style="21" customWidth="1"/>
    <col min="6924" max="6947" width="10.81640625" style="21" customWidth="1"/>
    <col min="6948" max="7167" width="9.1796875" style="21"/>
    <col min="7168" max="7168" width="5.7265625" style="21" customWidth="1"/>
    <col min="7169" max="7169" width="7.7265625" style="21" customWidth="1"/>
    <col min="7170" max="7170" width="6.7265625" style="21" customWidth="1"/>
    <col min="7171" max="7171" width="35.7265625" style="21" customWidth="1"/>
    <col min="7172" max="7172" width="7.7265625" style="21" customWidth="1"/>
    <col min="7173" max="7175" width="10.7265625" style="21" customWidth="1"/>
    <col min="7176" max="7176" width="35.7265625" style="21" customWidth="1"/>
    <col min="7177" max="7177" width="15.54296875" style="21" customWidth="1"/>
    <col min="7178" max="7178" width="55.7265625" style="21" customWidth="1"/>
    <col min="7179" max="7179" width="11.7265625" style="21" customWidth="1"/>
    <col min="7180" max="7203" width="10.81640625" style="21" customWidth="1"/>
    <col min="7204" max="7423" width="9.1796875" style="21"/>
    <col min="7424" max="7424" width="5.7265625" style="21" customWidth="1"/>
    <col min="7425" max="7425" width="7.7265625" style="21" customWidth="1"/>
    <col min="7426" max="7426" width="6.7265625" style="21" customWidth="1"/>
    <col min="7427" max="7427" width="35.7265625" style="21" customWidth="1"/>
    <col min="7428" max="7428" width="7.7265625" style="21" customWidth="1"/>
    <col min="7429" max="7431" width="10.7265625" style="21" customWidth="1"/>
    <col min="7432" max="7432" width="35.7265625" style="21" customWidth="1"/>
    <col min="7433" max="7433" width="15.54296875" style="21" customWidth="1"/>
    <col min="7434" max="7434" width="55.7265625" style="21" customWidth="1"/>
    <col min="7435" max="7435" width="11.7265625" style="21" customWidth="1"/>
    <col min="7436" max="7459" width="10.81640625" style="21" customWidth="1"/>
    <col min="7460" max="7679" width="9.1796875" style="21"/>
    <col min="7680" max="7680" width="5.7265625" style="21" customWidth="1"/>
    <col min="7681" max="7681" width="7.7265625" style="21" customWidth="1"/>
    <col min="7682" max="7682" width="6.7265625" style="21" customWidth="1"/>
    <col min="7683" max="7683" width="35.7265625" style="21" customWidth="1"/>
    <col min="7684" max="7684" width="7.7265625" style="21" customWidth="1"/>
    <col min="7685" max="7687" width="10.7265625" style="21" customWidth="1"/>
    <col min="7688" max="7688" width="35.7265625" style="21" customWidth="1"/>
    <col min="7689" max="7689" width="15.54296875" style="21" customWidth="1"/>
    <col min="7690" max="7690" width="55.7265625" style="21" customWidth="1"/>
    <col min="7691" max="7691" width="11.7265625" style="21" customWidth="1"/>
    <col min="7692" max="7715" width="10.81640625" style="21" customWidth="1"/>
    <col min="7716" max="7935" width="9.1796875" style="21"/>
    <col min="7936" max="7936" width="5.7265625" style="21" customWidth="1"/>
    <col min="7937" max="7937" width="7.7265625" style="21" customWidth="1"/>
    <col min="7938" max="7938" width="6.7265625" style="21" customWidth="1"/>
    <col min="7939" max="7939" width="35.7265625" style="21" customWidth="1"/>
    <col min="7940" max="7940" width="7.7265625" style="21" customWidth="1"/>
    <col min="7941" max="7943" width="10.7265625" style="21" customWidth="1"/>
    <col min="7944" max="7944" width="35.7265625" style="21" customWidth="1"/>
    <col min="7945" max="7945" width="15.54296875" style="21" customWidth="1"/>
    <col min="7946" max="7946" width="55.7265625" style="21" customWidth="1"/>
    <col min="7947" max="7947" width="11.7265625" style="21" customWidth="1"/>
    <col min="7948" max="7971" width="10.81640625" style="21" customWidth="1"/>
    <col min="7972" max="8191" width="9.1796875" style="21"/>
    <col min="8192" max="8192" width="5.7265625" style="21" customWidth="1"/>
    <col min="8193" max="8193" width="7.7265625" style="21" customWidth="1"/>
    <col min="8194" max="8194" width="6.7265625" style="21" customWidth="1"/>
    <col min="8195" max="8195" width="35.7265625" style="21" customWidth="1"/>
    <col min="8196" max="8196" width="7.7265625" style="21" customWidth="1"/>
    <col min="8197" max="8199" width="10.7265625" style="21" customWidth="1"/>
    <col min="8200" max="8200" width="35.7265625" style="21" customWidth="1"/>
    <col min="8201" max="8201" width="15.54296875" style="21" customWidth="1"/>
    <col min="8202" max="8202" width="55.7265625" style="21" customWidth="1"/>
    <col min="8203" max="8203" width="11.7265625" style="21" customWidth="1"/>
    <col min="8204" max="8227" width="10.81640625" style="21" customWidth="1"/>
    <col min="8228" max="8447" width="9.1796875" style="21"/>
    <col min="8448" max="8448" width="5.7265625" style="21" customWidth="1"/>
    <col min="8449" max="8449" width="7.7265625" style="21" customWidth="1"/>
    <col min="8450" max="8450" width="6.7265625" style="21" customWidth="1"/>
    <col min="8451" max="8451" width="35.7265625" style="21" customWidth="1"/>
    <col min="8452" max="8452" width="7.7265625" style="21" customWidth="1"/>
    <col min="8453" max="8455" width="10.7265625" style="21" customWidth="1"/>
    <col min="8456" max="8456" width="35.7265625" style="21" customWidth="1"/>
    <col min="8457" max="8457" width="15.54296875" style="21" customWidth="1"/>
    <col min="8458" max="8458" width="55.7265625" style="21" customWidth="1"/>
    <col min="8459" max="8459" width="11.7265625" style="21" customWidth="1"/>
    <col min="8460" max="8483" width="10.81640625" style="21" customWidth="1"/>
    <col min="8484" max="8703" width="9.1796875" style="21"/>
    <col min="8704" max="8704" width="5.7265625" style="21" customWidth="1"/>
    <col min="8705" max="8705" width="7.7265625" style="21" customWidth="1"/>
    <col min="8706" max="8706" width="6.7265625" style="21" customWidth="1"/>
    <col min="8707" max="8707" width="35.7265625" style="21" customWidth="1"/>
    <col min="8708" max="8708" width="7.7265625" style="21" customWidth="1"/>
    <col min="8709" max="8711" width="10.7265625" style="21" customWidth="1"/>
    <col min="8712" max="8712" width="35.7265625" style="21" customWidth="1"/>
    <col min="8713" max="8713" width="15.54296875" style="21" customWidth="1"/>
    <col min="8714" max="8714" width="55.7265625" style="21" customWidth="1"/>
    <col min="8715" max="8715" width="11.7265625" style="21" customWidth="1"/>
    <col min="8716" max="8739" width="10.81640625" style="21" customWidth="1"/>
    <col min="8740" max="8959" width="9.1796875" style="21"/>
    <col min="8960" max="8960" width="5.7265625" style="21" customWidth="1"/>
    <col min="8961" max="8961" width="7.7265625" style="21" customWidth="1"/>
    <col min="8962" max="8962" width="6.7265625" style="21" customWidth="1"/>
    <col min="8963" max="8963" width="35.7265625" style="21" customWidth="1"/>
    <col min="8964" max="8964" width="7.7265625" style="21" customWidth="1"/>
    <col min="8965" max="8967" width="10.7265625" style="21" customWidth="1"/>
    <col min="8968" max="8968" width="35.7265625" style="21" customWidth="1"/>
    <col min="8969" max="8969" width="15.54296875" style="21" customWidth="1"/>
    <col min="8970" max="8970" width="55.7265625" style="21" customWidth="1"/>
    <col min="8971" max="8971" width="11.7265625" style="21" customWidth="1"/>
    <col min="8972" max="8995" width="10.81640625" style="21" customWidth="1"/>
    <col min="8996" max="9215" width="9.1796875" style="21"/>
    <col min="9216" max="9216" width="5.7265625" style="21" customWidth="1"/>
    <col min="9217" max="9217" width="7.7265625" style="21" customWidth="1"/>
    <col min="9218" max="9218" width="6.7265625" style="21" customWidth="1"/>
    <col min="9219" max="9219" width="35.7265625" style="21" customWidth="1"/>
    <col min="9220" max="9220" width="7.7265625" style="21" customWidth="1"/>
    <col min="9221" max="9223" width="10.7265625" style="21" customWidth="1"/>
    <col min="9224" max="9224" width="35.7265625" style="21" customWidth="1"/>
    <col min="9225" max="9225" width="15.54296875" style="21" customWidth="1"/>
    <col min="9226" max="9226" width="55.7265625" style="21" customWidth="1"/>
    <col min="9227" max="9227" width="11.7265625" style="21" customWidth="1"/>
    <col min="9228" max="9251" width="10.81640625" style="21" customWidth="1"/>
    <col min="9252" max="9471" width="9.1796875" style="21"/>
    <col min="9472" max="9472" width="5.7265625" style="21" customWidth="1"/>
    <col min="9473" max="9473" width="7.7265625" style="21" customWidth="1"/>
    <col min="9474" max="9474" width="6.7265625" style="21" customWidth="1"/>
    <col min="9475" max="9475" width="35.7265625" style="21" customWidth="1"/>
    <col min="9476" max="9476" width="7.7265625" style="21" customWidth="1"/>
    <col min="9477" max="9479" width="10.7265625" style="21" customWidth="1"/>
    <col min="9480" max="9480" width="35.7265625" style="21" customWidth="1"/>
    <col min="9481" max="9481" width="15.54296875" style="21" customWidth="1"/>
    <col min="9482" max="9482" width="55.7265625" style="21" customWidth="1"/>
    <col min="9483" max="9483" width="11.7265625" style="21" customWidth="1"/>
    <col min="9484" max="9507" width="10.81640625" style="21" customWidth="1"/>
    <col min="9508" max="9727" width="9.1796875" style="21"/>
    <col min="9728" max="9728" width="5.7265625" style="21" customWidth="1"/>
    <col min="9729" max="9729" width="7.7265625" style="21" customWidth="1"/>
    <col min="9730" max="9730" width="6.7265625" style="21" customWidth="1"/>
    <col min="9731" max="9731" width="35.7265625" style="21" customWidth="1"/>
    <col min="9732" max="9732" width="7.7265625" style="21" customWidth="1"/>
    <col min="9733" max="9735" width="10.7265625" style="21" customWidth="1"/>
    <col min="9736" max="9736" width="35.7265625" style="21" customWidth="1"/>
    <col min="9737" max="9737" width="15.54296875" style="21" customWidth="1"/>
    <col min="9738" max="9738" width="55.7265625" style="21" customWidth="1"/>
    <col min="9739" max="9739" width="11.7265625" style="21" customWidth="1"/>
    <col min="9740" max="9763" width="10.81640625" style="21" customWidth="1"/>
    <col min="9764" max="9983" width="9.1796875" style="21"/>
    <col min="9984" max="9984" width="5.7265625" style="21" customWidth="1"/>
    <col min="9985" max="9985" width="7.7265625" style="21" customWidth="1"/>
    <col min="9986" max="9986" width="6.7265625" style="21" customWidth="1"/>
    <col min="9987" max="9987" width="35.7265625" style="21" customWidth="1"/>
    <col min="9988" max="9988" width="7.7265625" style="21" customWidth="1"/>
    <col min="9989" max="9991" width="10.7265625" style="21" customWidth="1"/>
    <col min="9992" max="9992" width="35.7265625" style="21" customWidth="1"/>
    <col min="9993" max="9993" width="15.54296875" style="21" customWidth="1"/>
    <col min="9994" max="9994" width="55.7265625" style="21" customWidth="1"/>
    <col min="9995" max="9995" width="11.7265625" style="21" customWidth="1"/>
    <col min="9996" max="10019" width="10.81640625" style="21" customWidth="1"/>
    <col min="10020" max="10239" width="9.1796875" style="21"/>
    <col min="10240" max="10240" width="5.7265625" style="21" customWidth="1"/>
    <col min="10241" max="10241" width="7.7265625" style="21" customWidth="1"/>
    <col min="10242" max="10242" width="6.7265625" style="21" customWidth="1"/>
    <col min="10243" max="10243" width="35.7265625" style="21" customWidth="1"/>
    <col min="10244" max="10244" width="7.7265625" style="21" customWidth="1"/>
    <col min="10245" max="10247" width="10.7265625" style="21" customWidth="1"/>
    <col min="10248" max="10248" width="35.7265625" style="21" customWidth="1"/>
    <col min="10249" max="10249" width="15.54296875" style="21" customWidth="1"/>
    <col min="10250" max="10250" width="55.7265625" style="21" customWidth="1"/>
    <col min="10251" max="10251" width="11.7265625" style="21" customWidth="1"/>
    <col min="10252" max="10275" width="10.81640625" style="21" customWidth="1"/>
    <col min="10276" max="10495" width="9.1796875" style="21"/>
    <col min="10496" max="10496" width="5.7265625" style="21" customWidth="1"/>
    <col min="10497" max="10497" width="7.7265625" style="21" customWidth="1"/>
    <col min="10498" max="10498" width="6.7265625" style="21" customWidth="1"/>
    <col min="10499" max="10499" width="35.7265625" style="21" customWidth="1"/>
    <col min="10500" max="10500" width="7.7265625" style="21" customWidth="1"/>
    <col min="10501" max="10503" width="10.7265625" style="21" customWidth="1"/>
    <col min="10504" max="10504" width="35.7265625" style="21" customWidth="1"/>
    <col min="10505" max="10505" width="15.54296875" style="21" customWidth="1"/>
    <col min="10506" max="10506" width="55.7265625" style="21" customWidth="1"/>
    <col min="10507" max="10507" width="11.7265625" style="21" customWidth="1"/>
    <col min="10508" max="10531" width="10.81640625" style="21" customWidth="1"/>
    <col min="10532" max="10751" width="9.1796875" style="21"/>
    <col min="10752" max="10752" width="5.7265625" style="21" customWidth="1"/>
    <col min="10753" max="10753" width="7.7265625" style="21" customWidth="1"/>
    <col min="10754" max="10754" width="6.7265625" style="21" customWidth="1"/>
    <col min="10755" max="10755" width="35.7265625" style="21" customWidth="1"/>
    <col min="10756" max="10756" width="7.7265625" style="21" customWidth="1"/>
    <col min="10757" max="10759" width="10.7265625" style="21" customWidth="1"/>
    <col min="10760" max="10760" width="35.7265625" style="21" customWidth="1"/>
    <col min="10761" max="10761" width="15.54296875" style="21" customWidth="1"/>
    <col min="10762" max="10762" width="55.7265625" style="21" customWidth="1"/>
    <col min="10763" max="10763" width="11.7265625" style="21" customWidth="1"/>
    <col min="10764" max="10787" width="10.81640625" style="21" customWidth="1"/>
    <col min="10788" max="11007" width="9.1796875" style="21"/>
    <col min="11008" max="11008" width="5.7265625" style="21" customWidth="1"/>
    <col min="11009" max="11009" width="7.7265625" style="21" customWidth="1"/>
    <col min="11010" max="11010" width="6.7265625" style="21" customWidth="1"/>
    <col min="11011" max="11011" width="35.7265625" style="21" customWidth="1"/>
    <col min="11012" max="11012" width="7.7265625" style="21" customWidth="1"/>
    <col min="11013" max="11015" width="10.7265625" style="21" customWidth="1"/>
    <col min="11016" max="11016" width="35.7265625" style="21" customWidth="1"/>
    <col min="11017" max="11017" width="15.54296875" style="21" customWidth="1"/>
    <col min="11018" max="11018" width="55.7265625" style="21" customWidth="1"/>
    <col min="11019" max="11019" width="11.7265625" style="21" customWidth="1"/>
    <col min="11020" max="11043" width="10.81640625" style="21" customWidth="1"/>
    <col min="11044" max="11263" width="9.1796875" style="21"/>
    <col min="11264" max="11264" width="5.7265625" style="21" customWidth="1"/>
    <col min="11265" max="11265" width="7.7265625" style="21" customWidth="1"/>
    <col min="11266" max="11266" width="6.7265625" style="21" customWidth="1"/>
    <col min="11267" max="11267" width="35.7265625" style="21" customWidth="1"/>
    <col min="11268" max="11268" width="7.7265625" style="21" customWidth="1"/>
    <col min="11269" max="11271" width="10.7265625" style="21" customWidth="1"/>
    <col min="11272" max="11272" width="35.7265625" style="21" customWidth="1"/>
    <col min="11273" max="11273" width="15.54296875" style="21" customWidth="1"/>
    <col min="11274" max="11274" width="55.7265625" style="21" customWidth="1"/>
    <col min="11275" max="11275" width="11.7265625" style="21" customWidth="1"/>
    <col min="11276" max="11299" width="10.81640625" style="21" customWidth="1"/>
    <col min="11300" max="11519" width="9.1796875" style="21"/>
    <col min="11520" max="11520" width="5.7265625" style="21" customWidth="1"/>
    <col min="11521" max="11521" width="7.7265625" style="21" customWidth="1"/>
    <col min="11522" max="11522" width="6.7265625" style="21" customWidth="1"/>
    <col min="11523" max="11523" width="35.7265625" style="21" customWidth="1"/>
    <col min="11524" max="11524" width="7.7265625" style="21" customWidth="1"/>
    <col min="11525" max="11527" width="10.7265625" style="21" customWidth="1"/>
    <col min="11528" max="11528" width="35.7265625" style="21" customWidth="1"/>
    <col min="11529" max="11529" width="15.54296875" style="21" customWidth="1"/>
    <col min="11530" max="11530" width="55.7265625" style="21" customWidth="1"/>
    <col min="11531" max="11531" width="11.7265625" style="21" customWidth="1"/>
    <col min="11532" max="11555" width="10.81640625" style="21" customWidth="1"/>
    <col min="11556" max="11775" width="9.1796875" style="21"/>
    <col min="11776" max="11776" width="5.7265625" style="21" customWidth="1"/>
    <col min="11777" max="11777" width="7.7265625" style="21" customWidth="1"/>
    <col min="11778" max="11778" width="6.7265625" style="21" customWidth="1"/>
    <col min="11779" max="11779" width="35.7265625" style="21" customWidth="1"/>
    <col min="11780" max="11780" width="7.7265625" style="21" customWidth="1"/>
    <col min="11781" max="11783" width="10.7265625" style="21" customWidth="1"/>
    <col min="11784" max="11784" width="35.7265625" style="21" customWidth="1"/>
    <col min="11785" max="11785" width="15.54296875" style="21" customWidth="1"/>
    <col min="11786" max="11786" width="55.7265625" style="21" customWidth="1"/>
    <col min="11787" max="11787" width="11.7265625" style="21" customWidth="1"/>
    <col min="11788" max="11811" width="10.81640625" style="21" customWidth="1"/>
    <col min="11812" max="12031" width="9.1796875" style="21"/>
    <col min="12032" max="12032" width="5.7265625" style="21" customWidth="1"/>
    <col min="12033" max="12033" width="7.7265625" style="21" customWidth="1"/>
    <col min="12034" max="12034" width="6.7265625" style="21" customWidth="1"/>
    <col min="12035" max="12035" width="35.7265625" style="21" customWidth="1"/>
    <col min="12036" max="12036" width="7.7265625" style="21" customWidth="1"/>
    <col min="12037" max="12039" width="10.7265625" style="21" customWidth="1"/>
    <col min="12040" max="12040" width="35.7265625" style="21" customWidth="1"/>
    <col min="12041" max="12041" width="15.54296875" style="21" customWidth="1"/>
    <col min="12042" max="12042" width="55.7265625" style="21" customWidth="1"/>
    <col min="12043" max="12043" width="11.7265625" style="21" customWidth="1"/>
    <col min="12044" max="12067" width="10.81640625" style="21" customWidth="1"/>
    <col min="12068" max="12287" width="9.1796875" style="21"/>
    <col min="12288" max="12288" width="5.7265625" style="21" customWidth="1"/>
    <col min="12289" max="12289" width="7.7265625" style="21" customWidth="1"/>
    <col min="12290" max="12290" width="6.7265625" style="21" customWidth="1"/>
    <col min="12291" max="12291" width="35.7265625" style="21" customWidth="1"/>
    <col min="12292" max="12292" width="7.7265625" style="21" customWidth="1"/>
    <col min="12293" max="12295" width="10.7265625" style="21" customWidth="1"/>
    <col min="12296" max="12296" width="35.7265625" style="21" customWidth="1"/>
    <col min="12297" max="12297" width="15.54296875" style="21" customWidth="1"/>
    <col min="12298" max="12298" width="55.7265625" style="21" customWidth="1"/>
    <col min="12299" max="12299" width="11.7265625" style="21" customWidth="1"/>
    <col min="12300" max="12323" width="10.81640625" style="21" customWidth="1"/>
    <col min="12324" max="12543" width="9.1796875" style="21"/>
    <col min="12544" max="12544" width="5.7265625" style="21" customWidth="1"/>
    <col min="12545" max="12545" width="7.7265625" style="21" customWidth="1"/>
    <col min="12546" max="12546" width="6.7265625" style="21" customWidth="1"/>
    <col min="12547" max="12547" width="35.7265625" style="21" customWidth="1"/>
    <col min="12548" max="12548" width="7.7265625" style="21" customWidth="1"/>
    <col min="12549" max="12551" width="10.7265625" style="21" customWidth="1"/>
    <col min="12552" max="12552" width="35.7265625" style="21" customWidth="1"/>
    <col min="12553" max="12553" width="15.54296875" style="21" customWidth="1"/>
    <col min="12554" max="12554" width="55.7265625" style="21" customWidth="1"/>
    <col min="12555" max="12555" width="11.7265625" style="21" customWidth="1"/>
    <col min="12556" max="12579" width="10.81640625" style="21" customWidth="1"/>
    <col min="12580" max="12799" width="9.1796875" style="21"/>
    <col min="12800" max="12800" width="5.7265625" style="21" customWidth="1"/>
    <col min="12801" max="12801" width="7.7265625" style="21" customWidth="1"/>
    <col min="12802" max="12802" width="6.7265625" style="21" customWidth="1"/>
    <col min="12803" max="12803" width="35.7265625" style="21" customWidth="1"/>
    <col min="12804" max="12804" width="7.7265625" style="21" customWidth="1"/>
    <col min="12805" max="12807" width="10.7265625" style="21" customWidth="1"/>
    <col min="12808" max="12808" width="35.7265625" style="21" customWidth="1"/>
    <col min="12809" max="12809" width="15.54296875" style="21" customWidth="1"/>
    <col min="12810" max="12810" width="55.7265625" style="21" customWidth="1"/>
    <col min="12811" max="12811" width="11.7265625" style="21" customWidth="1"/>
    <col min="12812" max="12835" width="10.81640625" style="21" customWidth="1"/>
    <col min="12836" max="13055" width="9.1796875" style="21"/>
    <col min="13056" max="13056" width="5.7265625" style="21" customWidth="1"/>
    <col min="13057" max="13057" width="7.7265625" style="21" customWidth="1"/>
    <col min="13058" max="13058" width="6.7265625" style="21" customWidth="1"/>
    <col min="13059" max="13059" width="35.7265625" style="21" customWidth="1"/>
    <col min="13060" max="13060" width="7.7265625" style="21" customWidth="1"/>
    <col min="13061" max="13063" width="10.7265625" style="21" customWidth="1"/>
    <col min="13064" max="13064" width="35.7265625" style="21" customWidth="1"/>
    <col min="13065" max="13065" width="15.54296875" style="21" customWidth="1"/>
    <col min="13066" max="13066" width="55.7265625" style="21" customWidth="1"/>
    <col min="13067" max="13067" width="11.7265625" style="21" customWidth="1"/>
    <col min="13068" max="13091" width="10.81640625" style="21" customWidth="1"/>
    <col min="13092" max="13311" width="9.1796875" style="21"/>
    <col min="13312" max="13312" width="5.7265625" style="21" customWidth="1"/>
    <col min="13313" max="13313" width="7.7265625" style="21" customWidth="1"/>
    <col min="13314" max="13314" width="6.7265625" style="21" customWidth="1"/>
    <col min="13315" max="13315" width="35.7265625" style="21" customWidth="1"/>
    <col min="13316" max="13316" width="7.7265625" style="21" customWidth="1"/>
    <col min="13317" max="13319" width="10.7265625" style="21" customWidth="1"/>
    <col min="13320" max="13320" width="35.7265625" style="21" customWidth="1"/>
    <col min="13321" max="13321" width="15.54296875" style="21" customWidth="1"/>
    <col min="13322" max="13322" width="55.7265625" style="21" customWidth="1"/>
    <col min="13323" max="13323" width="11.7265625" style="21" customWidth="1"/>
    <col min="13324" max="13347" width="10.81640625" style="21" customWidth="1"/>
    <col min="13348" max="13567" width="9.1796875" style="21"/>
    <col min="13568" max="13568" width="5.7265625" style="21" customWidth="1"/>
    <col min="13569" max="13569" width="7.7265625" style="21" customWidth="1"/>
    <col min="13570" max="13570" width="6.7265625" style="21" customWidth="1"/>
    <col min="13571" max="13571" width="35.7265625" style="21" customWidth="1"/>
    <col min="13572" max="13572" width="7.7265625" style="21" customWidth="1"/>
    <col min="13573" max="13575" width="10.7265625" style="21" customWidth="1"/>
    <col min="13576" max="13576" width="35.7265625" style="21" customWidth="1"/>
    <col min="13577" max="13577" width="15.54296875" style="21" customWidth="1"/>
    <col min="13578" max="13578" width="55.7265625" style="21" customWidth="1"/>
    <col min="13579" max="13579" width="11.7265625" style="21" customWidth="1"/>
    <col min="13580" max="13603" width="10.81640625" style="21" customWidth="1"/>
    <col min="13604" max="13823" width="9.1796875" style="21"/>
    <col min="13824" max="13824" width="5.7265625" style="21" customWidth="1"/>
    <col min="13825" max="13825" width="7.7265625" style="21" customWidth="1"/>
    <col min="13826" max="13826" width="6.7265625" style="21" customWidth="1"/>
    <col min="13827" max="13827" width="35.7265625" style="21" customWidth="1"/>
    <col min="13828" max="13828" width="7.7265625" style="21" customWidth="1"/>
    <col min="13829" max="13831" width="10.7265625" style="21" customWidth="1"/>
    <col min="13832" max="13832" width="35.7265625" style="21" customWidth="1"/>
    <col min="13833" max="13833" width="15.54296875" style="21" customWidth="1"/>
    <col min="13834" max="13834" width="55.7265625" style="21" customWidth="1"/>
    <col min="13835" max="13835" width="11.7265625" style="21" customWidth="1"/>
    <col min="13836" max="13859" width="10.81640625" style="21" customWidth="1"/>
    <col min="13860" max="14079" width="9.1796875" style="21"/>
    <col min="14080" max="14080" width="5.7265625" style="21" customWidth="1"/>
    <col min="14081" max="14081" width="7.7265625" style="21" customWidth="1"/>
    <col min="14082" max="14082" width="6.7265625" style="21" customWidth="1"/>
    <col min="14083" max="14083" width="35.7265625" style="21" customWidth="1"/>
    <col min="14084" max="14084" width="7.7265625" style="21" customWidth="1"/>
    <col min="14085" max="14087" width="10.7265625" style="21" customWidth="1"/>
    <col min="14088" max="14088" width="35.7265625" style="21" customWidth="1"/>
    <col min="14089" max="14089" width="15.54296875" style="21" customWidth="1"/>
    <col min="14090" max="14090" width="55.7265625" style="21" customWidth="1"/>
    <col min="14091" max="14091" width="11.7265625" style="21" customWidth="1"/>
    <col min="14092" max="14115" width="10.81640625" style="21" customWidth="1"/>
    <col min="14116" max="14335" width="9.1796875" style="21"/>
    <col min="14336" max="14336" width="5.7265625" style="21" customWidth="1"/>
    <col min="14337" max="14337" width="7.7265625" style="21" customWidth="1"/>
    <col min="14338" max="14338" width="6.7265625" style="21" customWidth="1"/>
    <col min="14339" max="14339" width="35.7265625" style="21" customWidth="1"/>
    <col min="14340" max="14340" width="7.7265625" style="21" customWidth="1"/>
    <col min="14341" max="14343" width="10.7265625" style="21" customWidth="1"/>
    <col min="14344" max="14344" width="35.7265625" style="21" customWidth="1"/>
    <col min="14345" max="14345" width="15.54296875" style="21" customWidth="1"/>
    <col min="14346" max="14346" width="55.7265625" style="21" customWidth="1"/>
    <col min="14347" max="14347" width="11.7265625" style="21" customWidth="1"/>
    <col min="14348" max="14371" width="10.81640625" style="21" customWidth="1"/>
    <col min="14372" max="14591" width="9.1796875" style="21"/>
    <col min="14592" max="14592" width="5.7265625" style="21" customWidth="1"/>
    <col min="14593" max="14593" width="7.7265625" style="21" customWidth="1"/>
    <col min="14594" max="14594" width="6.7265625" style="21" customWidth="1"/>
    <col min="14595" max="14595" width="35.7265625" style="21" customWidth="1"/>
    <col min="14596" max="14596" width="7.7265625" style="21" customWidth="1"/>
    <col min="14597" max="14599" width="10.7265625" style="21" customWidth="1"/>
    <col min="14600" max="14600" width="35.7265625" style="21" customWidth="1"/>
    <col min="14601" max="14601" width="15.54296875" style="21" customWidth="1"/>
    <col min="14602" max="14602" width="55.7265625" style="21" customWidth="1"/>
    <col min="14603" max="14603" width="11.7265625" style="21" customWidth="1"/>
    <col min="14604" max="14627" width="10.81640625" style="21" customWidth="1"/>
    <col min="14628" max="14847" width="9.1796875" style="21"/>
    <col min="14848" max="14848" width="5.7265625" style="21" customWidth="1"/>
    <col min="14849" max="14849" width="7.7265625" style="21" customWidth="1"/>
    <col min="14850" max="14850" width="6.7265625" style="21" customWidth="1"/>
    <col min="14851" max="14851" width="35.7265625" style="21" customWidth="1"/>
    <col min="14852" max="14852" width="7.7265625" style="21" customWidth="1"/>
    <col min="14853" max="14855" width="10.7265625" style="21" customWidth="1"/>
    <col min="14856" max="14856" width="35.7265625" style="21" customWidth="1"/>
    <col min="14857" max="14857" width="15.54296875" style="21" customWidth="1"/>
    <col min="14858" max="14858" width="55.7265625" style="21" customWidth="1"/>
    <col min="14859" max="14859" width="11.7265625" style="21" customWidth="1"/>
    <col min="14860" max="14883" width="10.81640625" style="21" customWidth="1"/>
    <col min="14884" max="15103" width="9.1796875" style="21"/>
    <col min="15104" max="15104" width="5.7265625" style="21" customWidth="1"/>
    <col min="15105" max="15105" width="7.7265625" style="21" customWidth="1"/>
    <col min="15106" max="15106" width="6.7265625" style="21" customWidth="1"/>
    <col min="15107" max="15107" width="35.7265625" style="21" customWidth="1"/>
    <col min="15108" max="15108" width="7.7265625" style="21" customWidth="1"/>
    <col min="15109" max="15111" width="10.7265625" style="21" customWidth="1"/>
    <col min="15112" max="15112" width="35.7265625" style="21" customWidth="1"/>
    <col min="15113" max="15113" width="15.54296875" style="21" customWidth="1"/>
    <col min="15114" max="15114" width="55.7265625" style="21" customWidth="1"/>
    <col min="15115" max="15115" width="11.7265625" style="21" customWidth="1"/>
    <col min="15116" max="15139" width="10.81640625" style="21" customWidth="1"/>
    <col min="15140" max="15359" width="9.1796875" style="21"/>
    <col min="15360" max="15360" width="5.7265625" style="21" customWidth="1"/>
    <col min="15361" max="15361" width="7.7265625" style="21" customWidth="1"/>
    <col min="15362" max="15362" width="6.7265625" style="21" customWidth="1"/>
    <col min="15363" max="15363" width="35.7265625" style="21" customWidth="1"/>
    <col min="15364" max="15364" width="7.7265625" style="21" customWidth="1"/>
    <col min="15365" max="15367" width="10.7265625" style="21" customWidth="1"/>
    <col min="15368" max="15368" width="35.7265625" style="21" customWidth="1"/>
    <col min="15369" max="15369" width="15.54296875" style="21" customWidth="1"/>
    <col min="15370" max="15370" width="55.7265625" style="21" customWidth="1"/>
    <col min="15371" max="15371" width="11.7265625" style="21" customWidth="1"/>
    <col min="15372" max="15395" width="10.81640625" style="21" customWidth="1"/>
    <col min="15396" max="15615" width="9.1796875" style="21"/>
    <col min="15616" max="15616" width="5.7265625" style="21" customWidth="1"/>
    <col min="15617" max="15617" width="7.7265625" style="21" customWidth="1"/>
    <col min="15618" max="15618" width="6.7265625" style="21" customWidth="1"/>
    <col min="15619" max="15619" width="35.7265625" style="21" customWidth="1"/>
    <col min="15620" max="15620" width="7.7265625" style="21" customWidth="1"/>
    <col min="15621" max="15623" width="10.7265625" style="21" customWidth="1"/>
    <col min="15624" max="15624" width="35.7265625" style="21" customWidth="1"/>
    <col min="15625" max="15625" width="15.54296875" style="21" customWidth="1"/>
    <col min="15626" max="15626" width="55.7265625" style="21" customWidth="1"/>
    <col min="15627" max="15627" width="11.7265625" style="21" customWidth="1"/>
    <col min="15628" max="15651" width="10.81640625" style="21" customWidth="1"/>
    <col min="15652" max="15871" width="9.1796875" style="21"/>
    <col min="15872" max="15872" width="5.7265625" style="21" customWidth="1"/>
    <col min="15873" max="15873" width="7.7265625" style="21" customWidth="1"/>
    <col min="15874" max="15874" width="6.7265625" style="21" customWidth="1"/>
    <col min="15875" max="15875" width="35.7265625" style="21" customWidth="1"/>
    <col min="15876" max="15876" width="7.7265625" style="21" customWidth="1"/>
    <col min="15877" max="15879" width="10.7265625" style="21" customWidth="1"/>
    <col min="15880" max="15880" width="35.7265625" style="21" customWidth="1"/>
    <col min="15881" max="15881" width="15.54296875" style="21" customWidth="1"/>
    <col min="15882" max="15882" width="55.7265625" style="21" customWidth="1"/>
    <col min="15883" max="15883" width="11.7265625" style="21" customWidth="1"/>
    <col min="15884" max="15907" width="10.81640625" style="21" customWidth="1"/>
    <col min="15908" max="16127" width="9.1796875" style="21"/>
    <col min="16128" max="16128" width="5.7265625" style="21" customWidth="1"/>
    <col min="16129" max="16129" width="7.7265625" style="21" customWidth="1"/>
    <col min="16130" max="16130" width="6.7265625" style="21" customWidth="1"/>
    <col min="16131" max="16131" width="35.7265625" style="21" customWidth="1"/>
    <col min="16132" max="16132" width="7.7265625" style="21" customWidth="1"/>
    <col min="16133" max="16135" width="10.7265625" style="21" customWidth="1"/>
    <col min="16136" max="16136" width="35.7265625" style="21" customWidth="1"/>
    <col min="16137" max="16137" width="15.54296875" style="21" customWidth="1"/>
    <col min="16138" max="16138" width="55.7265625" style="21" customWidth="1"/>
    <col min="16139" max="16139" width="11.7265625" style="21" customWidth="1"/>
    <col min="16140" max="16163" width="10.81640625" style="21" customWidth="1"/>
    <col min="16164" max="16384" width="9.1796875" style="21"/>
  </cols>
  <sheetData>
    <row r="1" spans="1:11" ht="40" customHeight="1" x14ac:dyDescent="0.25">
      <c r="A1" s="291" t="s">
        <v>102</v>
      </c>
      <c r="B1" s="291"/>
      <c r="C1" s="291"/>
      <c r="D1" s="291"/>
      <c r="E1" s="291"/>
      <c r="F1" s="291"/>
      <c r="G1" s="291"/>
      <c r="H1" s="291"/>
      <c r="I1" s="20" t="s">
        <v>68</v>
      </c>
      <c r="J1" s="24">
        <f>'Project Charter'!$A$42</f>
        <v>0</v>
      </c>
      <c r="K1" s="178"/>
    </row>
    <row r="2" spans="1:11" ht="40" customHeight="1" x14ac:dyDescent="0.25">
      <c r="A2" s="245" t="s">
        <v>69</v>
      </c>
      <c r="B2" s="245"/>
      <c r="C2" s="298">
        <f>'Project Charter'!B2</f>
        <v>0</v>
      </c>
      <c r="D2" s="298"/>
      <c r="E2" s="20" t="s">
        <v>70</v>
      </c>
      <c r="F2" s="24">
        <f>'Project Charter'!$H$2</f>
        <v>0</v>
      </c>
      <c r="G2" s="20" t="s">
        <v>71</v>
      </c>
      <c r="H2" s="299"/>
      <c r="I2" s="299"/>
      <c r="J2" s="20" t="s">
        <v>97</v>
      </c>
      <c r="K2" s="62"/>
    </row>
    <row r="3" spans="1:11" s="25" customFormat="1" ht="45" customHeight="1" x14ac:dyDescent="0.35">
      <c r="A3" s="184" t="s">
        <v>103</v>
      </c>
      <c r="B3" s="184" t="s">
        <v>98</v>
      </c>
      <c r="C3" s="185" t="s">
        <v>104</v>
      </c>
      <c r="D3" s="185" t="s">
        <v>105</v>
      </c>
      <c r="E3" s="185" t="s">
        <v>106</v>
      </c>
      <c r="F3" s="185" t="s">
        <v>107</v>
      </c>
      <c r="G3" s="185" t="s">
        <v>108</v>
      </c>
      <c r="H3" s="185" t="s">
        <v>109</v>
      </c>
      <c r="I3" s="185" t="s">
        <v>110</v>
      </c>
      <c r="J3" s="185" t="s">
        <v>111</v>
      </c>
      <c r="K3" s="185" t="s">
        <v>112</v>
      </c>
    </row>
    <row r="4" spans="1:11" ht="90" customHeight="1" x14ac:dyDescent="0.25">
      <c r="A4" s="26"/>
      <c r="B4" s="26"/>
      <c r="C4" s="28"/>
      <c r="D4" s="29"/>
      <c r="E4" s="30"/>
      <c r="F4" s="30"/>
      <c r="G4" s="63">
        <f t="shared" ref="G4:G10" si="0">E4*F4</f>
        <v>0</v>
      </c>
      <c r="H4" s="28"/>
      <c r="I4" s="26"/>
      <c r="J4" s="28"/>
      <c r="K4" s="29"/>
    </row>
    <row r="5" spans="1:11" ht="90" customHeight="1" x14ac:dyDescent="0.25">
      <c r="A5" s="26"/>
      <c r="B5" s="26"/>
      <c r="C5" s="28"/>
      <c r="D5" s="29"/>
      <c r="E5" s="30"/>
      <c r="F5" s="30"/>
      <c r="G5" s="63">
        <f t="shared" si="0"/>
        <v>0</v>
      </c>
      <c r="H5" s="28"/>
      <c r="I5" s="26"/>
      <c r="J5" s="28"/>
      <c r="K5" s="29"/>
    </row>
    <row r="6" spans="1:11" ht="90" customHeight="1" x14ac:dyDescent="0.25">
      <c r="A6" s="26"/>
      <c r="B6" s="26"/>
      <c r="C6" s="28"/>
      <c r="D6" s="29"/>
      <c r="E6" s="30"/>
      <c r="F6" s="30"/>
      <c r="G6" s="63">
        <f t="shared" si="0"/>
        <v>0</v>
      </c>
      <c r="H6" s="28"/>
      <c r="I6" s="29"/>
      <c r="J6" s="28"/>
      <c r="K6" s="29"/>
    </row>
    <row r="7" spans="1:11" ht="90" customHeight="1" x14ac:dyDescent="0.25">
      <c r="A7" s="26"/>
      <c r="B7" s="26"/>
      <c r="C7" s="28"/>
      <c r="D7" s="29"/>
      <c r="E7" s="30"/>
      <c r="F7" s="30"/>
      <c r="G7" s="63">
        <f t="shared" si="0"/>
        <v>0</v>
      </c>
      <c r="H7" s="28"/>
      <c r="I7" s="29"/>
      <c r="J7" s="28"/>
      <c r="K7" s="29"/>
    </row>
    <row r="8" spans="1:11" ht="90" customHeight="1" x14ac:dyDescent="0.25">
      <c r="A8" s="26"/>
      <c r="B8" s="26"/>
      <c r="C8" s="28"/>
      <c r="D8" s="29"/>
      <c r="E8" s="30"/>
      <c r="F8" s="30"/>
      <c r="G8" s="63">
        <f t="shared" si="0"/>
        <v>0</v>
      </c>
      <c r="H8" s="28"/>
      <c r="I8" s="29"/>
      <c r="J8" s="29"/>
      <c r="K8" s="29"/>
    </row>
    <row r="9" spans="1:11" ht="90" customHeight="1" x14ac:dyDescent="0.35">
      <c r="A9" s="26"/>
      <c r="B9" s="26"/>
      <c r="C9" s="33"/>
      <c r="D9" s="33"/>
      <c r="E9" s="64"/>
      <c r="F9" s="64"/>
      <c r="G9" s="63">
        <f t="shared" si="0"/>
        <v>0</v>
      </c>
      <c r="H9" s="33"/>
      <c r="I9" s="33"/>
      <c r="J9" s="33"/>
      <c r="K9" s="29"/>
    </row>
    <row r="10" spans="1:11" ht="90" customHeight="1" x14ac:dyDescent="0.35">
      <c r="A10" s="26"/>
      <c r="B10" s="26"/>
      <c r="C10" s="33"/>
      <c r="D10" s="33"/>
      <c r="E10" s="64"/>
      <c r="F10" s="64"/>
      <c r="G10" s="63">
        <f t="shared" si="0"/>
        <v>0</v>
      </c>
      <c r="H10" s="33"/>
      <c r="I10" s="33"/>
      <c r="J10" s="33"/>
      <c r="K10" s="29"/>
    </row>
  </sheetData>
  <mergeCells count="4">
    <mergeCell ref="A1:H1"/>
    <mergeCell ref="A2:B2"/>
    <mergeCell ref="C2:D2"/>
    <mergeCell ref="H2:I2"/>
  </mergeCells>
  <conditionalFormatting sqref="G4:G10">
    <cfRule type="cellIs" dxfId="5" priority="1" operator="greaterThan">
      <formula>2.1</formula>
    </cfRule>
    <cfRule type="cellIs" dxfId="4" priority="2" operator="between">
      <formula>0.8</formula>
      <formula>2.1</formula>
    </cfRule>
    <cfRule type="cellIs" dxfId="3" priority="3" operator="between">
      <formula>0.1</formula>
      <formula>0.8</formula>
    </cfRule>
    <cfRule type="cellIs" priority="4" operator="equal">
      <formula>0</formula>
    </cfRule>
  </conditionalFormatting>
  <dataValidations count="1">
    <dataValidation type="list" allowBlank="1" showInputMessage="1" showErrorMessage="1" sqref="K6:K10" xr:uid="{7C94A619-F592-4279-82B6-7A77D43ED3A0}">
      <formula1>Open_Closed</formula1>
    </dataValidation>
  </dataValidations>
  <printOptions horizontalCentered="1"/>
  <pageMargins left="7.874015748031496E-2" right="7.874015748031496E-2" top="0.31496062992125984" bottom="0.35433070866141736" header="0.31496062992125984" footer="0.15748031496062992"/>
  <pageSetup paperSize="9" scale="62" orientation="landscape" horizontalDpi="300" verticalDpi="300" r:id="rId1"/>
  <headerFooter alignWithMargins="0">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3"/>
  <sheetViews>
    <sheetView showGridLines="0" zoomScaleNormal="100" workbookViewId="0">
      <selection sqref="A1:I1"/>
    </sheetView>
  </sheetViews>
  <sheetFormatPr defaultRowHeight="14.5" x14ac:dyDescent="0.35"/>
  <cols>
    <col min="1" max="11" width="9.1796875" customWidth="1"/>
  </cols>
  <sheetData>
    <row r="1" spans="1:11" ht="40" customHeight="1" x14ac:dyDescent="0.35">
      <c r="A1" s="196" t="s">
        <v>113</v>
      </c>
      <c r="B1" s="196"/>
      <c r="C1" s="196"/>
      <c r="D1" s="196"/>
      <c r="E1" s="196"/>
      <c r="F1" s="196"/>
      <c r="G1" s="196"/>
      <c r="H1" s="196"/>
      <c r="I1" s="196"/>
      <c r="J1" s="331"/>
      <c r="K1" s="331"/>
    </row>
    <row r="2" spans="1:11" ht="40" customHeight="1" x14ac:dyDescent="0.35">
      <c r="A2" s="1" t="s">
        <v>28</v>
      </c>
      <c r="B2" s="233">
        <f>'Project Charter'!B2:$F$2</f>
        <v>0</v>
      </c>
      <c r="C2" s="233"/>
      <c r="D2" s="233"/>
      <c r="E2" s="233"/>
      <c r="F2" s="233"/>
      <c r="G2" s="233"/>
      <c r="H2" s="1" t="s">
        <v>1</v>
      </c>
      <c r="I2" s="60">
        <f>'Project Charter'!$H$2</f>
        <v>0</v>
      </c>
      <c r="J2" s="331"/>
      <c r="K2" s="331"/>
    </row>
    <row r="3" spans="1:11" ht="20.25" customHeight="1" x14ac:dyDescent="0.35">
      <c r="A3" s="199" t="s">
        <v>114</v>
      </c>
      <c r="B3" s="200"/>
      <c r="C3" s="200"/>
      <c r="D3" s="200"/>
      <c r="E3" s="200"/>
      <c r="F3" s="200"/>
      <c r="G3" s="200"/>
      <c r="H3" s="200"/>
      <c r="I3" s="200"/>
      <c r="J3" s="200"/>
      <c r="K3" s="201"/>
    </row>
    <row r="4" spans="1:11" ht="15" customHeight="1" x14ac:dyDescent="0.35">
      <c r="A4" s="202"/>
      <c r="B4" s="203"/>
      <c r="C4" s="203"/>
      <c r="D4" s="203"/>
      <c r="E4" s="203"/>
      <c r="F4" s="203"/>
      <c r="G4" s="203"/>
      <c r="H4" s="203"/>
      <c r="I4" s="203"/>
      <c r="J4" s="203"/>
      <c r="K4" s="204"/>
    </row>
    <row r="5" spans="1:11" ht="15" customHeight="1" x14ac:dyDescent="0.35">
      <c r="A5" s="202"/>
      <c r="B5" s="203"/>
      <c r="C5" s="203"/>
      <c r="D5" s="203"/>
      <c r="E5" s="203"/>
      <c r="F5" s="203"/>
      <c r="G5" s="203"/>
      <c r="H5" s="203"/>
      <c r="I5" s="203"/>
      <c r="J5" s="203"/>
      <c r="K5" s="204"/>
    </row>
    <row r="6" spans="1:11" ht="15" customHeight="1" x14ac:dyDescent="0.35">
      <c r="A6" s="202"/>
      <c r="B6" s="203"/>
      <c r="C6" s="203"/>
      <c r="D6" s="203"/>
      <c r="E6" s="203"/>
      <c r="F6" s="203"/>
      <c r="G6" s="203"/>
      <c r="H6" s="203"/>
      <c r="I6" s="203"/>
      <c r="J6" s="203"/>
      <c r="K6" s="204"/>
    </row>
    <row r="7" spans="1:11" ht="15" customHeight="1" x14ac:dyDescent="0.35">
      <c r="A7" s="205"/>
      <c r="B7" s="206"/>
      <c r="C7" s="206"/>
      <c r="D7" s="206"/>
      <c r="E7" s="206"/>
      <c r="F7" s="206"/>
      <c r="G7" s="206"/>
      <c r="H7" s="206"/>
      <c r="I7" s="206"/>
      <c r="J7" s="206"/>
      <c r="K7" s="207"/>
    </row>
    <row r="8" spans="1:11" ht="20.25" customHeight="1" x14ac:dyDescent="0.35">
      <c r="A8" s="193" t="s">
        <v>115</v>
      </c>
      <c r="B8" s="194"/>
      <c r="C8" s="194"/>
      <c r="D8" s="194"/>
      <c r="E8" s="194"/>
      <c r="F8" s="194"/>
      <c r="G8" s="194"/>
      <c r="H8" s="194"/>
      <c r="I8" s="194"/>
      <c r="J8" s="194"/>
      <c r="K8" s="195"/>
    </row>
    <row r="9" spans="1:11" ht="15" customHeight="1" x14ac:dyDescent="0.35">
      <c r="A9" s="202"/>
      <c r="B9" s="203"/>
      <c r="C9" s="203"/>
      <c r="D9" s="203"/>
      <c r="E9" s="203"/>
      <c r="F9" s="203"/>
      <c r="G9" s="203"/>
      <c r="H9" s="203"/>
      <c r="I9" s="203"/>
      <c r="J9" s="203"/>
      <c r="K9" s="204"/>
    </row>
    <row r="10" spans="1:11" ht="15" customHeight="1" x14ac:dyDescent="0.35">
      <c r="A10" s="202"/>
      <c r="B10" s="203"/>
      <c r="C10" s="203"/>
      <c r="D10" s="203"/>
      <c r="E10" s="203"/>
      <c r="F10" s="203"/>
      <c r="G10" s="203"/>
      <c r="H10" s="203"/>
      <c r="I10" s="203"/>
      <c r="J10" s="203"/>
      <c r="K10" s="204"/>
    </row>
    <row r="11" spans="1:11" ht="15" customHeight="1" x14ac:dyDescent="0.35">
      <c r="A11" s="202"/>
      <c r="B11" s="203"/>
      <c r="C11" s="203"/>
      <c r="D11" s="203"/>
      <c r="E11" s="203"/>
      <c r="F11" s="203"/>
      <c r="G11" s="203"/>
      <c r="H11" s="203"/>
      <c r="I11" s="203"/>
      <c r="J11" s="203"/>
      <c r="K11" s="204"/>
    </row>
    <row r="12" spans="1:11" ht="15" customHeight="1" x14ac:dyDescent="0.35">
      <c r="A12" s="205"/>
      <c r="B12" s="206"/>
      <c r="C12" s="206"/>
      <c r="D12" s="206"/>
      <c r="E12" s="206"/>
      <c r="F12" s="206"/>
      <c r="G12" s="206"/>
      <c r="H12" s="206"/>
      <c r="I12" s="206"/>
      <c r="J12" s="206"/>
      <c r="K12" s="207"/>
    </row>
    <row r="13" spans="1:11" ht="20.25" customHeight="1" x14ac:dyDescent="0.35">
      <c r="A13" s="44" t="s">
        <v>116</v>
      </c>
      <c r="B13" s="45"/>
      <c r="C13" s="332"/>
      <c r="D13" s="333"/>
      <c r="E13" s="333"/>
      <c r="F13" s="333"/>
      <c r="G13" s="333"/>
      <c r="H13" s="334"/>
      <c r="I13" s="46" t="s">
        <v>117</v>
      </c>
      <c r="J13" s="335"/>
      <c r="K13" s="336"/>
    </row>
    <row r="14" spans="1:11" ht="20.25" customHeight="1" x14ac:dyDescent="0.35">
      <c r="A14" s="214" t="s">
        <v>197</v>
      </c>
      <c r="B14" s="215"/>
      <c r="C14" s="215"/>
      <c r="D14" s="215"/>
      <c r="E14" s="215"/>
      <c r="F14" s="215"/>
      <c r="G14" s="215"/>
      <c r="H14" s="215"/>
      <c r="I14" s="215"/>
      <c r="J14" s="215"/>
      <c r="K14" s="216"/>
    </row>
    <row r="15" spans="1:11" ht="15" customHeight="1" x14ac:dyDescent="0.35">
      <c r="A15" s="202"/>
      <c r="B15" s="203"/>
      <c r="C15" s="203"/>
      <c r="D15" s="203"/>
      <c r="E15" s="203"/>
      <c r="F15" s="203"/>
      <c r="G15" s="203"/>
      <c r="H15" s="203"/>
      <c r="I15" s="203"/>
      <c r="J15" s="203"/>
      <c r="K15" s="204"/>
    </row>
    <row r="16" spans="1:11" ht="15" customHeight="1" x14ac:dyDescent="0.35">
      <c r="A16" s="202"/>
      <c r="B16" s="203"/>
      <c r="C16" s="203"/>
      <c r="D16" s="203"/>
      <c r="E16" s="203"/>
      <c r="F16" s="203"/>
      <c r="G16" s="203"/>
      <c r="H16" s="203"/>
      <c r="I16" s="203"/>
      <c r="J16" s="203"/>
      <c r="K16" s="204"/>
    </row>
    <row r="17" spans="1:11" ht="15" customHeight="1" x14ac:dyDescent="0.35">
      <c r="A17" s="202"/>
      <c r="B17" s="203"/>
      <c r="C17" s="203"/>
      <c r="D17" s="203"/>
      <c r="E17" s="203"/>
      <c r="F17" s="203"/>
      <c r="G17" s="203"/>
      <c r="H17" s="203"/>
      <c r="I17" s="203"/>
      <c r="J17" s="203"/>
      <c r="K17" s="204"/>
    </row>
    <row r="18" spans="1:11" ht="15" customHeight="1" x14ac:dyDescent="0.35">
      <c r="A18" s="205"/>
      <c r="B18" s="206"/>
      <c r="C18" s="206"/>
      <c r="D18" s="206"/>
      <c r="E18" s="206"/>
      <c r="F18" s="206"/>
      <c r="G18" s="206"/>
      <c r="H18" s="206"/>
      <c r="I18" s="206"/>
      <c r="J18" s="206"/>
      <c r="K18" s="207"/>
    </row>
    <row r="19" spans="1:11" ht="20.25" customHeight="1" x14ac:dyDescent="0.35">
      <c r="A19" s="218" t="s">
        <v>198</v>
      </c>
      <c r="B19" s="215"/>
      <c r="C19" s="215"/>
      <c r="D19" s="215"/>
      <c r="E19" s="215"/>
      <c r="F19" s="215"/>
      <c r="G19" s="215"/>
      <c r="H19" s="215"/>
      <c r="I19" s="215"/>
      <c r="J19" s="215"/>
      <c r="K19" s="216"/>
    </row>
    <row r="20" spans="1:11" ht="15" customHeight="1" x14ac:dyDescent="0.35">
      <c r="A20" s="202"/>
      <c r="B20" s="203"/>
      <c r="C20" s="203"/>
      <c r="D20" s="203"/>
      <c r="E20" s="203"/>
      <c r="F20" s="203"/>
      <c r="G20" s="203"/>
      <c r="H20" s="203"/>
      <c r="I20" s="203"/>
      <c r="J20" s="203"/>
      <c r="K20" s="204"/>
    </row>
    <row r="21" spans="1:11" ht="15" customHeight="1" x14ac:dyDescent="0.35">
      <c r="A21" s="202"/>
      <c r="B21" s="203"/>
      <c r="C21" s="203"/>
      <c r="D21" s="203"/>
      <c r="E21" s="203"/>
      <c r="F21" s="203"/>
      <c r="G21" s="203"/>
      <c r="H21" s="203"/>
      <c r="I21" s="203"/>
      <c r="J21" s="203"/>
      <c r="K21" s="204"/>
    </row>
    <row r="22" spans="1:11" ht="15" customHeight="1" x14ac:dyDescent="0.35">
      <c r="A22" s="202"/>
      <c r="B22" s="203"/>
      <c r="C22" s="203"/>
      <c r="D22" s="203"/>
      <c r="E22" s="203"/>
      <c r="F22" s="203"/>
      <c r="G22" s="203"/>
      <c r="H22" s="203"/>
      <c r="I22" s="203"/>
      <c r="J22" s="203"/>
      <c r="K22" s="204"/>
    </row>
    <row r="23" spans="1:11" ht="15" customHeight="1" x14ac:dyDescent="0.35">
      <c r="A23" s="205"/>
      <c r="B23" s="206"/>
      <c r="C23" s="206"/>
      <c r="D23" s="206"/>
      <c r="E23" s="206"/>
      <c r="F23" s="206"/>
      <c r="G23" s="206"/>
      <c r="H23" s="206"/>
      <c r="I23" s="206"/>
      <c r="J23" s="206"/>
      <c r="K23" s="207"/>
    </row>
    <row r="24" spans="1:11" ht="20.25" customHeight="1" x14ac:dyDescent="0.35">
      <c r="A24" s="218" t="s">
        <v>199</v>
      </c>
      <c r="B24" s="215"/>
      <c r="C24" s="215"/>
      <c r="D24" s="215"/>
      <c r="E24" s="215"/>
      <c r="F24" s="215"/>
      <c r="G24" s="215"/>
      <c r="H24" s="215"/>
      <c r="I24" s="215"/>
      <c r="J24" s="215"/>
      <c r="K24" s="216"/>
    </row>
    <row r="25" spans="1:11" ht="15" customHeight="1" x14ac:dyDescent="0.35">
      <c r="A25" s="202"/>
      <c r="B25" s="203"/>
      <c r="C25" s="203"/>
      <c r="D25" s="203"/>
      <c r="E25" s="203"/>
      <c r="F25" s="203"/>
      <c r="G25" s="203"/>
      <c r="H25" s="203"/>
      <c r="I25" s="203"/>
      <c r="J25" s="203"/>
      <c r="K25" s="204"/>
    </row>
    <row r="26" spans="1:11" ht="15" customHeight="1" x14ac:dyDescent="0.35">
      <c r="A26" s="202"/>
      <c r="B26" s="203"/>
      <c r="C26" s="203"/>
      <c r="D26" s="203"/>
      <c r="E26" s="203"/>
      <c r="F26" s="203"/>
      <c r="G26" s="203"/>
      <c r="H26" s="203"/>
      <c r="I26" s="203"/>
      <c r="J26" s="203"/>
      <c r="K26" s="204"/>
    </row>
    <row r="27" spans="1:11" ht="15" customHeight="1" x14ac:dyDescent="0.35">
      <c r="A27" s="202"/>
      <c r="B27" s="203"/>
      <c r="C27" s="203"/>
      <c r="D27" s="203"/>
      <c r="E27" s="203"/>
      <c r="F27" s="203"/>
      <c r="G27" s="203"/>
      <c r="H27" s="203"/>
      <c r="I27" s="203"/>
      <c r="J27" s="203"/>
      <c r="K27" s="204"/>
    </row>
    <row r="28" spans="1:11" ht="15" customHeight="1" x14ac:dyDescent="0.35">
      <c r="A28" s="202"/>
      <c r="B28" s="203"/>
      <c r="C28" s="203"/>
      <c r="D28" s="203"/>
      <c r="E28" s="203"/>
      <c r="F28" s="203"/>
      <c r="G28" s="203"/>
      <c r="H28" s="203"/>
      <c r="I28" s="203"/>
      <c r="J28" s="203"/>
      <c r="K28" s="204"/>
    </row>
    <row r="29" spans="1:11" ht="20.25" customHeight="1" x14ac:dyDescent="0.35">
      <c r="A29" s="325" t="s">
        <v>118</v>
      </c>
      <c r="B29" s="325"/>
      <c r="C29" s="325"/>
      <c r="D29" s="325"/>
      <c r="E29" s="325"/>
      <c r="F29" s="325"/>
      <c r="G29" s="325"/>
      <c r="H29" s="325"/>
      <c r="I29" s="325"/>
      <c r="J29" s="325"/>
      <c r="K29" s="325"/>
    </row>
    <row r="30" spans="1:11" ht="20.25" customHeight="1" x14ac:dyDescent="0.35">
      <c r="A30" s="326" t="s">
        <v>92</v>
      </c>
      <c r="B30" s="326"/>
      <c r="C30" s="326"/>
      <c r="D30" s="327" t="s">
        <v>119</v>
      </c>
      <c r="E30" s="328"/>
      <c r="F30" s="329"/>
      <c r="G30" s="47" t="s">
        <v>120</v>
      </c>
      <c r="H30" s="330" t="s">
        <v>121</v>
      </c>
      <c r="I30" s="330"/>
      <c r="J30" s="330"/>
      <c r="K30" s="48" t="s">
        <v>122</v>
      </c>
    </row>
    <row r="31" spans="1:11" ht="20.25" customHeight="1" x14ac:dyDescent="0.35">
      <c r="A31" s="317"/>
      <c r="B31" s="317"/>
      <c r="C31" s="317"/>
      <c r="D31" s="318"/>
      <c r="E31" s="319"/>
      <c r="F31" s="320"/>
      <c r="G31" s="49"/>
      <c r="H31" s="317"/>
      <c r="I31" s="317"/>
      <c r="J31" s="317"/>
      <c r="K31" s="50"/>
    </row>
    <row r="32" spans="1:11" ht="20.25" customHeight="1" x14ac:dyDescent="0.35">
      <c r="A32" s="321"/>
      <c r="B32" s="321"/>
      <c r="C32" s="321"/>
      <c r="D32" s="322"/>
      <c r="E32" s="323"/>
      <c r="F32" s="324"/>
      <c r="G32" s="51"/>
      <c r="H32" s="321"/>
      <c r="I32" s="321"/>
      <c r="J32" s="321"/>
      <c r="K32" s="50"/>
    </row>
    <row r="33" spans="1:11" ht="20.25" customHeight="1" x14ac:dyDescent="0.35">
      <c r="A33" s="305"/>
      <c r="B33" s="305"/>
      <c r="C33" s="305"/>
      <c r="D33" s="306"/>
      <c r="E33" s="307"/>
      <c r="F33" s="308"/>
      <c r="G33" s="52"/>
      <c r="H33" s="305"/>
      <c r="I33" s="305"/>
      <c r="J33" s="305"/>
      <c r="K33" s="53"/>
    </row>
    <row r="34" spans="1:11" ht="20.25" customHeight="1" x14ac:dyDescent="0.35">
      <c r="A34" s="309" t="s">
        <v>123</v>
      </c>
      <c r="B34" s="310"/>
      <c r="C34" s="310"/>
      <c r="D34" s="310"/>
      <c r="E34" s="310"/>
      <c r="F34" s="310"/>
      <c r="G34" s="310"/>
      <c r="H34" s="310"/>
      <c r="I34" s="310"/>
      <c r="J34" s="310"/>
      <c r="K34" s="311"/>
    </row>
    <row r="35" spans="1:11" ht="20.25" customHeight="1" x14ac:dyDescent="0.35">
      <c r="A35" s="312" t="s">
        <v>124</v>
      </c>
      <c r="B35" s="313"/>
      <c r="C35" s="54"/>
      <c r="D35" s="314" t="s">
        <v>125</v>
      </c>
      <c r="E35" s="315"/>
      <c r="F35" s="316"/>
      <c r="G35" s="54"/>
      <c r="H35" s="55"/>
      <c r="I35" s="313" t="s">
        <v>126</v>
      </c>
      <c r="J35" s="313"/>
      <c r="K35" s="54"/>
    </row>
    <row r="36" spans="1:11" ht="20.25" customHeight="1" x14ac:dyDescent="0.35">
      <c r="A36" s="300" t="s">
        <v>127</v>
      </c>
      <c r="B36" s="301"/>
      <c r="C36" s="301"/>
      <c r="D36" s="301"/>
      <c r="E36" s="301"/>
      <c r="F36" s="301"/>
      <c r="G36" s="301"/>
      <c r="H36" s="301"/>
      <c r="I36" s="301"/>
      <c r="J36" s="301"/>
      <c r="K36" s="302"/>
    </row>
    <row r="37" spans="1:11" ht="40" customHeight="1" x14ac:dyDescent="0.35">
      <c r="A37" s="205"/>
      <c r="B37" s="206"/>
      <c r="C37" s="206"/>
      <c r="D37" s="206"/>
      <c r="E37" s="206"/>
      <c r="F37" s="206"/>
      <c r="G37" s="206"/>
      <c r="H37" s="206"/>
      <c r="I37" s="206"/>
      <c r="J37" s="206"/>
      <c r="K37" s="207"/>
    </row>
    <row r="38" spans="1:11" ht="20.25" customHeight="1" x14ac:dyDescent="0.35">
      <c r="A38" s="300" t="s">
        <v>128</v>
      </c>
      <c r="B38" s="301"/>
      <c r="C38" s="301"/>
      <c r="D38" s="301"/>
      <c r="E38" s="301"/>
      <c r="F38" s="301"/>
      <c r="G38" s="301"/>
      <c r="H38" s="301"/>
      <c r="I38" s="301"/>
      <c r="J38" s="301"/>
      <c r="K38" s="302"/>
    </row>
    <row r="39" spans="1:11" ht="40" customHeight="1" x14ac:dyDescent="0.35">
      <c r="A39" s="205"/>
      <c r="B39" s="206"/>
      <c r="C39" s="206"/>
      <c r="D39" s="206"/>
      <c r="E39" s="206"/>
      <c r="F39" s="206"/>
      <c r="G39" s="206"/>
      <c r="H39" s="206"/>
      <c r="I39" s="206"/>
      <c r="J39" s="206"/>
      <c r="K39" s="207"/>
    </row>
    <row r="40" spans="1:11" ht="5" customHeight="1" x14ac:dyDescent="0.35">
      <c r="C40" s="303"/>
      <c r="D40" s="303"/>
      <c r="E40" s="303"/>
      <c r="F40" s="303"/>
      <c r="H40" s="303"/>
      <c r="I40" s="303"/>
      <c r="J40" s="303"/>
      <c r="K40" s="303"/>
    </row>
    <row r="41" spans="1:11" ht="20" customHeight="1" x14ac:dyDescent="0.35">
      <c r="A41" s="221" t="s">
        <v>25</v>
      </c>
      <c r="B41" s="221"/>
      <c r="C41" s="222"/>
      <c r="D41" s="222"/>
      <c r="E41" s="222"/>
      <c r="F41" s="222"/>
      <c r="G41" s="221" t="s">
        <v>12</v>
      </c>
      <c r="H41" s="221"/>
      <c r="I41" s="222"/>
      <c r="J41" s="222"/>
      <c r="K41" s="222"/>
    </row>
    <row r="42" spans="1:11" ht="20" customHeight="1" x14ac:dyDescent="0.35">
      <c r="A42" s="74"/>
      <c r="B42" s="74"/>
      <c r="C42" s="304">
        <f>'Project Charter'!A42</f>
        <v>0</v>
      </c>
      <c r="D42" s="304"/>
      <c r="E42" s="304"/>
      <c r="F42" s="304"/>
      <c r="G42" s="74"/>
      <c r="H42" s="74"/>
      <c r="I42" s="304">
        <f>'Project Charter'!F42</f>
        <v>0</v>
      </c>
      <c r="J42" s="304"/>
      <c r="K42" s="304"/>
    </row>
    <row r="43" spans="1:11" ht="20" customHeight="1" x14ac:dyDescent="0.35">
      <c r="A43" s="221" t="s">
        <v>13</v>
      </c>
      <c r="B43" s="221"/>
      <c r="C43" s="262"/>
      <c r="D43" s="262"/>
      <c r="E43" s="262"/>
      <c r="F43" s="262"/>
      <c r="G43" s="221" t="s">
        <v>13</v>
      </c>
      <c r="H43" s="221"/>
      <c r="I43" s="262"/>
      <c r="J43" s="262"/>
      <c r="K43" s="262"/>
    </row>
  </sheetData>
  <mergeCells count="48">
    <mergeCell ref="A19:K19"/>
    <mergeCell ref="A1:I1"/>
    <mergeCell ref="J1:K2"/>
    <mergeCell ref="B2:G2"/>
    <mergeCell ref="A3:K3"/>
    <mergeCell ref="A4:K7"/>
    <mergeCell ref="A8:K8"/>
    <mergeCell ref="A9:K12"/>
    <mergeCell ref="C13:H13"/>
    <mergeCell ref="J13:K13"/>
    <mergeCell ref="A14:K14"/>
    <mergeCell ref="A15:K18"/>
    <mergeCell ref="A20:K23"/>
    <mergeCell ref="A24:K24"/>
    <mergeCell ref="A25:K28"/>
    <mergeCell ref="A29:K29"/>
    <mergeCell ref="A30:C30"/>
    <mergeCell ref="D30:F30"/>
    <mergeCell ref="H30:J30"/>
    <mergeCell ref="A31:C31"/>
    <mergeCell ref="D31:F31"/>
    <mergeCell ref="H31:J31"/>
    <mergeCell ref="A32:C32"/>
    <mergeCell ref="D32:F32"/>
    <mergeCell ref="H32:J32"/>
    <mergeCell ref="A33:C33"/>
    <mergeCell ref="D33:F33"/>
    <mergeCell ref="H33:J33"/>
    <mergeCell ref="A34:K34"/>
    <mergeCell ref="A35:B35"/>
    <mergeCell ref="D35:F35"/>
    <mergeCell ref="I35:J35"/>
    <mergeCell ref="A43:B43"/>
    <mergeCell ref="C43:F43"/>
    <mergeCell ref="G43:H43"/>
    <mergeCell ref="I43:K43"/>
    <mergeCell ref="A36:K36"/>
    <mergeCell ref="A37:K37"/>
    <mergeCell ref="A38:K38"/>
    <mergeCell ref="A39:K39"/>
    <mergeCell ref="A41:B41"/>
    <mergeCell ref="C41:F41"/>
    <mergeCell ref="G41:H41"/>
    <mergeCell ref="I41:K41"/>
    <mergeCell ref="C40:F40"/>
    <mergeCell ref="H40:K40"/>
    <mergeCell ref="C42:F42"/>
    <mergeCell ref="I42:K42"/>
  </mergeCells>
  <printOptions horizontalCentered="1"/>
  <pageMargins left="0.31496062992125984" right="0.31496062992125984" top="0.39370078740157483" bottom="0.15748031496062992" header="0.19685039370078741" footer="3.937007874015748E-2"/>
  <pageSetup paperSize="9" scale="88" orientation="portrait" r:id="rId1"/>
  <headerFooter>
    <oddFooter>&amp;C&amp;8Page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6"/>
  <sheetViews>
    <sheetView showGridLines="0" workbookViewId="0">
      <selection sqref="A1:F1"/>
    </sheetView>
  </sheetViews>
  <sheetFormatPr defaultRowHeight="14.5" x14ac:dyDescent="0.35"/>
  <cols>
    <col min="1" max="10" width="9.1796875" customWidth="1"/>
  </cols>
  <sheetData>
    <row r="1" spans="1:17" ht="40" customHeight="1" x14ac:dyDescent="0.35">
      <c r="A1" s="230" t="s">
        <v>183</v>
      </c>
      <c r="B1" s="231"/>
      <c r="C1" s="231"/>
      <c r="D1" s="231"/>
      <c r="E1" s="231"/>
      <c r="F1" s="232"/>
      <c r="G1" s="41" t="s">
        <v>13</v>
      </c>
      <c r="H1" s="75"/>
      <c r="I1" s="338"/>
      <c r="J1" s="338"/>
      <c r="M1" s="155"/>
      <c r="N1" s="155"/>
      <c r="O1" s="155"/>
      <c r="P1" s="155"/>
      <c r="Q1" s="155"/>
    </row>
    <row r="2" spans="1:17" ht="40" customHeight="1" x14ac:dyDescent="0.35">
      <c r="A2" s="1" t="s">
        <v>69</v>
      </c>
      <c r="B2" s="261">
        <f>'Project Charter'!B2:F2</f>
        <v>0</v>
      </c>
      <c r="C2" s="261"/>
      <c r="D2" s="261"/>
      <c r="E2" s="261"/>
      <c r="F2" s="261"/>
      <c r="G2" s="1" t="s">
        <v>70</v>
      </c>
      <c r="H2" s="1">
        <f>'Project Charter'!H2</f>
        <v>0</v>
      </c>
      <c r="I2" s="338"/>
      <c r="J2" s="338"/>
    </row>
    <row r="3" spans="1:17" ht="25" customHeight="1" x14ac:dyDescent="0.35">
      <c r="A3" s="339" t="s">
        <v>184</v>
      </c>
      <c r="B3" s="340"/>
      <c r="C3" s="340"/>
      <c r="D3" s="340"/>
      <c r="E3" s="340"/>
      <c r="F3" s="340"/>
      <c r="G3" s="340"/>
      <c r="H3" s="340"/>
      <c r="I3" s="340"/>
      <c r="J3" s="341"/>
    </row>
    <row r="4" spans="1:17" ht="15" customHeight="1" x14ac:dyDescent="0.35">
      <c r="A4" s="202"/>
      <c r="B4" s="203"/>
      <c r="C4" s="203"/>
      <c r="D4" s="203"/>
      <c r="E4" s="203"/>
      <c r="F4" s="203"/>
      <c r="G4" s="203"/>
      <c r="H4" s="203"/>
      <c r="I4" s="203"/>
      <c r="J4" s="204"/>
    </row>
    <row r="5" spans="1:17" ht="15" customHeight="1" x14ac:dyDescent="0.35">
      <c r="A5" s="202"/>
      <c r="B5" s="203"/>
      <c r="C5" s="203"/>
      <c r="D5" s="203"/>
      <c r="E5" s="203"/>
      <c r="F5" s="203"/>
      <c r="G5" s="203"/>
      <c r="H5" s="203"/>
      <c r="I5" s="203"/>
      <c r="J5" s="204"/>
    </row>
    <row r="6" spans="1:17" ht="15" customHeight="1" x14ac:dyDescent="0.35">
      <c r="A6" s="202"/>
      <c r="B6" s="203"/>
      <c r="C6" s="203"/>
      <c r="D6" s="203"/>
      <c r="E6" s="203"/>
      <c r="F6" s="203"/>
      <c r="G6" s="203"/>
      <c r="H6" s="203"/>
      <c r="I6" s="203"/>
      <c r="J6" s="204"/>
    </row>
    <row r="7" spans="1:17" ht="15" customHeight="1" x14ac:dyDescent="0.35">
      <c r="A7" s="205"/>
      <c r="B7" s="206"/>
      <c r="C7" s="206"/>
      <c r="D7" s="206"/>
      <c r="E7" s="206"/>
      <c r="F7" s="206"/>
      <c r="G7" s="206"/>
      <c r="H7" s="206"/>
      <c r="I7" s="206"/>
      <c r="J7" s="207"/>
    </row>
    <row r="8" spans="1:17" ht="26.25" customHeight="1" x14ac:dyDescent="0.35">
      <c r="A8" s="337" t="s">
        <v>185</v>
      </c>
      <c r="B8" s="337"/>
      <c r="C8" s="337"/>
      <c r="D8" s="337"/>
      <c r="E8" s="337"/>
      <c r="F8" s="337"/>
      <c r="G8" s="337"/>
      <c r="H8" s="337"/>
      <c r="I8" s="337"/>
      <c r="J8" s="337"/>
    </row>
    <row r="9" spans="1:17" ht="15" customHeight="1" x14ac:dyDescent="0.35">
      <c r="A9" s="261" t="s">
        <v>186</v>
      </c>
      <c r="B9" s="342"/>
      <c r="C9" s="342"/>
      <c r="D9" s="342"/>
      <c r="E9" s="342" t="s">
        <v>187</v>
      </c>
      <c r="F9" s="342"/>
      <c r="G9" s="261" t="s">
        <v>188</v>
      </c>
      <c r="H9" s="261" t="s">
        <v>121</v>
      </c>
      <c r="I9" s="261"/>
      <c r="J9" s="261"/>
    </row>
    <row r="10" spans="1:17" ht="31.5" customHeight="1" x14ac:dyDescent="0.35">
      <c r="A10" s="342"/>
      <c r="B10" s="342"/>
      <c r="C10" s="342"/>
      <c r="D10" s="342"/>
      <c r="E10" s="342"/>
      <c r="F10" s="342"/>
      <c r="G10" s="261"/>
      <c r="H10" s="261"/>
      <c r="I10" s="261"/>
      <c r="J10" s="261"/>
    </row>
    <row r="11" spans="1:17" ht="15" customHeight="1" x14ac:dyDescent="0.35">
      <c r="A11" s="343"/>
      <c r="B11" s="343"/>
      <c r="C11" s="343"/>
      <c r="D11" s="343"/>
      <c r="E11" s="342"/>
      <c r="F11" s="342"/>
      <c r="G11" s="76"/>
      <c r="H11" s="343"/>
      <c r="I11" s="343"/>
      <c r="J11" s="343"/>
    </row>
    <row r="12" spans="1:17" ht="15" customHeight="1" x14ac:dyDescent="0.35">
      <c r="A12" s="343"/>
      <c r="B12" s="343"/>
      <c r="C12" s="343"/>
      <c r="D12" s="343"/>
      <c r="E12" s="342"/>
      <c r="F12" s="342"/>
      <c r="G12" s="76"/>
      <c r="H12" s="343"/>
      <c r="I12" s="343"/>
      <c r="J12" s="343"/>
    </row>
    <row r="13" spans="1:17" ht="15" customHeight="1" x14ac:dyDescent="0.35">
      <c r="A13" s="343"/>
      <c r="B13" s="343"/>
      <c r="C13" s="343"/>
      <c r="D13" s="343"/>
      <c r="E13" s="322"/>
      <c r="F13" s="324"/>
      <c r="G13" s="76"/>
      <c r="H13" s="343"/>
      <c r="I13" s="343"/>
      <c r="J13" s="343"/>
    </row>
    <row r="14" spans="1:17" ht="15" customHeight="1" x14ac:dyDescent="0.35">
      <c r="A14" s="343"/>
      <c r="B14" s="343"/>
      <c r="C14" s="343"/>
      <c r="D14" s="343"/>
      <c r="E14" s="322"/>
      <c r="F14" s="324"/>
      <c r="G14" s="76"/>
      <c r="H14" s="343"/>
      <c r="I14" s="343"/>
      <c r="J14" s="343"/>
    </row>
    <row r="15" spans="1:17" ht="15" customHeight="1" x14ac:dyDescent="0.35">
      <c r="A15" s="343"/>
      <c r="B15" s="343"/>
      <c r="C15" s="343"/>
      <c r="D15" s="343"/>
      <c r="E15" s="342"/>
      <c r="F15" s="342"/>
      <c r="G15" s="76"/>
      <c r="H15" s="343"/>
      <c r="I15" s="343"/>
      <c r="J15" s="343"/>
    </row>
    <row r="16" spans="1:17" ht="15" customHeight="1" x14ac:dyDescent="0.35">
      <c r="A16" s="343"/>
      <c r="B16" s="343"/>
      <c r="C16" s="343"/>
      <c r="D16" s="343"/>
      <c r="E16" s="342"/>
      <c r="F16" s="342"/>
      <c r="G16" s="76"/>
      <c r="H16" s="343"/>
      <c r="I16" s="343"/>
      <c r="J16" s="343"/>
    </row>
    <row r="17" spans="1:10" ht="25" customHeight="1" x14ac:dyDescent="0.35">
      <c r="A17" s="214" t="s">
        <v>189</v>
      </c>
      <c r="B17" s="215"/>
      <c r="C17" s="215"/>
      <c r="D17" s="215"/>
      <c r="E17" s="215"/>
      <c r="F17" s="215"/>
      <c r="G17" s="215"/>
      <c r="H17" s="215"/>
      <c r="I17" s="215"/>
      <c r="J17" s="216"/>
    </row>
    <row r="18" spans="1:10" ht="15" customHeight="1" x14ac:dyDescent="0.35">
      <c r="A18" s="202"/>
      <c r="B18" s="203"/>
      <c r="C18" s="203"/>
      <c r="D18" s="203"/>
      <c r="E18" s="203"/>
      <c r="F18" s="203"/>
      <c r="G18" s="203"/>
      <c r="H18" s="203"/>
      <c r="I18" s="203"/>
      <c r="J18" s="204"/>
    </row>
    <row r="19" spans="1:10" ht="15" customHeight="1" x14ac:dyDescent="0.35">
      <c r="A19" s="202"/>
      <c r="B19" s="203"/>
      <c r="C19" s="203"/>
      <c r="D19" s="203"/>
      <c r="E19" s="203"/>
      <c r="F19" s="203"/>
      <c r="G19" s="203"/>
      <c r="H19" s="203"/>
      <c r="I19" s="203"/>
      <c r="J19" s="204"/>
    </row>
    <row r="20" spans="1:10" ht="15" customHeight="1" x14ac:dyDescent="0.35">
      <c r="A20" s="202"/>
      <c r="B20" s="203"/>
      <c r="C20" s="203"/>
      <c r="D20" s="203"/>
      <c r="E20" s="203"/>
      <c r="F20" s="203"/>
      <c r="G20" s="203"/>
      <c r="H20" s="203"/>
      <c r="I20" s="203"/>
      <c r="J20" s="204"/>
    </row>
    <row r="21" spans="1:10" ht="15" customHeight="1" x14ac:dyDescent="0.35">
      <c r="A21" s="202"/>
      <c r="B21" s="203"/>
      <c r="C21" s="203"/>
      <c r="D21" s="203"/>
      <c r="E21" s="203"/>
      <c r="F21" s="203"/>
      <c r="G21" s="203"/>
      <c r="H21" s="203"/>
      <c r="I21" s="203"/>
      <c r="J21" s="204"/>
    </row>
    <row r="22" spans="1:10" ht="15" customHeight="1" x14ac:dyDescent="0.35">
      <c r="A22" s="205"/>
      <c r="B22" s="206"/>
      <c r="C22" s="206"/>
      <c r="D22" s="206"/>
      <c r="E22" s="206"/>
      <c r="F22" s="206"/>
      <c r="G22" s="206"/>
      <c r="H22" s="206"/>
      <c r="I22" s="206"/>
      <c r="J22" s="207"/>
    </row>
    <row r="23" spans="1:10" ht="25" customHeight="1" x14ac:dyDescent="0.35">
      <c r="A23" s="218" t="s">
        <v>190</v>
      </c>
      <c r="B23" s="215"/>
      <c r="C23" s="215"/>
      <c r="D23" s="215"/>
      <c r="E23" s="215"/>
      <c r="F23" s="215"/>
      <c r="G23" s="215"/>
      <c r="H23" s="215"/>
      <c r="I23" s="215"/>
      <c r="J23" s="216"/>
    </row>
    <row r="24" spans="1:10" ht="15" customHeight="1" x14ac:dyDescent="0.35">
      <c r="A24" s="202"/>
      <c r="B24" s="203"/>
      <c r="C24" s="203"/>
      <c r="D24" s="203"/>
      <c r="E24" s="203"/>
      <c r="F24" s="203"/>
      <c r="G24" s="203"/>
      <c r="H24" s="203"/>
      <c r="I24" s="203"/>
      <c r="J24" s="204"/>
    </row>
    <row r="25" spans="1:10" ht="15" customHeight="1" x14ac:dyDescent="0.35">
      <c r="A25" s="202"/>
      <c r="B25" s="203"/>
      <c r="C25" s="203"/>
      <c r="D25" s="203"/>
      <c r="E25" s="203"/>
      <c r="F25" s="203"/>
      <c r="G25" s="203"/>
      <c r="H25" s="203"/>
      <c r="I25" s="203"/>
      <c r="J25" s="204"/>
    </row>
    <row r="26" spans="1:10" ht="15" customHeight="1" x14ac:dyDescent="0.35">
      <c r="A26" s="202"/>
      <c r="B26" s="203"/>
      <c r="C26" s="203"/>
      <c r="D26" s="203"/>
      <c r="E26" s="203"/>
      <c r="F26" s="203"/>
      <c r="G26" s="203"/>
      <c r="H26" s="203"/>
      <c r="I26" s="203"/>
      <c r="J26" s="204"/>
    </row>
    <row r="27" spans="1:10" ht="15" customHeight="1" x14ac:dyDescent="0.35">
      <c r="A27" s="202"/>
      <c r="B27" s="203"/>
      <c r="C27" s="203"/>
      <c r="D27" s="203"/>
      <c r="E27" s="203"/>
      <c r="F27" s="203"/>
      <c r="G27" s="203"/>
      <c r="H27" s="203"/>
      <c r="I27" s="203"/>
      <c r="J27" s="204"/>
    </row>
    <row r="28" spans="1:10" ht="15" customHeight="1" x14ac:dyDescent="0.35">
      <c r="A28" s="205"/>
      <c r="B28" s="206"/>
      <c r="C28" s="206"/>
      <c r="D28" s="206"/>
      <c r="E28" s="206"/>
      <c r="F28" s="206"/>
      <c r="G28" s="206"/>
      <c r="H28" s="206"/>
      <c r="I28" s="206"/>
      <c r="J28" s="207"/>
    </row>
    <row r="29" spans="1:10" ht="25" customHeight="1" x14ac:dyDescent="0.35">
      <c r="A29" s="218" t="s">
        <v>191</v>
      </c>
      <c r="B29" s="215"/>
      <c r="C29" s="215"/>
      <c r="D29" s="215"/>
      <c r="E29" s="215"/>
      <c r="F29" s="215"/>
      <c r="G29" s="215"/>
      <c r="H29" s="215"/>
      <c r="I29" s="215"/>
      <c r="J29" s="216"/>
    </row>
    <row r="30" spans="1:10" ht="15" customHeight="1" x14ac:dyDescent="0.35">
      <c r="A30" s="205"/>
      <c r="B30" s="206"/>
      <c r="C30" s="206"/>
      <c r="D30" s="206"/>
      <c r="E30" s="206"/>
      <c r="F30" s="206"/>
      <c r="G30" s="206"/>
      <c r="H30" s="206"/>
      <c r="I30" s="206"/>
      <c r="J30" s="207"/>
    </row>
    <row r="31" spans="1:10" ht="15" customHeight="1" x14ac:dyDescent="0.35">
      <c r="A31" s="205"/>
      <c r="B31" s="206"/>
      <c r="C31" s="206"/>
      <c r="D31" s="206"/>
      <c r="E31" s="206"/>
      <c r="F31" s="206"/>
      <c r="G31" s="206"/>
      <c r="H31" s="206"/>
      <c r="I31" s="206"/>
      <c r="J31" s="207"/>
    </row>
    <row r="32" spans="1:10" ht="15" customHeight="1" x14ac:dyDescent="0.35">
      <c r="A32" s="346"/>
      <c r="B32" s="347"/>
      <c r="C32" s="347"/>
      <c r="D32" s="347"/>
      <c r="E32" s="347"/>
      <c r="F32" s="347"/>
      <c r="G32" s="347"/>
      <c r="H32" s="347"/>
      <c r="I32" s="347"/>
      <c r="J32" s="348"/>
    </row>
    <row r="33" spans="1:10" ht="15" customHeight="1" x14ac:dyDescent="0.35">
      <c r="A33" s="346"/>
      <c r="B33" s="347"/>
      <c r="C33" s="347"/>
      <c r="D33" s="347"/>
      <c r="E33" s="347"/>
      <c r="F33" s="347"/>
      <c r="G33" s="347"/>
      <c r="H33" s="347"/>
      <c r="I33" s="347"/>
      <c r="J33" s="348"/>
    </row>
    <row r="34" spans="1:10" ht="15" customHeight="1" x14ac:dyDescent="0.35">
      <c r="A34" s="346"/>
      <c r="B34" s="347"/>
      <c r="C34" s="347"/>
      <c r="D34" s="347"/>
      <c r="E34" s="347"/>
      <c r="F34" s="347"/>
      <c r="G34" s="347"/>
      <c r="H34" s="347"/>
      <c r="I34" s="347"/>
      <c r="J34" s="348"/>
    </row>
    <row r="35" spans="1:10" ht="25" customHeight="1" x14ac:dyDescent="0.35">
      <c r="A35" s="218" t="s">
        <v>192</v>
      </c>
      <c r="B35" s="219"/>
      <c r="C35" s="219"/>
      <c r="D35" s="219"/>
      <c r="E35" s="219"/>
      <c r="F35" s="219"/>
      <c r="G35" s="219"/>
      <c r="H35" s="219"/>
      <c r="I35" s="219"/>
      <c r="J35" s="220"/>
    </row>
    <row r="36" spans="1:10" ht="15" customHeight="1" x14ac:dyDescent="0.35">
      <c r="A36" s="349"/>
      <c r="B36" s="350"/>
      <c r="C36" s="350"/>
      <c r="D36" s="350"/>
      <c r="E36" s="350"/>
      <c r="F36" s="350"/>
      <c r="G36" s="350"/>
      <c r="H36" s="350"/>
      <c r="I36" s="350"/>
      <c r="J36" s="351"/>
    </row>
    <row r="37" spans="1:10" ht="15" customHeight="1" x14ac:dyDescent="0.35">
      <c r="A37" s="349"/>
      <c r="B37" s="350"/>
      <c r="C37" s="350"/>
      <c r="D37" s="350"/>
      <c r="E37" s="350"/>
      <c r="F37" s="350"/>
      <c r="G37" s="350"/>
      <c r="H37" s="350"/>
      <c r="I37" s="350"/>
      <c r="J37" s="351"/>
    </row>
    <row r="38" spans="1:10" ht="15" customHeight="1" x14ac:dyDescent="0.35">
      <c r="A38" s="352"/>
      <c r="B38" s="353"/>
      <c r="C38" s="353"/>
      <c r="D38" s="353"/>
      <c r="E38" s="353"/>
      <c r="F38" s="353"/>
      <c r="G38" s="353"/>
      <c r="H38" s="353"/>
      <c r="I38" s="353"/>
      <c r="J38" s="354"/>
    </row>
    <row r="39" spans="1:10" ht="15" customHeight="1" x14ac:dyDescent="0.35">
      <c r="A39" s="352"/>
      <c r="B39" s="353"/>
      <c r="C39" s="353"/>
      <c r="D39" s="353"/>
      <c r="E39" s="353"/>
      <c r="F39" s="353"/>
      <c r="G39" s="353"/>
      <c r="H39" s="353"/>
      <c r="I39" s="353"/>
      <c r="J39" s="354"/>
    </row>
    <row r="40" spans="1:10" ht="15" customHeight="1" x14ac:dyDescent="0.35">
      <c r="A40" s="352"/>
      <c r="B40" s="353"/>
      <c r="C40" s="353"/>
      <c r="D40" s="353"/>
      <c r="E40" s="353"/>
      <c r="F40" s="353"/>
      <c r="G40" s="353"/>
      <c r="H40" s="353"/>
      <c r="I40" s="353"/>
      <c r="J40" s="354"/>
    </row>
    <row r="41" spans="1:10" ht="5" customHeight="1" x14ac:dyDescent="0.35">
      <c r="G41" s="303"/>
      <c r="H41" s="303"/>
      <c r="I41" s="303"/>
    </row>
    <row r="42" spans="1:10" ht="15" customHeight="1" x14ac:dyDescent="0.35">
      <c r="C42" s="57"/>
      <c r="D42" s="221" t="s">
        <v>137</v>
      </c>
      <c r="E42" s="221"/>
      <c r="F42" s="221"/>
      <c r="G42" s="344"/>
      <c r="H42" s="345"/>
      <c r="I42" s="345"/>
    </row>
    <row r="43" spans="1:10" ht="20" customHeight="1" x14ac:dyDescent="0.35">
      <c r="C43" s="57"/>
      <c r="D43" s="74"/>
      <c r="E43" s="74"/>
      <c r="F43" s="74"/>
      <c r="G43" s="355">
        <f>'Project Charter'!A42</f>
        <v>0</v>
      </c>
      <c r="H43" s="355"/>
      <c r="I43" s="355"/>
    </row>
    <row r="44" spans="1:10" x14ac:dyDescent="0.35">
      <c r="C44" s="57"/>
      <c r="D44" s="57"/>
      <c r="E44" s="221" t="s">
        <v>13</v>
      </c>
      <c r="F44" s="221"/>
      <c r="G44" s="356"/>
      <c r="H44" s="356"/>
      <c r="I44" s="356"/>
    </row>
    <row r="45" spans="1:10" x14ac:dyDescent="0.35">
      <c r="C45" s="74"/>
      <c r="D45" s="74"/>
      <c r="E45" s="74"/>
      <c r="F45" s="77"/>
      <c r="G45" s="77"/>
      <c r="H45" s="77"/>
    </row>
    <row r="46" spans="1:10" ht="33.75" customHeight="1" x14ac:dyDescent="0.35">
      <c r="A46" s="357" t="s">
        <v>193</v>
      </c>
      <c r="B46" s="357"/>
      <c r="C46" s="78"/>
      <c r="D46" s="79" t="s">
        <v>180</v>
      </c>
      <c r="E46" s="80"/>
      <c r="F46" s="358" t="s">
        <v>194</v>
      </c>
      <c r="G46" s="358"/>
      <c r="H46" s="81"/>
      <c r="I46" s="358" t="s">
        <v>182</v>
      </c>
      <c r="J46" s="358"/>
    </row>
  </sheetData>
  <mergeCells count="45">
    <mergeCell ref="G43:I43"/>
    <mergeCell ref="E44:F44"/>
    <mergeCell ref="G44:I44"/>
    <mergeCell ref="A46:B46"/>
    <mergeCell ref="F46:G46"/>
    <mergeCell ref="I46:J46"/>
    <mergeCell ref="D42:F42"/>
    <mergeCell ref="G42:I42"/>
    <mergeCell ref="A16:D16"/>
    <mergeCell ref="E16:F16"/>
    <mergeCell ref="H16:J16"/>
    <mergeCell ref="A17:J17"/>
    <mergeCell ref="A18:J22"/>
    <mergeCell ref="A23:J23"/>
    <mergeCell ref="A24:J28"/>
    <mergeCell ref="A29:J29"/>
    <mergeCell ref="A30:J34"/>
    <mergeCell ref="A35:J35"/>
    <mergeCell ref="A36:J40"/>
    <mergeCell ref="G41:I41"/>
    <mergeCell ref="A14:D14"/>
    <mergeCell ref="E14:F14"/>
    <mergeCell ref="H14:J14"/>
    <mergeCell ref="A15:D15"/>
    <mergeCell ref="E15:F15"/>
    <mergeCell ref="H15:J15"/>
    <mergeCell ref="A12:D12"/>
    <mergeCell ref="E12:F12"/>
    <mergeCell ref="H12:J12"/>
    <mergeCell ref="A13:D13"/>
    <mergeCell ref="E13:F13"/>
    <mergeCell ref="H13:J13"/>
    <mergeCell ref="A9:D10"/>
    <mergeCell ref="E9:F10"/>
    <mergeCell ref="G9:G10"/>
    <mergeCell ref="H9:J10"/>
    <mergeCell ref="A11:D11"/>
    <mergeCell ref="E11:F11"/>
    <mergeCell ref="H11:J11"/>
    <mergeCell ref="A8:J8"/>
    <mergeCell ref="A1:F1"/>
    <mergeCell ref="I1:J2"/>
    <mergeCell ref="B2:F2"/>
    <mergeCell ref="A3:J3"/>
    <mergeCell ref="A4:J7"/>
  </mergeCells>
  <conditionalFormatting sqref="G11:G16">
    <cfRule type="cellIs" dxfId="2" priority="1" operator="equal">
      <formula>"On Track"</formula>
    </cfRule>
    <cfRule type="cellIs" dxfId="1" priority="2" operator="equal">
      <formula>"Off Track, Recoverable"</formula>
    </cfRule>
    <cfRule type="cellIs" dxfId="0" priority="3" operator="equal">
      <formula>"Off Track, Unrecoverable"</formula>
    </cfRule>
  </conditionalFormatting>
  <dataValidations count="1">
    <dataValidation type="list" allowBlank="1" showInputMessage="1" showErrorMessage="1" sqref="G11:G16" xr:uid="{00000000-0002-0000-0A00-000000000000}">
      <formula1>Status</formula1>
    </dataValidation>
  </dataValidations>
  <printOptions horizontalCentered="1"/>
  <pageMargins left="0.31496062992125984" right="0.31496062992125984" top="0.39370078740157483" bottom="0.15748031496062992" header="0.19685039370078741" footer="3.937007874015748E-2"/>
  <pageSetup paperSize="9" orientation="portrait" r:id="rId1"/>
  <headerFooter>
    <oddFooter>&amp;C&amp;8Page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3"/>
  <sheetViews>
    <sheetView showGridLines="0" zoomScale="110" zoomScaleNormal="110" workbookViewId="0">
      <selection sqref="A1:F1"/>
    </sheetView>
  </sheetViews>
  <sheetFormatPr defaultRowHeight="14.5" x14ac:dyDescent="0.35"/>
  <cols>
    <col min="1" max="10" width="9.1796875" customWidth="1"/>
  </cols>
  <sheetData>
    <row r="1" spans="1:10" ht="40" customHeight="1" x14ac:dyDescent="0.35">
      <c r="A1" s="230" t="s">
        <v>129</v>
      </c>
      <c r="B1" s="231"/>
      <c r="C1" s="231"/>
      <c r="D1" s="231"/>
      <c r="E1" s="231"/>
      <c r="F1" s="232"/>
      <c r="G1" s="41" t="s">
        <v>122</v>
      </c>
      <c r="H1" s="56"/>
      <c r="I1" s="331"/>
      <c r="J1" s="331"/>
    </row>
    <row r="2" spans="1:10" ht="40" customHeight="1" x14ac:dyDescent="0.35">
      <c r="A2" s="1" t="s">
        <v>28</v>
      </c>
      <c r="B2" s="233">
        <f>'Project Charter'!B2:F2</f>
        <v>0</v>
      </c>
      <c r="C2" s="233"/>
      <c r="D2" s="233"/>
      <c r="E2" s="233"/>
      <c r="F2" s="233"/>
      <c r="G2" s="1" t="s">
        <v>1</v>
      </c>
      <c r="H2" s="60">
        <f>'Project Charter'!$H$2</f>
        <v>0</v>
      </c>
      <c r="I2" s="331"/>
      <c r="J2" s="331"/>
    </row>
    <row r="3" spans="1:10" ht="20.25" customHeight="1" x14ac:dyDescent="0.35">
      <c r="A3" s="359" t="s">
        <v>130</v>
      </c>
      <c r="B3" s="362"/>
      <c r="C3" s="362"/>
      <c r="D3" s="362"/>
      <c r="E3" s="362"/>
      <c r="F3" s="362"/>
      <c r="G3" s="362"/>
      <c r="H3" s="362"/>
      <c r="I3" s="362"/>
      <c r="J3" s="363"/>
    </row>
    <row r="4" spans="1:10" ht="27.75" customHeight="1" x14ac:dyDescent="0.35">
      <c r="A4" s="364" t="s">
        <v>131</v>
      </c>
      <c r="B4" s="340"/>
      <c r="C4" s="340"/>
      <c r="D4" s="340"/>
      <c r="E4" s="340"/>
      <c r="F4" s="340"/>
      <c r="G4" s="340"/>
      <c r="H4" s="340"/>
      <c r="I4" s="340"/>
      <c r="J4" s="341"/>
    </row>
    <row r="5" spans="1:10" ht="15" customHeight="1" x14ac:dyDescent="0.35">
      <c r="A5" s="202"/>
      <c r="B5" s="203"/>
      <c r="C5" s="203"/>
      <c r="D5" s="203"/>
      <c r="E5" s="203"/>
      <c r="F5" s="203"/>
      <c r="G5" s="203"/>
      <c r="H5" s="203"/>
      <c r="I5" s="203"/>
      <c r="J5" s="204"/>
    </row>
    <row r="6" spans="1:10" ht="15" customHeight="1" x14ac:dyDescent="0.35">
      <c r="A6" s="202"/>
      <c r="B6" s="203"/>
      <c r="C6" s="203"/>
      <c r="D6" s="203"/>
      <c r="E6" s="203"/>
      <c r="F6" s="203"/>
      <c r="G6" s="203"/>
      <c r="H6" s="203"/>
      <c r="I6" s="203"/>
      <c r="J6" s="204"/>
    </row>
    <row r="7" spans="1:10" ht="15" customHeight="1" x14ac:dyDescent="0.35">
      <c r="A7" s="202"/>
      <c r="B7" s="203"/>
      <c r="C7" s="203"/>
      <c r="D7" s="203"/>
      <c r="E7" s="203"/>
      <c r="F7" s="203"/>
      <c r="G7" s="203"/>
      <c r="H7" s="203"/>
      <c r="I7" s="203"/>
      <c r="J7" s="204"/>
    </row>
    <row r="8" spans="1:10" ht="15" customHeight="1" x14ac:dyDescent="0.35">
      <c r="A8" s="202"/>
      <c r="B8" s="203"/>
      <c r="C8" s="203"/>
      <c r="D8" s="203"/>
      <c r="E8" s="203"/>
      <c r="F8" s="203"/>
      <c r="G8" s="203"/>
      <c r="H8" s="203"/>
      <c r="I8" s="203"/>
      <c r="J8" s="204"/>
    </row>
    <row r="9" spans="1:10" ht="15" customHeight="1" x14ac:dyDescent="0.35">
      <c r="A9" s="205"/>
      <c r="B9" s="206"/>
      <c r="C9" s="206"/>
      <c r="D9" s="206"/>
      <c r="E9" s="206"/>
      <c r="F9" s="206"/>
      <c r="G9" s="206"/>
      <c r="H9" s="206"/>
      <c r="I9" s="206"/>
      <c r="J9" s="207"/>
    </row>
    <row r="10" spans="1:10" ht="26.25" customHeight="1" x14ac:dyDescent="0.35">
      <c r="A10" s="214" t="s">
        <v>196</v>
      </c>
      <c r="B10" s="215"/>
      <c r="C10" s="215"/>
      <c r="D10" s="215"/>
      <c r="E10" s="215"/>
      <c r="F10" s="215"/>
      <c r="G10" s="215"/>
      <c r="H10" s="215"/>
      <c r="I10" s="215"/>
      <c r="J10" s="216"/>
    </row>
    <row r="11" spans="1:10" ht="15" customHeight="1" x14ac:dyDescent="0.35">
      <c r="A11" s="202"/>
      <c r="B11" s="203"/>
      <c r="C11" s="203"/>
      <c r="D11" s="203"/>
      <c r="E11" s="203"/>
      <c r="F11" s="203"/>
      <c r="G11" s="203"/>
      <c r="H11" s="203"/>
      <c r="I11" s="203"/>
      <c r="J11" s="204"/>
    </row>
    <row r="12" spans="1:10" ht="15" customHeight="1" x14ac:dyDescent="0.35">
      <c r="A12" s="202"/>
      <c r="B12" s="203"/>
      <c r="C12" s="203"/>
      <c r="D12" s="203"/>
      <c r="E12" s="203"/>
      <c r="F12" s="203"/>
      <c r="G12" s="203"/>
      <c r="H12" s="203"/>
      <c r="I12" s="203"/>
      <c r="J12" s="204"/>
    </row>
    <row r="13" spans="1:10" ht="15" customHeight="1" x14ac:dyDescent="0.35">
      <c r="A13" s="202"/>
      <c r="B13" s="203"/>
      <c r="C13" s="203"/>
      <c r="D13" s="203"/>
      <c r="E13" s="203"/>
      <c r="F13" s="203"/>
      <c r="G13" s="203"/>
      <c r="H13" s="203"/>
      <c r="I13" s="203"/>
      <c r="J13" s="204"/>
    </row>
    <row r="14" spans="1:10" ht="15" customHeight="1" x14ac:dyDescent="0.35">
      <c r="A14" s="202"/>
      <c r="B14" s="203"/>
      <c r="C14" s="203"/>
      <c r="D14" s="203"/>
      <c r="E14" s="203"/>
      <c r="F14" s="203"/>
      <c r="G14" s="203"/>
      <c r="H14" s="203"/>
      <c r="I14" s="203"/>
      <c r="J14" s="204"/>
    </row>
    <row r="15" spans="1:10" ht="15" customHeight="1" x14ac:dyDescent="0.35">
      <c r="A15" s="205"/>
      <c r="B15" s="206"/>
      <c r="C15" s="206"/>
      <c r="D15" s="206"/>
      <c r="E15" s="206"/>
      <c r="F15" s="206"/>
      <c r="G15" s="206"/>
      <c r="H15" s="206"/>
      <c r="I15" s="206"/>
      <c r="J15" s="207"/>
    </row>
    <row r="16" spans="1:10" ht="20.25" customHeight="1" x14ac:dyDescent="0.35">
      <c r="A16" s="193" t="s">
        <v>132</v>
      </c>
      <c r="B16" s="194"/>
      <c r="C16" s="194"/>
      <c r="D16" s="194"/>
      <c r="E16" s="194"/>
      <c r="F16" s="194"/>
      <c r="G16" s="194"/>
      <c r="H16" s="194"/>
      <c r="I16" s="194"/>
      <c r="J16" s="195"/>
    </row>
    <row r="17" spans="1:10" ht="15" customHeight="1" x14ac:dyDescent="0.35">
      <c r="A17" s="202"/>
      <c r="B17" s="203"/>
      <c r="C17" s="203"/>
      <c r="D17" s="203"/>
      <c r="E17" s="203"/>
      <c r="F17" s="203"/>
      <c r="G17" s="203"/>
      <c r="H17" s="203"/>
      <c r="I17" s="203"/>
      <c r="J17" s="204"/>
    </row>
    <row r="18" spans="1:10" ht="15" customHeight="1" x14ac:dyDescent="0.35">
      <c r="A18" s="202"/>
      <c r="B18" s="203"/>
      <c r="C18" s="203"/>
      <c r="D18" s="203"/>
      <c r="E18" s="203"/>
      <c r="F18" s="203"/>
      <c r="G18" s="203"/>
      <c r="H18" s="203"/>
      <c r="I18" s="203"/>
      <c r="J18" s="204"/>
    </row>
    <row r="19" spans="1:10" ht="15" customHeight="1" x14ac:dyDescent="0.35">
      <c r="A19" s="202"/>
      <c r="B19" s="203"/>
      <c r="C19" s="203"/>
      <c r="D19" s="203"/>
      <c r="E19" s="203"/>
      <c r="F19" s="203"/>
      <c r="G19" s="203"/>
      <c r="H19" s="203"/>
      <c r="I19" s="203"/>
      <c r="J19" s="204"/>
    </row>
    <row r="20" spans="1:10" ht="15" customHeight="1" x14ac:dyDescent="0.35">
      <c r="A20" s="202"/>
      <c r="B20" s="203"/>
      <c r="C20" s="203"/>
      <c r="D20" s="203"/>
      <c r="E20" s="203"/>
      <c r="F20" s="203"/>
      <c r="G20" s="203"/>
      <c r="H20" s="203"/>
      <c r="I20" s="203"/>
      <c r="J20" s="204"/>
    </row>
    <row r="21" spans="1:10" ht="15" customHeight="1" x14ac:dyDescent="0.35">
      <c r="A21" s="205"/>
      <c r="B21" s="206"/>
      <c r="C21" s="206"/>
      <c r="D21" s="206"/>
      <c r="E21" s="206"/>
      <c r="F21" s="206"/>
      <c r="G21" s="206"/>
      <c r="H21" s="206"/>
      <c r="I21" s="206"/>
      <c r="J21" s="207"/>
    </row>
    <row r="22" spans="1:10" ht="24.75" customHeight="1" x14ac:dyDescent="0.35">
      <c r="A22" s="214" t="s">
        <v>133</v>
      </c>
      <c r="B22" s="215"/>
      <c r="C22" s="215"/>
      <c r="D22" s="215"/>
      <c r="E22" s="215"/>
      <c r="F22" s="215"/>
      <c r="G22" s="215"/>
      <c r="H22" s="215"/>
      <c r="I22" s="215"/>
      <c r="J22" s="216"/>
    </row>
    <row r="23" spans="1:10" ht="15" customHeight="1" x14ac:dyDescent="0.35">
      <c r="A23" s="202"/>
      <c r="B23" s="203"/>
      <c r="C23" s="203"/>
      <c r="D23" s="203"/>
      <c r="E23" s="203"/>
      <c r="F23" s="203"/>
      <c r="G23" s="203"/>
      <c r="H23" s="203"/>
      <c r="I23" s="203"/>
      <c r="J23" s="204"/>
    </row>
    <row r="24" spans="1:10" ht="15" customHeight="1" x14ac:dyDescent="0.35">
      <c r="A24" s="202"/>
      <c r="B24" s="203"/>
      <c r="C24" s="203"/>
      <c r="D24" s="203"/>
      <c r="E24" s="203"/>
      <c r="F24" s="203"/>
      <c r="G24" s="203"/>
      <c r="H24" s="203"/>
      <c r="I24" s="203"/>
      <c r="J24" s="204"/>
    </row>
    <row r="25" spans="1:10" ht="15" customHeight="1" x14ac:dyDescent="0.35">
      <c r="A25" s="202"/>
      <c r="B25" s="203"/>
      <c r="C25" s="203"/>
      <c r="D25" s="203"/>
      <c r="E25" s="203"/>
      <c r="F25" s="203"/>
      <c r="G25" s="203"/>
      <c r="H25" s="203"/>
      <c r="I25" s="203"/>
      <c r="J25" s="204"/>
    </row>
    <row r="26" spans="1:10" ht="15" customHeight="1" x14ac:dyDescent="0.35">
      <c r="A26" s="202"/>
      <c r="B26" s="203"/>
      <c r="C26" s="203"/>
      <c r="D26" s="203"/>
      <c r="E26" s="203"/>
      <c r="F26" s="203"/>
      <c r="G26" s="203"/>
      <c r="H26" s="203"/>
      <c r="I26" s="203"/>
      <c r="J26" s="204"/>
    </row>
    <row r="27" spans="1:10" ht="15" customHeight="1" x14ac:dyDescent="0.35">
      <c r="A27" s="205"/>
      <c r="B27" s="206"/>
      <c r="C27" s="206"/>
      <c r="D27" s="206"/>
      <c r="E27" s="206"/>
      <c r="F27" s="206"/>
      <c r="G27" s="206"/>
      <c r="H27" s="206"/>
      <c r="I27" s="206"/>
      <c r="J27" s="207"/>
    </row>
    <row r="28" spans="1:10" ht="25.5" customHeight="1" x14ac:dyDescent="0.35">
      <c r="A28" s="214" t="s">
        <v>134</v>
      </c>
      <c r="B28" s="215"/>
      <c r="C28" s="215"/>
      <c r="D28" s="215"/>
      <c r="E28" s="215"/>
      <c r="F28" s="215"/>
      <c r="G28" s="215"/>
      <c r="H28" s="215"/>
      <c r="I28" s="215"/>
      <c r="J28" s="216"/>
    </row>
    <row r="29" spans="1:10" ht="15" customHeight="1" x14ac:dyDescent="0.35">
      <c r="A29" s="202"/>
      <c r="B29" s="203"/>
      <c r="C29" s="203"/>
      <c r="D29" s="203"/>
      <c r="E29" s="203"/>
      <c r="F29" s="203"/>
      <c r="G29" s="203"/>
      <c r="H29" s="203"/>
      <c r="I29" s="203"/>
      <c r="J29" s="204"/>
    </row>
    <row r="30" spans="1:10" ht="15" customHeight="1" x14ac:dyDescent="0.35">
      <c r="A30" s="202"/>
      <c r="B30" s="203"/>
      <c r="C30" s="203"/>
      <c r="D30" s="203"/>
      <c r="E30" s="203"/>
      <c r="F30" s="203"/>
      <c r="G30" s="203"/>
      <c r="H30" s="203"/>
      <c r="I30" s="203"/>
      <c r="J30" s="204"/>
    </row>
    <row r="31" spans="1:10" ht="15" customHeight="1" x14ac:dyDescent="0.35">
      <c r="A31" s="202"/>
      <c r="B31" s="203"/>
      <c r="C31" s="203"/>
      <c r="D31" s="203"/>
      <c r="E31" s="203"/>
      <c r="F31" s="203"/>
      <c r="G31" s="203"/>
      <c r="H31" s="203"/>
      <c r="I31" s="203"/>
      <c r="J31" s="204"/>
    </row>
    <row r="32" spans="1:10" ht="15" customHeight="1" x14ac:dyDescent="0.35">
      <c r="A32" s="202"/>
      <c r="B32" s="203"/>
      <c r="C32" s="203"/>
      <c r="D32" s="203"/>
      <c r="E32" s="203"/>
      <c r="F32" s="203"/>
      <c r="G32" s="203"/>
      <c r="H32" s="203"/>
      <c r="I32" s="203"/>
      <c r="J32" s="204"/>
    </row>
    <row r="33" spans="1:10" ht="15" customHeight="1" x14ac:dyDescent="0.35">
      <c r="A33" s="205"/>
      <c r="B33" s="206"/>
      <c r="C33" s="206"/>
      <c r="D33" s="206"/>
      <c r="E33" s="206"/>
      <c r="F33" s="206"/>
      <c r="G33" s="206"/>
      <c r="H33" s="206"/>
      <c r="I33" s="206"/>
      <c r="J33" s="207"/>
    </row>
    <row r="34" spans="1:10" ht="20.25" customHeight="1" x14ac:dyDescent="0.35">
      <c r="A34" s="359" t="s">
        <v>135</v>
      </c>
      <c r="B34" s="360"/>
      <c r="C34" s="360"/>
      <c r="D34" s="360"/>
      <c r="E34" s="360"/>
      <c r="F34" s="360"/>
      <c r="G34" s="360"/>
      <c r="H34" s="360"/>
      <c r="I34" s="360"/>
      <c r="J34" s="227"/>
    </row>
    <row r="35" spans="1:10" ht="15" customHeight="1" x14ac:dyDescent="0.35">
      <c r="A35" s="346"/>
      <c r="B35" s="347"/>
      <c r="C35" s="347"/>
      <c r="D35" s="347"/>
      <c r="E35" s="347"/>
      <c r="F35" s="347"/>
      <c r="G35" s="347"/>
      <c r="H35" s="347"/>
      <c r="I35" s="347"/>
      <c r="J35" s="348"/>
    </row>
    <row r="36" spans="1:10" ht="15" customHeight="1" x14ac:dyDescent="0.35">
      <c r="A36" s="346"/>
      <c r="B36" s="347"/>
      <c r="C36" s="347"/>
      <c r="D36" s="347"/>
      <c r="E36" s="347"/>
      <c r="F36" s="347"/>
      <c r="G36" s="347"/>
      <c r="H36" s="347"/>
      <c r="I36" s="347"/>
      <c r="J36" s="348"/>
    </row>
    <row r="37" spans="1:10" ht="15" customHeight="1" x14ac:dyDescent="0.35">
      <c r="A37" s="346"/>
      <c r="B37" s="347"/>
      <c r="C37" s="347"/>
      <c r="D37" s="347"/>
      <c r="E37" s="347"/>
      <c r="F37" s="347"/>
      <c r="G37" s="347"/>
      <c r="H37" s="347"/>
      <c r="I37" s="347"/>
      <c r="J37" s="348"/>
    </row>
    <row r="38" spans="1:10" ht="15" customHeight="1" x14ac:dyDescent="0.35">
      <c r="A38" s="346"/>
      <c r="B38" s="347"/>
      <c r="C38" s="347"/>
      <c r="D38" s="347"/>
      <c r="E38" s="347"/>
      <c r="F38" s="347"/>
      <c r="G38" s="347"/>
      <c r="H38" s="347"/>
      <c r="I38" s="347"/>
      <c r="J38" s="348"/>
    </row>
    <row r="39" spans="1:10" ht="15" customHeight="1" x14ac:dyDescent="0.35">
      <c r="A39" s="346"/>
      <c r="B39" s="347"/>
      <c r="C39" s="347"/>
      <c r="D39" s="347"/>
      <c r="E39" s="347"/>
      <c r="F39" s="347"/>
      <c r="G39" s="347"/>
      <c r="H39" s="347"/>
      <c r="I39" s="347"/>
      <c r="J39" s="348"/>
    </row>
    <row r="40" spans="1:10" ht="20.25" customHeight="1" x14ac:dyDescent="0.35">
      <c r="A40" s="263" t="s">
        <v>136</v>
      </c>
      <c r="B40" s="264"/>
      <c r="C40" s="264"/>
      <c r="D40" s="264"/>
      <c r="E40" s="264"/>
      <c r="F40" s="264"/>
      <c r="G40" s="264"/>
      <c r="H40" s="264"/>
      <c r="I40" s="264"/>
      <c r="J40" s="361"/>
    </row>
    <row r="41" spans="1:10" ht="15" customHeight="1" x14ac:dyDescent="0.35">
      <c r="A41" s="352"/>
      <c r="B41" s="353"/>
      <c r="C41" s="353"/>
      <c r="D41" s="353"/>
      <c r="E41" s="353"/>
      <c r="F41" s="353"/>
      <c r="G41" s="353"/>
      <c r="H41" s="353"/>
      <c r="I41" s="353"/>
      <c r="J41" s="354"/>
    </row>
    <row r="42" spans="1:10" ht="15" customHeight="1" x14ac:dyDescent="0.35">
      <c r="A42" s="352"/>
      <c r="B42" s="353"/>
      <c r="C42" s="353"/>
      <c r="D42" s="353"/>
      <c r="E42" s="353"/>
      <c r="F42" s="353"/>
      <c r="G42" s="353"/>
      <c r="H42" s="353"/>
      <c r="I42" s="353"/>
      <c r="J42" s="354"/>
    </row>
    <row r="43" spans="1:10" ht="15" customHeight="1" x14ac:dyDescent="0.35">
      <c r="A43" s="352"/>
      <c r="B43" s="353"/>
      <c r="C43" s="353"/>
      <c r="D43" s="353"/>
      <c r="E43" s="353"/>
      <c r="F43" s="353"/>
      <c r="G43" s="353"/>
      <c r="H43" s="353"/>
      <c r="I43" s="353"/>
      <c r="J43" s="354"/>
    </row>
    <row r="44" spans="1:10" ht="15" customHeight="1" x14ac:dyDescent="0.35">
      <c r="A44" s="352"/>
      <c r="B44" s="353"/>
      <c r="C44" s="353"/>
      <c r="D44" s="353"/>
      <c r="E44" s="353"/>
      <c r="F44" s="353"/>
      <c r="G44" s="353"/>
      <c r="H44" s="353"/>
      <c r="I44" s="353"/>
      <c r="J44" s="354"/>
    </row>
    <row r="45" spans="1:10" ht="15" customHeight="1" x14ac:dyDescent="0.35">
      <c r="A45" s="352"/>
      <c r="B45" s="353"/>
      <c r="C45" s="353"/>
      <c r="D45" s="353"/>
      <c r="E45" s="353"/>
      <c r="F45" s="353"/>
      <c r="G45" s="353"/>
      <c r="H45" s="353"/>
      <c r="I45" s="353"/>
      <c r="J45" s="354"/>
    </row>
    <row r="46" spans="1:10" ht="10" customHeight="1" x14ac:dyDescent="0.35">
      <c r="G46" s="303"/>
      <c r="H46" s="303"/>
      <c r="I46" s="303"/>
    </row>
    <row r="47" spans="1:10" ht="15" customHeight="1" x14ac:dyDescent="0.35">
      <c r="C47" s="57"/>
      <c r="D47" s="221" t="s">
        <v>137</v>
      </c>
      <c r="E47" s="221"/>
      <c r="F47" s="221"/>
      <c r="G47" s="222"/>
      <c r="H47" s="222"/>
      <c r="I47" s="222"/>
    </row>
    <row r="48" spans="1:10" ht="15" customHeight="1" x14ac:dyDescent="0.35">
      <c r="C48" s="57"/>
      <c r="D48" s="74"/>
      <c r="E48" s="74"/>
      <c r="F48" s="74"/>
      <c r="G48" s="355">
        <f>'Project Charter'!A42</f>
        <v>0</v>
      </c>
      <c r="H48" s="355"/>
      <c r="I48" s="355"/>
    </row>
    <row r="49" spans="3:9" x14ac:dyDescent="0.35">
      <c r="C49" s="57"/>
      <c r="D49" s="221" t="s">
        <v>13</v>
      </c>
      <c r="E49" s="221"/>
      <c r="F49" s="221"/>
      <c r="G49" s="262"/>
      <c r="H49" s="262"/>
      <c r="I49" s="262"/>
    </row>
    <row r="50" spans="3:9" ht="5" customHeight="1" x14ac:dyDescent="0.35">
      <c r="G50" s="357"/>
      <c r="H50" s="357"/>
      <c r="I50" s="357"/>
    </row>
    <row r="51" spans="3:9" x14ac:dyDescent="0.35">
      <c r="D51" s="221" t="s">
        <v>12</v>
      </c>
      <c r="E51" s="221"/>
      <c r="F51" s="221"/>
      <c r="G51" s="222"/>
      <c r="H51" s="222"/>
      <c r="I51" s="222"/>
    </row>
    <row r="52" spans="3:9" x14ac:dyDescent="0.35">
      <c r="D52" s="74"/>
      <c r="E52" s="74"/>
      <c r="F52" s="74"/>
      <c r="G52" s="355">
        <f>'Project Charter'!F42</f>
        <v>0</v>
      </c>
      <c r="H52" s="355"/>
      <c r="I52" s="355"/>
    </row>
    <row r="53" spans="3:9" x14ac:dyDescent="0.35">
      <c r="D53" s="221" t="s">
        <v>13</v>
      </c>
      <c r="E53" s="221"/>
      <c r="F53" s="221"/>
    </row>
  </sheetData>
  <mergeCells count="29">
    <mergeCell ref="D51:F51"/>
    <mergeCell ref="D53:F53"/>
    <mergeCell ref="G51:I51"/>
    <mergeCell ref="G50:I50"/>
    <mergeCell ref="A23:J27"/>
    <mergeCell ref="G48:I48"/>
    <mergeCell ref="G52:I52"/>
    <mergeCell ref="A1:F1"/>
    <mergeCell ref="I1:J2"/>
    <mergeCell ref="B2:F2"/>
    <mergeCell ref="A3:J3"/>
    <mergeCell ref="A4:J4"/>
    <mergeCell ref="A5:J9"/>
    <mergeCell ref="A10:J10"/>
    <mergeCell ref="A11:J15"/>
    <mergeCell ref="A16:J16"/>
    <mergeCell ref="A17:J21"/>
    <mergeCell ref="A22:J22"/>
    <mergeCell ref="D47:F47"/>
    <mergeCell ref="G47:I47"/>
    <mergeCell ref="D49:F49"/>
    <mergeCell ref="G49:I49"/>
    <mergeCell ref="A28:J28"/>
    <mergeCell ref="A29:J33"/>
    <mergeCell ref="A34:J34"/>
    <mergeCell ref="A35:J39"/>
    <mergeCell ref="A40:J40"/>
    <mergeCell ref="A41:J45"/>
    <mergeCell ref="G46:I46"/>
  </mergeCells>
  <printOptions horizontalCentered="1"/>
  <pageMargins left="0.31496062992125984" right="0.31496062992125984" top="0.39370078740157483" bottom="0.15748031496062992" header="0.19685039370078741" footer="3.937007874015748E-2"/>
  <pageSetup paperSize="9" scale="90" orientation="portrait" r:id="rId1"/>
  <headerFooter>
    <oddFooter>&amp;C&amp;8Page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52F30-B489-4D58-99E6-534E390ACE8B}">
  <sheetPr>
    <tabColor rgb="FFFF0000"/>
  </sheetPr>
  <dimension ref="A1:B6"/>
  <sheetViews>
    <sheetView showGridLines="0" workbookViewId="0">
      <selection activeCell="A6" sqref="A6"/>
    </sheetView>
  </sheetViews>
  <sheetFormatPr defaultRowHeight="14.5" x14ac:dyDescent="0.35"/>
  <cols>
    <col min="1" max="1" width="65.54296875" bestFit="1" customWidth="1"/>
    <col min="2" max="2" width="45.6328125" customWidth="1"/>
  </cols>
  <sheetData>
    <row r="1" spans="1:2" ht="30" customHeight="1" x14ac:dyDescent="0.35">
      <c r="A1" s="41" t="s">
        <v>286</v>
      </c>
      <c r="B1" s="41" t="s">
        <v>288</v>
      </c>
    </row>
    <row r="2" spans="1:2" ht="30" customHeight="1" x14ac:dyDescent="0.35">
      <c r="A2" s="182" t="s">
        <v>294</v>
      </c>
      <c r="B2" s="182" t="s">
        <v>289</v>
      </c>
    </row>
    <row r="3" spans="1:2" ht="30" customHeight="1" x14ac:dyDescent="0.35">
      <c r="A3" s="182" t="s">
        <v>295</v>
      </c>
      <c r="B3" s="182" t="s">
        <v>305</v>
      </c>
    </row>
    <row r="4" spans="1:2" ht="30" customHeight="1" x14ac:dyDescent="0.35">
      <c r="A4" s="182" t="s">
        <v>296</v>
      </c>
      <c r="B4" s="182" t="s">
        <v>319</v>
      </c>
    </row>
    <row r="5" spans="1:2" ht="30" customHeight="1" x14ac:dyDescent="0.35">
      <c r="A5" s="182" t="s">
        <v>320</v>
      </c>
      <c r="B5" s="182" t="s">
        <v>287</v>
      </c>
    </row>
    <row r="6" spans="1:2" ht="30" customHeight="1" x14ac:dyDescent="0.35">
      <c r="A6" s="182" t="s">
        <v>321</v>
      </c>
      <c r="B6" s="182" t="s">
        <v>298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7:F22"/>
  <sheetViews>
    <sheetView showGridLines="0" workbookViewId="0"/>
  </sheetViews>
  <sheetFormatPr defaultRowHeight="14.5" x14ac:dyDescent="0.35"/>
  <cols>
    <col min="1" max="6" width="30.7265625" customWidth="1"/>
  </cols>
  <sheetData>
    <row r="17" spans="1:6" ht="30" customHeight="1" x14ac:dyDescent="0.35">
      <c r="A17" s="233" t="s">
        <v>139</v>
      </c>
      <c r="B17" s="365" t="s">
        <v>138</v>
      </c>
      <c r="C17" s="365"/>
      <c r="D17" s="365"/>
      <c r="E17" s="365"/>
      <c r="F17" s="365"/>
    </row>
    <row r="18" spans="1:6" ht="20.25" customHeight="1" x14ac:dyDescent="0.35">
      <c r="A18" s="233"/>
      <c r="B18" s="69" t="s">
        <v>140</v>
      </c>
      <c r="C18" s="69" t="s">
        <v>85</v>
      </c>
      <c r="D18" s="69" t="s">
        <v>141</v>
      </c>
      <c r="E18" s="69" t="s">
        <v>89</v>
      </c>
      <c r="F18" s="69" t="s">
        <v>142</v>
      </c>
    </row>
    <row r="19" spans="1:6" ht="20.25" customHeight="1" x14ac:dyDescent="0.35">
      <c r="A19" s="233"/>
      <c r="B19" s="70">
        <v>1</v>
      </c>
      <c r="C19" s="70">
        <v>2</v>
      </c>
      <c r="D19" s="70">
        <v>3</v>
      </c>
      <c r="E19" s="70">
        <v>4</v>
      </c>
      <c r="F19" s="70">
        <v>5</v>
      </c>
    </row>
    <row r="20" spans="1:6" s="5" customFormat="1" ht="35.25" customHeight="1" x14ac:dyDescent="0.35">
      <c r="A20" s="67" t="s">
        <v>143</v>
      </c>
      <c r="B20" s="68" t="s">
        <v>144</v>
      </c>
      <c r="C20" s="68" t="s">
        <v>145</v>
      </c>
      <c r="D20" s="68" t="s">
        <v>146</v>
      </c>
      <c r="E20" s="68" t="s">
        <v>147</v>
      </c>
      <c r="F20" s="68" t="s">
        <v>148</v>
      </c>
    </row>
    <row r="21" spans="1:6" s="5" customFormat="1" ht="35.25" customHeight="1" x14ac:dyDescent="0.35">
      <c r="A21" s="67" t="s">
        <v>149</v>
      </c>
      <c r="B21" s="68" t="s">
        <v>150</v>
      </c>
      <c r="C21" s="68" t="s">
        <v>151</v>
      </c>
      <c r="D21" s="68" t="s">
        <v>152</v>
      </c>
      <c r="E21" s="68" t="s">
        <v>153</v>
      </c>
      <c r="F21" s="68" t="s">
        <v>154</v>
      </c>
    </row>
    <row r="22" spans="1:6" s="5" customFormat="1" ht="35.25" customHeight="1" x14ac:dyDescent="0.35">
      <c r="A22" s="67" t="s">
        <v>155</v>
      </c>
      <c r="B22" s="68" t="s">
        <v>156</v>
      </c>
      <c r="C22" s="68" t="s">
        <v>157</v>
      </c>
      <c r="D22" s="68" t="s">
        <v>158</v>
      </c>
      <c r="E22" s="68" t="s">
        <v>159</v>
      </c>
      <c r="F22" s="68" t="s">
        <v>160</v>
      </c>
    </row>
  </sheetData>
  <mergeCells count="2">
    <mergeCell ref="B17:F17"/>
    <mergeCell ref="A17:A19"/>
  </mergeCells>
  <pageMargins left="0.70866141732283472" right="0.70866141732283472" top="0.74803149606299213" bottom="0.74803149606299213" header="0.31496062992125984" footer="0.31496062992125984"/>
  <pageSetup paperSize="9" scale="71" orientation="landscape" r:id="rId1"/>
  <drawing r:id="rId2"/>
  <legacyDrawing r:id="rId3"/>
  <oleObjects>
    <mc:AlternateContent xmlns:mc="http://schemas.openxmlformats.org/markup-compatibility/2006">
      <mc:Choice Requires="x14">
        <oleObject progId="Excel.Sheet.8" shapeId="10241" r:id="rId4">
          <objectPr defaultSize="0" autoPict="0" r:id="rId5">
            <anchor moveWithCells="1">
              <from>
                <xdr:col>2</xdr:col>
                <xdr:colOff>279400</xdr:colOff>
                <xdr:row>0</xdr:row>
                <xdr:rowOff>0</xdr:rowOff>
              </from>
              <to>
                <xdr:col>4</xdr:col>
                <xdr:colOff>107950</xdr:colOff>
                <xdr:row>15</xdr:row>
                <xdr:rowOff>57150</xdr:rowOff>
              </to>
            </anchor>
          </objectPr>
        </oleObject>
      </mc:Choice>
      <mc:Fallback>
        <oleObject progId="Excel.Sheet.8" shapeId="10241" r:id="rId4"/>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1A8D2-8105-4806-B14B-D0F8B5EE67D5}">
  <sheetPr>
    <tabColor rgb="FFFF0000"/>
  </sheetPr>
  <dimension ref="A1:A4"/>
  <sheetViews>
    <sheetView showGridLines="0" zoomScaleNormal="100" workbookViewId="0"/>
  </sheetViews>
  <sheetFormatPr defaultColWidth="9.1796875" defaultRowHeight="13" x14ac:dyDescent="0.3"/>
  <cols>
    <col min="1" max="1" width="87.1796875" style="123" customWidth="1"/>
    <col min="2" max="16384" width="9.1796875" style="87"/>
  </cols>
  <sheetData>
    <row r="1" spans="1:1" s="121" customFormat="1" ht="26" x14ac:dyDescent="0.6">
      <c r="A1" s="120" t="s">
        <v>240</v>
      </c>
    </row>
    <row r="2" spans="1:1" ht="84.4" customHeight="1" x14ac:dyDescent="0.3">
      <c r="A2" s="122" t="s">
        <v>238</v>
      </c>
    </row>
    <row r="3" spans="1:1" ht="26.25" customHeight="1" x14ac:dyDescent="0.3">
      <c r="A3" s="120" t="s">
        <v>239</v>
      </c>
    </row>
    <row r="4" spans="1:1" s="123" customFormat="1" ht="130" customHeight="1" x14ac:dyDescent="0.35">
      <c r="A4" s="174" t="s">
        <v>241</v>
      </c>
    </row>
  </sheetData>
  <pageMargins left="0.5" right="0.5" top="0.5" bottom="0.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pageSetUpPr fitToPage="1"/>
  </sheetPr>
  <dimension ref="A1:B45"/>
  <sheetViews>
    <sheetView showGridLines="0" topLeftCell="A35" workbookViewId="0"/>
  </sheetViews>
  <sheetFormatPr defaultRowHeight="14.5" x14ac:dyDescent="0.35"/>
  <cols>
    <col min="1" max="1" width="6.36328125" style="5" customWidth="1"/>
    <col min="2" max="2" width="80.1796875" bestFit="1" customWidth="1"/>
  </cols>
  <sheetData>
    <row r="1" spans="1:2" x14ac:dyDescent="0.35">
      <c r="A1" s="37">
        <v>1</v>
      </c>
      <c r="B1" s="65" t="s">
        <v>265</v>
      </c>
    </row>
    <row r="2" spans="1:2" ht="10" customHeight="1" x14ac:dyDescent="0.35"/>
    <row r="3" spans="1:2" ht="14.5" customHeight="1" x14ac:dyDescent="0.35">
      <c r="B3" t="s">
        <v>266</v>
      </c>
    </row>
    <row r="4" spans="1:2" ht="14.5" customHeight="1" x14ac:dyDescent="0.35">
      <c r="B4" t="s">
        <v>322</v>
      </c>
    </row>
    <row r="5" spans="1:2" ht="14.5" customHeight="1" x14ac:dyDescent="0.35">
      <c r="B5" t="s">
        <v>267</v>
      </c>
    </row>
    <row r="6" spans="1:2" ht="14.5" customHeight="1" x14ac:dyDescent="0.35">
      <c r="B6" t="s">
        <v>310</v>
      </c>
    </row>
    <row r="7" spans="1:2" ht="10" customHeight="1" x14ac:dyDescent="0.35"/>
    <row r="8" spans="1:2" x14ac:dyDescent="0.35">
      <c r="A8" s="37">
        <v>2</v>
      </c>
      <c r="B8" s="65" t="s">
        <v>169</v>
      </c>
    </row>
    <row r="9" spans="1:2" ht="10" customHeight="1" x14ac:dyDescent="0.35"/>
    <row r="10" spans="1:2" ht="14.5" customHeight="1" x14ac:dyDescent="0.35">
      <c r="B10" t="s">
        <v>161</v>
      </c>
    </row>
    <row r="11" spans="1:2" x14ac:dyDescent="0.35">
      <c r="B11" s="71" t="s">
        <v>170</v>
      </c>
    </row>
    <row r="12" spans="1:2" ht="10" customHeight="1" x14ac:dyDescent="0.35">
      <c r="B12" s="71"/>
    </row>
    <row r="13" spans="1:2" x14ac:dyDescent="0.35">
      <c r="B13" t="s">
        <v>162</v>
      </c>
    </row>
    <row r="14" spans="1:2" x14ac:dyDescent="0.35">
      <c r="B14" t="s">
        <v>163</v>
      </c>
    </row>
    <row r="23" spans="1:2" x14ac:dyDescent="0.35">
      <c r="B23" t="s">
        <v>164</v>
      </c>
    </row>
    <row r="25" spans="1:2" x14ac:dyDescent="0.35">
      <c r="A25" s="37">
        <v>3</v>
      </c>
      <c r="B25" s="65" t="s">
        <v>171</v>
      </c>
    </row>
    <row r="26" spans="1:2" ht="10" customHeight="1" x14ac:dyDescent="0.35"/>
    <row r="27" spans="1:2" x14ac:dyDescent="0.35">
      <c r="B27" t="s">
        <v>165</v>
      </c>
    </row>
    <row r="28" spans="1:2" x14ac:dyDescent="0.35">
      <c r="B28" t="s">
        <v>166</v>
      </c>
    </row>
    <row r="35" spans="1:2" x14ac:dyDescent="0.35">
      <c r="B35" t="s">
        <v>167</v>
      </c>
    </row>
    <row r="36" spans="1:2" x14ac:dyDescent="0.35">
      <c r="B36" t="s">
        <v>168</v>
      </c>
    </row>
    <row r="38" spans="1:2" x14ac:dyDescent="0.35">
      <c r="A38" s="37">
        <v>4</v>
      </c>
      <c r="B38" s="65" t="s">
        <v>174</v>
      </c>
    </row>
    <row r="39" spans="1:2" ht="10" customHeight="1" x14ac:dyDescent="0.35"/>
    <row r="40" spans="1:2" x14ac:dyDescent="0.35">
      <c r="B40" t="s">
        <v>173</v>
      </c>
    </row>
    <row r="41" spans="1:2" x14ac:dyDescent="0.35">
      <c r="B41" t="s">
        <v>172</v>
      </c>
    </row>
    <row r="42" spans="1:2" ht="10" customHeight="1" x14ac:dyDescent="0.35"/>
    <row r="43" spans="1:2" x14ac:dyDescent="0.35">
      <c r="B43" t="s">
        <v>175</v>
      </c>
    </row>
    <row r="44" spans="1:2" x14ac:dyDescent="0.35">
      <c r="B44" t="s">
        <v>177</v>
      </c>
    </row>
    <row r="45" spans="1:2" x14ac:dyDescent="0.35">
      <c r="B45" t="s">
        <v>176</v>
      </c>
    </row>
  </sheetData>
  <pageMargins left="0.70866141732283472" right="0.70866141732283472" top="0.74803149606299213" bottom="0.74803149606299213" header="0.31496062992125984" footer="0.31496062992125984"/>
  <pageSetup paperSize="9" scale="8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B1:H7"/>
  <sheetViews>
    <sheetView workbookViewId="0"/>
  </sheetViews>
  <sheetFormatPr defaultRowHeight="14.5" x14ac:dyDescent="0.35"/>
  <cols>
    <col min="2" max="2" width="23.81640625" customWidth="1"/>
    <col min="3" max="3" width="15.54296875" customWidth="1"/>
    <col min="4" max="4" width="19.7265625" bestFit="1" customWidth="1"/>
    <col min="5" max="5" width="15.7265625" style="5" customWidth="1"/>
    <col min="6" max="6" width="19.7265625" customWidth="1"/>
    <col min="7" max="7" width="23.453125" bestFit="1" customWidth="1"/>
  </cols>
  <sheetData>
    <row r="1" spans="2:8" ht="30" customHeight="1" x14ac:dyDescent="0.35">
      <c r="B1" s="366" t="s">
        <v>252</v>
      </c>
      <c r="C1" s="366"/>
      <c r="D1" s="366" t="s">
        <v>297</v>
      </c>
      <c r="E1" s="366"/>
      <c r="F1" s="180" t="s">
        <v>41</v>
      </c>
      <c r="G1" s="180" t="s">
        <v>183</v>
      </c>
      <c r="H1" s="176"/>
    </row>
    <row r="2" spans="2:8" x14ac:dyDescent="0.35">
      <c r="B2" s="66" t="s">
        <v>91</v>
      </c>
      <c r="C2" s="66" t="s">
        <v>179</v>
      </c>
      <c r="D2" s="66" t="s">
        <v>84</v>
      </c>
      <c r="E2" s="66" t="s">
        <v>82</v>
      </c>
      <c r="F2" s="66" t="s">
        <v>91</v>
      </c>
      <c r="G2" s="66" t="s">
        <v>179</v>
      </c>
    </row>
    <row r="3" spans="2:8" x14ac:dyDescent="0.35">
      <c r="B3" s="37" t="s">
        <v>275</v>
      </c>
      <c r="C3" s="37" t="s">
        <v>273</v>
      </c>
      <c r="D3" s="37" t="s">
        <v>85</v>
      </c>
      <c r="E3" s="37" t="s">
        <v>86</v>
      </c>
      <c r="F3" s="37" t="s">
        <v>312</v>
      </c>
      <c r="G3" s="37" t="s">
        <v>180</v>
      </c>
    </row>
    <row r="4" spans="2:8" x14ac:dyDescent="0.35">
      <c r="B4" s="37" t="s">
        <v>277</v>
      </c>
      <c r="C4" s="37" t="s">
        <v>300</v>
      </c>
      <c r="D4" s="37" t="s">
        <v>87</v>
      </c>
      <c r="E4" s="37" t="s">
        <v>88</v>
      </c>
      <c r="F4" s="37" t="s">
        <v>313</v>
      </c>
      <c r="G4" s="37" t="s">
        <v>181</v>
      </c>
    </row>
    <row r="5" spans="2:8" x14ac:dyDescent="0.35">
      <c r="B5" s="37" t="s">
        <v>276</v>
      </c>
      <c r="C5" s="37" t="s">
        <v>301</v>
      </c>
      <c r="D5" s="37" t="s">
        <v>89</v>
      </c>
      <c r="F5" s="37" t="s">
        <v>314</v>
      </c>
      <c r="G5" s="37" t="s">
        <v>182</v>
      </c>
    </row>
    <row r="6" spans="2:8" x14ac:dyDescent="0.35">
      <c r="B6" s="37" t="s">
        <v>293</v>
      </c>
      <c r="C6" s="37" t="s">
        <v>302</v>
      </c>
      <c r="F6" s="37" t="s">
        <v>315</v>
      </c>
    </row>
    <row r="7" spans="2:8" x14ac:dyDescent="0.35">
      <c r="B7" s="37" t="s">
        <v>274</v>
      </c>
      <c r="C7" s="37"/>
      <c r="F7" s="37" t="s">
        <v>316</v>
      </c>
    </row>
  </sheetData>
  <sortState xmlns:xlrd2="http://schemas.microsoft.com/office/spreadsheetml/2017/richdata2" ref="B3:B8">
    <sortCondition ref="B3:B8"/>
  </sortState>
  <mergeCells count="2">
    <mergeCell ref="D1:E1"/>
    <mergeCell ref="B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FA3622F2D64C40A010777774C0DC58" ma:contentTypeVersion="15" ma:contentTypeDescription="Create a new document." ma:contentTypeScope="" ma:versionID="378612048a1595e8f5fea9d5c8101b13">
  <xsd:schema xmlns:xsd="http://www.w3.org/2001/XMLSchema" xmlns:xs="http://www.w3.org/2001/XMLSchema" xmlns:p="http://schemas.microsoft.com/office/2006/metadata/properties" xmlns:ns2="aa8d50c4-3bab-4714-b3f4-dec575589850" xmlns:ns3="dfaad8eb-4956-4881-b397-e6e7c45fa7d6" targetNamespace="http://schemas.microsoft.com/office/2006/metadata/properties" ma:root="true" ma:fieldsID="f438dc547a97f748eedde2cbe957713e" ns2:_="" ns3:_="">
    <xsd:import namespace="aa8d50c4-3bab-4714-b3f4-dec575589850"/>
    <xsd:import namespace="dfaad8eb-4956-4881-b397-e6e7c45fa7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d50c4-3bab-4714-b3f4-dec5755898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3528fcf-1bec-47a0-9b03-eb427580057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aad8eb-4956-4881-b397-e6e7c45fa7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0c66c2-34a0-4a54-a72a-50a9e26c1a00}" ma:internalName="TaxCatchAll" ma:showField="CatchAllData" ma:web="dfaad8eb-4956-4881-b397-e6e7c45fa7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8d50c4-3bab-4714-b3f4-dec575589850">
      <Terms xmlns="http://schemas.microsoft.com/office/infopath/2007/PartnerControls"/>
    </lcf76f155ced4ddcb4097134ff3c332f>
    <TaxCatchAll xmlns="dfaad8eb-4956-4881-b397-e6e7c45fa7d6" xsi:nil="true"/>
  </documentManagement>
</p:properties>
</file>

<file path=customXml/itemProps1.xml><?xml version="1.0" encoding="utf-8"?>
<ds:datastoreItem xmlns:ds="http://schemas.openxmlformats.org/officeDocument/2006/customXml" ds:itemID="{2D788681-4FB6-4F39-A8FE-0E90B540CE77}"/>
</file>

<file path=customXml/itemProps2.xml><?xml version="1.0" encoding="utf-8"?>
<ds:datastoreItem xmlns:ds="http://schemas.openxmlformats.org/officeDocument/2006/customXml" ds:itemID="{EA187EF0-46E9-4317-998B-B3264EAEF44F}"/>
</file>

<file path=customXml/itemProps3.xml><?xml version="1.0" encoding="utf-8"?>
<ds:datastoreItem xmlns:ds="http://schemas.openxmlformats.org/officeDocument/2006/customXml" ds:itemID="{D61C299C-7788-4955-BD51-91C086563E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Document Map</vt:lpstr>
      <vt:lpstr>Project Charter</vt:lpstr>
      <vt:lpstr>Stakeholder Register</vt:lpstr>
      <vt:lpstr>Requirements Doc</vt:lpstr>
      <vt:lpstr>Issue Log</vt:lpstr>
      <vt:lpstr>Doc Distribution</vt:lpstr>
      <vt:lpstr>Scope Statement (Rev 0.0)</vt:lpstr>
      <vt:lpstr>WBS</vt:lpstr>
      <vt:lpstr>Schedule</vt:lpstr>
      <vt:lpstr>RAM</vt:lpstr>
      <vt:lpstr>Risk Register</vt:lpstr>
      <vt:lpstr>Change Request Form</vt:lpstr>
      <vt:lpstr>Project Progress Report</vt:lpstr>
      <vt:lpstr>Project Closeout Report</vt:lpstr>
      <vt:lpstr>Requirements Info</vt:lpstr>
      <vt:lpstr>Risk Info</vt:lpstr>
      <vt:lpstr>Gantt Info</vt:lpstr>
      <vt:lpstr>Excel Tips</vt:lpstr>
      <vt:lpstr>Lists</vt:lpstr>
      <vt:lpstr>Category</vt:lpstr>
      <vt:lpstr>Open_Closed</vt:lpstr>
      <vt:lpstr>'Change Request Form'!Print_Titles</vt:lpstr>
      <vt:lpstr>'Issue Log'!Print_Titles</vt:lpstr>
      <vt:lpstr>'Project Charter'!Print_Titles</vt:lpstr>
      <vt:lpstr>'Project Closeout Report'!Print_Titles</vt:lpstr>
      <vt:lpstr>'Project Progress Report'!Print_Titles</vt:lpstr>
      <vt:lpstr>RAM!Print_Titles</vt:lpstr>
      <vt:lpstr>'Risk Register'!Print_Titles</vt:lpstr>
      <vt:lpstr>Schedule!Print_Titles</vt:lpstr>
      <vt:lpstr>'Scope Statement (Rev 0.0)'!Print_Titles</vt:lpstr>
      <vt:lpstr>'Stakeholder Register'!Print_Titles</vt:lpstr>
      <vt:lpstr>priority</vt:lpstr>
      <vt:lpstr>Project_Start</vt:lpstr>
      <vt:lpstr>Reqs_Category</vt:lpstr>
      <vt:lpstr>Reqs_Status</vt:lpstr>
      <vt:lpstr>Scrolling_Increment</vt:lpstr>
      <vt:lpstr>Status</vt:lpstr>
    </vt:vector>
  </TitlesOfParts>
  <Company>alan@kmconsult.ie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Alan McLoughlin</dc:creator>
  <cp:keywords>alan@kmconsult.ie</cp:keywords>
  <cp:lastModifiedBy>Alan McLoughlin</cp:lastModifiedBy>
  <cp:lastPrinted>2024-02-06T12:39:30Z</cp:lastPrinted>
  <dcterms:created xsi:type="dcterms:W3CDTF">2016-05-14T11:07:29Z</dcterms:created>
  <dcterms:modified xsi:type="dcterms:W3CDTF">2026-09-14T08:39:35Z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0x010100E4FA3622F2D64C40A010777774C0DC58</vt:lpwstr>
  </property>
  <property fmtid="{D5CDD505-2E9C-101B-9397-08002B2CF9AE}" pid="3" name="Order">
    <vt:r8>400300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