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oyntmark\Desktop\"/>
    </mc:Choice>
  </mc:AlternateContent>
  <xr:revisionPtr revIDLastSave="0" documentId="13_ncr:1_{4B0615DD-24F3-49AC-8E39-DD328A8AE4BD}" xr6:coauthVersionLast="47" xr6:coauthVersionMax="47" xr10:uidLastSave="{00000000-0000-0000-0000-000000000000}"/>
  <bookViews>
    <workbookView xWindow="28680" yWindow="-120" windowWidth="29040" windowHeight="15720" xr2:uid="{5B001183-0A3A-4280-97D0-9F4AB7AAC793}"/>
  </bookViews>
  <sheets>
    <sheet name="Sheet1" sheetId="1" r:id="rId1"/>
  </sheets>
  <definedNames>
    <definedName name="_xlnm.Print_Area" localSheetId="0">Sheet1!$A$1:$Q$66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2" i="1" l="1"/>
  <c r="O62" i="1" s="1"/>
  <c r="J62" i="1"/>
  <c r="F62" i="1"/>
  <c r="G62" i="1" s="1"/>
  <c r="N44" i="1"/>
  <c r="J44" i="1"/>
  <c r="F44" i="1"/>
  <c r="N42" i="1"/>
  <c r="O42" i="1" s="1"/>
  <c r="J42" i="1"/>
  <c r="K42" i="1" s="1"/>
  <c r="F42" i="1"/>
  <c r="G42" i="1" s="1"/>
  <c r="K16" i="1"/>
  <c r="K17" i="1"/>
  <c r="O17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3" i="1"/>
  <c r="G18" i="1"/>
  <c r="G15" i="1"/>
  <c r="O63" i="1"/>
  <c r="O15" i="1"/>
  <c r="O16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3" i="1"/>
  <c r="O44" i="1"/>
  <c r="O45" i="1"/>
  <c r="O46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K63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3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15" i="1"/>
  <c r="K18" i="1"/>
  <c r="K19" i="1"/>
  <c r="K20" i="1"/>
  <c r="K21" i="1"/>
  <c r="K22" i="1"/>
  <c r="K23" i="1"/>
  <c r="K24" i="1"/>
  <c r="K25" i="1"/>
  <c r="K26" i="1"/>
  <c r="O12" i="1"/>
  <c r="O13" i="1"/>
  <c r="O14" i="1"/>
  <c r="O11" i="1"/>
  <c r="K13" i="1"/>
  <c r="K14" i="1"/>
  <c r="K11" i="1"/>
  <c r="K12" i="1"/>
  <c r="G11" i="1"/>
  <c r="G14" i="1"/>
  <c r="G13" i="1"/>
  <c r="G12" i="1"/>
  <c r="M47" i="1"/>
  <c r="O47" i="1" s="1"/>
  <c r="M46" i="1"/>
  <c r="I45" i="1"/>
  <c r="K45" i="1" s="1"/>
  <c r="I44" i="1"/>
  <c r="I43" i="1"/>
  <c r="I42" i="1"/>
  <c r="I41" i="1"/>
  <c r="K41" i="1" s="1"/>
  <c r="K44" i="1" l="1"/>
</calcChain>
</file>

<file path=xl/sharedStrings.xml><?xml version="1.0" encoding="utf-8"?>
<sst xmlns="http://schemas.openxmlformats.org/spreadsheetml/2006/main" count="122" uniqueCount="67">
  <si>
    <t>Customer Name :</t>
  </si>
  <si>
    <t>Contact Name :</t>
  </si>
  <si>
    <t>Description</t>
  </si>
  <si>
    <t>Colour
 Options</t>
  </si>
  <si>
    <t>Single Unit</t>
  </si>
  <si>
    <t>Pack</t>
  </si>
  <si>
    <t>List 
Price</t>
  </si>
  <si>
    <t>Unit 
List 
Price</t>
  </si>
  <si>
    <t>RX703A</t>
  </si>
  <si>
    <t>FSD Hinge</t>
  </si>
  <si>
    <t>Chrome</t>
  </si>
  <si>
    <t>RX710C</t>
  </si>
  <si>
    <t>Shootbolt Pack</t>
  </si>
  <si>
    <t>N/A</t>
  </si>
  <si>
    <t>RX600</t>
  </si>
  <si>
    <t>RX601</t>
  </si>
  <si>
    <t>H60203</t>
  </si>
  <si>
    <t>Bottom Bogie</t>
  </si>
  <si>
    <t>RX701A</t>
  </si>
  <si>
    <t>FSD Top Bogie Assembly</t>
  </si>
  <si>
    <t>RX705</t>
  </si>
  <si>
    <t>BSF70 H/Duty Top Bogie Assembly</t>
  </si>
  <si>
    <t>RX706</t>
  </si>
  <si>
    <t>H/Duty Bottom Bogie Assembly</t>
  </si>
  <si>
    <t>RX730</t>
  </si>
  <si>
    <t>FSD Sprung Tee Handle</t>
  </si>
  <si>
    <t>RX180</t>
  </si>
  <si>
    <t>Lever - lever handle</t>
  </si>
  <si>
    <t>RX780</t>
  </si>
  <si>
    <t>RX782</t>
  </si>
  <si>
    <t>RX731A</t>
  </si>
  <si>
    <t xml:space="preserve">Sprung Locking Tee Handle </t>
  </si>
  <si>
    <t>H69100</t>
  </si>
  <si>
    <t>H69101</t>
  </si>
  <si>
    <t>Lift &amp; Turn Handle - Locking</t>
  </si>
  <si>
    <t>RX012L</t>
  </si>
  <si>
    <t>RX012R</t>
  </si>
  <si>
    <t>RX062/pr</t>
  </si>
  <si>
    <t>Centre Keep Silver  (Security)</t>
  </si>
  <si>
    <t>Black</t>
  </si>
  <si>
    <t>Silver</t>
  </si>
  <si>
    <t>White</t>
  </si>
  <si>
    <t>Part
 No.</t>
  </si>
  <si>
    <t>Order Qty</t>
  </si>
  <si>
    <t>Issue 2 _ Date 12.02.2026</t>
  </si>
  <si>
    <t>Bulk Pack</t>
  </si>
  <si>
    <t>Customer Order Ref:</t>
  </si>
  <si>
    <t>Customer Tele No:</t>
  </si>
  <si>
    <t>Grey</t>
  </si>
  <si>
    <t>Lift &amp; Turn Handle Non Locking</t>
  </si>
  <si>
    <t>E.g. 1</t>
  </si>
  <si>
    <t>E.g. 15</t>
  </si>
  <si>
    <t>E.g. 75</t>
  </si>
  <si>
    <t>Centre Keep (Left Hand)</t>
  </si>
  <si>
    <t>Centre Keep (Right Hand)</t>
  </si>
  <si>
    <t>Traffic Door lock (Left Hand)</t>
  </si>
  <si>
    <t>Traffic Door lock (Right Hand)</t>
  </si>
  <si>
    <t>Top / Bottom Keep</t>
  </si>
  <si>
    <t>13.7mm Mechanical Cleat</t>
  </si>
  <si>
    <t>18.9mm Mechanical Cleat</t>
  </si>
  <si>
    <t>E.g. 2</t>
  </si>
  <si>
    <t>E.g. 30</t>
  </si>
  <si>
    <t>E.g. 150</t>
  </si>
  <si>
    <t>Centre Keep LH Silver (Security)</t>
  </si>
  <si>
    <t>Centre Keep RH Silver (Security)</t>
  </si>
  <si>
    <t>RX781</t>
  </si>
  <si>
    <t>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</si>
</sst>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Poppins"/>
    </font>
    <font>
      <sz val="16"/>
      <color theme="1"/>
      <name val="Poppins"/>
    </font>
    <font>
      <sz val="20"/>
      <color theme="0"/>
      <name val="Poppins SemiBold"/>
    </font>
    <font>
      <sz val="18"/>
      <color theme="0"/>
      <name val="Poppins SemiBold"/>
    </font>
    <font>
      <sz val="16"/>
      <color theme="0"/>
      <name val="Poppins"/>
    </font>
    <font>
      <sz val="16"/>
      <name val="Poppins"/>
    </font>
    <font>
      <sz val="16"/>
      <color rgb="FF000000"/>
      <name val="Poppins"/>
    </font>
    <font>
      <sz val="16"/>
      <color rgb="FFED0000"/>
      <name val="Poppins"/>
    </font>
    <font>
      <sz val="16"/>
      <color theme="0"/>
      <name val="Poppins SemiBold"/>
    </font>
    <font>
      <sz val="16"/>
      <color theme="1"/>
      <name val="Poppins SemiBold"/>
    </font>
    <font>
      <sz val="14"/>
      <color theme="1"/>
      <name val="Poppins SemiBold"/>
    </font>
    <font>
      <sz val="14"/>
      <color theme="1"/>
      <name val="Aptos Narrow"/>
      <family val="2"/>
      <scheme val="minor"/>
    </font>
    <font>
      <sz val="16"/>
      <color rgb="FFED0000"/>
      <name val="Poppins SemiBold"/>
    </font>
    <font>
      <sz val="16"/>
      <color rgb="FF000000"/>
      <name val="Poppins SemiBold"/>
    </font>
    <font>
      <sz val="16"/>
      <color rgb="FFEAEAEA"/>
      <name val="Poppins SemiBold"/>
    </font>
    <font>
      <sz val="16"/>
      <name val="Poppins SemiBold"/>
    </font>
    <font>
      <sz val="11"/>
      <color theme="1"/>
      <name val="Poppins SemiBold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2001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2" tint="-9.9978637043366805E-2"/>
        <bgColor indexed="64"/>
      </patternFill>
    </fill>
    <fill>
      <gradientFill degree="45">
        <stop position="0">
          <color theme="0"/>
        </stop>
        <stop position="1">
          <color theme="2" tint="-9.8025452436902985E-2"/>
        </stop>
      </gradientFill>
    </fill>
    <fill>
      <patternFill patternType="solid">
        <fgColor theme="1" tint="0.499984740745262"/>
        <bgColor indexed="64"/>
      </patternFill>
    </fill>
    <fill>
      <patternFill patternType="solid">
        <fgColor rgb="FF808080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Dashed">
        <color indexed="64"/>
      </bottom>
      <diagonal/>
    </border>
    <border>
      <left style="thin">
        <color auto="1"/>
      </left>
      <right style="thin">
        <color auto="1"/>
      </right>
      <top/>
      <bottom style="mediumDashed">
        <color indexed="64"/>
      </bottom>
      <diagonal/>
    </border>
    <border>
      <left style="thin">
        <color auto="1"/>
      </left>
      <right style="medium">
        <color indexed="64"/>
      </right>
      <top/>
      <bottom style="mediumDashed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Dashed">
        <color indexed="64"/>
      </bottom>
      <diagonal/>
    </border>
    <border>
      <left style="medium">
        <color indexed="64"/>
      </left>
      <right style="thin">
        <color auto="1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/>
      <top style="mediumDashed">
        <color indexed="64"/>
      </top>
      <bottom style="mediumDashed">
        <color indexed="64"/>
      </bottom>
      <diagonal/>
    </border>
    <border>
      <left style="thin">
        <color auto="1"/>
      </left>
      <right style="thin">
        <color auto="1"/>
      </right>
      <top style="mediumDashed">
        <color indexed="64"/>
      </top>
      <bottom style="mediumDashed">
        <color indexed="64"/>
      </bottom>
      <diagonal/>
    </border>
    <border>
      <left style="thin">
        <color auto="1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Dashed">
        <color indexed="64"/>
      </top>
      <bottom/>
      <diagonal/>
    </border>
    <border>
      <left style="thin">
        <color auto="1"/>
      </left>
      <right style="thin">
        <color auto="1"/>
      </right>
      <top style="mediumDashed">
        <color indexed="64"/>
      </top>
      <bottom/>
      <diagonal/>
    </border>
    <border>
      <left style="thin">
        <color auto="1"/>
      </left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Dashed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Dashed">
        <color indexed="64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Dashed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Dashed">
        <color indexed="64"/>
      </top>
      <bottom style="medium">
        <color auto="1"/>
      </bottom>
      <diagonal/>
    </border>
    <border>
      <left style="thin">
        <color indexed="64"/>
      </left>
      <right/>
      <top/>
      <bottom style="mediumDashed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0" borderId="0" xfId="0" applyFont="1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164" fontId="2" fillId="6" borderId="19" xfId="0" applyNumberFormat="1" applyFont="1" applyFill="1" applyBorder="1" applyAlignment="1" applyProtection="1">
      <alignment horizontal="center"/>
      <protection locked="0"/>
    </xf>
    <xf numFmtId="164" fontId="2" fillId="6" borderId="21" xfId="0" applyNumberFormat="1" applyFont="1" applyFill="1" applyBorder="1" applyAlignment="1" applyProtection="1">
      <alignment horizontal="center"/>
      <protection locked="0"/>
    </xf>
    <xf numFmtId="164" fontId="2" fillId="6" borderId="30" xfId="0" applyNumberFormat="1" applyFont="1" applyFill="1" applyBorder="1" applyAlignment="1" applyProtection="1">
      <alignment horizontal="center"/>
      <protection locked="0"/>
    </xf>
    <xf numFmtId="0" fontId="7" fillId="0" borderId="34" xfId="0" applyFont="1" applyBorder="1" applyAlignment="1">
      <alignment horizontal="left" indent="1"/>
    </xf>
    <xf numFmtId="0" fontId="7" fillId="0" borderId="34" xfId="0" applyFont="1" applyBorder="1" applyAlignment="1">
      <alignment horizontal="center" vertical="center"/>
    </xf>
    <xf numFmtId="164" fontId="2" fillId="6" borderId="36" xfId="0" applyNumberFormat="1" applyFont="1" applyFill="1" applyBorder="1" applyAlignment="1" applyProtection="1">
      <alignment horizontal="center"/>
      <protection locked="0"/>
    </xf>
    <xf numFmtId="0" fontId="5" fillId="7" borderId="19" xfId="0" applyFont="1" applyFill="1" applyBorder="1" applyAlignment="1">
      <alignment horizontal="center" vertical="center"/>
    </xf>
    <xf numFmtId="164" fontId="2" fillId="6" borderId="24" xfId="0" applyNumberFormat="1" applyFont="1" applyFill="1" applyBorder="1" applyAlignment="1" applyProtection="1">
      <alignment horizontal="center"/>
      <protection locked="0"/>
    </xf>
    <xf numFmtId="0" fontId="7" fillId="8" borderId="19" xfId="0" applyFont="1" applyFill="1" applyBorder="1" applyAlignment="1">
      <alignment horizontal="center" vertical="center"/>
    </xf>
    <xf numFmtId="0" fontId="7" fillId="9" borderId="32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164" fontId="2" fillId="6" borderId="43" xfId="0" applyNumberFormat="1" applyFont="1" applyFill="1" applyBorder="1" applyAlignment="1" applyProtection="1">
      <alignment horizontal="center"/>
      <protection locked="0"/>
    </xf>
    <xf numFmtId="164" fontId="2" fillId="6" borderId="27" xfId="0" applyNumberFormat="1" applyFont="1" applyFill="1" applyBorder="1" applyAlignment="1" applyProtection="1">
      <alignment horizontal="center"/>
      <protection locked="0"/>
    </xf>
    <xf numFmtId="0" fontId="7" fillId="8" borderId="30" xfId="0" applyFont="1" applyFill="1" applyBorder="1" applyAlignment="1">
      <alignment horizontal="center" vertical="center"/>
    </xf>
    <xf numFmtId="0" fontId="7" fillId="10" borderId="18" xfId="0" applyFont="1" applyFill="1" applyBorder="1" applyAlignment="1">
      <alignment horizontal="center" vertical="center"/>
    </xf>
    <xf numFmtId="0" fontId="7" fillId="0" borderId="46" xfId="0" applyFont="1" applyBorder="1" applyAlignment="1">
      <alignment horizontal="left" indent="1"/>
    </xf>
    <xf numFmtId="0" fontId="7" fillId="0" borderId="46" xfId="0" applyFont="1" applyBorder="1" applyAlignment="1">
      <alignment horizontal="center" vertical="center"/>
    </xf>
    <xf numFmtId="0" fontId="2" fillId="6" borderId="43" xfId="0" applyFont="1" applyFill="1" applyBorder="1" applyProtection="1">
      <protection locked="0"/>
    </xf>
    <xf numFmtId="0" fontId="2" fillId="6" borderId="36" xfId="0" applyFont="1" applyFill="1" applyBorder="1" applyProtection="1">
      <protection locked="0"/>
    </xf>
    <xf numFmtId="0" fontId="7" fillId="0" borderId="48" xfId="0" applyFont="1" applyBorder="1" applyAlignment="1">
      <alignment horizontal="left" indent="1"/>
    </xf>
    <xf numFmtId="0" fontId="7" fillId="0" borderId="48" xfId="0" applyFont="1" applyBorder="1" applyAlignment="1">
      <alignment horizontal="center" vertical="center"/>
    </xf>
    <xf numFmtId="164" fontId="2" fillId="6" borderId="49" xfId="0" applyNumberFormat="1" applyFont="1" applyFill="1" applyBorder="1" applyAlignment="1" applyProtection="1">
      <alignment horizontal="center"/>
      <protection locked="0"/>
    </xf>
    <xf numFmtId="0" fontId="2" fillId="6" borderId="30" xfId="0" applyFont="1" applyFill="1" applyBorder="1" applyProtection="1">
      <protection locked="0"/>
    </xf>
    <xf numFmtId="164" fontId="2" fillId="6" borderId="51" xfId="0" applyNumberFormat="1" applyFont="1" applyFill="1" applyBorder="1" applyAlignment="1" applyProtection="1">
      <alignment horizontal="center"/>
      <protection locked="0"/>
    </xf>
    <xf numFmtId="44" fontId="2" fillId="0" borderId="17" xfId="0" applyNumberFormat="1" applyFont="1" applyBorder="1" applyAlignment="1">
      <alignment horizontal="center"/>
    </xf>
    <xf numFmtId="44" fontId="2" fillId="0" borderId="3" xfId="0" applyNumberFormat="1" applyFont="1" applyBorder="1" applyAlignment="1">
      <alignment horizontal="center"/>
    </xf>
    <xf numFmtId="44" fontId="2" fillId="0" borderId="26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26" xfId="0" applyNumberFormat="1" applyFont="1" applyBorder="1" applyAlignment="1">
      <alignment horizontal="center"/>
    </xf>
    <xf numFmtId="44" fontId="2" fillId="0" borderId="35" xfId="0" applyNumberFormat="1" applyFont="1" applyBorder="1" applyAlignment="1">
      <alignment horizontal="center"/>
    </xf>
    <xf numFmtId="164" fontId="2" fillId="0" borderId="35" xfId="0" applyNumberFormat="1" applyFont="1" applyBorder="1" applyAlignment="1">
      <alignment horizontal="center"/>
    </xf>
    <xf numFmtId="44" fontId="2" fillId="0" borderId="29" xfId="0" applyNumberFormat="1" applyFont="1" applyBorder="1" applyAlignment="1">
      <alignment horizontal="center"/>
    </xf>
    <xf numFmtId="44" fontId="2" fillId="0" borderId="45" xfId="0" applyNumberFormat="1" applyFont="1" applyBorder="1" applyAlignment="1">
      <alignment horizontal="center"/>
    </xf>
    <xf numFmtId="44" fontId="2" fillId="0" borderId="23" xfId="0" applyNumberFormat="1" applyFont="1" applyBorder="1" applyAlignment="1">
      <alignment horizontal="center"/>
    </xf>
    <xf numFmtId="44" fontId="2" fillId="0" borderId="50" xfId="0" applyNumberFormat="1" applyFont="1" applyBorder="1" applyAlignment="1">
      <alignment horizontal="center"/>
    </xf>
    <xf numFmtId="164" fontId="2" fillId="0" borderId="29" xfId="0" applyNumberFormat="1" applyFont="1" applyBorder="1" applyAlignment="1">
      <alignment horizontal="center"/>
    </xf>
    <xf numFmtId="164" fontId="2" fillId="0" borderId="45" xfId="0" applyNumberFormat="1" applyFont="1" applyBorder="1" applyAlignment="1">
      <alignment horizontal="center"/>
    </xf>
    <xf numFmtId="164" fontId="6" fillId="0" borderId="29" xfId="0" applyNumberFormat="1" applyFont="1" applyBorder="1" applyAlignment="1">
      <alignment horizontal="center"/>
    </xf>
    <xf numFmtId="164" fontId="6" fillId="0" borderId="17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6" fillId="0" borderId="35" xfId="0" applyNumberFormat="1" applyFont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0" borderId="50" xfId="0" applyNumberFormat="1" applyFont="1" applyBorder="1" applyAlignment="1">
      <alignment horizontal="center"/>
    </xf>
    <xf numFmtId="164" fontId="6" fillId="0" borderId="45" xfId="0" applyNumberFormat="1" applyFont="1" applyBorder="1" applyAlignment="1">
      <alignment horizontal="center"/>
    </xf>
    <xf numFmtId="44" fontId="8" fillId="0" borderId="17" xfId="0" applyNumberFormat="1" applyFont="1" applyBorder="1" applyAlignment="1">
      <alignment horizontal="center"/>
    </xf>
    <xf numFmtId="44" fontId="8" fillId="0" borderId="3" xfId="0" applyNumberFormat="1" applyFont="1" applyBorder="1" applyAlignment="1">
      <alignment horizontal="center"/>
    </xf>
    <xf numFmtId="44" fontId="8" fillId="0" borderId="29" xfId="0" applyNumberFormat="1" applyFont="1" applyBorder="1" applyAlignment="1">
      <alignment horizontal="center"/>
    </xf>
    <xf numFmtId="44" fontId="8" fillId="0" borderId="26" xfId="0" applyNumberFormat="1" applyFont="1" applyBorder="1" applyAlignment="1">
      <alignment horizontal="center"/>
    </xf>
    <xf numFmtId="44" fontId="8" fillId="0" borderId="35" xfId="0" applyNumberFormat="1" applyFont="1" applyBorder="1" applyAlignment="1">
      <alignment horizontal="center"/>
    </xf>
    <xf numFmtId="164" fontId="8" fillId="0" borderId="17" xfId="0" applyNumberFormat="1" applyFont="1" applyBorder="1" applyAlignment="1">
      <alignment horizontal="center"/>
    </xf>
    <xf numFmtId="164" fontId="8" fillId="0" borderId="26" xfId="0" applyNumberFormat="1" applyFont="1" applyBorder="1" applyAlignment="1">
      <alignment horizontal="center"/>
    </xf>
    <xf numFmtId="164" fontId="8" fillId="0" borderId="35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164" fontId="8" fillId="0" borderId="29" xfId="0" applyNumberFormat="1" applyFont="1" applyBorder="1" applyAlignment="1">
      <alignment horizontal="center"/>
    </xf>
    <xf numFmtId="164" fontId="8" fillId="0" borderId="45" xfId="0" applyNumberFormat="1" applyFont="1" applyBorder="1" applyAlignment="1">
      <alignment horizontal="center"/>
    </xf>
    <xf numFmtId="164" fontId="8" fillId="0" borderId="50" xfId="0" applyNumberFormat="1" applyFont="1" applyBorder="1" applyAlignment="1">
      <alignment horizontal="center"/>
    </xf>
    <xf numFmtId="44" fontId="8" fillId="0" borderId="45" xfId="0" applyNumberFormat="1" applyFont="1" applyBorder="1" applyAlignment="1">
      <alignment horizontal="center"/>
    </xf>
    <xf numFmtId="44" fontId="8" fillId="0" borderId="50" xfId="0" applyNumberFormat="1" applyFont="1" applyBorder="1" applyAlignment="1">
      <alignment horizontal="center"/>
    </xf>
    <xf numFmtId="0" fontId="7" fillId="0" borderId="53" xfId="0" applyFont="1" applyBorder="1" applyAlignment="1">
      <alignment horizontal="left" indent="1"/>
    </xf>
    <xf numFmtId="0" fontId="7" fillId="0" borderId="53" xfId="0" applyFont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164" fontId="13" fillId="6" borderId="19" xfId="0" applyNumberFormat="1" applyFont="1" applyFill="1" applyBorder="1" applyAlignment="1" applyProtection="1">
      <alignment horizontal="center"/>
      <protection locked="0"/>
    </xf>
    <xf numFmtId="0" fontId="14" fillId="5" borderId="33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5" fillId="11" borderId="11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6" fillId="0" borderId="33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16" fillId="0" borderId="44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52" xfId="0" applyFont="1" applyBorder="1" applyAlignment="1">
      <alignment horizontal="center"/>
    </xf>
    <xf numFmtId="0" fontId="17" fillId="2" borderId="0" xfId="0" applyFont="1" applyFill="1"/>
    <xf numFmtId="0" fontId="10" fillId="2" borderId="0" xfId="0" applyFont="1" applyFill="1"/>
    <xf numFmtId="0" fontId="17" fillId="0" borderId="0" xfId="0" applyFont="1"/>
    <xf numFmtId="0" fontId="16" fillId="0" borderId="47" xfId="0" applyFont="1" applyBorder="1" applyAlignment="1">
      <alignment horizontal="center"/>
    </xf>
    <xf numFmtId="0" fontId="14" fillId="5" borderId="41" xfId="0" applyFont="1" applyFill="1" applyBorder="1" applyAlignment="1">
      <alignment horizontal="center" vertical="center"/>
    </xf>
    <xf numFmtId="0" fontId="14" fillId="5" borderId="25" xfId="0" applyFont="1" applyFill="1" applyBorder="1" applyAlignment="1">
      <alignment horizontal="center" vertical="center"/>
    </xf>
    <xf numFmtId="0" fontId="14" fillId="5" borderId="28" xfId="0" applyFont="1" applyFill="1" applyBorder="1" applyAlignment="1">
      <alignment horizontal="center" vertical="center"/>
    </xf>
    <xf numFmtId="0" fontId="7" fillId="0" borderId="42" xfId="0" applyFont="1" applyBorder="1" applyAlignment="1">
      <alignment horizontal="left" vertical="center" indent="1"/>
    </xf>
    <xf numFmtId="0" fontId="7" fillId="0" borderId="26" xfId="0" applyFont="1" applyBorder="1" applyAlignment="1">
      <alignment horizontal="left" vertical="center" indent="1"/>
    </xf>
    <xf numFmtId="0" fontId="7" fillId="0" borderId="29" xfId="0" applyFont="1" applyBorder="1" applyAlignment="1">
      <alignment horizontal="left" vertical="center" indent="1"/>
    </xf>
    <xf numFmtId="0" fontId="14" fillId="5" borderId="14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left" vertical="center" indent="1"/>
    </xf>
    <xf numFmtId="0" fontId="2" fillId="1" borderId="37" xfId="0" applyFont="1" applyFill="1" applyBorder="1" applyAlignment="1">
      <alignment horizontal="center"/>
    </xf>
    <xf numFmtId="0" fontId="2" fillId="1" borderId="38" xfId="0" applyFont="1" applyFill="1" applyBorder="1" applyAlignment="1">
      <alignment horizontal="center"/>
    </xf>
    <xf numFmtId="0" fontId="2" fillId="1" borderId="39" xfId="0" applyFont="1" applyFill="1" applyBorder="1" applyAlignment="1">
      <alignment horizontal="center"/>
    </xf>
    <xf numFmtId="0" fontId="7" fillId="0" borderId="23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4" fillId="5" borderId="22" xfId="0" applyFont="1" applyFill="1" applyBorder="1" applyAlignment="1">
      <alignment horizontal="center" vertical="center"/>
    </xf>
    <xf numFmtId="0" fontId="14" fillId="5" borderId="16" xfId="0" applyFont="1" applyFill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10" fillId="2" borderId="54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/>
      <protection locked="0"/>
    </xf>
    <xf numFmtId="0" fontId="11" fillId="2" borderId="40" xfId="0" applyFont="1" applyFill="1" applyBorder="1" applyAlignment="1">
      <alignment horizontal="right"/>
    </xf>
    <xf numFmtId="0" fontId="12" fillId="0" borderId="40" xfId="0" applyFont="1" applyBorder="1" applyAlignment="1">
      <alignment horizontal="right"/>
    </xf>
    <xf numFmtId="0" fontId="10" fillId="2" borderId="1" xfId="0" applyFont="1" applyFill="1" applyBorder="1" applyAlignment="1">
      <alignment horizontal="left"/>
    </xf>
    <xf numFmtId="0" fontId="0" fillId="0" borderId="2" xfId="0" applyBorder="1"/>
    <xf numFmtId="0" fontId="0" fillId="0" borderId="54" xfId="0" applyBorder="1"/>
    <xf numFmtId="0" fontId="3" fillId="3" borderId="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8080"/>
      <color rgb="FF777777"/>
      <color rgb="FFEAEAEA"/>
      <color rgb="FF969696"/>
      <color rgb="FFFF0000"/>
      <color rgb="FFFFFF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1905000</xdr:colOff>
      <xdr:row>0</xdr:row>
      <xdr:rowOff>259773</xdr:rowOff>
    </xdr:from>
    <xdr:to>
      <xdr:col>16</xdr:col>
      <xdr:colOff>0</xdr:colOff>
      <xdr:row>3</xdr:row>
      <xdr:rowOff>96405</xdr:rowOff>
    </xdr:to>
    <xdr:sp macro="" textlink="">
      <xdr:nvSpPr>
        <xdr:cNvPr id="2" name="Parallelogram 1">
          <a:extLst>
            <a:ext uri="{FF2B5EF4-FFF2-40B4-BE49-F238E27FC236}">
              <a16:creationId xmlns:a16="http://schemas.microsoft.com/office/drawing/2014/main" id="{B45D4D80-83F9-4FDE-9CB7-CFF4ED4E74BA}"/>
            </a:ext>
          </a:extLst>
        </xdr:cNvPr>
        <xdr:cNvSpPr/>
      </xdr:nvSpPr>
      <xdr:spPr>
        <a:xfrm>
          <a:off x="3792682" y="259773"/>
          <a:ext cx="16729363" cy="667905"/>
        </a:xfrm>
        <a:prstGeom prst="parallelogram">
          <a:avLst>
            <a:gd name="adj" fmla="val 125000"/>
          </a:avLst>
        </a:prstGeom>
        <a:solidFill>
          <a:srgbClr val="E2001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1</xdr:col>
      <xdr:colOff>145516</xdr:colOff>
      <xdr:row>0</xdr:row>
      <xdr:rowOff>104215</xdr:rowOff>
    </xdr:from>
    <xdr:ext cx="2287686" cy="847597"/>
    <xdr:pic>
      <xdr:nvPicPr>
        <xdr:cNvPr id="3" name="Picture 2">
          <a:extLst>
            <a:ext uri="{FF2B5EF4-FFF2-40B4-BE49-F238E27FC236}">
              <a16:creationId xmlns:a16="http://schemas.microsoft.com/office/drawing/2014/main" id="{A572A67D-C74A-4157-AF11-8E7C83558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652" y="104215"/>
          <a:ext cx="2287686" cy="847597"/>
        </a:xfrm>
        <a:prstGeom prst="rect">
          <a:avLst/>
        </a:prstGeom>
      </xdr:spPr>
    </xdr:pic>
    <xdr:clientData/>
  </xdr:oneCellAnchor>
  <xdr:twoCellAnchor>
    <xdr:from>
      <xdr:col>2</xdr:col>
      <xdr:colOff>2790825</xdr:colOff>
      <xdr:row>1</xdr:row>
      <xdr:rowOff>66675</xdr:rowOff>
    </xdr:from>
    <xdr:to>
      <xdr:col>8</xdr:col>
      <xdr:colOff>723900</xdr:colOff>
      <xdr:row>2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CB88D87-8CB0-46DC-A06A-4861347505A5}"/>
            </a:ext>
          </a:extLst>
        </xdr:cNvPr>
        <xdr:cNvSpPr txBox="1"/>
      </xdr:nvSpPr>
      <xdr:spPr>
        <a:xfrm>
          <a:off x="4800600" y="342900"/>
          <a:ext cx="11010900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000">
              <a:solidFill>
                <a:schemeClr val="bg1"/>
              </a:solidFill>
              <a:latin typeface="Poppins SemiBold" panose="00000700000000000000" pitchFamily="2" charset="0"/>
              <a:cs typeface="Poppins SemiBold" panose="00000700000000000000" pitchFamily="2" charset="0"/>
            </a:rPr>
            <a:t>QUANTITY DISCOUNT  FORM</a:t>
          </a:r>
        </a:p>
      </xdr:txBody>
    </xdr:sp>
    <xdr:clientData/>
  </xdr:twoCellAnchor>
  <xdr:twoCellAnchor>
    <xdr:from>
      <xdr:col>13</xdr:col>
      <xdr:colOff>554182</xdr:colOff>
      <xdr:row>1</xdr:row>
      <xdr:rowOff>57150</xdr:rowOff>
    </xdr:from>
    <xdr:to>
      <xdr:col>14</xdr:col>
      <xdr:colOff>770659</xdr:colOff>
      <xdr:row>2</xdr:row>
      <xdr:rowOff>257175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7162A82-A31F-4A17-B85B-D6D99A53E802}"/>
            </a:ext>
          </a:extLst>
        </xdr:cNvPr>
        <xdr:cNvSpPr txBox="1"/>
      </xdr:nvSpPr>
      <xdr:spPr>
        <a:xfrm>
          <a:off x="18045546" y="334241"/>
          <a:ext cx="1272886" cy="477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>
              <a:solidFill>
                <a:schemeClr val="bg1"/>
              </a:solidFill>
              <a:latin typeface="Poppins SemiBold" panose="00000700000000000000" pitchFamily="2" charset="0"/>
              <a:cs typeface="Poppins SemiBold" panose="00000700000000000000" pitchFamily="2" charset="0"/>
            </a:rPr>
            <a:t>BSF70 HI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E76E3-9E10-4FD2-989C-00376B2C8C48}">
  <sheetPr>
    <pageSetUpPr fitToPage="1"/>
  </sheetPr>
  <dimension ref="A1:P63"/>
  <sheetViews>
    <sheetView showGridLines="0" tabSelected="1" view="pageBreakPreview" zoomScale="55" zoomScaleNormal="55" zoomScaleSheetLayoutView="55" workbookViewId="0">
      <selection activeCell="B6" sqref="B6:C6"/>
    </sheetView>
  </sheetViews>
  <sheetFormatPr defaultRowHeight="21.75" x14ac:dyDescent="0.6"/>
  <cols>
    <col min="2" max="2" width="19.140625" style="6" bestFit="1" customWidth="1"/>
    <col min="3" max="3" width="54.28515625" bestFit="1" customWidth="1"/>
    <col min="4" max="4" width="39" style="6" bestFit="1" customWidth="1"/>
    <col min="5" max="5" width="14.7109375" style="88" bestFit="1" customWidth="1"/>
    <col min="6" max="6" width="15.7109375" customWidth="1"/>
    <col min="7" max="7" width="16.5703125" bestFit="1" customWidth="1"/>
    <col min="8" max="8" width="15.7109375" customWidth="1"/>
    <col min="9" max="9" width="14.7109375" style="88" bestFit="1" customWidth="1"/>
    <col min="10" max="10" width="16.5703125" bestFit="1" customWidth="1"/>
    <col min="11" max="11" width="14.42578125" bestFit="1" customWidth="1"/>
    <col min="12" max="12" width="15.7109375" customWidth="1"/>
    <col min="13" max="13" width="14.7109375" style="88" bestFit="1" customWidth="1"/>
    <col min="14" max="14" width="15.7109375" customWidth="1"/>
    <col min="15" max="15" width="13.85546875" bestFit="1" customWidth="1"/>
    <col min="16" max="16" width="15.7109375" customWidth="1"/>
  </cols>
  <sheetData>
    <row r="1" spans="1:16" x14ac:dyDescent="0.6">
      <c r="A1" s="1"/>
      <c r="B1" s="5"/>
      <c r="C1" s="1"/>
      <c r="D1" s="5"/>
      <c r="E1" s="86"/>
      <c r="F1" s="1"/>
      <c r="G1" s="1"/>
      <c r="H1" s="1"/>
      <c r="I1" s="86"/>
      <c r="J1" s="1"/>
      <c r="K1" s="1"/>
      <c r="L1" s="1"/>
      <c r="M1" s="86"/>
      <c r="N1" s="1"/>
      <c r="O1" s="1"/>
      <c r="P1" s="1"/>
    </row>
    <row r="2" spans="1:16" x14ac:dyDescent="0.6">
      <c r="A2" s="1"/>
      <c r="B2" s="5"/>
      <c r="C2" s="1"/>
      <c r="D2" s="5"/>
      <c r="E2" s="86"/>
      <c r="F2" s="1"/>
      <c r="G2" s="1"/>
      <c r="H2" s="1"/>
      <c r="I2" s="86"/>
      <c r="J2" s="1"/>
      <c r="K2" s="1"/>
      <c r="L2" s="1"/>
      <c r="M2" s="86"/>
      <c r="N2" s="1"/>
      <c r="O2" s="1"/>
      <c r="P2" s="1"/>
    </row>
    <row r="3" spans="1:16" x14ac:dyDescent="0.6">
      <c r="A3" s="1"/>
      <c r="B3" s="5"/>
      <c r="C3" s="1"/>
      <c r="D3" s="5"/>
      <c r="E3" s="86"/>
      <c r="F3" s="1"/>
      <c r="G3" s="1"/>
      <c r="H3" s="1"/>
      <c r="I3" s="86"/>
      <c r="J3" s="1"/>
      <c r="K3" s="1"/>
      <c r="L3" s="1"/>
      <c r="M3" s="86"/>
      <c r="N3" s="1"/>
      <c r="O3" s="1"/>
      <c r="P3" s="1"/>
    </row>
    <row r="4" spans="1:16" x14ac:dyDescent="0.6">
      <c r="A4" s="1"/>
      <c r="B4" s="5"/>
      <c r="C4" s="1"/>
      <c r="D4" s="5"/>
      <c r="E4" s="86"/>
      <c r="F4" s="1"/>
      <c r="G4" s="1"/>
      <c r="H4" s="1"/>
      <c r="I4" s="86"/>
      <c r="J4" s="1"/>
      <c r="K4" s="1"/>
      <c r="L4" s="1"/>
      <c r="M4" s="86"/>
      <c r="P4" s="1"/>
    </row>
    <row r="5" spans="1:16" x14ac:dyDescent="0.6">
      <c r="A5" s="1"/>
      <c r="B5" s="5"/>
      <c r="C5" s="1"/>
      <c r="D5" s="5"/>
      <c r="E5" s="86"/>
      <c r="F5" s="1"/>
      <c r="G5" s="1"/>
      <c r="H5" s="1"/>
      <c r="I5" s="86"/>
      <c r="J5" s="1"/>
      <c r="K5" s="1"/>
      <c r="L5" s="1"/>
      <c r="M5" s="86"/>
      <c r="N5" s="1"/>
      <c r="O5" s="1"/>
      <c r="P5" s="1"/>
    </row>
    <row r="6" spans="1:16" ht="30.75" x14ac:dyDescent="0.85">
      <c r="A6" s="2"/>
      <c r="B6" s="113" t="s">
        <v>0</v>
      </c>
      <c r="C6" s="114"/>
      <c r="D6" s="119"/>
      <c r="E6" s="120"/>
      <c r="F6" s="120"/>
      <c r="G6" s="120"/>
      <c r="H6" s="121"/>
      <c r="I6" s="87"/>
      <c r="J6" s="115" t="s">
        <v>46</v>
      </c>
      <c r="K6" s="115"/>
      <c r="L6" s="115"/>
      <c r="M6" s="116"/>
      <c r="N6" s="116"/>
      <c r="O6" s="116"/>
      <c r="P6" s="116"/>
    </row>
    <row r="7" spans="1:16" ht="30.75" x14ac:dyDescent="0.85">
      <c r="A7" s="2"/>
      <c r="B7" s="113" t="s">
        <v>1</v>
      </c>
      <c r="C7" s="114"/>
      <c r="D7" s="119"/>
      <c r="E7" s="120"/>
      <c r="F7" s="120"/>
      <c r="G7" s="120"/>
      <c r="H7" s="121"/>
      <c r="I7" s="87"/>
      <c r="J7" s="115" t="s">
        <v>47</v>
      </c>
      <c r="K7" s="115"/>
      <c r="L7" s="115"/>
      <c r="M7" s="116"/>
      <c r="N7" s="116"/>
      <c r="O7" s="116"/>
      <c r="P7" s="116"/>
    </row>
    <row r="8" spans="1:16" ht="31.5" thickBot="1" x14ac:dyDescent="0.9">
      <c r="A8" s="2"/>
      <c r="B8" s="3"/>
      <c r="C8" s="2"/>
      <c r="D8" s="3"/>
      <c r="E8" s="87"/>
      <c r="F8" s="2"/>
      <c r="G8" s="2"/>
      <c r="H8" s="2"/>
      <c r="I8" s="87"/>
      <c r="J8" s="2"/>
      <c r="K8" s="2"/>
      <c r="L8" s="2"/>
      <c r="M8" s="87"/>
      <c r="N8" s="117" t="s">
        <v>44</v>
      </c>
      <c r="O8" s="118"/>
      <c r="P8" s="118"/>
    </row>
    <row r="9" spans="1:16" ht="34.5" x14ac:dyDescent="0.25">
      <c r="A9" s="3"/>
      <c r="B9" s="122" t="s">
        <v>42</v>
      </c>
      <c r="C9" s="124" t="s">
        <v>2</v>
      </c>
      <c r="D9" s="126" t="s">
        <v>3</v>
      </c>
      <c r="E9" s="110" t="s">
        <v>4</v>
      </c>
      <c r="F9" s="111"/>
      <c r="G9" s="111"/>
      <c r="H9" s="112"/>
      <c r="I9" s="110" t="s">
        <v>5</v>
      </c>
      <c r="J9" s="111"/>
      <c r="K9" s="111"/>
      <c r="L9" s="112"/>
      <c r="M9" s="110" t="s">
        <v>45</v>
      </c>
      <c r="N9" s="111"/>
      <c r="O9" s="111"/>
      <c r="P9" s="112"/>
    </row>
    <row r="10" spans="1:16" ht="93" thickBot="1" x14ac:dyDescent="0.3">
      <c r="B10" s="123"/>
      <c r="C10" s="125"/>
      <c r="D10" s="127"/>
      <c r="E10" s="71" t="s">
        <v>66</v>
      </c>
      <c r="F10" s="72" t="s">
        <v>6</v>
      </c>
      <c r="G10" s="77" t="s">
        <v>7</v>
      </c>
      <c r="H10" s="73" t="s">
        <v>43</v>
      </c>
      <c r="I10" s="71" t="s">
        <v>66</v>
      </c>
      <c r="J10" s="72" t="s">
        <v>6</v>
      </c>
      <c r="K10" s="77" t="s">
        <v>7</v>
      </c>
      <c r="L10" s="73" t="s">
        <v>43</v>
      </c>
      <c r="M10" s="71" t="s">
        <v>66</v>
      </c>
      <c r="N10" s="72" t="s">
        <v>6</v>
      </c>
      <c r="O10" s="77" t="s">
        <v>7</v>
      </c>
      <c r="P10" s="73" t="s">
        <v>43</v>
      </c>
    </row>
    <row r="11" spans="1:16" ht="30.75" x14ac:dyDescent="0.85">
      <c r="A11" s="2"/>
      <c r="B11" s="96" t="s">
        <v>8</v>
      </c>
      <c r="C11" s="97" t="s">
        <v>9</v>
      </c>
      <c r="D11" s="7" t="s">
        <v>41</v>
      </c>
      <c r="E11" s="79">
        <v>1</v>
      </c>
      <c r="F11" s="34">
        <v>19.93</v>
      </c>
      <c r="G11" s="55">
        <f>F11</f>
        <v>19.93</v>
      </c>
      <c r="H11" s="74" t="s">
        <v>50</v>
      </c>
      <c r="I11" s="79">
        <v>15</v>
      </c>
      <c r="J11" s="34">
        <v>241.95</v>
      </c>
      <c r="K11" s="55">
        <f>J11/I11</f>
        <v>16.13</v>
      </c>
      <c r="L11" s="74" t="s">
        <v>51</v>
      </c>
      <c r="M11" s="79">
        <v>75</v>
      </c>
      <c r="N11" s="37">
        <v>1135.5</v>
      </c>
      <c r="O11" s="60">
        <f>N11/M11</f>
        <v>15.14</v>
      </c>
      <c r="P11" s="74" t="s">
        <v>52</v>
      </c>
    </row>
    <row r="12" spans="1:16" ht="30.75" x14ac:dyDescent="0.85">
      <c r="A12" s="2"/>
      <c r="B12" s="91"/>
      <c r="C12" s="94"/>
      <c r="D12" s="14" t="s">
        <v>39</v>
      </c>
      <c r="E12" s="79">
        <v>1</v>
      </c>
      <c r="F12" s="34">
        <v>19.93</v>
      </c>
      <c r="G12" s="55">
        <f>F12</f>
        <v>19.93</v>
      </c>
      <c r="H12" s="74" t="s">
        <v>60</v>
      </c>
      <c r="I12" s="79">
        <v>15</v>
      </c>
      <c r="J12" s="34">
        <v>241.95</v>
      </c>
      <c r="K12" s="55">
        <f>J12/I12</f>
        <v>16.13</v>
      </c>
      <c r="L12" s="74" t="s">
        <v>61</v>
      </c>
      <c r="M12" s="79">
        <v>75</v>
      </c>
      <c r="N12" s="37">
        <v>1135.5</v>
      </c>
      <c r="O12" s="60">
        <f t="shared" ref="O12:O63" si="0">N12/M12</f>
        <v>15.14</v>
      </c>
      <c r="P12" s="74" t="s">
        <v>62</v>
      </c>
    </row>
    <row r="13" spans="1:16" ht="30.75" x14ac:dyDescent="0.85">
      <c r="A13" s="2"/>
      <c r="B13" s="91"/>
      <c r="C13" s="94"/>
      <c r="D13" s="16" t="s">
        <v>40</v>
      </c>
      <c r="E13" s="78">
        <v>1</v>
      </c>
      <c r="F13" s="34">
        <v>19.93</v>
      </c>
      <c r="G13" s="55">
        <f>F13</f>
        <v>19.93</v>
      </c>
      <c r="H13" s="9"/>
      <c r="I13" s="78">
        <v>15</v>
      </c>
      <c r="J13" s="35">
        <v>241.95</v>
      </c>
      <c r="K13" s="55">
        <f t="shared" ref="K13:K63" si="1">J13/I13</f>
        <v>16.13</v>
      </c>
      <c r="L13" s="9"/>
      <c r="M13" s="78">
        <v>75</v>
      </c>
      <c r="N13" s="38">
        <v>1135.5</v>
      </c>
      <c r="O13" s="60">
        <f t="shared" si="0"/>
        <v>15.14</v>
      </c>
      <c r="P13" s="9"/>
    </row>
    <row r="14" spans="1:16" ht="31.5" thickBot="1" x14ac:dyDescent="0.9">
      <c r="A14" s="2"/>
      <c r="B14" s="92"/>
      <c r="C14" s="95"/>
      <c r="D14" s="17" t="s">
        <v>10</v>
      </c>
      <c r="E14" s="80">
        <v>1</v>
      </c>
      <c r="F14" s="36">
        <v>36.54</v>
      </c>
      <c r="G14" s="58">
        <f>F14</f>
        <v>36.54</v>
      </c>
      <c r="H14" s="22"/>
      <c r="I14" s="80">
        <v>15</v>
      </c>
      <c r="J14" s="36">
        <v>445.5</v>
      </c>
      <c r="K14" s="58">
        <f t="shared" si="1"/>
        <v>29.7</v>
      </c>
      <c r="L14" s="22"/>
      <c r="M14" s="80">
        <v>75</v>
      </c>
      <c r="N14" s="39">
        <v>2091.75</v>
      </c>
      <c r="O14" s="61">
        <f t="shared" si="0"/>
        <v>27.89</v>
      </c>
      <c r="P14" s="22"/>
    </row>
    <row r="15" spans="1:16" ht="31.5" thickBot="1" x14ac:dyDescent="0.9">
      <c r="A15" s="2"/>
      <c r="B15" s="75" t="s">
        <v>11</v>
      </c>
      <c r="C15" s="11" t="s">
        <v>12</v>
      </c>
      <c r="D15" s="12" t="s">
        <v>13</v>
      </c>
      <c r="E15" s="81">
        <v>1</v>
      </c>
      <c r="F15" s="40">
        <v>58.62</v>
      </c>
      <c r="G15" s="59">
        <f>F15</f>
        <v>58.62</v>
      </c>
      <c r="H15" s="13"/>
      <c r="I15" s="81">
        <v>10</v>
      </c>
      <c r="J15" s="40">
        <v>463.7</v>
      </c>
      <c r="K15" s="59">
        <f t="shared" si="1"/>
        <v>46.37</v>
      </c>
      <c r="L15" s="13"/>
      <c r="M15" s="81">
        <v>50</v>
      </c>
      <c r="N15" s="41">
        <v>2173.5</v>
      </c>
      <c r="O15" s="62">
        <f t="shared" si="0"/>
        <v>43.47</v>
      </c>
      <c r="P15" s="13"/>
    </row>
    <row r="16" spans="1:16" ht="31.5" thickBot="1" x14ac:dyDescent="0.9">
      <c r="A16" s="2"/>
      <c r="B16" s="75" t="s">
        <v>14</v>
      </c>
      <c r="C16" s="11" t="s">
        <v>59</v>
      </c>
      <c r="D16" s="12" t="s">
        <v>13</v>
      </c>
      <c r="E16" s="98"/>
      <c r="F16" s="99"/>
      <c r="G16" s="99"/>
      <c r="H16" s="100"/>
      <c r="I16" s="81">
        <v>40</v>
      </c>
      <c r="J16" s="40">
        <v>138.19</v>
      </c>
      <c r="K16" s="59">
        <f>J16</f>
        <v>138.19</v>
      </c>
      <c r="L16" s="13"/>
      <c r="M16" s="81">
        <v>200</v>
      </c>
      <c r="N16" s="41">
        <v>647</v>
      </c>
      <c r="O16" s="62">
        <f t="shared" si="0"/>
        <v>3.2349999999999999</v>
      </c>
      <c r="P16" s="13"/>
    </row>
    <row r="17" spans="1:16" ht="31.5" thickBot="1" x14ac:dyDescent="0.9">
      <c r="A17" s="2"/>
      <c r="B17" s="75" t="s">
        <v>15</v>
      </c>
      <c r="C17" s="11" t="s">
        <v>58</v>
      </c>
      <c r="D17" s="19" t="s">
        <v>13</v>
      </c>
      <c r="E17" s="98"/>
      <c r="F17" s="99"/>
      <c r="G17" s="99"/>
      <c r="H17" s="100"/>
      <c r="I17" s="81">
        <v>40</v>
      </c>
      <c r="J17" s="40">
        <v>133.13999999999999</v>
      </c>
      <c r="K17" s="59">
        <f>J17</f>
        <v>133.13999999999999</v>
      </c>
      <c r="L17" s="13"/>
      <c r="M17" s="81">
        <v>200</v>
      </c>
      <c r="N17" s="41">
        <v>622.65</v>
      </c>
      <c r="O17" s="62">
        <f>(N17/M17)*40</f>
        <v>124.53</v>
      </c>
      <c r="P17" s="13"/>
    </row>
    <row r="18" spans="1:16" ht="30.75" x14ac:dyDescent="0.85">
      <c r="A18" s="2"/>
      <c r="B18" s="90" t="s">
        <v>16</v>
      </c>
      <c r="C18" s="93" t="s">
        <v>17</v>
      </c>
      <c r="D18" s="20" t="s">
        <v>41</v>
      </c>
      <c r="E18" s="79">
        <v>1</v>
      </c>
      <c r="F18" s="37">
        <v>103.13</v>
      </c>
      <c r="G18" s="55">
        <f>F18</f>
        <v>103.13</v>
      </c>
      <c r="H18" s="8"/>
      <c r="I18" s="79">
        <v>5</v>
      </c>
      <c r="J18" s="34">
        <v>409.85</v>
      </c>
      <c r="K18" s="55">
        <f t="shared" si="1"/>
        <v>81.97</v>
      </c>
      <c r="L18" s="8"/>
      <c r="M18" s="79">
        <v>25</v>
      </c>
      <c r="N18" s="37">
        <v>1921.25</v>
      </c>
      <c r="O18" s="60">
        <f t="shared" si="0"/>
        <v>76.849999999999994</v>
      </c>
      <c r="P18" s="8"/>
    </row>
    <row r="19" spans="1:16" ht="30.75" x14ac:dyDescent="0.85">
      <c r="A19" s="2"/>
      <c r="B19" s="91"/>
      <c r="C19" s="94"/>
      <c r="D19" s="14" t="s">
        <v>39</v>
      </c>
      <c r="E19" s="79">
        <v>1</v>
      </c>
      <c r="F19" s="37">
        <v>103.13</v>
      </c>
      <c r="G19" s="55">
        <f t="shared" ref="G19:G63" si="2">F19</f>
        <v>103.13</v>
      </c>
      <c r="H19" s="8"/>
      <c r="I19" s="79">
        <v>5</v>
      </c>
      <c r="J19" s="34">
        <v>409.85</v>
      </c>
      <c r="K19" s="55">
        <f t="shared" si="1"/>
        <v>81.97</v>
      </c>
      <c r="L19" s="8"/>
      <c r="M19" s="79">
        <v>25</v>
      </c>
      <c r="N19" s="37">
        <v>1921.25</v>
      </c>
      <c r="O19" s="60">
        <f t="shared" si="0"/>
        <v>76.849999999999994</v>
      </c>
      <c r="P19" s="8"/>
    </row>
    <row r="20" spans="1:16" ht="31.5" thickBot="1" x14ac:dyDescent="0.9">
      <c r="A20" s="2"/>
      <c r="B20" s="91"/>
      <c r="C20" s="94"/>
      <c r="D20" s="16" t="s">
        <v>40</v>
      </c>
      <c r="E20" s="78">
        <v>1</v>
      </c>
      <c r="F20" s="38">
        <v>103.13</v>
      </c>
      <c r="G20" s="56">
        <f t="shared" si="2"/>
        <v>103.13</v>
      </c>
      <c r="H20" s="9"/>
      <c r="I20" s="78">
        <v>5</v>
      </c>
      <c r="J20" s="35">
        <v>409.85</v>
      </c>
      <c r="K20" s="56">
        <f t="shared" si="1"/>
        <v>81.97</v>
      </c>
      <c r="L20" s="9"/>
      <c r="M20" s="78">
        <v>25</v>
      </c>
      <c r="N20" s="38">
        <v>1921.25</v>
      </c>
      <c r="O20" s="63">
        <f t="shared" si="0"/>
        <v>76.849999999999994</v>
      </c>
      <c r="P20" s="22"/>
    </row>
    <row r="21" spans="1:16" ht="31.5" thickBot="1" x14ac:dyDescent="0.9">
      <c r="A21" s="2"/>
      <c r="B21" s="92"/>
      <c r="C21" s="95"/>
      <c r="D21" s="17" t="s">
        <v>10</v>
      </c>
      <c r="E21" s="82">
        <v>1</v>
      </c>
      <c r="F21" s="46">
        <v>121.33</v>
      </c>
      <c r="G21" s="57">
        <f t="shared" si="2"/>
        <v>121.33</v>
      </c>
      <c r="H21" s="10"/>
      <c r="I21" s="82">
        <v>5</v>
      </c>
      <c r="J21" s="42">
        <v>484.4</v>
      </c>
      <c r="K21" s="57">
        <f t="shared" si="1"/>
        <v>96.88</v>
      </c>
      <c r="L21" s="10"/>
      <c r="M21" s="82">
        <v>25</v>
      </c>
      <c r="N21" s="46">
        <v>2270.5</v>
      </c>
      <c r="O21" s="64">
        <f t="shared" si="0"/>
        <v>90.82</v>
      </c>
      <c r="P21" s="13"/>
    </row>
    <row r="22" spans="1:16" ht="30.75" x14ac:dyDescent="0.85">
      <c r="A22" s="2"/>
      <c r="B22" s="90" t="s">
        <v>18</v>
      </c>
      <c r="C22" s="93" t="s">
        <v>19</v>
      </c>
      <c r="D22" s="20" t="s">
        <v>41</v>
      </c>
      <c r="E22" s="79">
        <v>1</v>
      </c>
      <c r="F22" s="37">
        <v>49.47</v>
      </c>
      <c r="G22" s="55">
        <f t="shared" si="2"/>
        <v>49.47</v>
      </c>
      <c r="H22" s="8"/>
      <c r="I22" s="79">
        <v>5</v>
      </c>
      <c r="J22" s="34">
        <v>39.4</v>
      </c>
      <c r="K22" s="55">
        <f t="shared" si="1"/>
        <v>7.88</v>
      </c>
      <c r="L22" s="8"/>
      <c r="M22" s="79">
        <v>25</v>
      </c>
      <c r="N22" s="37">
        <v>924.25</v>
      </c>
      <c r="O22" s="60">
        <f t="shared" si="0"/>
        <v>36.97</v>
      </c>
      <c r="P22" s="8"/>
    </row>
    <row r="23" spans="1:16" ht="30.75" x14ac:dyDescent="0.85">
      <c r="A23" s="2"/>
      <c r="B23" s="91"/>
      <c r="C23" s="94"/>
      <c r="D23" s="14" t="s">
        <v>39</v>
      </c>
      <c r="E23" s="78">
        <v>1</v>
      </c>
      <c r="F23" s="38">
        <v>49.47</v>
      </c>
      <c r="G23" s="55">
        <f t="shared" si="2"/>
        <v>49.47</v>
      </c>
      <c r="H23" s="9"/>
      <c r="I23" s="78">
        <v>5</v>
      </c>
      <c r="J23" s="35">
        <v>39.4</v>
      </c>
      <c r="K23" s="55">
        <f t="shared" si="1"/>
        <v>7.88</v>
      </c>
      <c r="L23" s="9"/>
      <c r="M23" s="79">
        <v>25</v>
      </c>
      <c r="N23" s="38">
        <v>924.25</v>
      </c>
      <c r="O23" s="60">
        <f t="shared" si="0"/>
        <v>36.97</v>
      </c>
      <c r="P23" s="9"/>
    </row>
    <row r="24" spans="1:16" ht="31.5" thickBot="1" x14ac:dyDescent="0.9">
      <c r="A24" s="2"/>
      <c r="B24" s="91"/>
      <c r="C24" s="94"/>
      <c r="D24" s="16" t="s">
        <v>40</v>
      </c>
      <c r="E24" s="78">
        <v>1</v>
      </c>
      <c r="F24" s="38">
        <v>49.47</v>
      </c>
      <c r="G24" s="56">
        <f t="shared" si="2"/>
        <v>49.47</v>
      </c>
      <c r="H24" s="9"/>
      <c r="I24" s="78">
        <v>5</v>
      </c>
      <c r="J24" s="35">
        <v>39.4</v>
      </c>
      <c r="K24" s="56">
        <f t="shared" si="1"/>
        <v>7.88</v>
      </c>
      <c r="L24" s="9"/>
      <c r="M24" s="78">
        <v>25</v>
      </c>
      <c r="N24" s="38">
        <v>924.25</v>
      </c>
      <c r="O24" s="63">
        <f t="shared" si="0"/>
        <v>36.97</v>
      </c>
      <c r="P24" s="15"/>
    </row>
    <row r="25" spans="1:16" ht="31.5" thickBot="1" x14ac:dyDescent="0.9">
      <c r="A25" s="2"/>
      <c r="B25" s="92"/>
      <c r="C25" s="95"/>
      <c r="D25" s="17" t="s">
        <v>10</v>
      </c>
      <c r="E25" s="82">
        <v>1</v>
      </c>
      <c r="F25" s="46">
        <v>83.18</v>
      </c>
      <c r="G25" s="57">
        <f t="shared" si="2"/>
        <v>83.18</v>
      </c>
      <c r="H25" s="10"/>
      <c r="I25" s="82">
        <v>5</v>
      </c>
      <c r="J25" s="42">
        <v>335.35</v>
      </c>
      <c r="K25" s="57">
        <f t="shared" si="1"/>
        <v>67.070000000000007</v>
      </c>
      <c r="L25" s="10"/>
      <c r="M25" s="82">
        <v>25</v>
      </c>
      <c r="N25" s="46">
        <v>1573.25</v>
      </c>
      <c r="O25" s="64">
        <f t="shared" si="0"/>
        <v>62.93</v>
      </c>
      <c r="P25" s="13"/>
    </row>
    <row r="26" spans="1:16" ht="31.5" thickBot="1" x14ac:dyDescent="0.9">
      <c r="A26" s="2"/>
      <c r="B26" s="90" t="s">
        <v>20</v>
      </c>
      <c r="C26" s="106" t="s">
        <v>21</v>
      </c>
      <c r="D26" s="20" t="s">
        <v>41</v>
      </c>
      <c r="E26" s="83">
        <v>1</v>
      </c>
      <c r="F26" s="47">
        <v>63.15</v>
      </c>
      <c r="G26" s="67">
        <f t="shared" si="2"/>
        <v>63.15</v>
      </c>
      <c r="H26" s="21"/>
      <c r="I26" s="83">
        <v>5</v>
      </c>
      <c r="J26" s="43">
        <v>255.7</v>
      </c>
      <c r="K26" s="67">
        <f t="shared" si="1"/>
        <v>51.14</v>
      </c>
      <c r="L26" s="21"/>
      <c r="M26" s="83">
        <v>25</v>
      </c>
      <c r="N26" s="47">
        <v>1183.75</v>
      </c>
      <c r="O26" s="65">
        <f t="shared" si="0"/>
        <v>47.35</v>
      </c>
      <c r="P26" s="21"/>
    </row>
    <row r="27" spans="1:16" ht="30.75" x14ac:dyDescent="0.85">
      <c r="A27" s="2"/>
      <c r="B27" s="91"/>
      <c r="C27" s="107"/>
      <c r="D27" s="14" t="s">
        <v>39</v>
      </c>
      <c r="E27" s="79">
        <v>1</v>
      </c>
      <c r="F27" s="37">
        <v>63.15</v>
      </c>
      <c r="G27" s="55">
        <f t="shared" si="2"/>
        <v>63.15</v>
      </c>
      <c r="H27" s="8"/>
      <c r="I27" s="79">
        <v>5</v>
      </c>
      <c r="J27" s="34">
        <v>255.7</v>
      </c>
      <c r="K27" s="55">
        <f t="shared" si="1"/>
        <v>51.14</v>
      </c>
      <c r="L27" s="8"/>
      <c r="M27" s="79">
        <v>25</v>
      </c>
      <c r="N27" s="47">
        <v>1183.75</v>
      </c>
      <c r="O27" s="60">
        <f t="shared" si="0"/>
        <v>47.35</v>
      </c>
      <c r="P27" s="8"/>
    </row>
    <row r="28" spans="1:16" ht="31.5" thickBot="1" x14ac:dyDescent="0.9">
      <c r="A28" s="2"/>
      <c r="B28" s="105"/>
      <c r="C28" s="108"/>
      <c r="D28" s="16" t="s">
        <v>40</v>
      </c>
      <c r="E28" s="82">
        <v>1</v>
      </c>
      <c r="F28" s="46">
        <v>63.15</v>
      </c>
      <c r="G28" s="57">
        <f t="shared" si="2"/>
        <v>63.15</v>
      </c>
      <c r="H28" s="10"/>
      <c r="I28" s="82">
        <v>5</v>
      </c>
      <c r="J28" s="42">
        <v>255.7</v>
      </c>
      <c r="K28" s="57">
        <f t="shared" si="1"/>
        <v>51.14</v>
      </c>
      <c r="L28" s="10"/>
      <c r="M28" s="82">
        <v>25</v>
      </c>
      <c r="N28" s="46">
        <v>1183.75</v>
      </c>
      <c r="O28" s="64">
        <f t="shared" si="0"/>
        <v>47.35</v>
      </c>
      <c r="P28" s="10"/>
    </row>
    <row r="29" spans="1:16" ht="30.75" x14ac:dyDescent="0.85">
      <c r="A29" s="2"/>
      <c r="B29" s="104" t="s">
        <v>22</v>
      </c>
      <c r="C29" s="101" t="s">
        <v>23</v>
      </c>
      <c r="D29" s="20" t="s">
        <v>41</v>
      </c>
      <c r="E29" s="79">
        <v>1</v>
      </c>
      <c r="F29" s="37">
        <v>165.12</v>
      </c>
      <c r="G29" s="55">
        <f t="shared" si="2"/>
        <v>165.12</v>
      </c>
      <c r="H29" s="8"/>
      <c r="I29" s="79">
        <v>5</v>
      </c>
      <c r="J29" s="34">
        <v>658.25</v>
      </c>
      <c r="K29" s="55">
        <f t="shared" si="1"/>
        <v>131.65</v>
      </c>
      <c r="L29" s="8"/>
      <c r="M29" s="79">
        <v>25</v>
      </c>
      <c r="N29" s="37">
        <v>3085.5</v>
      </c>
      <c r="O29" s="60">
        <f t="shared" si="0"/>
        <v>123.42</v>
      </c>
      <c r="P29" s="8"/>
    </row>
    <row r="30" spans="1:16" ht="30.75" x14ac:dyDescent="0.85">
      <c r="A30" s="2"/>
      <c r="B30" s="91"/>
      <c r="C30" s="102"/>
      <c r="D30" s="14" t="s">
        <v>39</v>
      </c>
      <c r="E30" s="78">
        <v>1</v>
      </c>
      <c r="F30" s="38">
        <v>165.12</v>
      </c>
      <c r="G30" s="56">
        <f t="shared" si="2"/>
        <v>165.12</v>
      </c>
      <c r="H30" s="9"/>
      <c r="I30" s="78">
        <v>5</v>
      </c>
      <c r="J30" s="35">
        <v>658.25</v>
      </c>
      <c r="K30" s="56">
        <f t="shared" si="1"/>
        <v>131.65</v>
      </c>
      <c r="L30" s="9"/>
      <c r="M30" s="78">
        <v>25</v>
      </c>
      <c r="N30" s="38">
        <v>3085.5</v>
      </c>
      <c r="O30" s="63">
        <f t="shared" si="0"/>
        <v>123.42</v>
      </c>
      <c r="P30" s="9"/>
    </row>
    <row r="31" spans="1:16" ht="31.5" thickBot="1" x14ac:dyDescent="0.9">
      <c r="A31" s="2"/>
      <c r="B31" s="92"/>
      <c r="C31" s="103"/>
      <c r="D31" s="23" t="s">
        <v>40</v>
      </c>
      <c r="E31" s="82">
        <v>1</v>
      </c>
      <c r="F31" s="46">
        <v>165.12</v>
      </c>
      <c r="G31" s="57">
        <f t="shared" si="2"/>
        <v>165.12</v>
      </c>
      <c r="H31" s="10"/>
      <c r="I31" s="82">
        <v>5</v>
      </c>
      <c r="J31" s="42">
        <v>658.25</v>
      </c>
      <c r="K31" s="57">
        <f t="shared" si="1"/>
        <v>131.65</v>
      </c>
      <c r="L31" s="10"/>
      <c r="M31" s="82">
        <v>25</v>
      </c>
      <c r="N31" s="46">
        <v>3085.5</v>
      </c>
      <c r="O31" s="64">
        <f t="shared" si="0"/>
        <v>123.42</v>
      </c>
      <c r="P31" s="10"/>
    </row>
    <row r="32" spans="1:16" ht="30.75" x14ac:dyDescent="0.85">
      <c r="A32" s="2"/>
      <c r="B32" s="90" t="s">
        <v>24</v>
      </c>
      <c r="C32" s="93" t="s">
        <v>25</v>
      </c>
      <c r="D32" s="20" t="s">
        <v>41</v>
      </c>
      <c r="E32" s="79">
        <v>1</v>
      </c>
      <c r="F32" s="37">
        <v>32.75</v>
      </c>
      <c r="G32" s="55">
        <f t="shared" si="2"/>
        <v>32.75</v>
      </c>
      <c r="H32" s="8"/>
      <c r="I32" s="79">
        <v>5</v>
      </c>
      <c r="J32" s="34">
        <v>129.94999999999999</v>
      </c>
      <c r="K32" s="55">
        <f t="shared" si="1"/>
        <v>25.99</v>
      </c>
      <c r="L32" s="8"/>
      <c r="M32" s="79">
        <v>25</v>
      </c>
      <c r="N32" s="37">
        <v>609.5</v>
      </c>
      <c r="O32" s="60">
        <f t="shared" si="0"/>
        <v>24.38</v>
      </c>
      <c r="P32" s="8"/>
    </row>
    <row r="33" spans="1:16" ht="30.75" x14ac:dyDescent="0.85">
      <c r="A33" s="2"/>
      <c r="B33" s="91"/>
      <c r="C33" s="94"/>
      <c r="D33" s="14" t="s">
        <v>39</v>
      </c>
      <c r="E33" s="79">
        <v>1</v>
      </c>
      <c r="F33" s="37">
        <v>32.75</v>
      </c>
      <c r="G33" s="55">
        <f t="shared" si="2"/>
        <v>32.75</v>
      </c>
      <c r="H33" s="8"/>
      <c r="I33" s="79">
        <v>5</v>
      </c>
      <c r="J33" s="34">
        <v>129.94999999999999</v>
      </c>
      <c r="K33" s="55">
        <f t="shared" si="1"/>
        <v>25.99</v>
      </c>
      <c r="L33" s="8"/>
      <c r="M33" s="79">
        <v>25</v>
      </c>
      <c r="N33" s="37">
        <v>609.5</v>
      </c>
      <c r="O33" s="60">
        <f t="shared" si="0"/>
        <v>24.38</v>
      </c>
      <c r="P33" s="8"/>
    </row>
    <row r="34" spans="1:16" ht="30.75" x14ac:dyDescent="0.85">
      <c r="A34" s="2"/>
      <c r="B34" s="91"/>
      <c r="C34" s="94"/>
      <c r="D34" s="16" t="s">
        <v>40</v>
      </c>
      <c r="E34" s="79">
        <v>1</v>
      </c>
      <c r="F34" s="37">
        <v>32.75</v>
      </c>
      <c r="G34" s="55">
        <f t="shared" si="2"/>
        <v>32.75</v>
      </c>
      <c r="H34" s="8"/>
      <c r="I34" s="79">
        <v>5</v>
      </c>
      <c r="J34" s="34">
        <v>129.94999999999999</v>
      </c>
      <c r="K34" s="55">
        <f t="shared" si="1"/>
        <v>25.99</v>
      </c>
      <c r="L34" s="8"/>
      <c r="M34" s="79">
        <v>25</v>
      </c>
      <c r="N34" s="37">
        <v>609.5</v>
      </c>
      <c r="O34" s="60">
        <f t="shared" si="0"/>
        <v>24.38</v>
      </c>
      <c r="P34" s="8"/>
    </row>
    <row r="35" spans="1:16" ht="30.75" x14ac:dyDescent="0.85">
      <c r="A35" s="2"/>
      <c r="B35" s="91"/>
      <c r="C35" s="94"/>
      <c r="D35" s="24" t="s">
        <v>48</v>
      </c>
      <c r="E35" s="78">
        <v>1</v>
      </c>
      <c r="F35" s="38">
        <v>32.75</v>
      </c>
      <c r="G35" s="56">
        <f t="shared" si="2"/>
        <v>32.75</v>
      </c>
      <c r="H35" s="9"/>
      <c r="I35" s="78">
        <v>5</v>
      </c>
      <c r="J35" s="35">
        <v>129.94999999999999</v>
      </c>
      <c r="K35" s="56">
        <f t="shared" si="1"/>
        <v>25.99</v>
      </c>
      <c r="L35" s="9"/>
      <c r="M35" s="78">
        <v>25</v>
      </c>
      <c r="N35" s="38">
        <v>609.5</v>
      </c>
      <c r="O35" s="63">
        <f t="shared" si="0"/>
        <v>24.38</v>
      </c>
      <c r="P35" s="9"/>
    </row>
    <row r="36" spans="1:16" ht="31.5" thickBot="1" x14ac:dyDescent="0.9">
      <c r="A36" s="2"/>
      <c r="B36" s="92"/>
      <c r="C36" s="95"/>
      <c r="D36" s="17" t="s">
        <v>10</v>
      </c>
      <c r="E36" s="82">
        <v>1</v>
      </c>
      <c r="F36" s="46">
        <v>41.09</v>
      </c>
      <c r="G36" s="57">
        <f t="shared" si="2"/>
        <v>41.09</v>
      </c>
      <c r="H36" s="10"/>
      <c r="I36" s="82">
        <v>5</v>
      </c>
      <c r="J36" s="42">
        <v>165.5</v>
      </c>
      <c r="K36" s="57">
        <f t="shared" si="1"/>
        <v>33.1</v>
      </c>
      <c r="L36" s="10"/>
      <c r="M36" s="82">
        <v>25</v>
      </c>
      <c r="N36" s="48">
        <v>777</v>
      </c>
      <c r="O36" s="64">
        <f t="shared" si="0"/>
        <v>31.08</v>
      </c>
      <c r="P36" s="10"/>
    </row>
    <row r="37" spans="1:16" ht="30.75" x14ac:dyDescent="0.85">
      <c r="A37" s="2"/>
      <c r="B37" s="90" t="s">
        <v>26</v>
      </c>
      <c r="C37" s="93" t="s">
        <v>27</v>
      </c>
      <c r="D37" s="20" t="s">
        <v>41</v>
      </c>
      <c r="E37" s="79">
        <v>1</v>
      </c>
      <c r="F37" s="37">
        <v>32.549999999999997</v>
      </c>
      <c r="G37" s="55">
        <f t="shared" si="2"/>
        <v>32.549999999999997</v>
      </c>
      <c r="H37" s="8"/>
      <c r="I37" s="79">
        <v>6</v>
      </c>
      <c r="J37" s="34">
        <v>173.28</v>
      </c>
      <c r="K37" s="55">
        <f t="shared" si="1"/>
        <v>28.88</v>
      </c>
      <c r="L37" s="8"/>
      <c r="M37" s="79">
        <v>30</v>
      </c>
      <c r="N37" s="49">
        <v>808.5</v>
      </c>
      <c r="O37" s="60">
        <f t="shared" si="0"/>
        <v>26.95</v>
      </c>
      <c r="P37" s="8"/>
    </row>
    <row r="38" spans="1:16" ht="30.75" x14ac:dyDescent="0.85">
      <c r="A38" s="2"/>
      <c r="B38" s="91"/>
      <c r="C38" s="94"/>
      <c r="D38" s="14" t="s">
        <v>39</v>
      </c>
      <c r="E38" s="79">
        <v>1</v>
      </c>
      <c r="F38" s="37">
        <v>32.549999999999997</v>
      </c>
      <c r="G38" s="55">
        <f t="shared" si="2"/>
        <v>32.549999999999997</v>
      </c>
      <c r="H38" s="8"/>
      <c r="I38" s="79">
        <v>6</v>
      </c>
      <c r="J38" s="34">
        <v>173.28</v>
      </c>
      <c r="K38" s="55">
        <f t="shared" si="1"/>
        <v>28.88</v>
      </c>
      <c r="L38" s="8"/>
      <c r="M38" s="79">
        <v>30</v>
      </c>
      <c r="N38" s="49">
        <v>808.5</v>
      </c>
      <c r="O38" s="60">
        <f t="shared" si="0"/>
        <v>26.95</v>
      </c>
      <c r="P38" s="8"/>
    </row>
    <row r="39" spans="1:16" ht="30.75" x14ac:dyDescent="0.85">
      <c r="A39" s="2"/>
      <c r="B39" s="91"/>
      <c r="C39" s="94"/>
      <c r="D39" s="16" t="s">
        <v>40</v>
      </c>
      <c r="E39" s="78">
        <v>1</v>
      </c>
      <c r="F39" s="38">
        <v>32.549999999999997</v>
      </c>
      <c r="G39" s="56">
        <f t="shared" si="2"/>
        <v>32.549999999999997</v>
      </c>
      <c r="H39" s="9"/>
      <c r="I39" s="78">
        <v>6</v>
      </c>
      <c r="J39" s="35">
        <v>173.28</v>
      </c>
      <c r="K39" s="56">
        <f t="shared" si="1"/>
        <v>28.88</v>
      </c>
      <c r="L39" s="9"/>
      <c r="M39" s="78">
        <v>30</v>
      </c>
      <c r="N39" s="50">
        <v>808.5</v>
      </c>
      <c r="O39" s="63">
        <f t="shared" si="0"/>
        <v>26.95</v>
      </c>
      <c r="P39" s="9"/>
    </row>
    <row r="40" spans="1:16" ht="31.5" thickBot="1" x14ac:dyDescent="0.9">
      <c r="A40" s="2"/>
      <c r="B40" s="92"/>
      <c r="C40" s="95"/>
      <c r="D40" s="17" t="s">
        <v>10</v>
      </c>
      <c r="E40" s="82">
        <v>1</v>
      </c>
      <c r="F40" s="46">
        <v>76.010000000000005</v>
      </c>
      <c r="G40" s="57">
        <f t="shared" si="2"/>
        <v>76.010000000000005</v>
      </c>
      <c r="H40" s="10"/>
      <c r="I40" s="82">
        <v>6</v>
      </c>
      <c r="J40" s="42">
        <v>362.64</v>
      </c>
      <c r="K40" s="57">
        <f t="shared" si="1"/>
        <v>60.44</v>
      </c>
      <c r="L40" s="10"/>
      <c r="M40" s="82">
        <v>30</v>
      </c>
      <c r="N40" s="48">
        <v>1700.1</v>
      </c>
      <c r="O40" s="64">
        <f t="shared" si="0"/>
        <v>56.669999999999995</v>
      </c>
      <c r="P40" s="10"/>
    </row>
    <row r="41" spans="1:16" ht="30.75" x14ac:dyDescent="0.85">
      <c r="A41" s="2"/>
      <c r="B41" s="90" t="s">
        <v>65</v>
      </c>
      <c r="C41" s="25" t="s">
        <v>53</v>
      </c>
      <c r="D41" s="26" t="s">
        <v>13</v>
      </c>
      <c r="E41" s="83">
        <v>1</v>
      </c>
      <c r="F41" s="47">
        <v>13.62</v>
      </c>
      <c r="G41" s="67">
        <f t="shared" si="2"/>
        <v>13.62</v>
      </c>
      <c r="H41" s="21"/>
      <c r="I41" s="83">
        <f>E41*5</f>
        <v>5</v>
      </c>
      <c r="J41" s="43">
        <v>56.5</v>
      </c>
      <c r="K41" s="67">
        <f t="shared" si="1"/>
        <v>11.3</v>
      </c>
      <c r="L41" s="21"/>
      <c r="M41" s="83">
        <v>25</v>
      </c>
      <c r="N41" s="54">
        <v>265.75</v>
      </c>
      <c r="O41" s="65">
        <f t="shared" si="0"/>
        <v>10.63</v>
      </c>
      <c r="P41" s="27"/>
    </row>
    <row r="42" spans="1:16" ht="31.5" thickBot="1" x14ac:dyDescent="0.9">
      <c r="A42" s="2"/>
      <c r="B42" s="109"/>
      <c r="C42" s="69" t="s">
        <v>54</v>
      </c>
      <c r="D42" s="70" t="s">
        <v>13</v>
      </c>
      <c r="E42" s="82">
        <v>1</v>
      </c>
      <c r="F42" s="46">
        <f>F41</f>
        <v>13.62</v>
      </c>
      <c r="G42" s="57">
        <f t="shared" si="2"/>
        <v>13.62</v>
      </c>
      <c r="H42" s="10"/>
      <c r="I42" s="82">
        <f>E42*5</f>
        <v>5</v>
      </c>
      <c r="J42" s="42">
        <f>J41</f>
        <v>56.5</v>
      </c>
      <c r="K42" s="57">
        <f t="shared" si="1"/>
        <v>11.3</v>
      </c>
      <c r="L42" s="10"/>
      <c r="M42" s="82">
        <v>25</v>
      </c>
      <c r="N42" s="48">
        <f>N41</f>
        <v>265.75</v>
      </c>
      <c r="O42" s="64">
        <f t="shared" si="0"/>
        <v>10.63</v>
      </c>
      <c r="P42" s="32"/>
    </row>
    <row r="43" spans="1:16" ht="30.75" x14ac:dyDescent="0.85">
      <c r="A43" s="2"/>
      <c r="B43" s="90" t="s">
        <v>28</v>
      </c>
      <c r="C43" s="25" t="s">
        <v>55</v>
      </c>
      <c r="D43" s="26" t="s">
        <v>13</v>
      </c>
      <c r="E43" s="83">
        <v>1</v>
      </c>
      <c r="F43" s="47">
        <v>133.6</v>
      </c>
      <c r="G43" s="67">
        <f t="shared" si="2"/>
        <v>133.6</v>
      </c>
      <c r="H43" s="21"/>
      <c r="I43" s="83">
        <f>E43*5</f>
        <v>5</v>
      </c>
      <c r="J43" s="43">
        <v>534.04999999999995</v>
      </c>
      <c r="K43" s="67">
        <f t="shared" si="1"/>
        <v>106.80999999999999</v>
      </c>
      <c r="L43" s="21"/>
      <c r="M43" s="83">
        <v>25</v>
      </c>
      <c r="N43" s="54">
        <v>2503.5</v>
      </c>
      <c r="O43" s="65">
        <f t="shared" si="0"/>
        <v>100.14</v>
      </c>
      <c r="P43" s="27"/>
    </row>
    <row r="44" spans="1:16" ht="31.5" thickBot="1" x14ac:dyDescent="0.9">
      <c r="A44" s="2"/>
      <c r="B44" s="92"/>
      <c r="C44" s="69" t="s">
        <v>56</v>
      </c>
      <c r="D44" s="70" t="s">
        <v>13</v>
      </c>
      <c r="E44" s="82">
        <v>1</v>
      </c>
      <c r="F44" s="46">
        <f>F43</f>
        <v>133.6</v>
      </c>
      <c r="G44" s="57">
        <f t="shared" si="2"/>
        <v>133.6</v>
      </c>
      <c r="H44" s="10"/>
      <c r="I44" s="82">
        <f>E44*5</f>
        <v>5</v>
      </c>
      <c r="J44" s="42">
        <f>J43</f>
        <v>534.04999999999995</v>
      </c>
      <c r="K44" s="57">
        <f t="shared" si="1"/>
        <v>106.80999999999999</v>
      </c>
      <c r="L44" s="10"/>
      <c r="M44" s="82">
        <v>25</v>
      </c>
      <c r="N44" s="48">
        <f>N43</f>
        <v>2503.5</v>
      </c>
      <c r="O44" s="64">
        <f t="shared" si="0"/>
        <v>100.14</v>
      </c>
      <c r="P44" s="32"/>
    </row>
    <row r="45" spans="1:16" ht="31.5" thickBot="1" x14ac:dyDescent="0.9">
      <c r="A45" s="2"/>
      <c r="B45" s="75" t="s">
        <v>29</v>
      </c>
      <c r="C45" s="11" t="s">
        <v>57</v>
      </c>
      <c r="D45" s="12" t="s">
        <v>13</v>
      </c>
      <c r="E45" s="81">
        <v>1</v>
      </c>
      <c r="F45" s="41">
        <v>43.56</v>
      </c>
      <c r="G45" s="59">
        <f t="shared" si="2"/>
        <v>43.56</v>
      </c>
      <c r="H45" s="13"/>
      <c r="I45" s="81">
        <f>E45*5</f>
        <v>5</v>
      </c>
      <c r="J45" s="40">
        <v>176.05</v>
      </c>
      <c r="K45" s="59">
        <f t="shared" si="1"/>
        <v>35.21</v>
      </c>
      <c r="L45" s="13"/>
      <c r="M45" s="81">
        <v>25</v>
      </c>
      <c r="N45" s="51">
        <v>826</v>
      </c>
      <c r="O45" s="62">
        <f t="shared" si="0"/>
        <v>33.04</v>
      </c>
      <c r="P45" s="28"/>
    </row>
    <row r="46" spans="1:16" ht="30.75" x14ac:dyDescent="0.85">
      <c r="A46" s="2"/>
      <c r="B46" s="90" t="s">
        <v>30</v>
      </c>
      <c r="C46" s="93" t="s">
        <v>31</v>
      </c>
      <c r="D46" s="20" t="s">
        <v>41</v>
      </c>
      <c r="E46" s="79">
        <v>1</v>
      </c>
      <c r="F46" s="37">
        <v>49.14</v>
      </c>
      <c r="G46" s="55">
        <f t="shared" si="2"/>
        <v>49.14</v>
      </c>
      <c r="H46" s="8"/>
      <c r="I46" s="79">
        <v>5</v>
      </c>
      <c r="J46" s="34">
        <v>197</v>
      </c>
      <c r="K46" s="55">
        <f t="shared" si="1"/>
        <v>39.4</v>
      </c>
      <c r="L46" s="8"/>
      <c r="M46" s="79">
        <f>I46*5</f>
        <v>25</v>
      </c>
      <c r="N46" s="49">
        <v>924.25</v>
      </c>
      <c r="O46" s="60">
        <f t="shared" si="0"/>
        <v>36.97</v>
      </c>
      <c r="P46" s="8"/>
    </row>
    <row r="47" spans="1:16" ht="30.75" x14ac:dyDescent="0.85">
      <c r="A47" s="2"/>
      <c r="B47" s="91"/>
      <c r="C47" s="94"/>
      <c r="D47" s="14" t="s">
        <v>39</v>
      </c>
      <c r="E47" s="79">
        <v>1</v>
      </c>
      <c r="F47" s="37">
        <v>49.14</v>
      </c>
      <c r="G47" s="55">
        <f t="shared" si="2"/>
        <v>49.14</v>
      </c>
      <c r="H47" s="8"/>
      <c r="I47" s="79">
        <v>5</v>
      </c>
      <c r="J47" s="34">
        <v>197</v>
      </c>
      <c r="K47" s="55">
        <f t="shared" si="1"/>
        <v>39.4</v>
      </c>
      <c r="L47" s="8"/>
      <c r="M47" s="79">
        <f>I47*5</f>
        <v>25</v>
      </c>
      <c r="N47" s="49">
        <v>924.25</v>
      </c>
      <c r="O47" s="60">
        <f t="shared" si="0"/>
        <v>36.97</v>
      </c>
      <c r="P47" s="8"/>
    </row>
    <row r="48" spans="1:16" ht="30.75" x14ac:dyDescent="0.85">
      <c r="A48" s="2"/>
      <c r="B48" s="91"/>
      <c r="C48" s="94"/>
      <c r="D48" s="16" t="s">
        <v>40</v>
      </c>
      <c r="E48" s="79">
        <v>1</v>
      </c>
      <c r="F48" s="37">
        <v>49.14</v>
      </c>
      <c r="G48" s="55">
        <f t="shared" si="2"/>
        <v>49.14</v>
      </c>
      <c r="H48" s="8"/>
      <c r="I48" s="79">
        <v>5</v>
      </c>
      <c r="J48" s="34">
        <v>197</v>
      </c>
      <c r="K48" s="55">
        <f t="shared" si="1"/>
        <v>39.4</v>
      </c>
      <c r="L48" s="8"/>
      <c r="M48" s="79">
        <v>25</v>
      </c>
      <c r="N48" s="49">
        <v>924.25</v>
      </c>
      <c r="O48" s="60">
        <f t="shared" si="0"/>
        <v>36.97</v>
      </c>
      <c r="P48" s="8"/>
    </row>
    <row r="49" spans="1:16" ht="30.75" x14ac:dyDescent="0.85">
      <c r="A49" s="2"/>
      <c r="B49" s="91"/>
      <c r="C49" s="94"/>
      <c r="D49" s="24" t="s">
        <v>48</v>
      </c>
      <c r="E49" s="78">
        <v>1</v>
      </c>
      <c r="F49" s="38">
        <v>49.14</v>
      </c>
      <c r="G49" s="56">
        <f t="shared" si="2"/>
        <v>49.14</v>
      </c>
      <c r="H49" s="9"/>
      <c r="I49" s="78">
        <v>5</v>
      </c>
      <c r="J49" s="35">
        <v>197</v>
      </c>
      <c r="K49" s="56">
        <f t="shared" si="1"/>
        <v>39.4</v>
      </c>
      <c r="L49" s="9"/>
      <c r="M49" s="78">
        <v>25</v>
      </c>
      <c r="N49" s="50">
        <v>924.25</v>
      </c>
      <c r="O49" s="63">
        <f t="shared" si="0"/>
        <v>36.97</v>
      </c>
      <c r="P49" s="9"/>
    </row>
    <row r="50" spans="1:16" ht="31.5" thickBot="1" x14ac:dyDescent="0.9">
      <c r="A50" s="2"/>
      <c r="B50" s="92"/>
      <c r="C50" s="95"/>
      <c r="D50" s="17" t="s">
        <v>10</v>
      </c>
      <c r="E50" s="82">
        <v>1</v>
      </c>
      <c r="F50" s="46">
        <v>61.78</v>
      </c>
      <c r="G50" s="57">
        <f t="shared" si="2"/>
        <v>61.78</v>
      </c>
      <c r="H50" s="10"/>
      <c r="I50" s="82">
        <v>5</v>
      </c>
      <c r="J50" s="42">
        <v>244.25</v>
      </c>
      <c r="K50" s="57">
        <f t="shared" si="1"/>
        <v>48.85</v>
      </c>
      <c r="L50" s="10"/>
      <c r="M50" s="82">
        <v>25</v>
      </c>
      <c r="N50" s="48">
        <v>1145</v>
      </c>
      <c r="O50" s="64">
        <f t="shared" si="0"/>
        <v>45.8</v>
      </c>
      <c r="P50" s="10"/>
    </row>
    <row r="51" spans="1:16" ht="30.75" x14ac:dyDescent="0.85">
      <c r="A51" s="4"/>
      <c r="B51" s="90" t="s">
        <v>32</v>
      </c>
      <c r="C51" s="93" t="s">
        <v>49</v>
      </c>
      <c r="D51" s="20" t="s">
        <v>41</v>
      </c>
      <c r="E51" s="79">
        <v>1</v>
      </c>
      <c r="F51" s="37">
        <v>25.69</v>
      </c>
      <c r="G51" s="55">
        <f t="shared" si="2"/>
        <v>25.69</v>
      </c>
      <c r="H51" s="8"/>
      <c r="I51" s="79">
        <v>5</v>
      </c>
      <c r="J51" s="34">
        <v>103.1</v>
      </c>
      <c r="K51" s="55">
        <f t="shared" si="1"/>
        <v>20.619999999999997</v>
      </c>
      <c r="L51" s="8"/>
      <c r="M51" s="79">
        <v>25</v>
      </c>
      <c r="N51" s="37">
        <v>478.25</v>
      </c>
      <c r="O51" s="60">
        <f t="shared" si="0"/>
        <v>19.13</v>
      </c>
      <c r="P51" s="8"/>
    </row>
    <row r="52" spans="1:16" ht="30.75" x14ac:dyDescent="0.85">
      <c r="A52" s="4"/>
      <c r="B52" s="91"/>
      <c r="C52" s="94"/>
      <c r="D52" s="14" t="s">
        <v>39</v>
      </c>
      <c r="E52" s="79">
        <v>1</v>
      </c>
      <c r="F52" s="38">
        <v>25.69</v>
      </c>
      <c r="G52" s="55">
        <f t="shared" si="2"/>
        <v>25.69</v>
      </c>
      <c r="H52" s="8"/>
      <c r="I52" s="79">
        <v>5</v>
      </c>
      <c r="J52" s="34">
        <v>103.1</v>
      </c>
      <c r="K52" s="55">
        <f t="shared" si="1"/>
        <v>20.619999999999997</v>
      </c>
      <c r="L52" s="8"/>
      <c r="M52" s="79">
        <v>25</v>
      </c>
      <c r="N52" s="37">
        <v>478.25</v>
      </c>
      <c r="O52" s="60">
        <f t="shared" si="0"/>
        <v>19.13</v>
      </c>
      <c r="P52" s="9"/>
    </row>
    <row r="53" spans="1:16" ht="30.75" x14ac:dyDescent="0.85">
      <c r="A53" s="4"/>
      <c r="B53" s="91"/>
      <c r="C53" s="94"/>
      <c r="D53" s="16" t="s">
        <v>40</v>
      </c>
      <c r="E53" s="79">
        <v>1</v>
      </c>
      <c r="F53" s="37">
        <v>25.69</v>
      </c>
      <c r="G53" s="55">
        <f t="shared" si="2"/>
        <v>25.69</v>
      </c>
      <c r="H53" s="8"/>
      <c r="I53" s="79">
        <v>5</v>
      </c>
      <c r="J53" s="34">
        <v>103.1</v>
      </c>
      <c r="K53" s="55">
        <f t="shared" si="1"/>
        <v>20.619999999999997</v>
      </c>
      <c r="L53" s="8"/>
      <c r="M53" s="79">
        <v>25</v>
      </c>
      <c r="N53" s="37">
        <v>478.25</v>
      </c>
      <c r="O53" s="60">
        <f t="shared" si="0"/>
        <v>19.13</v>
      </c>
      <c r="P53" s="8"/>
    </row>
    <row r="54" spans="1:16" ht="30.75" x14ac:dyDescent="0.85">
      <c r="A54" s="4"/>
      <c r="B54" s="91"/>
      <c r="C54" s="94"/>
      <c r="D54" s="24" t="s">
        <v>48</v>
      </c>
      <c r="E54" s="78">
        <v>1</v>
      </c>
      <c r="F54" s="38">
        <v>25.69</v>
      </c>
      <c r="G54" s="56">
        <f t="shared" si="2"/>
        <v>25.69</v>
      </c>
      <c r="H54" s="9"/>
      <c r="I54" s="78">
        <v>5</v>
      </c>
      <c r="J54" s="35">
        <v>103.1</v>
      </c>
      <c r="K54" s="56">
        <f t="shared" si="1"/>
        <v>20.619999999999997</v>
      </c>
      <c r="L54" s="9"/>
      <c r="M54" s="78">
        <v>25</v>
      </c>
      <c r="N54" s="38">
        <v>478.25</v>
      </c>
      <c r="O54" s="63">
        <f t="shared" si="0"/>
        <v>19.13</v>
      </c>
      <c r="P54" s="9"/>
    </row>
    <row r="55" spans="1:16" ht="31.5" thickBot="1" x14ac:dyDescent="0.9">
      <c r="A55" s="4"/>
      <c r="B55" s="92"/>
      <c r="C55" s="95"/>
      <c r="D55" s="17" t="s">
        <v>10</v>
      </c>
      <c r="E55" s="82">
        <v>1</v>
      </c>
      <c r="F55" s="46">
        <v>43.74</v>
      </c>
      <c r="G55" s="57">
        <f t="shared" si="2"/>
        <v>43.74</v>
      </c>
      <c r="H55" s="10"/>
      <c r="I55" s="82">
        <v>5</v>
      </c>
      <c r="J55" s="42">
        <v>178.25</v>
      </c>
      <c r="K55" s="57">
        <f t="shared" si="1"/>
        <v>35.65</v>
      </c>
      <c r="L55" s="10"/>
      <c r="M55" s="82">
        <v>25</v>
      </c>
      <c r="N55" s="46">
        <v>804.25</v>
      </c>
      <c r="O55" s="64">
        <f t="shared" si="0"/>
        <v>32.17</v>
      </c>
      <c r="P55" s="10"/>
    </row>
    <row r="56" spans="1:16" ht="30.75" x14ac:dyDescent="0.85">
      <c r="A56" s="4"/>
      <c r="B56" s="91" t="s">
        <v>33</v>
      </c>
      <c r="C56" s="94" t="s">
        <v>34</v>
      </c>
      <c r="D56" s="18" t="s">
        <v>41</v>
      </c>
      <c r="E56" s="79">
        <v>1</v>
      </c>
      <c r="F56" s="39">
        <v>28.51</v>
      </c>
      <c r="G56" s="55">
        <f t="shared" si="2"/>
        <v>28.51</v>
      </c>
      <c r="H56" s="22"/>
      <c r="I56" s="79">
        <v>5</v>
      </c>
      <c r="J56" s="34">
        <v>113.2</v>
      </c>
      <c r="K56" s="55">
        <f t="shared" si="1"/>
        <v>22.64</v>
      </c>
      <c r="L56" s="22"/>
      <c r="M56" s="79">
        <v>25</v>
      </c>
      <c r="N56" s="37">
        <v>531</v>
      </c>
      <c r="O56" s="60">
        <f t="shared" si="0"/>
        <v>21.24</v>
      </c>
      <c r="P56" s="22"/>
    </row>
    <row r="57" spans="1:16" ht="30.75" x14ac:dyDescent="0.85">
      <c r="A57" s="4"/>
      <c r="B57" s="91"/>
      <c r="C57" s="94"/>
      <c r="D57" s="14" t="s">
        <v>39</v>
      </c>
      <c r="E57" s="84">
        <v>1</v>
      </c>
      <c r="F57" s="52">
        <v>28.51</v>
      </c>
      <c r="G57" s="55">
        <f t="shared" si="2"/>
        <v>28.51</v>
      </c>
      <c r="H57" s="15"/>
      <c r="I57" s="84">
        <v>5</v>
      </c>
      <c r="J57" s="44">
        <v>113.2</v>
      </c>
      <c r="K57" s="55">
        <f t="shared" si="1"/>
        <v>22.64</v>
      </c>
      <c r="L57" s="15"/>
      <c r="M57" s="84">
        <v>25</v>
      </c>
      <c r="N57" s="52">
        <v>531</v>
      </c>
      <c r="O57" s="60">
        <f t="shared" si="0"/>
        <v>21.24</v>
      </c>
      <c r="P57" s="15"/>
    </row>
    <row r="58" spans="1:16" ht="30.75" x14ac:dyDescent="0.85">
      <c r="A58" s="4"/>
      <c r="B58" s="91"/>
      <c r="C58" s="94"/>
      <c r="D58" s="16" t="s">
        <v>40</v>
      </c>
      <c r="E58" s="84">
        <v>1</v>
      </c>
      <c r="F58" s="52">
        <v>28.51</v>
      </c>
      <c r="G58" s="55">
        <f t="shared" si="2"/>
        <v>28.51</v>
      </c>
      <c r="H58" s="15"/>
      <c r="I58" s="84">
        <v>5</v>
      </c>
      <c r="J58" s="44">
        <v>113.2</v>
      </c>
      <c r="K58" s="55">
        <f t="shared" si="1"/>
        <v>22.64</v>
      </c>
      <c r="L58" s="15"/>
      <c r="M58" s="84">
        <v>25</v>
      </c>
      <c r="N58" s="52">
        <v>531</v>
      </c>
      <c r="O58" s="60">
        <f t="shared" si="0"/>
        <v>21.24</v>
      </c>
      <c r="P58" s="15"/>
    </row>
    <row r="59" spans="1:16" ht="30.75" x14ac:dyDescent="0.85">
      <c r="A59" s="4"/>
      <c r="B59" s="91"/>
      <c r="C59" s="94"/>
      <c r="D59" s="24" t="s">
        <v>48</v>
      </c>
      <c r="E59" s="78">
        <v>1</v>
      </c>
      <c r="F59" s="38">
        <v>28.51</v>
      </c>
      <c r="G59" s="56">
        <f t="shared" si="2"/>
        <v>28.51</v>
      </c>
      <c r="H59" s="9"/>
      <c r="I59" s="78">
        <v>5</v>
      </c>
      <c r="J59" s="35">
        <v>113.2</v>
      </c>
      <c r="K59" s="56">
        <f t="shared" si="1"/>
        <v>22.64</v>
      </c>
      <c r="L59" s="9"/>
      <c r="M59" s="78">
        <v>25</v>
      </c>
      <c r="N59" s="38">
        <v>531</v>
      </c>
      <c r="O59" s="63">
        <f t="shared" si="0"/>
        <v>21.24</v>
      </c>
      <c r="P59" s="9"/>
    </row>
    <row r="60" spans="1:16" ht="31.5" thickBot="1" x14ac:dyDescent="0.9">
      <c r="A60" s="4"/>
      <c r="B60" s="91"/>
      <c r="C60" s="94"/>
      <c r="D60" s="17" t="s">
        <v>10</v>
      </c>
      <c r="E60" s="82">
        <v>1</v>
      </c>
      <c r="F60" s="46">
        <v>44.45</v>
      </c>
      <c r="G60" s="57">
        <f t="shared" si="2"/>
        <v>44.45</v>
      </c>
      <c r="H60" s="10"/>
      <c r="I60" s="82">
        <v>5</v>
      </c>
      <c r="J60" s="42">
        <v>182.55</v>
      </c>
      <c r="K60" s="57">
        <f t="shared" si="1"/>
        <v>36.510000000000005</v>
      </c>
      <c r="L60" s="10"/>
      <c r="M60" s="82">
        <v>25</v>
      </c>
      <c r="N60" s="46">
        <v>858.5</v>
      </c>
      <c r="O60" s="64">
        <f t="shared" si="0"/>
        <v>34.340000000000003</v>
      </c>
      <c r="P60" s="10"/>
    </row>
    <row r="61" spans="1:16" ht="31.5" thickBot="1" x14ac:dyDescent="0.9">
      <c r="A61" s="2"/>
      <c r="B61" s="75" t="s">
        <v>35</v>
      </c>
      <c r="C61" s="11" t="s">
        <v>63</v>
      </c>
      <c r="D61" s="12" t="s">
        <v>13</v>
      </c>
      <c r="E61" s="81">
        <v>1</v>
      </c>
      <c r="F61" s="41">
        <v>15.75</v>
      </c>
      <c r="G61" s="59">
        <f t="shared" si="2"/>
        <v>15.75</v>
      </c>
      <c r="H61" s="13"/>
      <c r="I61" s="81">
        <v>5</v>
      </c>
      <c r="J61" s="40">
        <v>64.45</v>
      </c>
      <c r="K61" s="59">
        <f t="shared" si="1"/>
        <v>12.89</v>
      </c>
      <c r="L61" s="13"/>
      <c r="M61" s="81">
        <v>25</v>
      </c>
      <c r="N61" s="41">
        <v>302.75</v>
      </c>
      <c r="O61" s="62">
        <f t="shared" si="0"/>
        <v>12.11</v>
      </c>
      <c r="P61" s="13"/>
    </row>
    <row r="62" spans="1:16" ht="31.5" thickBot="1" x14ac:dyDescent="0.9">
      <c r="A62" s="2"/>
      <c r="B62" s="75" t="s">
        <v>36</v>
      </c>
      <c r="C62" s="11" t="s">
        <v>64</v>
      </c>
      <c r="D62" s="12" t="s">
        <v>13</v>
      </c>
      <c r="E62" s="81">
        <v>1</v>
      </c>
      <c r="F62" s="41">
        <f>F61</f>
        <v>15.75</v>
      </c>
      <c r="G62" s="59">
        <f t="shared" si="2"/>
        <v>15.75</v>
      </c>
      <c r="H62" s="13"/>
      <c r="I62" s="81">
        <v>5</v>
      </c>
      <c r="J62" s="40">
        <f>J61</f>
        <v>64.45</v>
      </c>
      <c r="K62" s="59">
        <f t="shared" si="1"/>
        <v>12.89</v>
      </c>
      <c r="L62" s="13"/>
      <c r="M62" s="81">
        <v>25</v>
      </c>
      <c r="N62" s="41">
        <f>N61</f>
        <v>302.75</v>
      </c>
      <c r="O62" s="62">
        <f t="shared" si="0"/>
        <v>12.11</v>
      </c>
      <c r="P62" s="13"/>
    </row>
    <row r="63" spans="1:16" ht="31.5" thickBot="1" x14ac:dyDescent="0.9">
      <c r="A63" s="2"/>
      <c r="B63" s="76" t="s">
        <v>37</v>
      </c>
      <c r="C63" s="29" t="s">
        <v>38</v>
      </c>
      <c r="D63" s="30" t="s">
        <v>13</v>
      </c>
      <c r="E63" s="89">
        <v>1</v>
      </c>
      <c r="F63" s="53">
        <v>21.49</v>
      </c>
      <c r="G63" s="68">
        <f t="shared" si="2"/>
        <v>21.49</v>
      </c>
      <c r="H63" s="33"/>
      <c r="I63" s="85">
        <v>5</v>
      </c>
      <c r="J63" s="45">
        <v>86.95</v>
      </c>
      <c r="K63" s="68">
        <f t="shared" si="1"/>
        <v>17.39</v>
      </c>
      <c r="L63" s="33"/>
      <c r="M63" s="85">
        <v>25</v>
      </c>
      <c r="N63" s="53">
        <v>403.75</v>
      </c>
      <c r="O63" s="66">
        <f t="shared" si="0"/>
        <v>16.149999999999999</v>
      </c>
      <c r="P63" s="31"/>
    </row>
  </sheetData>
  <mergeCells count="39">
    <mergeCell ref="I9:L9"/>
    <mergeCell ref="M9:P9"/>
    <mergeCell ref="B6:C6"/>
    <mergeCell ref="J6:L6"/>
    <mergeCell ref="M6:P6"/>
    <mergeCell ref="B7:C7"/>
    <mergeCell ref="J7:L7"/>
    <mergeCell ref="M7:P7"/>
    <mergeCell ref="N8:P8"/>
    <mergeCell ref="D7:H7"/>
    <mergeCell ref="D6:H6"/>
    <mergeCell ref="B9:B10"/>
    <mergeCell ref="C9:C10"/>
    <mergeCell ref="D9:D10"/>
    <mergeCell ref="E9:H9"/>
    <mergeCell ref="B51:B55"/>
    <mergeCell ref="C51:C55"/>
    <mergeCell ref="B56:B60"/>
    <mergeCell ref="C56:C60"/>
    <mergeCell ref="B22:B25"/>
    <mergeCell ref="C22:C25"/>
    <mergeCell ref="B32:B36"/>
    <mergeCell ref="C32:C36"/>
    <mergeCell ref="B37:B40"/>
    <mergeCell ref="C37:C40"/>
    <mergeCell ref="C29:C31"/>
    <mergeCell ref="B29:B31"/>
    <mergeCell ref="B26:B28"/>
    <mergeCell ref="C26:C28"/>
    <mergeCell ref="B41:B42"/>
    <mergeCell ref="B43:B44"/>
    <mergeCell ref="B46:B50"/>
    <mergeCell ref="C46:C50"/>
    <mergeCell ref="B11:B14"/>
    <mergeCell ref="C11:C14"/>
    <mergeCell ref="E16:H16"/>
    <mergeCell ref="E17:H17"/>
    <mergeCell ref="B18:B21"/>
    <mergeCell ref="C18:C21"/>
  </mergeCells>
  <pageMargins left="0.25" right="0.25" top="0.75" bottom="0.75" header="0.3" footer="0.3"/>
  <pageSetup paperSize="9" scale="23" orientation="landscape" errors="blank" r:id="rId1"/>
  <headerFooter>
    <oddFooter>&amp;C&amp;N</oddFooter>
  </headerFooter>
  <ignoredErrors>
    <ignoredError sqref="O17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B964EB5A1BD4CA9E155C837EC03D7" ma:contentTypeVersion="" ma:contentTypeDescription="Create a new document." ma:contentTypeScope="" ma:versionID="e9f82acf28fefe4d52671af7188c5546">
  <xsd:schema xmlns:xsd="http://www.w3.org/2001/XMLSchema" xmlns:xs="http://www.w3.org/2001/XMLSchema" xmlns:p="http://schemas.microsoft.com/office/2006/metadata/properties" xmlns:ns2="e9caed99-e873-4d52-bbd0-30b93307d4db" xmlns:ns3="6f907cd8-2401-41de-b941-c514b6562efe" xmlns:ns4="6551cdac-30a1-4b46-a07a-2a1c85e7f042" targetNamespace="http://schemas.microsoft.com/office/2006/metadata/properties" ma:root="true" ma:fieldsID="66e88c56e0b96c831b8a6d15fe61de71" ns2:_="" ns3:_="" ns4:_="">
    <xsd:import namespace="e9caed99-e873-4d52-bbd0-30b93307d4db"/>
    <xsd:import namespace="6f907cd8-2401-41de-b941-c514b6562efe"/>
    <xsd:import namespace="6551cdac-30a1-4b46-a07a-2a1c85e7f0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CreatedDat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caed99-e873-4d52-bbd0-30b93307d4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5d653a7-bf8f-48d0-827a-a8969067f9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reatedDate" ma:index="26" nillable="true" ma:displayName="Created Date" ma:format="DateOnly" ma:internalName="CreatedDate">
      <xsd:simpleType>
        <xsd:restriction base="dms:DateTim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907cd8-2401-41de-b941-c514b6562ef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51cdac-30a1-4b46-a07a-2a1c85e7f042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2b1fa74c-9ea8-4b43-8d86-74a5dc14b37b}" ma:internalName="TaxCatchAll" ma:showField="CatchAllData" ma:web="6551cdac-30a1-4b46-a07a-2a1c85e7f0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551cdac-30a1-4b46-a07a-2a1c85e7f042" xsi:nil="true"/>
    <lcf76f155ced4ddcb4097134ff3c332f xmlns="e9caed99-e873-4d52-bbd0-30b93307d4db">
      <Terms xmlns="http://schemas.microsoft.com/office/infopath/2007/PartnerControls"/>
    </lcf76f155ced4ddcb4097134ff3c332f>
    <CreatedDate xmlns="e9caed99-e873-4d52-bbd0-30b93307d4db" xsi:nil="true"/>
  </documentManagement>
</p:properties>
</file>

<file path=customXml/itemProps1.xml><?xml version="1.0" encoding="utf-8"?>
<ds:datastoreItem xmlns:ds="http://schemas.openxmlformats.org/officeDocument/2006/customXml" ds:itemID="{D2213AE1-3D6C-4215-811F-2EFB8C31CEA6}"/>
</file>

<file path=customXml/itemProps2.xml><?xml version="1.0" encoding="utf-8"?>
<ds:datastoreItem xmlns:ds="http://schemas.openxmlformats.org/officeDocument/2006/customXml" ds:itemID="{AB019306-182D-430E-BE11-12E301E88298}"/>
</file>

<file path=customXml/itemProps3.xml><?xml version="1.0" encoding="utf-8"?>
<ds:datastoreItem xmlns:ds="http://schemas.openxmlformats.org/officeDocument/2006/customXml" ds:itemID="{01F5B437-4D8B-4DCC-B603-C6C1F36D419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POYNTER Mark GBR</dc:creator>
  <cp:lastModifiedBy>POYNTER Mark GBR</cp:lastModifiedBy>
  <cp:lastPrinted>2026-03-02T15:34:37Z</cp:lastPrinted>
  <dcterms:created xsi:type="dcterms:W3CDTF">2026-02-12T11:52:28Z</dcterms:created>
  <dcterms:modified xsi:type="dcterms:W3CDTF">2026-03-02T15:35:24Z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0x01010027BB964EB5A1BD4CA9E155C837EC03D7</vt:lpwstr>
  </property>
</Properties>
</file>