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ml.chartshapes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drawings/drawing14.xml" ContentType="application/vnd.openxmlformats-officedocument.drawingml.chartshapes+xml"/>
  <Override PartName="/xl/charts/chart10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drawings/drawing17.xml" ContentType="application/vnd.openxmlformats-officedocument.drawingml.chartshapes+xml"/>
  <Override PartName="/xl/charts/chart12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3.xml" ContentType="application/vnd.openxmlformats-officedocument.drawingml.chart+xml"/>
  <Override PartName="/xl/drawings/drawing20.xml" ContentType="application/vnd.openxmlformats-officedocument.drawingml.chartshapes+xml"/>
  <Override PartName="/xl/charts/chart14.xml" ContentType="application/vnd.openxmlformats-officedocument.drawingml.chart+xml"/>
  <Override PartName="/xl/drawings/drawing2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https://d.docs.live.net/6016789bf18d2ec2/Giliberto-Levy Index/CMPI NEW/Quarterly Results/Monitor Exhibits/"/>
    </mc:Choice>
  </mc:AlternateContent>
  <xr:revisionPtr revIDLastSave="0" documentId="8_{B2ECE85A-5F8D-4EE2-A004-4828F3B053A7}" xr6:coauthVersionLast="45" xr6:coauthVersionMax="45" xr10:uidLastSave="{00000000-0000-0000-0000-000000000000}"/>
  <bookViews>
    <workbookView xWindow="-120" yWindow="-120" windowWidth="29040" windowHeight="15840" activeTab="6" xr2:uid="{00000000-000D-0000-FFFF-FFFF00000000}"/>
  </bookViews>
  <sheets>
    <sheet name="RSector (2)" sheetId="14" r:id="rId1"/>
    <sheet name="RSector" sheetId="1" r:id="rId2"/>
    <sheet name="RLTV (2)" sheetId="20" r:id="rId3"/>
    <sheet name="RCoup" sheetId="7" r:id="rId4"/>
    <sheet name="RTerm" sheetId="13" r:id="rId5"/>
    <sheet name="RDur" sheetId="5" r:id="rId6"/>
    <sheet name="RVinYr" sheetId="18" r:id="rId7"/>
  </sheets>
  <calcPr calcId="191029" iterateCount="250" iterateDelta="1.0000000000000001E-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9" i="18" l="1"/>
  <c r="Q28" i="18"/>
  <c r="Q27" i="18"/>
  <c r="Q26" i="18" l="1"/>
  <c r="Q25" i="18"/>
  <c r="Q24" i="18"/>
  <c r="Q23" i="18"/>
  <c r="Q22" i="18"/>
  <c r="Q21" i="18"/>
  <c r="Q20" i="18"/>
  <c r="Q19" i="18"/>
  <c r="Q18" i="18"/>
  <c r="Q17" i="18"/>
  <c r="Q16" i="18"/>
  <c r="Q15" i="18"/>
  <c r="Q14" i="18"/>
  <c r="Q13" i="18"/>
  <c r="Q12" i="18"/>
  <c r="Q11" i="18"/>
  <c r="Q10" i="18"/>
  <c r="P12" i="20"/>
  <c r="A20" i="20"/>
  <c r="A19" i="20"/>
  <c r="A18" i="20"/>
  <c r="P13" i="7"/>
  <c r="P17" i="7"/>
  <c r="P10" i="1"/>
  <c r="P11" i="1" s="1"/>
  <c r="P12" i="1" s="1"/>
  <c r="P13" i="1" s="1"/>
  <c r="P14" i="1" s="1"/>
  <c r="P15" i="1" s="1"/>
  <c r="P16" i="1" s="1"/>
  <c r="P10" i="7"/>
  <c r="P11" i="7"/>
  <c r="P12" i="7"/>
  <c r="P14" i="7"/>
  <c r="P15" i="7"/>
  <c r="P16" i="7"/>
  <c r="P18" i="7"/>
  <c r="P19" i="7" s="1"/>
  <c r="Q15" i="7"/>
  <c r="P20" i="5"/>
  <c r="Q19" i="5"/>
  <c r="Q14" i="5"/>
  <c r="P10" i="14"/>
  <c r="Q10" i="14"/>
  <c r="P11" i="14"/>
  <c r="Q11" i="14"/>
  <c r="P12" i="14"/>
  <c r="Q12" i="14"/>
  <c r="P13" i="14"/>
  <c r="Q13" i="14"/>
  <c r="P14" i="14"/>
  <c r="Q14" i="14"/>
  <c r="P20" i="13"/>
  <c r="Q16" i="13"/>
  <c r="Q10" i="13"/>
  <c r="P20" i="18"/>
  <c r="Q11" i="5"/>
  <c r="Q17" i="5"/>
  <c r="Q12" i="5"/>
  <c r="Q20" i="13"/>
  <c r="Q18" i="7"/>
  <c r="Q12" i="13"/>
  <c r="Q17" i="13"/>
  <c r="Q19" i="7"/>
  <c r="Q11" i="13"/>
  <c r="Q13" i="13"/>
  <c r="Q15" i="13"/>
  <c r="P10" i="20"/>
  <c r="P11" i="20"/>
  <c r="Q17" i="7"/>
  <c r="Q13" i="7"/>
  <c r="Q12" i="7"/>
  <c r="Q10" i="7"/>
  <c r="Q11" i="7"/>
  <c r="Q14" i="7"/>
  <c r="Q20" i="5"/>
  <c r="Q19" i="13"/>
  <c r="Q18" i="13"/>
  <c r="Q14" i="13"/>
  <c r="Q16" i="7"/>
  <c r="Q13" i="5"/>
  <c r="Q15" i="5"/>
  <c r="Q18" i="5"/>
  <c r="Q10" i="5"/>
  <c r="Q16" i="5"/>
</calcChain>
</file>

<file path=xl/sharedStrings.xml><?xml version="1.0" encoding="utf-8"?>
<sst xmlns="http://schemas.openxmlformats.org/spreadsheetml/2006/main" count="222" uniqueCount="94">
  <si>
    <t>Portfolio</t>
  </si>
  <si>
    <t>Pct. of</t>
  </si>
  <si>
    <t>Num. of</t>
  </si>
  <si>
    <t>Duration</t>
  </si>
  <si>
    <t>Yield</t>
  </si>
  <si>
    <t>Income</t>
  </si>
  <si>
    <t>Price</t>
  </si>
  <si>
    <t>Other</t>
  </si>
  <si>
    <t>Total</t>
  </si>
  <si>
    <t>Statistics</t>
  </si>
  <si>
    <t>Coupon</t>
  </si>
  <si>
    <t>Maturity</t>
  </si>
  <si>
    <t>Returns</t>
  </si>
  <si>
    <t>Averages</t>
  </si>
  <si>
    <t>Office</t>
  </si>
  <si>
    <t>Apartment</t>
  </si>
  <si>
    <t>Industrial</t>
  </si>
  <si>
    <t>Retail</t>
  </si>
  <si>
    <t>Duration Cell</t>
  </si>
  <si>
    <t>Coupon Rate</t>
  </si>
  <si>
    <t>Sector</t>
  </si>
  <si>
    <t>Investment-grade</t>
  </si>
  <si>
    <t>High-yield</t>
  </si>
  <si>
    <t>Credit Quality</t>
  </si>
  <si>
    <t>Maturity Cell</t>
  </si>
  <si>
    <t>`</t>
  </si>
  <si>
    <t>Returns (%)</t>
  </si>
  <si>
    <t>Last 3 months</t>
  </si>
  <si>
    <t>YTD</t>
  </si>
  <si>
    <t>Last 12</t>
  </si>
  <si>
    <t>Index</t>
  </si>
  <si>
    <t>Months</t>
  </si>
  <si>
    <t>Last 3</t>
  </si>
  <si>
    <t>Credit Losses (book value; bp)</t>
  </si>
  <si>
    <t>bp basis points</t>
  </si>
  <si>
    <t>Level</t>
  </si>
  <si>
    <t>Aggregate</t>
  </si>
  <si>
    <t>Minimum</t>
  </si>
  <si>
    <t>Maximum</t>
  </si>
  <si>
    <t>NA</t>
  </si>
  <si>
    <t>Credit quality definition</t>
  </si>
  <si>
    <t>Crossover</t>
  </si>
  <si>
    <t>Other Sectors</t>
  </si>
  <si>
    <t>Aggregate excludes Other Sectors (hotel/motel, mixed-use and miscellaneous)</t>
  </si>
  <si>
    <t>N/A</t>
  </si>
  <si>
    <t>Other Return is paydown return and compounding</t>
  </si>
  <si>
    <t>Book LTV</t>
  </si>
  <si>
    <t>Using Book Value</t>
  </si>
  <si>
    <t>Cohorts</t>
  </si>
  <si>
    <t>4.0% to 4.5%</t>
  </si>
  <si>
    <t>4.5% to 5.0%</t>
  </si>
  <si>
    <t>5.0% to 5.5%</t>
  </si>
  <si>
    <t>5.5% to 6.0%</t>
  </si>
  <si>
    <t>6.0% to 6.5%</t>
  </si>
  <si>
    <t>6.5% to 7.0%</t>
  </si>
  <si>
    <t>7.0% to 7.5%</t>
  </si>
  <si>
    <t>0 to 2 years</t>
  </si>
  <si>
    <t>2 to 4 years</t>
  </si>
  <si>
    <t>4 to 6 years</t>
  </si>
  <si>
    <t>6 to 8 years</t>
  </si>
  <si>
    <t>8 to 10 years</t>
  </si>
  <si>
    <t>10 to 12 years</t>
  </si>
  <si>
    <t>12 to 14 years</t>
  </si>
  <si>
    <t>14 to 16 years</t>
  </si>
  <si>
    <t>16 to 18 years</t>
  </si>
  <si>
    <t>18 to 20 years</t>
  </si>
  <si>
    <t>20 years or more</t>
  </si>
  <si>
    <t>0 to 1 year</t>
  </si>
  <si>
    <t>1 to 2 years</t>
  </si>
  <si>
    <t>2 to 3 years</t>
  </si>
  <si>
    <t>3 to 4 years</t>
  </si>
  <si>
    <t>4 to 5 years</t>
  </si>
  <si>
    <t>5 to 6 years</t>
  </si>
  <si>
    <t>6 to 7 years</t>
  </si>
  <si>
    <t>7 to 8 years</t>
  </si>
  <si>
    <t>8 to 9 years</t>
  </si>
  <si>
    <t>9 to 10 years</t>
  </si>
  <si>
    <t>10 years or more</t>
  </si>
  <si>
    <t>Index bases: Aggregate Dec. 1971 = 100; Total and major sectors Dec. 1977 = 100</t>
  </si>
  <si>
    <t>Others</t>
  </si>
  <si>
    <t>Vintage Year</t>
  </si>
  <si>
    <t>0.0% to 3.5%</t>
  </si>
  <si>
    <t>3.5% to 4.0%</t>
  </si>
  <si>
    <t>7.5% and above</t>
  </si>
  <si>
    <t>Mod.</t>
  </si>
  <si>
    <t>Performance by Property Sector</t>
  </si>
  <si>
    <t>Performance by Coupon Rate</t>
  </si>
  <si>
    <t>Performance by Remaining Term to Maturity</t>
  </si>
  <si>
    <t>Performance by Duration</t>
  </si>
  <si>
    <t>Performance by Vintage Year</t>
  </si>
  <si>
    <t>Performance by Book LTV Classification</t>
  </si>
  <si>
    <t>Giliberto-Levy Commercial Mortgage Index (G-L 1)</t>
  </si>
  <si>
    <t>before 2002</t>
  </si>
  <si>
    <t>For the quarter ended June 30,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</si>
</sst>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8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color theme="0"/>
      <name val="Times New Roman"/>
      <family val="1"/>
    </font>
    <font>
      <b/>
      <sz val="16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2" fontId="4" fillId="0" borderId="0" xfId="0" applyNumberFormat="1" applyFont="1"/>
    <xf numFmtId="1" fontId="4" fillId="0" borderId="0" xfId="0" applyNumberFormat="1" applyFont="1"/>
    <xf numFmtId="0" fontId="4" fillId="0" borderId="0" xfId="0" applyFont="1"/>
    <xf numFmtId="14" fontId="6" fillId="0" borderId="0" xfId="0" applyNumberFormat="1" applyFont="1"/>
    <xf numFmtId="0" fontId="6" fillId="0" borderId="0" xfId="0" applyFont="1"/>
    <xf numFmtId="0" fontId="7" fillId="0" borderId="1" xfId="0" applyFont="1" applyBorder="1"/>
    <xf numFmtId="0" fontId="6" fillId="0" borderId="1" xfId="0" applyFont="1" applyBorder="1"/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2" xfId="0" applyFont="1" applyBorder="1" applyAlignment="1">
      <alignment horizontal="center"/>
    </xf>
    <xf numFmtId="2" fontId="6" fillId="0" borderId="0" xfId="0" applyNumberFormat="1" applyFont="1"/>
    <xf numFmtId="1" fontId="6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center"/>
    </xf>
    <xf numFmtId="164" fontId="6" fillId="0" borderId="0" xfId="0" applyNumberFormat="1" applyFont="1"/>
    <xf numFmtId="165" fontId="6" fillId="0" borderId="0" xfId="1" applyNumberFormat="1" applyFont="1"/>
    <xf numFmtId="165" fontId="6" fillId="0" borderId="0" xfId="0" applyNumberFormat="1" applyFont="1"/>
    <xf numFmtId="1" fontId="6" fillId="0" borderId="0" xfId="0" applyNumberFormat="1" applyFont="1"/>
    <xf numFmtId="0" fontId="6" fillId="0" borderId="0" xfId="0" applyFont="1" applyFill="1"/>
    <xf numFmtId="164" fontId="6" fillId="0" borderId="0" xfId="0" applyNumberFormat="1" applyFont="1" applyFill="1"/>
    <xf numFmtId="0" fontId="6" fillId="0" borderId="5" xfId="0" applyFont="1" applyBorder="1"/>
    <xf numFmtId="0" fontId="6" fillId="0" borderId="6" xfId="0" applyFont="1" applyBorder="1"/>
    <xf numFmtId="0" fontId="6" fillId="0" borderId="0" xfId="0" applyFont="1" applyBorder="1"/>
    <xf numFmtId="0" fontId="6" fillId="0" borderId="7" xfId="0" applyFont="1" applyBorder="1"/>
    <xf numFmtId="165" fontId="6" fillId="0" borderId="0" xfId="1" applyNumberFormat="1" applyFont="1" applyBorder="1"/>
    <xf numFmtId="165" fontId="6" fillId="0" borderId="7" xfId="1" applyNumberFormat="1" applyFont="1" applyBorder="1"/>
    <xf numFmtId="0" fontId="6" fillId="0" borderId="8" xfId="0" applyFont="1" applyBorder="1"/>
    <xf numFmtId="165" fontId="6" fillId="0" borderId="1" xfId="1" applyNumberFormat="1" applyFont="1" applyBorder="1"/>
    <xf numFmtId="165" fontId="6" fillId="0" borderId="9" xfId="1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Alignment="1">
      <alignment horizontal="center"/>
    </xf>
    <xf numFmtId="0" fontId="6" fillId="0" borderId="10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0370374121229067E-2"/>
          <c:y val="0.1602791546758153"/>
          <c:w val="0.98074109546480592"/>
          <c:h val="0.6550539365011581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dLbl>
              <c:idx val="2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 algn="ctr" rtl="1"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481935130751111E-2"/>
                      <c:h val="0.1717646292276656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5655-4508-A626-452DE33B024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'RSector (2)'!$A$10:$A$14</c:f>
              <c:strCache>
                <c:ptCount val="5"/>
                <c:pt idx="0">
                  <c:v>Office</c:v>
                </c:pt>
                <c:pt idx="1">
                  <c:v>Apartment</c:v>
                </c:pt>
                <c:pt idx="2">
                  <c:v>Retail</c:v>
                </c:pt>
                <c:pt idx="3">
                  <c:v>Industrial</c:v>
                </c:pt>
                <c:pt idx="4">
                  <c:v>Other Sectors</c:v>
                </c:pt>
              </c:strCache>
            </c:strRef>
          </c:cat>
          <c:val>
            <c:numRef>
              <c:f>'RSector (2)'!$H$10:$H$14</c:f>
              <c:numCache>
                <c:formatCode>0.00</c:formatCode>
                <c:ptCount val="5"/>
                <c:pt idx="0">
                  <c:v>5.6257475131091583</c:v>
                </c:pt>
                <c:pt idx="1">
                  <c:v>5.7236452502608559</c:v>
                </c:pt>
                <c:pt idx="2">
                  <c:v>5.5854834740447723</c:v>
                </c:pt>
                <c:pt idx="3">
                  <c:v>5.5853937679109622</c:v>
                </c:pt>
                <c:pt idx="4">
                  <c:v>5.1631172317874174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7-4287-AEF5-25B277263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130840"/>
        <c:axId val="387130448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'RSector (2)'!$P$10:$P$14</c:f>
              <c:numCache>
                <c:formatCode>0.00</c:formatCode>
                <c:ptCount val="5"/>
                <c:pt idx="0">
                  <c:v>5.6140897583389471</c:v>
                </c:pt>
                <c:pt idx="1">
                  <c:v>5.6140897583389471</c:v>
                </c:pt>
                <c:pt idx="2">
                  <c:v>5.6140897583389471</c:v>
                </c:pt>
                <c:pt idx="3">
                  <c:v>5.6140897583389471</c:v>
                </c:pt>
                <c:pt idx="4">
                  <c:v>5.6140897583389471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B7-4287-AEF5-25B277263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127312"/>
        <c:axId val="387127704"/>
      </c:lineChart>
      <c:catAx>
        <c:axId val="387130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71304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713044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387130840"/>
        <c:crosses val="autoZero"/>
        <c:crossBetween val="between"/>
      </c:valAx>
      <c:catAx>
        <c:axId val="387127312"/>
        <c:scaling>
          <c:orientation val="minMax"/>
        </c:scaling>
        <c:delete val="1"/>
        <c:axPos val="b"/>
        <c:majorTickMark val="out"/>
        <c:minorTickMark val="none"/>
        <c:tickLblPos val="nextTo"/>
        <c:crossAx val="387127704"/>
        <c:crosses val="autoZero"/>
        <c:auto val="0"/>
        <c:lblAlgn val="ctr"/>
        <c:lblOffset val="100"/>
        <c:noMultiLvlLbl val="0"/>
      </c:catAx>
      <c:valAx>
        <c:axId val="38712770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387127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195147886158773E-2"/>
          <c:y val="0.16491242197130446"/>
          <c:w val="0.97735399487643859"/>
          <c:h val="0.6491233630785388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'RSector (2)'!$A$10:$A$14</c:f>
              <c:strCache>
                <c:ptCount val="5"/>
                <c:pt idx="0">
                  <c:v>Office</c:v>
                </c:pt>
                <c:pt idx="1">
                  <c:v>Apartment</c:v>
                </c:pt>
                <c:pt idx="2">
                  <c:v>Retail</c:v>
                </c:pt>
                <c:pt idx="3">
                  <c:v>Industrial</c:v>
                </c:pt>
                <c:pt idx="4">
                  <c:v>Other Sectors</c:v>
                </c:pt>
              </c:strCache>
            </c:strRef>
          </c:cat>
          <c:val>
            <c:numRef>
              <c:f>'RSector (2)'!$N$10:$N$14</c:f>
              <c:numCache>
                <c:formatCode>0</c:formatCode>
                <c:ptCount val="5"/>
                <c:pt idx="0">
                  <c:v>3.17</c:v>
                </c:pt>
                <c:pt idx="1">
                  <c:v>1.72</c:v>
                </c:pt>
                <c:pt idx="2">
                  <c:v>3.69</c:v>
                </c:pt>
                <c:pt idx="3">
                  <c:v>2.39</c:v>
                </c:pt>
                <c:pt idx="4">
                  <c:v>2.5975450810340224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D4-4F92-B647-BB0C7E308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128488"/>
        <c:axId val="387128880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'RSector (2)'!$Q$10:$Q$14</c:f>
              <c:numCache>
                <c:formatCode>0</c:formatCode>
                <c:ptCount val="5"/>
                <c:pt idx="0">
                  <c:v>2.52</c:v>
                </c:pt>
                <c:pt idx="1">
                  <c:v>2.52</c:v>
                </c:pt>
                <c:pt idx="2">
                  <c:v>2.52</c:v>
                </c:pt>
                <c:pt idx="3">
                  <c:v>2.52</c:v>
                </c:pt>
                <c:pt idx="4">
                  <c:v>2.52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D4-4F92-B647-BB0C7E308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129272"/>
        <c:axId val="387129664"/>
      </c:lineChart>
      <c:catAx>
        <c:axId val="387128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7128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7128880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387128488"/>
        <c:crosses val="autoZero"/>
        <c:crossBetween val="between"/>
      </c:valAx>
      <c:catAx>
        <c:axId val="387129272"/>
        <c:scaling>
          <c:orientation val="minMax"/>
        </c:scaling>
        <c:delete val="1"/>
        <c:axPos val="b"/>
        <c:majorTickMark val="out"/>
        <c:minorTickMark val="none"/>
        <c:tickLblPos val="nextTo"/>
        <c:crossAx val="387129664"/>
        <c:crosses val="autoZero"/>
        <c:auto val="0"/>
        <c:lblAlgn val="ctr"/>
        <c:lblOffset val="100"/>
        <c:noMultiLvlLbl val="0"/>
      </c:catAx>
      <c:valAx>
        <c:axId val="387129664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387129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500032697490665E-2"/>
          <c:y val="0.20000017132690115"/>
          <c:w val="0.97678826936105634"/>
          <c:h val="0.6210531635940614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RSector!$A$10:$A$14</c:f>
              <c:strCache>
                <c:ptCount val="5"/>
                <c:pt idx="0">
                  <c:v>Office</c:v>
                </c:pt>
                <c:pt idx="1">
                  <c:v>Apartment</c:v>
                </c:pt>
                <c:pt idx="2">
                  <c:v>Retail</c:v>
                </c:pt>
                <c:pt idx="3">
                  <c:v>Industrial</c:v>
                </c:pt>
                <c:pt idx="4">
                  <c:v>Others</c:v>
                </c:pt>
              </c:strCache>
            </c:strRef>
          </c:cat>
          <c:val>
            <c:numRef>
              <c:f>RSector!$M$10:$M$14</c:f>
              <c:numCache>
                <c:formatCode>0.0%</c:formatCode>
                <c:ptCount val="5"/>
                <c:pt idx="0">
                  <c:v>0.20583321592109588</c:v>
                </c:pt>
                <c:pt idx="1">
                  <c:v>0.4095874094179609</c:v>
                </c:pt>
                <c:pt idx="2">
                  <c:v>0.17499471891430843</c:v>
                </c:pt>
                <c:pt idx="3">
                  <c:v>0.13769245121052773</c:v>
                </c:pt>
                <c:pt idx="4">
                  <c:v>7.1892204536107229E-2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63-44A4-B239-5C81268B0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031944"/>
        <c:axId val="282028808"/>
      </c:barChart>
      <c:catAx>
        <c:axId val="282031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2028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2028808"/>
        <c:scaling>
          <c:orientation val="minMax"/>
          <c:max val="0.5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282031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645250147055745E-2"/>
          <c:y val="0.17614515673666528"/>
          <c:w val="0.97466072478969612"/>
          <c:h val="0.6203471032957910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RSector!$A$10:$A$14</c:f>
              <c:strCache>
                <c:ptCount val="5"/>
                <c:pt idx="0">
                  <c:v>Office</c:v>
                </c:pt>
                <c:pt idx="1">
                  <c:v>Apartment</c:v>
                </c:pt>
                <c:pt idx="2">
                  <c:v>Retail</c:v>
                </c:pt>
                <c:pt idx="3">
                  <c:v>Industrial</c:v>
                </c:pt>
                <c:pt idx="4">
                  <c:v>Others</c:v>
                </c:pt>
              </c:strCache>
            </c:strRef>
          </c:cat>
          <c:val>
            <c:numRef>
              <c:f>RSector!$F$10:$F$14</c:f>
              <c:numCache>
                <c:formatCode>0.00</c:formatCode>
                <c:ptCount val="5"/>
                <c:pt idx="0">
                  <c:v>3.95</c:v>
                </c:pt>
                <c:pt idx="1">
                  <c:v>4.6303999999999998</c:v>
                </c:pt>
                <c:pt idx="2">
                  <c:v>3.8803000000000001</c:v>
                </c:pt>
                <c:pt idx="3">
                  <c:v>4.2877000000000001</c:v>
                </c:pt>
                <c:pt idx="4">
                  <c:v>4.1511309723379526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F-4DDF-BCBB-1391FD0D6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029984"/>
        <c:axId val="282029200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RSector!$P$10:$P$14</c:f>
              <c:numCache>
                <c:formatCode>0.00</c:formatCode>
                <c:ptCount val="5"/>
                <c:pt idx="0">
                  <c:v>4.2736000000000001</c:v>
                </c:pt>
                <c:pt idx="1">
                  <c:v>4.2736000000000001</c:v>
                </c:pt>
                <c:pt idx="2">
                  <c:v>4.2736000000000001</c:v>
                </c:pt>
                <c:pt idx="3">
                  <c:v>4.2736000000000001</c:v>
                </c:pt>
                <c:pt idx="4">
                  <c:v>4.2736000000000001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3F-4DDF-BCBB-1391FD0D6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029592"/>
        <c:axId val="282030376"/>
      </c:lineChart>
      <c:catAx>
        <c:axId val="28202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2029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202920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282029984"/>
        <c:crosses val="autoZero"/>
        <c:crossBetween val="between"/>
      </c:valAx>
      <c:catAx>
        <c:axId val="282029592"/>
        <c:scaling>
          <c:orientation val="minMax"/>
        </c:scaling>
        <c:delete val="1"/>
        <c:axPos val="b"/>
        <c:majorTickMark val="out"/>
        <c:minorTickMark val="none"/>
        <c:tickLblPos val="nextTo"/>
        <c:crossAx val="282030376"/>
        <c:crosses val="autoZero"/>
        <c:auto val="0"/>
        <c:lblAlgn val="ctr"/>
        <c:lblOffset val="100"/>
        <c:noMultiLvlLbl val="0"/>
      </c:catAx>
      <c:valAx>
        <c:axId val="28203037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282029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522388705042979E-2"/>
          <c:y val="0.21328707742685585"/>
          <c:w val="0.97674631899335229"/>
          <c:h val="0.583917080824343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'RLTV (2)'!$A$10:$A$12</c:f>
              <c:strCache>
                <c:ptCount val="3"/>
                <c:pt idx="0">
                  <c:v>Investment-grade</c:v>
                </c:pt>
                <c:pt idx="1">
                  <c:v>Crossover</c:v>
                </c:pt>
                <c:pt idx="2">
                  <c:v>High-yield</c:v>
                </c:pt>
              </c:strCache>
            </c:strRef>
          </c:cat>
          <c:val>
            <c:numRef>
              <c:f>'RLTV (2)'!$M$10:$M$12</c:f>
              <c:numCache>
                <c:formatCode>0.0%</c:formatCode>
                <c:ptCount val="3"/>
                <c:pt idx="0">
                  <c:v>0.93254995688632247</c:v>
                </c:pt>
                <c:pt idx="1">
                  <c:v>6.6825655380035709E-2</c:v>
                </c:pt>
                <c:pt idx="2">
                  <c:v>6.2438773364188553E-4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11-46D4-AB56-2E259EDB4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061288"/>
        <c:axId val="515061680"/>
      </c:barChart>
      <c:catAx>
        <c:axId val="515061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5061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5061680"/>
        <c:scaling>
          <c:orientation val="minMax"/>
          <c:max val="1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515061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43572890774019E-2"/>
          <c:y val="0.15972276381688036"/>
          <c:w val="0.97505004073314516"/>
          <c:h val="0.6562522252476170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1928086706132081E-2"/>
                      <c:h val="0.1091181238504133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3DAF-40AE-87C4-9C2F7C1BB951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1928086706132081E-2"/>
                      <c:h val="9.75692116306336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DAF-40AE-87C4-9C2F7C1BB95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'RLTV (2)'!$A$10:$A$12</c:f>
              <c:strCache>
                <c:ptCount val="3"/>
                <c:pt idx="0">
                  <c:v>Investment-grade</c:v>
                </c:pt>
                <c:pt idx="1">
                  <c:v>Crossover</c:v>
                </c:pt>
                <c:pt idx="2">
                  <c:v>High-yield</c:v>
                </c:pt>
              </c:strCache>
            </c:strRef>
          </c:cat>
          <c:val>
            <c:numRef>
              <c:f>'RLTV (2)'!$F$10:$F$12</c:f>
              <c:numCache>
                <c:formatCode>0.00</c:formatCode>
                <c:ptCount val="3"/>
                <c:pt idx="0">
                  <c:v>4.2127999999999997</c:v>
                </c:pt>
                <c:pt idx="1">
                  <c:v>5.3472999999999997</c:v>
                </c:pt>
                <c:pt idx="2">
                  <c:v>1.2383999999999999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FB-45D7-8A84-BEDE99832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062072"/>
        <c:axId val="604431824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'RLTV (2)'!$P$10:$P$12</c:f>
              <c:numCache>
                <c:formatCode>0.00</c:formatCode>
                <c:ptCount val="3"/>
                <c:pt idx="0">
                  <c:v>4.2736000000000001</c:v>
                </c:pt>
                <c:pt idx="1">
                  <c:v>4.2736000000000001</c:v>
                </c:pt>
                <c:pt idx="2">
                  <c:v>4.2736000000000001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FB-45D7-8A84-BEDE99832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433784"/>
        <c:axId val="604432608"/>
      </c:lineChart>
      <c:catAx>
        <c:axId val="51506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431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0443182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515062072"/>
        <c:crosses val="autoZero"/>
        <c:crossBetween val="between"/>
      </c:valAx>
      <c:catAx>
        <c:axId val="604433784"/>
        <c:scaling>
          <c:orientation val="minMax"/>
        </c:scaling>
        <c:delete val="1"/>
        <c:axPos val="b"/>
        <c:majorTickMark val="out"/>
        <c:minorTickMark val="none"/>
        <c:tickLblPos val="nextTo"/>
        <c:crossAx val="604432608"/>
        <c:crosses val="autoZero"/>
        <c:auto val="0"/>
        <c:lblAlgn val="ctr"/>
        <c:lblOffset val="100"/>
        <c:noMultiLvlLbl val="0"/>
      </c:catAx>
      <c:valAx>
        <c:axId val="60443260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4433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500032697490665E-2"/>
          <c:y val="0.22377660582489795"/>
          <c:w val="0.97678826936105634"/>
          <c:h val="0.576924061892315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RCoup!$P$10:$P$19</c:f>
              <c:strCache>
                <c:ptCount val="10"/>
                <c:pt idx="0">
                  <c:v>3.5%</c:v>
                </c:pt>
                <c:pt idx="1">
                  <c:v>4.0%</c:v>
                </c:pt>
                <c:pt idx="2">
                  <c:v>4.5%</c:v>
                </c:pt>
                <c:pt idx="3">
                  <c:v>5.0%</c:v>
                </c:pt>
                <c:pt idx="4">
                  <c:v>5.5%</c:v>
                </c:pt>
                <c:pt idx="5">
                  <c:v>6.0%</c:v>
                </c:pt>
                <c:pt idx="6">
                  <c:v>6.5%</c:v>
                </c:pt>
                <c:pt idx="7">
                  <c:v>7.0%</c:v>
                </c:pt>
                <c:pt idx="8">
                  <c:v>7.5%</c:v>
                </c:pt>
                <c:pt idx="9">
                  <c:v>&gt;7.5%</c:v>
                </c:pt>
              </c:strCache>
            </c:strRef>
          </c:cat>
          <c:val>
            <c:numRef>
              <c:f>RCoup!$M$10:$M$19</c:f>
              <c:numCache>
                <c:formatCode>0.0%</c:formatCode>
                <c:ptCount val="10"/>
                <c:pt idx="0">
                  <c:v>0.13775082650475676</c:v>
                </c:pt>
                <c:pt idx="1">
                  <c:v>0.32803076571068562</c:v>
                </c:pt>
                <c:pt idx="2">
                  <c:v>0.30986891390868182</c:v>
                </c:pt>
                <c:pt idx="3">
                  <c:v>0.12774924071226609</c:v>
                </c:pt>
                <c:pt idx="4">
                  <c:v>3.814569642976412E-2</c:v>
                </c:pt>
                <c:pt idx="5">
                  <c:v>2.8418904170328708E-2</c:v>
                </c:pt>
                <c:pt idx="6">
                  <c:v>1.518764887301647E-2</c:v>
                </c:pt>
                <c:pt idx="7">
                  <c:v>4.8928016413343741E-3</c:v>
                </c:pt>
                <c:pt idx="8">
                  <c:v>4.5963434309740387E-3</c:v>
                </c:pt>
                <c:pt idx="9">
                  <c:v>5.3588586181921548E-3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63-40CA-B370-90CBB164D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4432216"/>
        <c:axId val="604430256"/>
      </c:barChart>
      <c:catAx>
        <c:axId val="604432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430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4430256"/>
        <c:scaling>
          <c:orientation val="minMax"/>
          <c:max val="0.4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604432216"/>
        <c:crosses val="autoZero"/>
        <c:crossBetween val="between"/>
        <c:majorUnit val="0.0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645250147055745E-2"/>
          <c:y val="0.1619718309859155"/>
          <c:w val="0.97466072478969612"/>
          <c:h val="0.6514084507042253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RCoup!$P$10:$P$19</c:f>
              <c:strCache>
                <c:ptCount val="10"/>
                <c:pt idx="0">
                  <c:v>3.5%</c:v>
                </c:pt>
                <c:pt idx="1">
                  <c:v>4.0%</c:v>
                </c:pt>
                <c:pt idx="2">
                  <c:v>4.5%</c:v>
                </c:pt>
                <c:pt idx="3">
                  <c:v>5.0%</c:v>
                </c:pt>
                <c:pt idx="4">
                  <c:v>5.5%</c:v>
                </c:pt>
                <c:pt idx="5">
                  <c:v>6.0%</c:v>
                </c:pt>
                <c:pt idx="6">
                  <c:v>6.5%</c:v>
                </c:pt>
                <c:pt idx="7">
                  <c:v>7.0%</c:v>
                </c:pt>
                <c:pt idx="8">
                  <c:v>7.5%</c:v>
                </c:pt>
                <c:pt idx="9">
                  <c:v>&gt;7.5%</c:v>
                </c:pt>
              </c:strCache>
            </c:strRef>
          </c:cat>
          <c:val>
            <c:numRef>
              <c:f>RCoup!$F$10:$F$19</c:f>
              <c:numCache>
                <c:formatCode>0.00</c:formatCode>
                <c:ptCount val="10"/>
                <c:pt idx="0">
                  <c:v>4.6901000000000002</c:v>
                </c:pt>
                <c:pt idx="1">
                  <c:v>4.6180000000000003</c:v>
                </c:pt>
                <c:pt idx="2">
                  <c:v>4.8704000000000001</c:v>
                </c:pt>
                <c:pt idx="3">
                  <c:v>3.5973000000000002</c:v>
                </c:pt>
                <c:pt idx="4">
                  <c:v>1.8541000000000001</c:v>
                </c:pt>
                <c:pt idx="5">
                  <c:v>1.6685000000000001</c:v>
                </c:pt>
                <c:pt idx="6">
                  <c:v>1.5827</c:v>
                </c:pt>
                <c:pt idx="7">
                  <c:v>1.7790999999999999</c:v>
                </c:pt>
                <c:pt idx="8">
                  <c:v>1.5159</c:v>
                </c:pt>
                <c:pt idx="9">
                  <c:v>1.5065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3B-46D0-AE74-4F79FDC5F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4430648"/>
        <c:axId val="604431040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RCoup!$Q$10:$Q$19</c:f>
              <c:numCache>
                <c:formatCode>0.00</c:formatCode>
                <c:ptCount val="10"/>
                <c:pt idx="0">
                  <c:v>4.2736000000000001</c:v>
                </c:pt>
                <c:pt idx="1">
                  <c:v>4.2736000000000001</c:v>
                </c:pt>
                <c:pt idx="2">
                  <c:v>4.2736000000000001</c:v>
                </c:pt>
                <c:pt idx="3">
                  <c:v>4.2736000000000001</c:v>
                </c:pt>
                <c:pt idx="4">
                  <c:v>4.2736000000000001</c:v>
                </c:pt>
                <c:pt idx="5">
                  <c:v>4.2736000000000001</c:v>
                </c:pt>
                <c:pt idx="6">
                  <c:v>4.2736000000000001</c:v>
                </c:pt>
                <c:pt idx="7">
                  <c:v>4.2736000000000001</c:v>
                </c:pt>
                <c:pt idx="8">
                  <c:v>4.2736000000000001</c:v>
                </c:pt>
                <c:pt idx="9">
                  <c:v>4.2736000000000001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3B-46D0-AE74-4F79FDC5F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433392"/>
        <c:axId val="600423856"/>
      </c:lineChart>
      <c:catAx>
        <c:axId val="604430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4310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0443104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4430648"/>
        <c:crosses val="autoZero"/>
        <c:crossBetween val="between"/>
      </c:valAx>
      <c:catAx>
        <c:axId val="604433392"/>
        <c:scaling>
          <c:orientation val="minMax"/>
        </c:scaling>
        <c:delete val="1"/>
        <c:axPos val="b"/>
        <c:majorTickMark val="out"/>
        <c:minorTickMark val="none"/>
        <c:tickLblPos val="nextTo"/>
        <c:crossAx val="600423856"/>
        <c:crosses val="autoZero"/>
        <c:auto val="0"/>
        <c:lblAlgn val="ctr"/>
        <c:lblOffset val="100"/>
        <c:noMultiLvlLbl val="0"/>
      </c:catAx>
      <c:valAx>
        <c:axId val="60042385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4433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144991459426933E-2"/>
          <c:y val="0.20979056796084181"/>
          <c:w val="0.91950111348458441"/>
          <c:h val="0.587413590290357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5.3197733109837117E-3"/>
                  <c:y val="5.521426123038446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71-4532-9A64-90A8C6DAAA2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RTerm!$P$10:$P$20</c:f>
              <c:strCache>
                <c:ptCount val="11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&gt;20</c:v>
                </c:pt>
              </c:strCache>
            </c:strRef>
          </c:cat>
          <c:val>
            <c:numRef>
              <c:f>RTerm!$M$10:$M$20</c:f>
              <c:numCache>
                <c:formatCode>0.0%</c:formatCode>
                <c:ptCount val="11"/>
                <c:pt idx="0">
                  <c:v>0.11648394937348511</c:v>
                </c:pt>
                <c:pt idx="1">
                  <c:v>0.1504762811495047</c:v>
                </c:pt>
                <c:pt idx="2">
                  <c:v>0.19414092492518903</c:v>
                </c:pt>
                <c:pt idx="3">
                  <c:v>0.17382968940955984</c:v>
                </c:pt>
                <c:pt idx="4">
                  <c:v>0.16246619233679674</c:v>
                </c:pt>
                <c:pt idx="5">
                  <c:v>5.1898665370850222E-2</c:v>
                </c:pt>
                <c:pt idx="6">
                  <c:v>4.268379774513581E-2</c:v>
                </c:pt>
                <c:pt idx="7">
                  <c:v>3.517745174250158E-2</c:v>
                </c:pt>
                <c:pt idx="8">
                  <c:v>2.3280582941363981E-2</c:v>
                </c:pt>
                <c:pt idx="9">
                  <c:v>1.8161032054834495E-2</c:v>
                </c:pt>
                <c:pt idx="10">
                  <c:v>3.1401432950778567E-2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71-4532-9A64-90A8C6DAA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0423464"/>
        <c:axId val="600425424"/>
      </c:barChart>
      <c:catAx>
        <c:axId val="600423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425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0425424"/>
        <c:scaling>
          <c:orientation val="minMax"/>
          <c:max val="0.25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600423464"/>
        <c:crosses val="autoZero"/>
        <c:crossBetween val="between"/>
        <c:majorUnit val="0.0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893308821228828E-2"/>
          <c:y val="0.16319499781289948"/>
          <c:w val="0.92815797981828307"/>
          <c:h val="0.6527799912515979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RTerm!$P$10:$P$20</c:f>
              <c:strCache>
                <c:ptCount val="11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&gt;20</c:v>
                </c:pt>
              </c:strCache>
            </c:strRef>
          </c:cat>
          <c:val>
            <c:numRef>
              <c:f>RTerm!$F$10:$F$20</c:f>
              <c:numCache>
                <c:formatCode>0.00</c:formatCode>
                <c:ptCount val="11"/>
                <c:pt idx="0">
                  <c:v>1.3702000000000001</c:v>
                </c:pt>
                <c:pt idx="1">
                  <c:v>2.8216999999999999</c:v>
                </c:pt>
                <c:pt idx="2">
                  <c:v>3.9060999999999999</c:v>
                </c:pt>
                <c:pt idx="3">
                  <c:v>4.7873999999999999</c:v>
                </c:pt>
                <c:pt idx="4">
                  <c:v>5.4816000000000003</c:v>
                </c:pt>
                <c:pt idx="5">
                  <c:v>5.3898000000000001</c:v>
                </c:pt>
                <c:pt idx="6">
                  <c:v>5.3029999999999999</c:v>
                </c:pt>
                <c:pt idx="7">
                  <c:v>6.1882999999999999</c:v>
                </c:pt>
                <c:pt idx="8">
                  <c:v>6.1837999999999997</c:v>
                </c:pt>
                <c:pt idx="9">
                  <c:v>6.6528</c:v>
                </c:pt>
                <c:pt idx="10">
                  <c:v>7.07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7C-4743-8FB0-745CBBD35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0426208"/>
        <c:axId val="600426600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RTerm!$Q$10:$Q$20</c:f>
              <c:numCache>
                <c:formatCode>0.00</c:formatCode>
                <c:ptCount val="11"/>
                <c:pt idx="0">
                  <c:v>4.2736000000000001</c:v>
                </c:pt>
                <c:pt idx="1">
                  <c:v>4.2736000000000001</c:v>
                </c:pt>
                <c:pt idx="2">
                  <c:v>4.2736000000000001</c:v>
                </c:pt>
                <c:pt idx="3">
                  <c:v>4.2736000000000001</c:v>
                </c:pt>
                <c:pt idx="4">
                  <c:v>4.2736000000000001</c:v>
                </c:pt>
                <c:pt idx="5">
                  <c:v>4.2736000000000001</c:v>
                </c:pt>
                <c:pt idx="6">
                  <c:v>4.2736000000000001</c:v>
                </c:pt>
                <c:pt idx="7">
                  <c:v>4.2736000000000001</c:v>
                </c:pt>
                <c:pt idx="8">
                  <c:v>4.2736000000000001</c:v>
                </c:pt>
                <c:pt idx="9">
                  <c:v>4.2736000000000001</c:v>
                </c:pt>
                <c:pt idx="10">
                  <c:v>4.2736000000000001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7C-4743-8FB0-745CBBD35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423072"/>
        <c:axId val="600424248"/>
      </c:lineChart>
      <c:catAx>
        <c:axId val="60042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426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0042660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0426208"/>
        <c:crosses val="autoZero"/>
        <c:crossBetween val="between"/>
      </c:valAx>
      <c:catAx>
        <c:axId val="600423072"/>
        <c:scaling>
          <c:orientation val="minMax"/>
        </c:scaling>
        <c:delete val="1"/>
        <c:axPos val="b"/>
        <c:majorTickMark val="out"/>
        <c:minorTickMark val="none"/>
        <c:tickLblPos val="nextTo"/>
        <c:crossAx val="600424248"/>
        <c:crosses val="autoZero"/>
        <c:auto val="0"/>
        <c:lblAlgn val="ctr"/>
        <c:lblOffset val="100"/>
        <c:noMultiLvlLbl val="0"/>
      </c:catAx>
      <c:valAx>
        <c:axId val="60042424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0423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702024441270084E-2"/>
          <c:y val="0.21328707742685585"/>
          <c:w val="0.92639260055692185"/>
          <c:h val="0.608392647086441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RDur!$P$10:$P$20</c:f>
              <c:strCach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&gt;10</c:v>
                </c:pt>
              </c:strCache>
            </c:strRef>
          </c:cat>
          <c:val>
            <c:numRef>
              <c:f>RDur!$M$10:$M$20</c:f>
              <c:numCache>
                <c:formatCode>0.0%</c:formatCode>
                <c:ptCount val="11"/>
                <c:pt idx="0">
                  <c:v>5.3346830895468364E-2</c:v>
                </c:pt>
                <c:pt idx="1">
                  <c:v>6.7877972452651592E-2</c:v>
                </c:pt>
                <c:pt idx="2">
                  <c:v>9.6340562668165958E-2</c:v>
                </c:pt>
                <c:pt idx="3">
                  <c:v>0.10534663816660868</c:v>
                </c:pt>
                <c:pt idx="4">
                  <c:v>0.12956388792649043</c:v>
                </c:pt>
                <c:pt idx="5">
                  <c:v>0.14065509889874964</c:v>
                </c:pt>
                <c:pt idx="6">
                  <c:v>0.13460248495690663</c:v>
                </c:pt>
                <c:pt idx="7">
                  <c:v>0.10827508831929721</c:v>
                </c:pt>
                <c:pt idx="8">
                  <c:v>7.3722946048602092E-2</c:v>
                </c:pt>
                <c:pt idx="9">
                  <c:v>3.7147544439562509E-2</c:v>
                </c:pt>
                <c:pt idx="10">
                  <c:v>5.3120945227497017E-2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92-4A52-9776-90A7537C8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026960"/>
        <c:axId val="384027352"/>
      </c:barChart>
      <c:catAx>
        <c:axId val="38402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027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4027352"/>
        <c:scaling>
          <c:orientation val="minMax"/>
          <c:max val="0.25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384026960"/>
        <c:crosses val="autoZero"/>
        <c:crossBetween val="between"/>
        <c:majorUnit val="0.0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893308821228828E-2"/>
          <c:y val="0.20448425065811371"/>
          <c:w val="0.92815797981828307"/>
          <c:h val="0.6102024899256328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RDur!$P$10:$P$20</c:f>
              <c:strCach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&gt;10</c:v>
                </c:pt>
              </c:strCache>
            </c:strRef>
          </c:cat>
          <c:val>
            <c:numRef>
              <c:f>RDur!$F$10:$F$20</c:f>
              <c:numCache>
                <c:formatCode>0.00</c:formatCode>
                <c:ptCount val="11"/>
                <c:pt idx="0">
                  <c:v>1.0022</c:v>
                </c:pt>
                <c:pt idx="1">
                  <c:v>1.6808000000000001</c:v>
                </c:pt>
                <c:pt idx="2">
                  <c:v>2.5931000000000002</c:v>
                </c:pt>
                <c:pt idx="3">
                  <c:v>3.2964000000000002</c:v>
                </c:pt>
                <c:pt idx="4">
                  <c:v>3.8489</c:v>
                </c:pt>
                <c:pt idx="5">
                  <c:v>4.6154000000000002</c:v>
                </c:pt>
                <c:pt idx="6">
                  <c:v>5.0593000000000004</c:v>
                </c:pt>
                <c:pt idx="7">
                  <c:v>5.6773999999999996</c:v>
                </c:pt>
                <c:pt idx="8">
                  <c:v>6.1562999999999999</c:v>
                </c:pt>
                <c:pt idx="9">
                  <c:v>6.1912000000000003</c:v>
                </c:pt>
                <c:pt idx="10">
                  <c:v>7.6097999999999999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67-4E8A-B283-F30A31768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025784"/>
        <c:axId val="384028136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RDur!$Q$10:$Q$20</c:f>
              <c:numCache>
                <c:formatCode>0.00</c:formatCode>
                <c:ptCount val="11"/>
                <c:pt idx="0">
                  <c:v>4.2736000000000001</c:v>
                </c:pt>
                <c:pt idx="1">
                  <c:v>4.2736000000000001</c:v>
                </c:pt>
                <c:pt idx="2">
                  <c:v>4.2736000000000001</c:v>
                </c:pt>
                <c:pt idx="3">
                  <c:v>4.2736000000000001</c:v>
                </c:pt>
                <c:pt idx="4">
                  <c:v>4.2736000000000001</c:v>
                </c:pt>
                <c:pt idx="5">
                  <c:v>4.2736000000000001</c:v>
                </c:pt>
                <c:pt idx="6">
                  <c:v>4.2736000000000001</c:v>
                </c:pt>
                <c:pt idx="7">
                  <c:v>4.2736000000000001</c:v>
                </c:pt>
                <c:pt idx="8">
                  <c:v>4.2736000000000001</c:v>
                </c:pt>
                <c:pt idx="9">
                  <c:v>4.2736000000000001</c:v>
                </c:pt>
                <c:pt idx="10">
                  <c:v>4.2736000000000001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67-4E8A-B283-F30A31768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027744"/>
        <c:axId val="384026176"/>
      </c:lineChart>
      <c:catAx>
        <c:axId val="384025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0281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402813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384025784"/>
        <c:crosses val="autoZero"/>
        <c:crossBetween val="between"/>
      </c:valAx>
      <c:catAx>
        <c:axId val="384027744"/>
        <c:scaling>
          <c:orientation val="minMax"/>
        </c:scaling>
        <c:delete val="1"/>
        <c:axPos val="b"/>
        <c:majorTickMark val="out"/>
        <c:minorTickMark val="none"/>
        <c:tickLblPos val="nextTo"/>
        <c:crossAx val="384026176"/>
        <c:crosses val="autoZero"/>
        <c:auto val="0"/>
        <c:lblAlgn val="ctr"/>
        <c:lblOffset val="100"/>
        <c:noMultiLvlLbl val="0"/>
      </c:catAx>
      <c:valAx>
        <c:axId val="38402617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384027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144991459426933E-2"/>
          <c:y val="0.20979056796084181"/>
          <c:w val="0.91950111348458441"/>
          <c:h val="0.524476419902104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1583184070019292E-2"/>
                  <c:y val="-5.1891482532085975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EF-42C9-A292-5369348D6C5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RVinYr!$A$10:$A$29</c:f>
              <c:strCache>
                <c:ptCount val="20"/>
                <c:pt idx="0">
                  <c:v>before 2002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strCache>
            </c:strRef>
          </c:cat>
          <c:val>
            <c:numRef>
              <c:f>RVinYr!$M$10:$M$29</c:f>
              <c:numCache>
                <c:formatCode>0.0%</c:formatCode>
                <c:ptCount val="20"/>
                <c:pt idx="0">
                  <c:v>6.5359791214396742E-3</c:v>
                </c:pt>
                <c:pt idx="1">
                  <c:v>4.2519195143257372E-3</c:v>
                </c:pt>
                <c:pt idx="2">
                  <c:v>3.915035811588868E-3</c:v>
                </c:pt>
                <c:pt idx="3">
                  <c:v>4.130723593151156E-3</c:v>
                </c:pt>
                <c:pt idx="4">
                  <c:v>8.1554224450428713E-3</c:v>
                </c:pt>
                <c:pt idx="5">
                  <c:v>7.0803448360465841E-3</c:v>
                </c:pt>
                <c:pt idx="6">
                  <c:v>4.7465094292889762E-3</c:v>
                </c:pt>
                <c:pt idx="7">
                  <c:v>1.1302806906559153E-3</c:v>
                </c:pt>
                <c:pt idx="8">
                  <c:v>2.0526694628344353E-3</c:v>
                </c:pt>
                <c:pt idx="9">
                  <c:v>1.2884253172273557E-2</c:v>
                </c:pt>
                <c:pt idx="10">
                  <c:v>4.3325697462875207E-2</c:v>
                </c:pt>
                <c:pt idx="11">
                  <c:v>4.2834312571181504E-2</c:v>
                </c:pt>
                <c:pt idx="12">
                  <c:v>7.8107948112403791E-2</c:v>
                </c:pt>
                <c:pt idx="13">
                  <c:v>8.9731598976320867E-2</c:v>
                </c:pt>
                <c:pt idx="14">
                  <c:v>0.12012240614854909</c:v>
                </c:pt>
                <c:pt idx="15">
                  <c:v>0.13138182074992383</c:v>
                </c:pt>
                <c:pt idx="16">
                  <c:v>0.12174654382663806</c:v>
                </c:pt>
                <c:pt idx="17">
                  <c:v>0.15302091983642341</c:v>
                </c:pt>
                <c:pt idx="18">
                  <c:v>0.13597678622300116</c:v>
                </c:pt>
                <c:pt idx="19">
                  <c:v>2.8868828016035356E-2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EF-42C9-A292-5369348D6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028920"/>
        <c:axId val="384029312"/>
      </c:barChart>
      <c:catAx>
        <c:axId val="384028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0293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84029312"/>
        <c:scaling>
          <c:orientation val="minMax"/>
          <c:max val="0.25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384028920"/>
        <c:crosses val="autoZero"/>
        <c:crossBetween val="between"/>
        <c:majorUnit val="0.0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592271670979041E-2"/>
          <c:y val="0.20524888462789698"/>
          <c:w val="0.95145901696853286"/>
          <c:h val="0.54212052506995323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RVinYr!$A$10:$A$28</c:f>
              <c:strCache>
                <c:ptCount val="19"/>
                <c:pt idx="0">
                  <c:v>before 2002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strCache>
            </c:strRef>
          </c:cat>
          <c:val>
            <c:numRef>
              <c:f>RVinYr!$F$10:$F$29</c:f>
              <c:numCache>
                <c:formatCode>0.00</c:formatCode>
                <c:ptCount val="20"/>
                <c:pt idx="0">
                  <c:v>1.5304</c:v>
                </c:pt>
                <c:pt idx="1">
                  <c:v>1.6473</c:v>
                </c:pt>
                <c:pt idx="2">
                  <c:v>1.8607</c:v>
                </c:pt>
                <c:pt idx="3">
                  <c:v>2.3319999999999999</c:v>
                </c:pt>
                <c:pt idx="4">
                  <c:v>1.681</c:v>
                </c:pt>
                <c:pt idx="5">
                  <c:v>1.5354000000000001</c:v>
                </c:pt>
                <c:pt idx="6">
                  <c:v>1.4917</c:v>
                </c:pt>
                <c:pt idx="7">
                  <c:v>1.6415</c:v>
                </c:pt>
                <c:pt idx="8">
                  <c:v>1.4072</c:v>
                </c:pt>
                <c:pt idx="9">
                  <c:v>1.2722</c:v>
                </c:pt>
                <c:pt idx="10">
                  <c:v>1.7741</c:v>
                </c:pt>
                <c:pt idx="11">
                  <c:v>2.7395999999999998</c:v>
                </c:pt>
                <c:pt idx="12">
                  <c:v>3.0285000000000002</c:v>
                </c:pt>
                <c:pt idx="13">
                  <c:v>3.5905</c:v>
                </c:pt>
                <c:pt idx="14">
                  <c:v>4.077</c:v>
                </c:pt>
                <c:pt idx="15">
                  <c:v>4.4916999999999998</c:v>
                </c:pt>
                <c:pt idx="16">
                  <c:v>4.8781999999999996</c:v>
                </c:pt>
                <c:pt idx="17">
                  <c:v>5.1527000000000003</c:v>
                </c:pt>
                <c:pt idx="18">
                  <c:v>6.0857999999999999</c:v>
                </c:pt>
                <c:pt idx="19">
                  <c:v>6.5852000000000004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8-497A-8AC2-EDD2ACEBF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544928"/>
        <c:axId val="521545712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RVinYr!$A$10:$A$29</c:f>
              <c:strCache>
                <c:ptCount val="20"/>
                <c:pt idx="0">
                  <c:v>before 2002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strCache>
            </c:strRef>
          </c:cat>
          <c:val>
            <c:numRef>
              <c:f>RVinYr!$Q$10:$Q$29</c:f>
              <c:numCache>
                <c:formatCode>0.00</c:formatCode>
                <c:ptCount val="20"/>
                <c:pt idx="0">
                  <c:v>4.2736000000000001</c:v>
                </c:pt>
                <c:pt idx="1">
                  <c:v>4.2736000000000001</c:v>
                </c:pt>
                <c:pt idx="2">
                  <c:v>4.2736000000000001</c:v>
                </c:pt>
                <c:pt idx="3">
                  <c:v>4.2736000000000001</c:v>
                </c:pt>
                <c:pt idx="4">
                  <c:v>4.2736000000000001</c:v>
                </c:pt>
                <c:pt idx="5">
                  <c:v>4.2736000000000001</c:v>
                </c:pt>
                <c:pt idx="6">
                  <c:v>4.2736000000000001</c:v>
                </c:pt>
                <c:pt idx="7">
                  <c:v>4.2736000000000001</c:v>
                </c:pt>
                <c:pt idx="8">
                  <c:v>4.2736000000000001</c:v>
                </c:pt>
                <c:pt idx="9">
                  <c:v>4.2736000000000001</c:v>
                </c:pt>
                <c:pt idx="10">
                  <c:v>4.2736000000000001</c:v>
                </c:pt>
                <c:pt idx="11">
                  <c:v>4.2736000000000001</c:v>
                </c:pt>
                <c:pt idx="12">
                  <c:v>4.2736000000000001</c:v>
                </c:pt>
                <c:pt idx="13">
                  <c:v>4.2736000000000001</c:v>
                </c:pt>
                <c:pt idx="14">
                  <c:v>4.2736000000000001</c:v>
                </c:pt>
                <c:pt idx="15">
                  <c:v>4.2736000000000001</c:v>
                </c:pt>
                <c:pt idx="16">
                  <c:v>4.2736000000000001</c:v>
                </c:pt>
                <c:pt idx="17">
                  <c:v>4.2736000000000001</c:v>
                </c:pt>
                <c:pt idx="18">
                  <c:v>4.2736000000000001</c:v>
                </c:pt>
                <c:pt idx="19">
                  <c:v>4.2736000000000001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38-497A-8AC2-EDD2ACEBF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545320"/>
        <c:axId val="521542184"/>
      </c:lineChart>
      <c:catAx>
        <c:axId val="521544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154571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521545712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521544928"/>
        <c:crosses val="autoZero"/>
        <c:crossBetween val="between"/>
      </c:valAx>
      <c:catAx>
        <c:axId val="521545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542184"/>
        <c:crosses val="autoZero"/>
        <c:auto val="0"/>
        <c:lblAlgn val="ctr"/>
        <c:lblOffset val="100"/>
        <c:noMultiLvlLbl val="0"/>
      </c:catAx>
      <c:valAx>
        <c:axId val="52154218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521545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152400</xdr:rowOff>
    </xdr:from>
    <xdr:to>
      <xdr:col>7</xdr:col>
      <xdr:colOff>594360</xdr:colOff>
      <xdr:row>43</xdr:row>
      <xdr:rowOff>145676</xdr:rowOff>
    </xdr:to>
    <xdr:graphicFrame macro="">
      <xdr:nvGraphicFramePr>
        <xdr:cNvPr id="22533" name="Chart 3">
          <a:extLst>
            <a:ext uri="{FF2B5EF4-FFF2-40B4-BE49-F238E27FC236}">
              <a16:creationId xmlns:a16="http://schemas.microsoft.com/office/drawing/2014/main" id="{00000000-0008-0000-0000-0000055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23</xdr:row>
      <xdr:rowOff>156882</xdr:rowOff>
    </xdr:from>
    <xdr:to>
      <xdr:col>16</xdr:col>
      <xdr:colOff>449580</xdr:colOff>
      <xdr:row>44</xdr:row>
      <xdr:rowOff>11205</xdr:rowOff>
    </xdr:to>
    <xdr:graphicFrame macro="">
      <xdr:nvGraphicFramePr>
        <xdr:cNvPr id="22534" name="Chart 4">
          <a:extLst>
            <a:ext uri="{FF2B5EF4-FFF2-40B4-BE49-F238E27FC236}">
              <a16:creationId xmlns:a16="http://schemas.microsoft.com/office/drawing/2014/main" id="{00000000-0008-0000-0000-0000065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0.01036</cdr:x>
      <cdr:y>0.07211</cdr:y>
    </cdr:from>
    <cdr:to>
      <cdr:x>0.39056</cdr:x>
      <cdr:y>0.19365</cdr:y>
    </cdr:to>
    <cdr:sp macro="" textlink="">
      <cdr:nvSpPr>
        <cdr:cNvPr id="67586" name="Text Box 2">
          <a:extLst xmlns:a="http://schemas.openxmlformats.org/drawingml/2006/main">
            <a:ext uri="{FF2B5EF4-FFF2-40B4-BE49-F238E27FC236}">
              <a16:creationId xmlns:a16="http://schemas.microsoft.com/office/drawing/2014/main" id="{721531D7-7272-4D05-9DA7-7B81298C841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5716"/>
          <a:ext cx="1958504" cy="2667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75" b="0" i="0" u="none" strike="noStrike" baseline="0">
              <a:solidFill>
                <a:srgbClr val="000000"/>
              </a:solidFill>
              <a:latin typeface="Arial"/>
              <a:cs typeface="Arial"/>
            </a:rPr>
            <a:t>Last 12 months; in percent</a:t>
          </a:r>
        </a:p>
      </cdr:txBody>
    </cdr:sp>
  </cdr:relSizeAnchor>
  <cdr:relSizeAnchor xmlns:cdr="http://schemas.openxmlformats.org/drawingml/2006/chartDrawing">
    <cdr:from>
      <cdr:x>0.01036</cdr:x>
      <cdr:y>0.02431</cdr:y>
    </cdr:from>
    <cdr:to>
      <cdr:x>0.33279</cdr:x>
      <cdr:y>0.14941</cdr:y>
    </cdr:to>
    <cdr:sp macro="" textlink="">
      <cdr:nvSpPr>
        <cdr:cNvPr id="67587" name="Text Box 3">
          <a:extLst xmlns:a="http://schemas.openxmlformats.org/drawingml/2006/main">
            <a:ext uri="{FF2B5EF4-FFF2-40B4-BE49-F238E27FC236}">
              <a16:creationId xmlns:a16="http://schemas.microsoft.com/office/drawing/2014/main" id="{B17C94E1-2CF0-45AD-8B02-742B1B05108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0882" cy="274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75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Sector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0.01217</cdr:x>
      <cdr:y>0.07417</cdr:y>
    </cdr:from>
    <cdr:to>
      <cdr:x>0.30267</cdr:x>
      <cdr:y>0.19662</cdr:y>
    </cdr:to>
    <cdr:sp macro="" textlink="">
      <cdr:nvSpPr>
        <cdr:cNvPr id="95233" name="Text Box 1">
          <a:extLst xmlns:a="http://schemas.openxmlformats.org/drawingml/2006/main">
            <a:ext uri="{FF2B5EF4-FFF2-40B4-BE49-F238E27FC236}">
              <a16:creationId xmlns:a16="http://schemas.microsoft.com/office/drawing/2014/main" id="{7B17D928-9345-45CB-8832-8AC356E245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9095"/>
          <a:ext cx="1272828" cy="2668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Last 12 months</a:t>
          </a:r>
        </a:p>
      </cdr:txBody>
    </cdr:sp>
  </cdr:relSizeAnchor>
  <cdr:relSizeAnchor xmlns:cdr="http://schemas.openxmlformats.org/drawingml/2006/chartDrawing">
    <cdr:from>
      <cdr:x>0.01217</cdr:x>
      <cdr:y>0.02448</cdr:y>
    </cdr:from>
    <cdr:to>
      <cdr:x>0.39121</cdr:x>
      <cdr:y>0.15025</cdr:y>
    </cdr:to>
    <cdr:sp macro="" textlink="">
      <cdr:nvSpPr>
        <cdr:cNvPr id="95234" name="Text Box 2">
          <a:extLst xmlns:a="http://schemas.openxmlformats.org/drawingml/2006/main">
            <a:ext uri="{FF2B5EF4-FFF2-40B4-BE49-F238E27FC236}">
              <a16:creationId xmlns:a16="http://schemas.microsoft.com/office/drawing/2014/main" id="{40C57335-F093-4AB3-A2C8-E5846BD519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0768" cy="2741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Credit Effect by Sector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7620</xdr:rowOff>
    </xdr:from>
    <xdr:to>
      <xdr:col>14</xdr:col>
      <xdr:colOff>0</xdr:colOff>
      <xdr:row>43</xdr:row>
      <xdr:rowOff>145676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7620</xdr:rowOff>
    </xdr:from>
    <xdr:to>
      <xdr:col>5</xdr:col>
      <xdr:colOff>579120</xdr:colOff>
      <xdr:row>43</xdr:row>
      <xdr:rowOff>145676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0.01248</cdr:x>
      <cdr:y>0.0438</cdr:y>
    </cdr:from>
    <cdr:to>
      <cdr:x>0.41999</cdr:x>
      <cdr:y>0.12736</cdr:y>
    </cdr:to>
    <cdr:sp macro="" textlink="">
      <cdr:nvSpPr>
        <cdr:cNvPr id="4097" name="Text Box 1">
          <a:extLst xmlns:a="http://schemas.openxmlformats.org/drawingml/2006/main">
            <a:ext uri="{FF2B5EF4-FFF2-40B4-BE49-F238E27FC236}">
              <a16:creationId xmlns:a16="http://schemas.microsoft.com/office/drawing/2014/main" id="{A27627EF-3B64-44EC-8DAD-23991AC493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55" y="96642"/>
          <a:ext cx="1738938" cy="1844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7432" rIns="0" bIns="27432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75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Sector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0.01362</cdr:x>
      <cdr:y>0.07227</cdr:y>
    </cdr:from>
    <cdr:to>
      <cdr:x>0.33852</cdr:x>
      <cdr:y>0.19471</cdr:y>
    </cdr:to>
    <cdr:sp macro="" textlink="">
      <cdr:nvSpPr>
        <cdr:cNvPr id="99329" name="Text Box 1">
          <a:extLst xmlns:a="http://schemas.openxmlformats.org/drawingml/2006/main">
            <a:ext uri="{FF2B5EF4-FFF2-40B4-BE49-F238E27FC236}">
              <a16:creationId xmlns:a16="http://schemas.microsoft.com/office/drawing/2014/main" id="{5C32D7DC-BF3B-42C3-B148-8B81425C0B5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4950"/>
          <a:ext cx="1272540" cy="2668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0.01362</cdr:x>
      <cdr:y>0.02448</cdr:y>
    </cdr:from>
    <cdr:to>
      <cdr:x>0.43774</cdr:x>
      <cdr:y>0.15025</cdr:y>
    </cdr:to>
    <cdr:sp macro="" textlink="">
      <cdr:nvSpPr>
        <cdr:cNvPr id="99330" name="Text Box 2">
          <a:extLst xmlns:a="http://schemas.openxmlformats.org/drawingml/2006/main">
            <a:ext uri="{FF2B5EF4-FFF2-40B4-BE49-F238E27FC236}">
              <a16:creationId xmlns:a16="http://schemas.microsoft.com/office/drawing/2014/main" id="{7DE614D9-9230-41A0-9223-D150F910AC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1160" cy="2741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Sector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3138</xdr:rowOff>
    </xdr:from>
    <xdr:to>
      <xdr:col>13</xdr:col>
      <xdr:colOff>592455</xdr:colOff>
      <xdr:row>44</xdr:row>
      <xdr:rowOff>44823</xdr:rowOff>
    </xdr:to>
    <xdr:graphicFrame macro="">
      <xdr:nvGraphicFramePr>
        <xdr:cNvPr id="2" name="Chart 102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152400</xdr:rowOff>
    </xdr:from>
    <xdr:to>
      <xdr:col>6</xdr:col>
      <xdr:colOff>30480</xdr:colOff>
      <xdr:row>44</xdr:row>
      <xdr:rowOff>0</xdr:rowOff>
    </xdr:to>
    <xdr:graphicFrame macro="">
      <xdr:nvGraphicFramePr>
        <xdr:cNvPr id="3" name="Chart 102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112059</xdr:colOff>
      <xdr:row>14</xdr:row>
      <xdr:rowOff>11206</xdr:rowOff>
    </xdr:from>
    <xdr:to>
      <xdr:col>9</xdr:col>
      <xdr:colOff>134471</xdr:colOff>
      <xdr:row>20</xdr:row>
      <xdr:rowOff>22412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5145342-E4C0-45C0-9CBD-3CA1A003C51A}"/>
            </a:ext>
          </a:extLst>
        </xdr:cNvPr>
        <xdr:cNvSpPr txBox="1"/>
      </xdr:nvSpPr>
      <xdr:spPr>
        <a:xfrm>
          <a:off x="3003177" y="2812677"/>
          <a:ext cx="2678206" cy="11542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Please note that</a:t>
          </a:r>
          <a:r>
            <a:rPr lang="en-US" sz="1100" baseline="0"/>
            <a:t> all G-L 1 loans are senior loans. "Crossover" loans are those with LTVs above 70% and below 85%.  They are not subordinate positions that "attach" at 75% LTV and go up to 85% of the capital stack.</a:t>
          </a:r>
          <a:endParaRPr lang="en-US" sz="1100"/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0.01348</cdr:x>
      <cdr:y>0.0573</cdr:y>
    </cdr:from>
    <cdr:to>
      <cdr:x>0.51245</cdr:x>
      <cdr:y>0.14059</cdr:y>
    </cdr:to>
    <cdr:sp macro="" textlink="">
      <cdr:nvSpPr>
        <cdr:cNvPr id="18433" name="Text Box 1">
          <a:extLst xmlns:a="http://schemas.openxmlformats.org/drawingml/2006/main">
            <a:ext uri="{FF2B5EF4-FFF2-40B4-BE49-F238E27FC236}">
              <a16:creationId xmlns:a16="http://schemas.microsoft.com/office/drawing/2014/main" id="{CA61E496-9055-4E0E-910D-1C0D75025B3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419" y="126887"/>
          <a:ext cx="2125390" cy="1844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7432" rIns="0" bIns="27432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75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Credit Quality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0.01341</cdr:x>
      <cdr:y>0.0718</cdr:y>
    </cdr:from>
    <cdr:to>
      <cdr:x>0.33334</cdr:x>
      <cdr:y>0.19288</cdr:y>
    </cdr:to>
    <cdr:sp macro="" textlink="">
      <cdr:nvSpPr>
        <cdr:cNvPr id="68609" name="Text Box 1">
          <a:extLst xmlns:a="http://schemas.openxmlformats.org/drawingml/2006/main">
            <a:ext uri="{FF2B5EF4-FFF2-40B4-BE49-F238E27FC236}">
              <a16:creationId xmlns:a16="http://schemas.microsoft.com/office/drawing/2014/main" id="{31AC3F62-6A30-4FD6-8363-8678CD098C3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5575"/>
          <a:ext cx="1272578" cy="266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0.01341</cdr:x>
      <cdr:y>0.02422</cdr:y>
    </cdr:from>
    <cdr:to>
      <cdr:x>0.50949</cdr:x>
      <cdr:y>0.14888</cdr:y>
    </cdr:to>
    <cdr:sp macro="" textlink="">
      <cdr:nvSpPr>
        <cdr:cNvPr id="68610" name="Text Box 2">
          <a:extLst xmlns:a="http://schemas.openxmlformats.org/drawingml/2006/main">
            <a:ext uri="{FF2B5EF4-FFF2-40B4-BE49-F238E27FC236}">
              <a16:creationId xmlns:a16="http://schemas.microsoft.com/office/drawing/2014/main" id="{BCB6EF47-BE06-44EA-87BB-EF5236A3594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973222" cy="2745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Credit Quality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0</xdr:rowOff>
    </xdr:from>
    <xdr:to>
      <xdr:col>14</xdr:col>
      <xdr:colOff>0</xdr:colOff>
      <xdr:row>44</xdr:row>
      <xdr:rowOff>134470</xdr:rowOff>
    </xdr:to>
    <xdr:graphicFrame macro="">
      <xdr:nvGraphicFramePr>
        <xdr:cNvPr id="13316" name="Chart 2">
          <a:extLst>
            <a:ext uri="{FF2B5EF4-FFF2-40B4-BE49-F238E27FC236}">
              <a16:creationId xmlns:a16="http://schemas.microsoft.com/office/drawing/2014/main" id="{00000000-0008-0000-0300-000004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33617</xdr:colOff>
      <xdr:row>22</xdr:row>
      <xdr:rowOff>134469</xdr:rowOff>
    </xdr:from>
    <xdr:to>
      <xdr:col>6</xdr:col>
      <xdr:colOff>18825</xdr:colOff>
      <xdr:row>44</xdr:row>
      <xdr:rowOff>123264</xdr:rowOff>
    </xdr:to>
    <xdr:graphicFrame macro="">
      <xdr:nvGraphicFramePr>
        <xdr:cNvPr id="13317" name="Chart 3">
          <a:extLst>
            <a:ext uri="{FF2B5EF4-FFF2-40B4-BE49-F238E27FC236}">
              <a16:creationId xmlns:a16="http://schemas.microsoft.com/office/drawing/2014/main" id="{00000000-0008-0000-0300-000005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0.01248</cdr:x>
      <cdr:y>0.04665</cdr:y>
    </cdr:from>
    <cdr:to>
      <cdr:x>0.48779</cdr:x>
      <cdr:y>0.12412</cdr:y>
    </cdr:to>
    <cdr:sp macro="" textlink="">
      <cdr:nvSpPr>
        <cdr:cNvPr id="15361" name="Text Box 1">
          <a:extLst xmlns:a="http://schemas.openxmlformats.org/drawingml/2006/main">
            <a:ext uri="{FF2B5EF4-FFF2-40B4-BE49-F238E27FC236}">
              <a16:creationId xmlns:a16="http://schemas.microsoft.com/office/drawing/2014/main" id="{94DFA1A2-4489-4FF1-B1FE-E655FD72518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55" y="103305"/>
          <a:ext cx="2028248" cy="171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Coupon Rate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0.01362</cdr:x>
      <cdr:y>0.07306</cdr:y>
    </cdr:from>
    <cdr:to>
      <cdr:x>0.33852</cdr:x>
      <cdr:y>0.19596</cdr:y>
    </cdr:to>
    <cdr:sp macro="" textlink="">
      <cdr:nvSpPr>
        <cdr:cNvPr id="76801" name="Text Box 1">
          <a:extLst xmlns:a="http://schemas.openxmlformats.org/drawingml/2006/main">
            <a:ext uri="{FF2B5EF4-FFF2-40B4-BE49-F238E27FC236}">
              <a16:creationId xmlns:a16="http://schemas.microsoft.com/office/drawing/2014/main" id="{4DE01B59-2346-41A5-9739-E30C3045DE3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6116"/>
          <a:ext cx="1272540" cy="2669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0.01362</cdr:x>
      <cdr:y>0.02456</cdr:y>
    </cdr:from>
    <cdr:to>
      <cdr:x>0.43774</cdr:x>
      <cdr:y>0.15079</cdr:y>
    </cdr:to>
    <cdr:sp macro="" textlink="">
      <cdr:nvSpPr>
        <cdr:cNvPr id="76802" name="Text Box 2">
          <a:extLst xmlns:a="http://schemas.openxmlformats.org/drawingml/2006/main">
            <a:ext uri="{FF2B5EF4-FFF2-40B4-BE49-F238E27FC236}">
              <a16:creationId xmlns:a16="http://schemas.microsoft.com/office/drawing/2014/main" id="{797EBD9C-13EC-473B-8DD4-29829345A6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1160" cy="2741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Coupon Rate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0</xdr:rowOff>
    </xdr:from>
    <xdr:to>
      <xdr:col>13</xdr:col>
      <xdr:colOff>592455</xdr:colOff>
      <xdr:row>43</xdr:row>
      <xdr:rowOff>145676</xdr:rowOff>
    </xdr:to>
    <xdr:graphicFrame macro="">
      <xdr:nvGraphicFramePr>
        <xdr:cNvPr id="19460" name="Chart 2">
          <a:extLst>
            <a:ext uri="{FF2B5EF4-FFF2-40B4-BE49-F238E27FC236}">
              <a16:creationId xmlns:a16="http://schemas.microsoft.com/office/drawing/2014/main" id="{00000000-0008-0000-0400-000004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152400</xdr:rowOff>
    </xdr:from>
    <xdr:to>
      <xdr:col>6</xdr:col>
      <xdr:colOff>448</xdr:colOff>
      <xdr:row>43</xdr:row>
      <xdr:rowOff>134470</xdr:rowOff>
    </xdr:to>
    <xdr:graphicFrame macro="">
      <xdr:nvGraphicFramePr>
        <xdr:cNvPr id="19461" name="Chart 3">
          <a:extLst>
            <a:ext uri="{FF2B5EF4-FFF2-40B4-BE49-F238E27FC236}">
              <a16:creationId xmlns:a16="http://schemas.microsoft.com/office/drawing/2014/main" id="{00000000-0008-0000-0400-000005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0.0125</cdr:x>
      <cdr:y>0.03322</cdr:y>
    </cdr:from>
    <cdr:to>
      <cdr:x>0.48302</cdr:x>
      <cdr:y>0.11068</cdr:y>
    </cdr:to>
    <cdr:sp macro="" textlink="">
      <cdr:nvSpPr>
        <cdr:cNvPr id="21505" name="Text Box 1">
          <a:extLst xmlns:a="http://schemas.openxmlformats.org/drawingml/2006/main">
            <a:ext uri="{FF2B5EF4-FFF2-40B4-BE49-F238E27FC236}">
              <a16:creationId xmlns:a16="http://schemas.microsoft.com/office/drawing/2014/main" id="{4F715910-2B7E-4591-B4E8-E82813B7885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45" y="73556"/>
          <a:ext cx="2004203" cy="171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Maturity Cell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0.01357</cdr:x>
      <cdr:y>0.07323</cdr:y>
    </cdr:from>
    <cdr:to>
      <cdr:x>0.33729</cdr:x>
      <cdr:y>0.19431</cdr:y>
    </cdr:to>
    <cdr:sp macro="" textlink="">
      <cdr:nvSpPr>
        <cdr:cNvPr id="83969" name="Text Box 1">
          <a:extLst xmlns:a="http://schemas.openxmlformats.org/drawingml/2006/main">
            <a:ext uri="{FF2B5EF4-FFF2-40B4-BE49-F238E27FC236}">
              <a16:creationId xmlns:a16="http://schemas.microsoft.com/office/drawing/2014/main" id="{2A032448-2F2A-4E2F-9DF7-C6516B5D7D7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8718"/>
          <a:ext cx="1272849" cy="2666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0.01357</cdr:x>
      <cdr:y>0.02422</cdr:y>
    </cdr:from>
    <cdr:to>
      <cdr:x>0.43603</cdr:x>
      <cdr:y>0.14888</cdr:y>
    </cdr:to>
    <cdr:sp macro="" textlink="">
      <cdr:nvSpPr>
        <cdr:cNvPr id="83970" name="Text Box 2">
          <a:extLst xmlns:a="http://schemas.openxmlformats.org/drawingml/2006/main">
            <a:ext uri="{FF2B5EF4-FFF2-40B4-BE49-F238E27FC236}">
              <a16:creationId xmlns:a16="http://schemas.microsoft.com/office/drawing/2014/main" id="{6CCAF4F4-1EED-45EA-A8F6-1245E1E34B3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1110" cy="2745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Maturity Cell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0</xdr:rowOff>
    </xdr:from>
    <xdr:to>
      <xdr:col>13</xdr:col>
      <xdr:colOff>586740</xdr:colOff>
      <xdr:row>43</xdr:row>
      <xdr:rowOff>134470</xdr:rowOff>
    </xdr:to>
    <xdr:graphicFrame macro="">
      <xdr:nvGraphicFramePr>
        <xdr:cNvPr id="6148" name="Chart 2">
          <a:extLst>
            <a:ext uri="{FF2B5EF4-FFF2-40B4-BE49-F238E27FC236}">
              <a16:creationId xmlns:a16="http://schemas.microsoft.com/office/drawing/2014/main" id="{00000000-0008-0000-0500-000004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0</xdr:rowOff>
    </xdr:from>
    <xdr:to>
      <xdr:col>6</xdr:col>
      <xdr:colOff>448</xdr:colOff>
      <xdr:row>43</xdr:row>
      <xdr:rowOff>134470</xdr:rowOff>
    </xdr:to>
    <xdr:graphicFrame macro="">
      <xdr:nvGraphicFramePr>
        <xdr:cNvPr id="6149" name="Chart 3">
          <a:extLst>
            <a:ext uri="{FF2B5EF4-FFF2-40B4-BE49-F238E27FC236}">
              <a16:creationId xmlns:a16="http://schemas.microsoft.com/office/drawing/2014/main" id="{00000000-0008-0000-0500-000005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0.01254</cdr:x>
      <cdr:y>0.03619</cdr:y>
    </cdr:from>
    <cdr:to>
      <cdr:x>0.49044</cdr:x>
      <cdr:y>0.11366</cdr:y>
    </cdr:to>
    <cdr:sp macro="" textlink="">
      <cdr:nvSpPr>
        <cdr:cNvPr id="8193" name="Text Box 1">
          <a:extLst xmlns:a="http://schemas.openxmlformats.org/drawingml/2006/main">
            <a:ext uri="{FF2B5EF4-FFF2-40B4-BE49-F238E27FC236}">
              <a16:creationId xmlns:a16="http://schemas.microsoft.com/office/drawing/2014/main" id="{01C06817-0F1A-42BA-B569-0F8CC0CB6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24" y="80144"/>
          <a:ext cx="2028376" cy="171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Duration Cell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0.01357</cdr:x>
      <cdr:y>0.07362</cdr:y>
    </cdr:from>
    <cdr:to>
      <cdr:x>0.33729</cdr:x>
      <cdr:y>0.19561</cdr:y>
    </cdr:to>
    <cdr:sp macro="" textlink="">
      <cdr:nvSpPr>
        <cdr:cNvPr id="89089" name="Text Box 1">
          <a:extLst xmlns:a="http://schemas.openxmlformats.org/drawingml/2006/main">
            <a:ext uri="{FF2B5EF4-FFF2-40B4-BE49-F238E27FC236}">
              <a16:creationId xmlns:a16="http://schemas.microsoft.com/office/drawing/2014/main" id="{B2439785-69E7-4920-A4B6-DEDBC6C66E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8453"/>
          <a:ext cx="1272849" cy="2667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0.01357</cdr:x>
      <cdr:y>0.02439</cdr:y>
    </cdr:from>
    <cdr:to>
      <cdr:x>0.49027</cdr:x>
      <cdr:y>0.14971</cdr:y>
    </cdr:to>
    <cdr:sp macro="" textlink="">
      <cdr:nvSpPr>
        <cdr:cNvPr id="89090" name="Text Box 2">
          <a:extLst xmlns:a="http://schemas.openxmlformats.org/drawingml/2006/main">
            <a:ext uri="{FF2B5EF4-FFF2-40B4-BE49-F238E27FC236}">
              <a16:creationId xmlns:a16="http://schemas.microsoft.com/office/drawing/2014/main" id="{53471A49-B69B-41CD-B2AA-0797DFD5849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874368" cy="2740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Duration Cell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32</xdr:row>
      <xdr:rowOff>0</xdr:rowOff>
    </xdr:from>
    <xdr:to>
      <xdr:col>14</xdr:col>
      <xdr:colOff>425824</xdr:colOff>
      <xdr:row>53</xdr:row>
      <xdr:rowOff>33618</xdr:rowOff>
    </xdr:to>
    <xdr:graphicFrame macro="">
      <xdr:nvGraphicFramePr>
        <xdr:cNvPr id="55300" name="Chart 2">
          <a:extLst>
            <a:ext uri="{FF2B5EF4-FFF2-40B4-BE49-F238E27FC236}">
              <a16:creationId xmlns:a16="http://schemas.microsoft.com/office/drawing/2014/main" id="{00000000-0008-0000-0600-000004D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156881</xdr:rowOff>
    </xdr:from>
    <xdr:to>
      <xdr:col>6</xdr:col>
      <xdr:colOff>448</xdr:colOff>
      <xdr:row>53</xdr:row>
      <xdr:rowOff>22412</xdr:rowOff>
    </xdr:to>
    <xdr:graphicFrame macro="">
      <xdr:nvGraphicFramePr>
        <xdr:cNvPr id="55301" name="Chart 3">
          <a:extLst>
            <a:ext uri="{FF2B5EF4-FFF2-40B4-BE49-F238E27FC236}">
              <a16:creationId xmlns:a16="http://schemas.microsoft.com/office/drawing/2014/main" id="{00000000-0008-0000-0600-000005D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0.0125</cdr:x>
      <cdr:y>0.05343</cdr:y>
    </cdr:from>
    <cdr:to>
      <cdr:x>0.51284</cdr:x>
      <cdr:y>0.1309</cdr:y>
    </cdr:to>
    <cdr:sp macro="" textlink="">
      <cdr:nvSpPr>
        <cdr:cNvPr id="57345" name="Text Box 1">
          <a:extLst xmlns:a="http://schemas.openxmlformats.org/drawingml/2006/main">
            <a:ext uri="{FF2B5EF4-FFF2-40B4-BE49-F238E27FC236}">
              <a16:creationId xmlns:a16="http://schemas.microsoft.com/office/drawing/2014/main" id="{F930BED8-930D-489B-A601-689D3F721D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45" y="118318"/>
          <a:ext cx="2131224" cy="171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Vintage Cohort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0.01357</cdr:x>
      <cdr:y>0.07417</cdr:y>
    </cdr:from>
    <cdr:to>
      <cdr:x>0.33729</cdr:x>
      <cdr:y>0.19662</cdr:y>
    </cdr:to>
    <cdr:sp macro="" textlink="">
      <cdr:nvSpPr>
        <cdr:cNvPr id="91137" name="Text Box 1">
          <a:extLst xmlns:a="http://schemas.openxmlformats.org/drawingml/2006/main">
            <a:ext uri="{FF2B5EF4-FFF2-40B4-BE49-F238E27FC236}">
              <a16:creationId xmlns:a16="http://schemas.microsoft.com/office/drawing/2014/main" id="{2DB8296E-E355-4A82-91E5-7B95FEFC28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9095"/>
          <a:ext cx="1272849" cy="2668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0.01357</cdr:x>
      <cdr:y>0.02448</cdr:y>
    </cdr:from>
    <cdr:to>
      <cdr:x>0.49027</cdr:x>
      <cdr:y>0.15025</cdr:y>
    </cdr:to>
    <cdr:sp macro="" textlink="">
      <cdr:nvSpPr>
        <cdr:cNvPr id="91138" name="Text Box 2">
          <a:extLst xmlns:a="http://schemas.openxmlformats.org/drawingml/2006/main">
            <a:ext uri="{FF2B5EF4-FFF2-40B4-BE49-F238E27FC236}">
              <a16:creationId xmlns:a16="http://schemas.microsoft.com/office/drawing/2014/main" id="{96F89724-F085-456A-B493-13FCE7CCD65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874368" cy="2741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Vintage Cohort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"/>
  <sheetViews>
    <sheetView zoomScale="85" workbookViewId="0">
      <selection sqref="A1:N1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7" width="8.85546875" style="1"/>
    <col min="8" max="8" width="9" style="1" bestFit="1" customWidth="1"/>
    <col min="9" max="9" width="3.7109375" style="1" customWidth="1"/>
    <col min="10" max="10" width="9.7109375" style="1" bestFit="1" customWidth="1"/>
    <col min="11" max="11" width="3" style="1" customWidth="1"/>
    <col min="12" max="16384" width="8.85546875" style="1"/>
  </cols>
  <sheetData>
    <row r="1" spans="1:17" ht="21" x14ac:dyDescent="0.35">
      <c r="A1" s="34" t="s">
        <v>91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7" ht="21" x14ac:dyDescent="0.35">
      <c r="A2" s="34" t="s">
        <v>85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7" ht="15.75" x14ac:dyDescent="0.25">
      <c r="A3" s="2"/>
    </row>
    <row r="4" spans="1:17" ht="15" x14ac:dyDescent="0.25">
      <c r="A4" s="6" t="s">
        <v>93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7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7" ht="15" x14ac:dyDescent="0.25">
      <c r="A6" s="7"/>
      <c r="B6" s="7"/>
      <c r="C6" s="8" t="s">
        <v>26</v>
      </c>
      <c r="D6" s="9"/>
      <c r="E6" s="9"/>
      <c r="F6" s="9"/>
      <c r="G6" s="7"/>
      <c r="H6" s="7"/>
      <c r="I6" s="7"/>
      <c r="J6" s="7"/>
      <c r="K6" s="7"/>
      <c r="L6" s="8" t="s">
        <v>33</v>
      </c>
      <c r="M6" s="9"/>
      <c r="N6" s="9"/>
    </row>
    <row r="7" spans="1:17" ht="15" x14ac:dyDescent="0.25">
      <c r="A7" s="7"/>
      <c r="B7" s="7"/>
      <c r="C7" s="10" t="s">
        <v>27</v>
      </c>
      <c r="D7" s="10"/>
      <c r="E7" s="10"/>
      <c r="F7" s="10"/>
      <c r="G7" s="11" t="s">
        <v>28</v>
      </c>
      <c r="H7" s="11" t="s">
        <v>29</v>
      </c>
      <c r="I7" s="7"/>
      <c r="J7" s="12" t="s">
        <v>30</v>
      </c>
      <c r="K7" s="7"/>
      <c r="L7" s="12" t="s">
        <v>32</v>
      </c>
      <c r="M7" s="12"/>
      <c r="N7" s="12" t="s">
        <v>29</v>
      </c>
    </row>
    <row r="8" spans="1:17" ht="15.75" thickBot="1" x14ac:dyDescent="0.3">
      <c r="A8" s="13" t="s">
        <v>20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14" t="s">
        <v>8</v>
      </c>
      <c r="H8" s="14" t="s">
        <v>31</v>
      </c>
      <c r="I8" s="7"/>
      <c r="J8" s="14" t="s">
        <v>35</v>
      </c>
      <c r="K8" s="7"/>
      <c r="L8" s="14" t="s">
        <v>31</v>
      </c>
      <c r="M8" s="14" t="s">
        <v>28</v>
      </c>
      <c r="N8" s="14" t="s">
        <v>31</v>
      </c>
    </row>
    <row r="9" spans="1:17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7" ht="15" x14ac:dyDescent="0.25">
      <c r="A10" s="7" t="s">
        <v>14</v>
      </c>
      <c r="B10" s="7"/>
      <c r="C10" s="15">
        <v>1.0568</v>
      </c>
      <c r="D10" s="15">
        <v>2.9470000000000001</v>
      </c>
      <c r="E10" s="15">
        <v>-5.3800000000000001E-2</v>
      </c>
      <c r="F10" s="15">
        <v>3.95</v>
      </c>
      <c r="G10" s="15">
        <v>3.4739090000000195</v>
      </c>
      <c r="H10" s="15">
        <v>5.6257475131091583</v>
      </c>
      <c r="I10" s="15"/>
      <c r="J10" s="15">
        <v>2251.0459864761847</v>
      </c>
      <c r="K10" s="7"/>
      <c r="L10" s="16">
        <v>1.57</v>
      </c>
      <c r="M10" s="16">
        <v>2.06</v>
      </c>
      <c r="N10" s="16">
        <v>3.17</v>
      </c>
      <c r="P10" s="3">
        <f>$H$15</f>
        <v>5.6140897583389471</v>
      </c>
      <c r="Q10" s="4">
        <f>$N$15</f>
        <v>2.52</v>
      </c>
    </row>
    <row r="11" spans="1:17" ht="15" x14ac:dyDescent="0.25">
      <c r="A11" s="7" t="s">
        <v>15</v>
      </c>
      <c r="B11" s="7"/>
      <c r="C11" s="15">
        <v>1.0069999999999999</v>
      </c>
      <c r="D11" s="15">
        <v>3.6630000000000003</v>
      </c>
      <c r="E11" s="15">
        <v>-3.9599999999999996E-2</v>
      </c>
      <c r="F11" s="15">
        <v>4.6303999999999998</v>
      </c>
      <c r="G11" s="15">
        <v>3.2653918015999928</v>
      </c>
      <c r="H11" s="15">
        <v>5.7236452502608559</v>
      </c>
      <c r="I11" s="15"/>
      <c r="J11" s="15">
        <v>2901.295897010205</v>
      </c>
      <c r="K11" s="7"/>
      <c r="L11" s="16">
        <v>0.98</v>
      </c>
      <c r="M11" s="16">
        <v>1.22</v>
      </c>
      <c r="N11" s="16">
        <v>1.72</v>
      </c>
      <c r="P11" s="3">
        <f>$H$15</f>
        <v>5.6140897583389471</v>
      </c>
      <c r="Q11" s="4">
        <f>$N$15</f>
        <v>2.52</v>
      </c>
    </row>
    <row r="12" spans="1:17" ht="15" x14ac:dyDescent="0.25">
      <c r="A12" s="7" t="s">
        <v>17</v>
      </c>
      <c r="B12" s="7"/>
      <c r="C12" s="15">
        <v>1.0814999999999999</v>
      </c>
      <c r="D12" s="15">
        <v>2.8597000000000001</v>
      </c>
      <c r="E12" s="15">
        <v>-6.0900000000000003E-2</v>
      </c>
      <c r="F12" s="15">
        <v>3.8803000000000001</v>
      </c>
      <c r="G12" s="15">
        <v>3.3259947191999872</v>
      </c>
      <c r="H12" s="15">
        <v>5.5854834740447723</v>
      </c>
      <c r="I12" s="15"/>
      <c r="J12" s="15">
        <v>2676.1646376892099</v>
      </c>
      <c r="K12" s="7"/>
      <c r="L12" s="16">
        <v>1.77</v>
      </c>
      <c r="M12" s="16">
        <v>2.38</v>
      </c>
      <c r="N12" s="16">
        <v>3.69</v>
      </c>
      <c r="P12" s="3">
        <f>$H$15</f>
        <v>5.6140897583389471</v>
      </c>
      <c r="Q12" s="4">
        <f>$N$15</f>
        <v>2.52</v>
      </c>
    </row>
    <row r="13" spans="1:17" ht="15" x14ac:dyDescent="0.25">
      <c r="A13" s="7" t="s">
        <v>16</v>
      </c>
      <c r="B13" s="7"/>
      <c r="C13" s="15">
        <v>0.99819999999999998</v>
      </c>
      <c r="D13" s="15">
        <v>3.3394000000000004</v>
      </c>
      <c r="E13" s="15">
        <v>-4.99E-2</v>
      </c>
      <c r="F13" s="15">
        <v>4.2877000000000001</v>
      </c>
      <c r="G13" s="15">
        <v>3.3779983929000057</v>
      </c>
      <c r="H13" s="15">
        <v>5.5853937679109622</v>
      </c>
      <c r="I13" s="15"/>
      <c r="J13" s="15">
        <v>2618.3170560736867</v>
      </c>
      <c r="K13" s="7"/>
      <c r="L13" s="16">
        <v>1.17</v>
      </c>
      <c r="M13" s="16">
        <v>1.5099999999999998</v>
      </c>
      <c r="N13" s="16">
        <v>2.39</v>
      </c>
      <c r="P13" s="3">
        <f>$H$15</f>
        <v>5.6140897583389471</v>
      </c>
      <c r="Q13" s="4">
        <f>$N$15</f>
        <v>2.52</v>
      </c>
    </row>
    <row r="14" spans="1:17" ht="15" x14ac:dyDescent="0.25">
      <c r="A14" s="7" t="s">
        <v>42</v>
      </c>
      <c r="B14" s="7"/>
      <c r="C14" s="15">
        <v>1.0862791128724718</v>
      </c>
      <c r="D14" s="15">
        <v>3.1114964030602246</v>
      </c>
      <c r="E14" s="15">
        <v>-4.6644543594743654E-2</v>
      </c>
      <c r="F14" s="15">
        <v>4.1511309723379526</v>
      </c>
      <c r="G14" s="15">
        <v>2.8558002437496732</v>
      </c>
      <c r="H14" s="15">
        <v>5.1631172317874174</v>
      </c>
      <c r="I14" s="15"/>
      <c r="J14" s="17" t="s">
        <v>44</v>
      </c>
      <c r="K14" s="7"/>
      <c r="L14" s="16">
        <v>1.1923577035501969</v>
      </c>
      <c r="M14" s="16">
        <v>1.6180146748692807</v>
      </c>
      <c r="N14" s="16">
        <v>2.5975450810340224</v>
      </c>
      <c r="P14" s="3">
        <f>$H$15</f>
        <v>5.6140897583389471</v>
      </c>
      <c r="Q14" s="4">
        <f>$N$15</f>
        <v>2.52</v>
      </c>
    </row>
    <row r="15" spans="1:17" ht="15" x14ac:dyDescent="0.25">
      <c r="A15" s="13" t="s">
        <v>8</v>
      </c>
      <c r="B15" s="7"/>
      <c r="C15" s="15">
        <v>1.0350999999999999</v>
      </c>
      <c r="D15" s="15">
        <v>3.2867999999999999</v>
      </c>
      <c r="E15" s="15">
        <v>-4.8299999999999996E-2</v>
      </c>
      <c r="F15" s="15">
        <v>4.2736000000000001</v>
      </c>
      <c r="G15" s="15">
        <v>3.3092777472000012</v>
      </c>
      <c r="H15" s="15">
        <v>5.6140897583389471</v>
      </c>
      <c r="I15" s="15"/>
      <c r="J15" s="15">
        <v>2448.0224428100805</v>
      </c>
      <c r="K15" s="7"/>
      <c r="L15" s="16">
        <v>1.27</v>
      </c>
      <c r="M15" s="16">
        <v>1.65</v>
      </c>
      <c r="N15" s="16">
        <v>2.52</v>
      </c>
    </row>
    <row r="16" spans="1:17" ht="15" x14ac:dyDescent="0.25">
      <c r="A16" s="7" t="s">
        <v>36</v>
      </c>
      <c r="B16" s="7"/>
      <c r="C16" s="15">
        <v>1.0312267845945733</v>
      </c>
      <c r="D16" s="15">
        <v>3.2991461151206645</v>
      </c>
      <c r="E16" s="15">
        <v>-4.8423189276036241E-2</v>
      </c>
      <c r="F16" s="15">
        <v>4.2819497104392017</v>
      </c>
      <c r="G16" s="15">
        <v>3.3457802054304819</v>
      </c>
      <c r="H16" s="15">
        <v>5.6490118896189712</v>
      </c>
      <c r="I16" s="15"/>
      <c r="J16" s="15">
        <v>3960.9014055574585</v>
      </c>
      <c r="K16" s="7"/>
      <c r="L16" s="16">
        <v>1.2924295408727231</v>
      </c>
      <c r="M16" s="16">
        <v>1.6762077129253998</v>
      </c>
      <c r="N16" s="16">
        <v>2.5398987992953268</v>
      </c>
    </row>
    <row r="17" spans="1:14" ht="15" x14ac:dyDescent="0.25">
      <c r="A17" s="7"/>
      <c r="B17" s="7"/>
      <c r="C17" s="7"/>
      <c r="D17" s="7"/>
      <c r="E17" s="7"/>
      <c r="F17" s="7"/>
      <c r="G17" s="15"/>
      <c r="H17" s="15"/>
      <c r="I17" s="15"/>
      <c r="J17" s="15"/>
      <c r="K17" s="7"/>
      <c r="L17" s="16"/>
      <c r="M17" s="16"/>
      <c r="N17" s="16"/>
    </row>
    <row r="18" spans="1:14" ht="15" x14ac:dyDescent="0.25">
      <c r="A18" s="7" t="s">
        <v>43</v>
      </c>
      <c r="B18" s="7"/>
      <c r="C18" s="7"/>
      <c r="D18" s="7"/>
      <c r="E18" s="7"/>
      <c r="F18" s="7"/>
      <c r="G18" s="15"/>
      <c r="H18" s="15"/>
      <c r="I18" s="15"/>
      <c r="J18" s="15"/>
      <c r="K18" s="7"/>
      <c r="L18" s="16"/>
      <c r="M18" s="16"/>
      <c r="N18" s="16"/>
    </row>
    <row r="19" spans="1:14" ht="15" x14ac:dyDescent="0.25">
      <c r="A19" s="7" t="s">
        <v>45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ht="15" x14ac:dyDescent="0.25">
      <c r="A20" s="7" t="s">
        <v>78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ht="15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ht="15" x14ac:dyDescent="0.25">
      <c r="A22" s="7" t="s">
        <v>34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9" spans="1:14" x14ac:dyDescent="0.2">
      <c r="A29" s="1" t="s">
        <v>25</v>
      </c>
    </row>
  </sheetData>
  <mergeCells count="2">
    <mergeCell ref="A1:N1"/>
    <mergeCell ref="A2:N2"/>
  </mergeCells>
  <pageMargins left="0.75" right="0.75" top="1" bottom="1" header="0.5" footer="0.5"/>
  <pageSetup orientation="landscape" horizontalDpi="300" verticalDpi="300" copies="0" r:id="rId1"/>
  <headerFooter alignWithMargins="0">
    <oddFooter>&amp;L&amp;"Times New Roman,Regular"&amp;8Generated: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0"/>
  <sheetViews>
    <sheetView zoomScale="85" zoomScaleNormal="85" workbookViewId="0">
      <selection activeCell="A4" sqref="A4:N16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3" width="8.85546875" style="1"/>
    <col min="14" max="14" width="10.42578125" style="1" customWidth="1"/>
    <col min="15" max="16384" width="8.85546875" style="1"/>
  </cols>
  <sheetData>
    <row r="1" spans="1:16" ht="21" x14ac:dyDescent="0.35">
      <c r="A1" s="34" t="s">
        <v>91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6" ht="21" x14ac:dyDescent="0.35">
      <c r="A2" s="34" t="s">
        <v>85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6" ht="15.75" x14ac:dyDescent="0.25">
      <c r="A3" s="2"/>
    </row>
    <row r="4" spans="1:16" ht="15" x14ac:dyDescent="0.25">
      <c r="A4" s="6" t="s">
        <v>93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6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6" ht="15" x14ac:dyDescent="0.25">
      <c r="A6" s="7"/>
      <c r="B6" s="7"/>
      <c r="C6" s="8" t="s">
        <v>26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6" ht="15" x14ac:dyDescent="0.25">
      <c r="A7" s="7"/>
      <c r="B7" s="7"/>
      <c r="C7" s="7"/>
      <c r="D7" s="7"/>
      <c r="E7" s="7"/>
      <c r="F7" s="7"/>
      <c r="G7" s="7"/>
      <c r="H7" s="12" t="s">
        <v>84</v>
      </c>
      <c r="I7" s="12"/>
      <c r="J7" s="12"/>
      <c r="K7" s="12"/>
      <c r="L7" s="12"/>
      <c r="M7" s="12" t="s">
        <v>1</v>
      </c>
      <c r="N7" s="12" t="s">
        <v>2</v>
      </c>
    </row>
    <row r="8" spans="1:16" ht="15.75" thickBot="1" x14ac:dyDescent="0.3">
      <c r="A8" s="13" t="s">
        <v>20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48</v>
      </c>
    </row>
    <row r="9" spans="1:16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6" ht="15" x14ac:dyDescent="0.25">
      <c r="A10" s="7" t="s">
        <v>14</v>
      </c>
      <c r="B10" s="7"/>
      <c r="C10" s="15">
        <v>1.0568</v>
      </c>
      <c r="D10" s="15">
        <v>2.9470000000000001</v>
      </c>
      <c r="E10" s="15">
        <v>-5.3800000000000001E-2</v>
      </c>
      <c r="F10" s="15">
        <v>3.95</v>
      </c>
      <c r="G10" s="7"/>
      <c r="H10" s="15">
        <v>4.8</v>
      </c>
      <c r="I10" s="15">
        <v>4.2832999999999997</v>
      </c>
      <c r="J10" s="15">
        <v>6.71</v>
      </c>
      <c r="K10" s="18">
        <v>105.26</v>
      </c>
      <c r="L10" s="15">
        <v>2.8635000000000002</v>
      </c>
      <c r="M10" s="19">
        <v>0.20583321592109588</v>
      </c>
      <c r="N10" s="7">
        <v>2510</v>
      </c>
      <c r="P10" s="3">
        <f>F15</f>
        <v>4.2736000000000001</v>
      </c>
    </row>
    <row r="11" spans="1:16" ht="15" x14ac:dyDescent="0.25">
      <c r="A11" s="7" t="s">
        <v>15</v>
      </c>
      <c r="B11" s="7"/>
      <c r="C11" s="15">
        <v>1.0069999999999999</v>
      </c>
      <c r="D11" s="15">
        <v>3.6630000000000003</v>
      </c>
      <c r="E11" s="15">
        <v>-3.9599999999999996E-2</v>
      </c>
      <c r="F11" s="15">
        <v>4.6303999999999998</v>
      </c>
      <c r="G11" s="7"/>
      <c r="H11" s="15">
        <v>5.85</v>
      </c>
      <c r="I11" s="15">
        <v>4.0609000000000002</v>
      </c>
      <c r="J11" s="15">
        <v>7.96</v>
      </c>
      <c r="K11" s="18">
        <v>105.3</v>
      </c>
      <c r="L11" s="15">
        <v>2.9506000000000001</v>
      </c>
      <c r="M11" s="19">
        <v>0.4095874094179609</v>
      </c>
      <c r="N11" s="7">
        <v>5510</v>
      </c>
      <c r="P11" s="3">
        <f t="shared" ref="P11:P16" si="0">P10</f>
        <v>4.2736000000000001</v>
      </c>
    </row>
    <row r="12" spans="1:16" ht="15" x14ac:dyDescent="0.25">
      <c r="A12" s="7" t="s">
        <v>17</v>
      </c>
      <c r="B12" s="7"/>
      <c r="C12" s="15">
        <v>1.0814999999999999</v>
      </c>
      <c r="D12" s="15">
        <v>2.8597000000000001</v>
      </c>
      <c r="E12" s="15">
        <v>-6.0900000000000003E-2</v>
      </c>
      <c r="F12" s="15">
        <v>3.8803000000000001</v>
      </c>
      <c r="G12" s="7"/>
      <c r="H12" s="15">
        <v>4.9400000000000004</v>
      </c>
      <c r="I12" s="15">
        <v>4.3959999999999999</v>
      </c>
      <c r="J12" s="15">
        <v>7.05</v>
      </c>
      <c r="K12" s="18">
        <v>105.03</v>
      </c>
      <c r="L12" s="15">
        <v>3.0063</v>
      </c>
      <c r="M12" s="19">
        <v>0.17499471891430843</v>
      </c>
      <c r="N12" s="7">
        <v>3896</v>
      </c>
      <c r="P12" s="3">
        <f t="shared" si="0"/>
        <v>4.2736000000000001</v>
      </c>
    </row>
    <row r="13" spans="1:16" ht="15" x14ac:dyDescent="0.25">
      <c r="A13" s="7" t="s">
        <v>16</v>
      </c>
      <c r="B13" s="7"/>
      <c r="C13" s="15">
        <v>0.99819999999999998</v>
      </c>
      <c r="D13" s="15">
        <v>3.3394000000000004</v>
      </c>
      <c r="E13" s="15">
        <v>-4.99E-2</v>
      </c>
      <c r="F13" s="15">
        <v>4.2877000000000001</v>
      </c>
      <c r="G13" s="7"/>
      <c r="H13" s="15">
        <v>5.03</v>
      </c>
      <c r="I13" s="15">
        <v>4.0476999999999999</v>
      </c>
      <c r="J13" s="15">
        <v>6.94</v>
      </c>
      <c r="K13" s="18">
        <v>105.47</v>
      </c>
      <c r="L13" s="15">
        <v>2.7183999999999999</v>
      </c>
      <c r="M13" s="19">
        <v>0.13769245121052773</v>
      </c>
      <c r="N13" s="7">
        <v>2697</v>
      </c>
      <c r="P13" s="3">
        <f t="shared" si="0"/>
        <v>4.2736000000000001</v>
      </c>
    </row>
    <row r="14" spans="1:16" ht="15" x14ac:dyDescent="0.25">
      <c r="A14" s="7" t="s">
        <v>79</v>
      </c>
      <c r="B14" s="7"/>
      <c r="C14" s="15">
        <v>1.0862791128724718</v>
      </c>
      <c r="D14" s="15">
        <v>3.1114964030602246</v>
      </c>
      <c r="E14" s="15">
        <v>-4.6644543594743654E-2</v>
      </c>
      <c r="F14" s="15">
        <v>4.1511309723379526</v>
      </c>
      <c r="G14" s="7"/>
      <c r="H14" s="15">
        <v>5.6161912651805714</v>
      </c>
      <c r="I14" s="15">
        <v>4.3309408096678919</v>
      </c>
      <c r="J14" s="15">
        <v>8.5563838193168156</v>
      </c>
      <c r="K14" s="18">
        <v>103.26747727961084</v>
      </c>
      <c r="L14" s="15">
        <v>3.4179063371477616</v>
      </c>
      <c r="M14" s="19">
        <v>7.1892204536107229E-2</v>
      </c>
      <c r="N14" s="7">
        <v>1293</v>
      </c>
      <c r="P14" s="3">
        <f t="shared" si="0"/>
        <v>4.2736000000000001</v>
      </c>
    </row>
    <row r="15" spans="1:16" ht="15" x14ac:dyDescent="0.25">
      <c r="A15" s="13" t="s">
        <v>8</v>
      </c>
      <c r="B15" s="7"/>
      <c r="C15" s="15">
        <v>1.0350999999999999</v>
      </c>
      <c r="D15" s="15">
        <v>3.2867999999999999</v>
      </c>
      <c r="E15" s="15">
        <v>-4.8299999999999996E-2</v>
      </c>
      <c r="F15" s="15">
        <v>4.2736000000000001</v>
      </c>
      <c r="G15" s="7"/>
      <c r="H15" s="15">
        <v>5.35</v>
      </c>
      <c r="I15" s="15">
        <v>4.1829000000000001</v>
      </c>
      <c r="J15" s="15">
        <v>7.45</v>
      </c>
      <c r="K15" s="18">
        <v>105.12</v>
      </c>
      <c r="L15" s="15">
        <v>2.944</v>
      </c>
      <c r="M15" s="20">
        <v>1.0000000000000002</v>
      </c>
      <c r="N15" s="21">
        <v>15906</v>
      </c>
      <c r="P15" s="3">
        <f t="shared" si="0"/>
        <v>4.2736000000000001</v>
      </c>
    </row>
    <row r="16" spans="1:16" ht="15" x14ac:dyDescent="0.25">
      <c r="A16" s="7" t="s">
        <v>36</v>
      </c>
      <c r="B16" s="7"/>
      <c r="C16" s="15">
        <v>1.0312267845945733</v>
      </c>
      <c r="D16" s="15">
        <v>3.2991461151206645</v>
      </c>
      <c r="E16" s="15">
        <v>-4.8423189276036241E-2</v>
      </c>
      <c r="F16" s="15">
        <v>4.2819497104392017</v>
      </c>
      <c r="G16" s="7"/>
      <c r="H16" s="15">
        <v>5.3238996016322115</v>
      </c>
      <c r="I16" s="15">
        <v>4.1714480394351989</v>
      </c>
      <c r="J16" s="15">
        <v>7.3598724964165037</v>
      </c>
      <c r="K16" s="18">
        <v>105.26544131382725</v>
      </c>
      <c r="L16" s="15">
        <v>2.9073366478004687</v>
      </c>
      <c r="M16" s="19">
        <v>0.92810779546389288</v>
      </c>
      <c r="N16" s="7">
        <v>14613</v>
      </c>
      <c r="P16" s="3">
        <f t="shared" si="0"/>
        <v>4.2736000000000001</v>
      </c>
    </row>
    <row r="17" spans="1:14" ht="15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ht="15" x14ac:dyDescent="0.25">
      <c r="A18" s="7" t="s">
        <v>43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30" spans="1:14" x14ac:dyDescent="0.2">
      <c r="A30" s="1" t="s">
        <v>25</v>
      </c>
    </row>
  </sheetData>
  <mergeCells count="2">
    <mergeCell ref="A1:N1"/>
    <mergeCell ref="A2:N2"/>
  </mergeCells>
  <pageMargins left="0.75" right="0.75" top="1" bottom="1" header="0.5" footer="0.5"/>
  <pageSetup scale="87" orientation="landscape" horizontalDpi="300" verticalDpi="300" r:id="rId1"/>
  <headerFooter alignWithMargins="0">
    <oddFooter>&amp;L&amp;"Times New Roman,Regular"&amp;8Generated: 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1"/>
  <sheetViews>
    <sheetView zoomScale="85" workbookViewId="0">
      <selection activeCell="A4" sqref="A4:N13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3" width="10.5703125" style="1" customWidth="1"/>
    <col min="4" max="4" width="10.85546875" style="1" customWidth="1"/>
    <col min="5" max="6" width="8.85546875" style="1"/>
    <col min="7" max="7" width="4.140625" style="1" customWidth="1"/>
    <col min="8" max="16384" width="8.85546875" style="1"/>
  </cols>
  <sheetData>
    <row r="1" spans="1:16" ht="21" x14ac:dyDescent="0.35">
      <c r="A1" s="34" t="s">
        <v>91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6" ht="21" x14ac:dyDescent="0.35">
      <c r="A2" s="34" t="s">
        <v>90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6" x14ac:dyDescent="0.2">
      <c r="A3"/>
    </row>
    <row r="4" spans="1:16" ht="15" x14ac:dyDescent="0.25">
      <c r="A4" s="6" t="s">
        <v>93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6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6" ht="15" x14ac:dyDescent="0.25">
      <c r="A6" s="7"/>
      <c r="B6" s="7"/>
      <c r="C6" s="8" t="s">
        <v>12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6" ht="15" x14ac:dyDescent="0.25">
      <c r="A7" s="13" t="s">
        <v>23</v>
      </c>
      <c r="B7" s="7"/>
      <c r="C7" s="7"/>
      <c r="D7" s="7"/>
      <c r="E7" s="7"/>
      <c r="F7" s="7"/>
      <c r="G7" s="7"/>
      <c r="H7" s="12" t="s">
        <v>84</v>
      </c>
      <c r="I7" s="12"/>
      <c r="J7" s="12"/>
      <c r="K7" s="12"/>
      <c r="L7" s="12"/>
      <c r="M7" s="12" t="s">
        <v>1</v>
      </c>
      <c r="N7" s="12" t="s">
        <v>2</v>
      </c>
    </row>
    <row r="8" spans="1:16" ht="15.75" thickBot="1" x14ac:dyDescent="0.3">
      <c r="A8" s="13" t="s">
        <v>47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48</v>
      </c>
    </row>
    <row r="9" spans="1:16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P9" s="5"/>
    </row>
    <row r="10" spans="1:16" ht="15" x14ac:dyDescent="0.25">
      <c r="A10" s="7" t="s">
        <v>21</v>
      </c>
      <c r="B10" s="7"/>
      <c r="C10" s="15">
        <v>1.0347</v>
      </c>
      <c r="D10" s="15">
        <v>3.2275999999999998</v>
      </c>
      <c r="E10" s="15">
        <v>-4.9500000000000002E-2</v>
      </c>
      <c r="F10" s="15">
        <v>4.2127999999999997</v>
      </c>
      <c r="G10" s="7"/>
      <c r="H10" s="15">
        <v>5.24</v>
      </c>
      <c r="I10" s="15">
        <v>4.1902999999999997</v>
      </c>
      <c r="J10" s="15">
        <v>7.32</v>
      </c>
      <c r="K10" s="18">
        <v>105.29</v>
      </c>
      <c r="L10" s="15">
        <v>2.9007999999999998</v>
      </c>
      <c r="M10" s="19">
        <v>0.93254995688632247</v>
      </c>
      <c r="N10" s="22">
        <v>15070</v>
      </c>
      <c r="P10" s="3">
        <f>$F$13</f>
        <v>4.2736000000000001</v>
      </c>
    </row>
    <row r="11" spans="1:16" ht="15" x14ac:dyDescent="0.25">
      <c r="A11" s="7" t="s">
        <v>41</v>
      </c>
      <c r="B11" s="7"/>
      <c r="C11" s="15">
        <v>1.0434000000000001</v>
      </c>
      <c r="D11" s="15">
        <v>4.3356999999999992</v>
      </c>
      <c r="E11" s="15">
        <v>-3.1800000000000002E-2</v>
      </c>
      <c r="F11" s="15">
        <v>5.3472999999999997</v>
      </c>
      <c r="G11" s="7"/>
      <c r="H11" s="15">
        <v>6.78</v>
      </c>
      <c r="I11" s="15">
        <v>4.0782999999999996</v>
      </c>
      <c r="J11" s="15">
        <v>9.2100000000000009</v>
      </c>
      <c r="K11" s="18">
        <v>102.87</v>
      </c>
      <c r="L11" s="15">
        <v>3.528</v>
      </c>
      <c r="M11" s="19">
        <v>6.6825655380035709E-2</v>
      </c>
      <c r="N11" s="7">
        <v>829</v>
      </c>
      <c r="P11" s="3">
        <f>$F$13</f>
        <v>4.2736000000000001</v>
      </c>
    </row>
    <row r="12" spans="1:16" ht="15" x14ac:dyDescent="0.25">
      <c r="A12" s="7" t="s">
        <v>22</v>
      </c>
      <c r="B12" s="7"/>
      <c r="C12" s="15">
        <v>1.0971</v>
      </c>
      <c r="D12" s="15">
        <v>0.14319999999999999</v>
      </c>
      <c r="E12" s="15">
        <v>-1.9000000000000002E-3</v>
      </c>
      <c r="F12" s="15">
        <v>1.2383999999999999</v>
      </c>
      <c r="G12" s="7"/>
      <c r="H12" s="15">
        <v>4.49</v>
      </c>
      <c r="I12" s="15">
        <v>4.3409000000000004</v>
      </c>
      <c r="J12" s="15">
        <v>5.7</v>
      </c>
      <c r="K12" s="23">
        <v>93.5</v>
      </c>
      <c r="L12" s="15">
        <v>5.0907</v>
      </c>
      <c r="M12" s="19">
        <v>6.2438773364188553E-4</v>
      </c>
      <c r="N12" s="22">
        <v>7</v>
      </c>
      <c r="P12" s="3">
        <f>$F$13</f>
        <v>4.2736000000000001</v>
      </c>
    </row>
    <row r="13" spans="1:16" ht="15" x14ac:dyDescent="0.25">
      <c r="A13" s="13" t="s">
        <v>8</v>
      </c>
      <c r="B13" s="7"/>
      <c r="C13" s="15">
        <v>1.0350999999999999</v>
      </c>
      <c r="D13" s="15">
        <v>3.2867999999999999</v>
      </c>
      <c r="E13" s="15">
        <v>-4.8299999999999996E-2</v>
      </c>
      <c r="F13" s="15">
        <v>4.2736000000000001</v>
      </c>
      <c r="G13" s="7"/>
      <c r="H13" s="15">
        <v>5.35</v>
      </c>
      <c r="I13" s="15">
        <v>4.1829000000000001</v>
      </c>
      <c r="J13" s="15">
        <v>7.45</v>
      </c>
      <c r="K13" s="18">
        <v>105.12</v>
      </c>
      <c r="L13" s="15">
        <v>2.944</v>
      </c>
      <c r="M13" s="19">
        <v>1</v>
      </c>
      <c r="N13" s="7">
        <v>15906</v>
      </c>
      <c r="P13" s="5"/>
    </row>
    <row r="14" spans="1:16" ht="15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6" ht="15" x14ac:dyDescent="0.25">
      <c r="A15" s="35" t="s">
        <v>40</v>
      </c>
      <c r="B15" s="36"/>
      <c r="C15" s="36"/>
      <c r="D15" s="24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6" ht="15" x14ac:dyDescent="0.25">
      <c r="A16" s="25"/>
      <c r="B16" s="26"/>
      <c r="C16" s="37" t="s">
        <v>46</v>
      </c>
      <c r="D16" s="38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ht="15" x14ac:dyDescent="0.25">
      <c r="A17" s="25"/>
      <c r="B17" s="26"/>
      <c r="C17" s="26" t="s">
        <v>37</v>
      </c>
      <c r="D17" s="27" t="s">
        <v>38</v>
      </c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ht="15" x14ac:dyDescent="0.25">
      <c r="A18" s="25" t="str">
        <f>A10</f>
        <v>Investment-grade</v>
      </c>
      <c r="B18" s="26"/>
      <c r="C18" s="33" t="s">
        <v>39</v>
      </c>
      <c r="D18" s="29">
        <v>0.7</v>
      </c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 ht="15" x14ac:dyDescent="0.25">
      <c r="A19" s="25" t="str">
        <f>A11</f>
        <v>Crossover</v>
      </c>
      <c r="B19" s="26"/>
      <c r="C19" s="28">
        <v>0.70099999999999996</v>
      </c>
      <c r="D19" s="29">
        <v>0.85</v>
      </c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ht="15" x14ac:dyDescent="0.25">
      <c r="A20" s="30" t="str">
        <f>A12</f>
        <v>High-yield</v>
      </c>
      <c r="B20" s="9"/>
      <c r="C20" s="31">
        <v>0.85099999999999998</v>
      </c>
      <c r="D20" s="32" t="s">
        <v>39</v>
      </c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ht="15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31" spans="1:14" x14ac:dyDescent="0.2">
      <c r="A31" s="1" t="s">
        <v>25</v>
      </c>
    </row>
  </sheetData>
  <mergeCells count="4">
    <mergeCell ref="A1:N1"/>
    <mergeCell ref="A15:C15"/>
    <mergeCell ref="C16:D16"/>
    <mergeCell ref="A2:N2"/>
  </mergeCells>
  <pageMargins left="0.75" right="0.75" top="1" bottom="1" header="0.5" footer="0.5"/>
  <pageSetup orientation="landscape" horizontalDpi="300" verticalDpi="300" copies="0" r:id="rId1"/>
  <headerFooter alignWithMargins="0">
    <oddFooter>&amp;L&amp;"Times New Roman,Regular"&amp;8Generated: 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4"/>
  <sheetViews>
    <sheetView zoomScale="85" workbookViewId="0">
      <selection activeCell="A4" sqref="A4:N20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6384" width="8.85546875" style="1"/>
  </cols>
  <sheetData>
    <row r="1" spans="1:18" ht="21" x14ac:dyDescent="0.35">
      <c r="A1" s="34" t="s">
        <v>91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8" ht="21" x14ac:dyDescent="0.35">
      <c r="A2" s="34" t="s">
        <v>86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8" ht="15.75" x14ac:dyDescent="0.25">
      <c r="A3" s="2"/>
    </row>
    <row r="4" spans="1:18" ht="15" x14ac:dyDescent="0.25">
      <c r="A4" s="6" t="s">
        <v>93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8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8" ht="15" x14ac:dyDescent="0.25">
      <c r="A6" s="7"/>
      <c r="B6" s="7"/>
      <c r="C6" s="8" t="s">
        <v>12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8" ht="15" x14ac:dyDescent="0.25">
      <c r="A7" s="7"/>
      <c r="B7" s="7"/>
      <c r="C7" s="7"/>
      <c r="D7" s="7"/>
      <c r="E7" s="7"/>
      <c r="F7" s="7"/>
      <c r="G7" s="7"/>
      <c r="H7" s="12" t="s">
        <v>84</v>
      </c>
      <c r="I7" s="12"/>
      <c r="J7" s="12"/>
      <c r="K7" s="12"/>
      <c r="L7" s="12"/>
      <c r="M7" s="12" t="s">
        <v>1</v>
      </c>
      <c r="N7" s="12" t="s">
        <v>2</v>
      </c>
    </row>
    <row r="8" spans="1:18" ht="15.75" thickBot="1" x14ac:dyDescent="0.3">
      <c r="A8" s="13" t="s">
        <v>19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48</v>
      </c>
    </row>
    <row r="9" spans="1:18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P9" s="5"/>
      <c r="Q9" s="5"/>
      <c r="R9" s="5"/>
    </row>
    <row r="10" spans="1:18" ht="15" x14ac:dyDescent="0.25">
      <c r="A10" s="7" t="s">
        <v>81</v>
      </c>
      <c r="B10" s="7"/>
      <c r="C10" s="15">
        <v>0.85119999999999996</v>
      </c>
      <c r="D10" s="15">
        <v>3.8635000000000002</v>
      </c>
      <c r="E10" s="15">
        <v>-2.4599999999999997E-2</v>
      </c>
      <c r="F10" s="15">
        <v>4.6901000000000002</v>
      </c>
      <c r="G10" s="7"/>
      <c r="H10" s="15">
        <v>5.51</v>
      </c>
      <c r="I10" s="15">
        <v>3.2839999999999998</v>
      </c>
      <c r="J10" s="15">
        <v>7.16</v>
      </c>
      <c r="K10" s="18">
        <v>101.14</v>
      </c>
      <c r="L10" s="15">
        <v>2.9340999999999999</v>
      </c>
      <c r="M10" s="19">
        <v>0.13775082650475676</v>
      </c>
      <c r="N10" s="7">
        <v>1442</v>
      </c>
      <c r="P10" s="5" t="str">
        <f>RIGHT(A10,4)</f>
        <v>3.5%</v>
      </c>
      <c r="Q10" s="3">
        <f>$F$20</f>
        <v>4.2736000000000001</v>
      </c>
      <c r="R10" s="5"/>
    </row>
    <row r="11" spans="1:18" ht="15" x14ac:dyDescent="0.25">
      <c r="A11" s="7" t="s">
        <v>82</v>
      </c>
      <c r="B11" s="7"/>
      <c r="C11" s="15">
        <v>0.95320000000000005</v>
      </c>
      <c r="D11" s="15">
        <v>3.6990000000000003</v>
      </c>
      <c r="E11" s="15">
        <v>-3.4200000000000001E-2</v>
      </c>
      <c r="F11" s="15">
        <v>4.6180000000000003</v>
      </c>
      <c r="G11" s="7"/>
      <c r="H11" s="15">
        <v>5.29</v>
      </c>
      <c r="I11" s="15">
        <v>3.7906</v>
      </c>
      <c r="J11" s="15">
        <v>6.96</v>
      </c>
      <c r="K11" s="18">
        <v>104.02</v>
      </c>
      <c r="L11" s="15">
        <v>2.9184999999999999</v>
      </c>
      <c r="M11" s="19">
        <v>0.32803076571068562</v>
      </c>
      <c r="N11" s="7">
        <v>3744</v>
      </c>
      <c r="P11" s="5" t="str">
        <f t="shared" ref="P11:P18" si="0">RIGHT(A11,4)</f>
        <v>4.0%</v>
      </c>
      <c r="Q11" s="3">
        <f t="shared" ref="Q11:Q19" si="1">$F$20</f>
        <v>4.2736000000000001</v>
      </c>
      <c r="R11" s="5"/>
    </row>
    <row r="12" spans="1:18" ht="15" x14ac:dyDescent="0.25">
      <c r="A12" s="7" t="s">
        <v>49</v>
      </c>
      <c r="B12" s="7"/>
      <c r="C12" s="15">
        <v>1.0443</v>
      </c>
      <c r="D12" s="15">
        <v>3.8714000000000004</v>
      </c>
      <c r="E12" s="15">
        <v>-4.53E-2</v>
      </c>
      <c r="F12" s="15">
        <v>4.8704000000000001</v>
      </c>
      <c r="G12" s="7"/>
      <c r="H12" s="15">
        <v>5.94</v>
      </c>
      <c r="I12" s="15">
        <v>4.2476000000000003</v>
      </c>
      <c r="J12" s="15">
        <v>8.49</v>
      </c>
      <c r="K12" s="18">
        <v>106.59</v>
      </c>
      <c r="L12" s="15">
        <v>3.0219</v>
      </c>
      <c r="M12" s="19">
        <v>0.30986891390868182</v>
      </c>
      <c r="N12" s="7">
        <v>3891</v>
      </c>
      <c r="P12" s="5" t="str">
        <f t="shared" si="0"/>
        <v>4.5%</v>
      </c>
      <c r="Q12" s="3">
        <f t="shared" si="1"/>
        <v>4.2736000000000001</v>
      </c>
      <c r="R12" s="5"/>
    </row>
    <row r="13" spans="1:18" ht="15" x14ac:dyDescent="0.25">
      <c r="A13" s="7" t="s">
        <v>50</v>
      </c>
      <c r="B13" s="7"/>
      <c r="C13" s="15">
        <v>1.131</v>
      </c>
      <c r="D13" s="15">
        <v>2.5166000000000004</v>
      </c>
      <c r="E13" s="15">
        <v>-5.0300000000000004E-2</v>
      </c>
      <c r="F13" s="15">
        <v>3.5973000000000002</v>
      </c>
      <c r="G13" s="7"/>
      <c r="H13" s="15">
        <v>5.42</v>
      </c>
      <c r="I13" s="15">
        <v>4.7264999999999997</v>
      </c>
      <c r="J13" s="15">
        <v>7.98</v>
      </c>
      <c r="K13" s="18">
        <v>107.59</v>
      </c>
      <c r="L13" s="15">
        <v>3.0063</v>
      </c>
      <c r="M13" s="19">
        <v>0.12774924071226609</v>
      </c>
      <c r="N13" s="7">
        <v>1957</v>
      </c>
      <c r="P13" s="5" t="str">
        <f t="shared" si="0"/>
        <v>5.0%</v>
      </c>
      <c r="Q13" s="3">
        <f t="shared" si="1"/>
        <v>4.2736000000000001</v>
      </c>
      <c r="R13" s="5"/>
    </row>
    <row r="14" spans="1:18" ht="15" x14ac:dyDescent="0.25">
      <c r="A14" s="7" t="s">
        <v>51</v>
      </c>
      <c r="B14" s="7"/>
      <c r="C14" s="15">
        <v>1.2408999999999999</v>
      </c>
      <c r="D14" s="15">
        <v>0.67650000000000021</v>
      </c>
      <c r="E14" s="15">
        <v>-6.3299999999999995E-2</v>
      </c>
      <c r="F14" s="15">
        <v>1.8541000000000001</v>
      </c>
      <c r="G14" s="7"/>
      <c r="H14" s="15">
        <v>3.67</v>
      </c>
      <c r="I14" s="15">
        <v>5.2347999999999999</v>
      </c>
      <c r="J14" s="15">
        <v>5.77</v>
      </c>
      <c r="K14" s="18">
        <v>106.34</v>
      </c>
      <c r="L14" s="15">
        <v>2.7671000000000001</v>
      </c>
      <c r="M14" s="19">
        <v>3.814569642976412E-2</v>
      </c>
      <c r="N14" s="7">
        <v>991</v>
      </c>
      <c r="P14" s="5" t="str">
        <f t="shared" si="0"/>
        <v>5.5%</v>
      </c>
      <c r="Q14" s="3">
        <f t="shared" si="1"/>
        <v>4.2736000000000001</v>
      </c>
      <c r="R14" s="5"/>
    </row>
    <row r="15" spans="1:18" ht="15" x14ac:dyDescent="0.25">
      <c r="A15" s="7" t="s">
        <v>52</v>
      </c>
      <c r="B15" s="7"/>
      <c r="C15" s="15">
        <v>1.3551</v>
      </c>
      <c r="D15" s="15">
        <v>0.42610000000000015</v>
      </c>
      <c r="E15" s="15">
        <v>-0.11269999999999999</v>
      </c>
      <c r="F15" s="15">
        <v>1.6685000000000001</v>
      </c>
      <c r="G15" s="7"/>
      <c r="H15" s="15">
        <v>3.09</v>
      </c>
      <c r="I15" s="15">
        <v>5.7401999999999997</v>
      </c>
      <c r="J15" s="15">
        <v>5.24</v>
      </c>
      <c r="K15" s="18">
        <v>106.65</v>
      </c>
      <c r="L15" s="15">
        <v>2.7054</v>
      </c>
      <c r="M15" s="19">
        <v>2.8418904170328708E-2</v>
      </c>
      <c r="N15" s="7">
        <v>1266</v>
      </c>
      <c r="P15" s="5" t="str">
        <f t="shared" si="0"/>
        <v>6.0%</v>
      </c>
      <c r="Q15" s="3">
        <f t="shared" si="1"/>
        <v>4.2736000000000001</v>
      </c>
      <c r="R15" s="5"/>
    </row>
    <row r="16" spans="1:18" ht="15" x14ac:dyDescent="0.25">
      <c r="A16" s="7" t="s">
        <v>53</v>
      </c>
      <c r="B16" s="7"/>
      <c r="C16" s="15">
        <v>1.4520999999999999</v>
      </c>
      <c r="D16" s="15">
        <v>0.30300000000000005</v>
      </c>
      <c r="E16" s="15">
        <v>-0.1724</v>
      </c>
      <c r="F16" s="15">
        <v>1.5827</v>
      </c>
      <c r="G16" s="7"/>
      <c r="H16" s="15">
        <v>3.16</v>
      </c>
      <c r="I16" s="15">
        <v>6.2436999999999996</v>
      </c>
      <c r="J16" s="15">
        <v>5.54</v>
      </c>
      <c r="K16" s="18">
        <v>107.91</v>
      </c>
      <c r="L16" s="15">
        <v>2.6956000000000002</v>
      </c>
      <c r="M16" s="19">
        <v>1.518764887301647E-2</v>
      </c>
      <c r="N16" s="7">
        <v>994</v>
      </c>
      <c r="P16" s="5" t="str">
        <f t="shared" si="0"/>
        <v>6.5%</v>
      </c>
      <c r="Q16" s="3">
        <f t="shared" si="1"/>
        <v>4.2736000000000001</v>
      </c>
      <c r="R16" s="5"/>
    </row>
    <row r="17" spans="1:18" ht="15" x14ac:dyDescent="0.25">
      <c r="A17" s="7" t="s">
        <v>54</v>
      </c>
      <c r="B17" s="7"/>
      <c r="C17" s="15">
        <v>1.554</v>
      </c>
      <c r="D17" s="15">
        <v>0.40239999999999987</v>
      </c>
      <c r="E17" s="15">
        <v>-0.17729999999999999</v>
      </c>
      <c r="F17" s="15">
        <v>1.7790999999999999</v>
      </c>
      <c r="G17" s="7"/>
      <c r="H17" s="15">
        <v>3.21</v>
      </c>
      <c r="I17" s="15">
        <v>6.7095000000000002</v>
      </c>
      <c r="J17" s="15">
        <v>5.61</v>
      </c>
      <c r="K17" s="18">
        <v>108.67</v>
      </c>
      <c r="L17" s="15">
        <v>2.6919</v>
      </c>
      <c r="M17" s="19">
        <v>4.8928016413343741E-3</v>
      </c>
      <c r="N17" s="7">
        <v>354</v>
      </c>
      <c r="P17" s="5" t="str">
        <f t="shared" si="0"/>
        <v>7.0%</v>
      </c>
      <c r="Q17" s="3">
        <f t="shared" si="1"/>
        <v>4.2736000000000001</v>
      </c>
      <c r="R17" s="5"/>
    </row>
    <row r="18" spans="1:18" ht="15" x14ac:dyDescent="0.25">
      <c r="A18" s="7" t="s">
        <v>55</v>
      </c>
      <c r="B18" s="7"/>
      <c r="C18" s="15">
        <v>1.6746000000000001</v>
      </c>
      <c r="D18" s="15">
        <v>6.5999999999999948E-2</v>
      </c>
      <c r="E18" s="15">
        <v>-0.22470000000000001</v>
      </c>
      <c r="F18" s="15">
        <v>1.5159</v>
      </c>
      <c r="G18" s="7"/>
      <c r="H18" s="15">
        <v>2.92</v>
      </c>
      <c r="I18" s="15">
        <v>7.2572000000000001</v>
      </c>
      <c r="J18" s="15">
        <v>5.29</v>
      </c>
      <c r="K18" s="18">
        <v>108.35</v>
      </c>
      <c r="L18" s="15">
        <v>2.5666000000000002</v>
      </c>
      <c r="M18" s="19">
        <v>4.5963434309740387E-3</v>
      </c>
      <c r="N18" s="7">
        <v>341</v>
      </c>
      <c r="P18" s="5" t="str">
        <f t="shared" si="0"/>
        <v>7.5%</v>
      </c>
      <c r="Q18" s="3">
        <f t="shared" si="1"/>
        <v>4.2736000000000001</v>
      </c>
      <c r="R18" s="5"/>
    </row>
    <row r="19" spans="1:18" ht="15" x14ac:dyDescent="0.25">
      <c r="A19" s="7" t="s">
        <v>83</v>
      </c>
      <c r="B19" s="7"/>
      <c r="C19" s="15">
        <v>1.8749</v>
      </c>
      <c r="D19" s="15">
        <v>-5.1000000000000101E-2</v>
      </c>
      <c r="E19" s="15">
        <v>-0.31739999999999996</v>
      </c>
      <c r="F19" s="15">
        <v>1.5065</v>
      </c>
      <c r="G19" s="7"/>
      <c r="H19" s="15">
        <v>2.29</v>
      </c>
      <c r="I19" s="15">
        <v>8.0761000000000003</v>
      </c>
      <c r="J19" s="15">
        <v>4.26</v>
      </c>
      <c r="K19" s="18">
        <v>108.06</v>
      </c>
      <c r="L19" s="15">
        <v>2.5611999999999999</v>
      </c>
      <c r="M19" s="19">
        <v>5.3588586181921548E-3</v>
      </c>
      <c r="N19" s="7">
        <v>926</v>
      </c>
      <c r="P19" s="5" t="str">
        <f>"&gt;"&amp;P18</f>
        <v>&gt;7.5%</v>
      </c>
      <c r="Q19" s="3">
        <f t="shared" si="1"/>
        <v>4.2736000000000001</v>
      </c>
      <c r="R19" s="5"/>
    </row>
    <row r="20" spans="1:18" ht="15" x14ac:dyDescent="0.25">
      <c r="A20" s="13" t="s">
        <v>8</v>
      </c>
      <c r="B20" s="7"/>
      <c r="C20" s="15">
        <v>1.0350999999999999</v>
      </c>
      <c r="D20" s="15">
        <v>3.2867999999999999</v>
      </c>
      <c r="E20" s="15">
        <v>-4.8299999999999996E-2</v>
      </c>
      <c r="F20" s="15">
        <v>4.2736000000000001</v>
      </c>
      <c r="G20" s="7"/>
      <c r="H20" s="15">
        <v>5.35</v>
      </c>
      <c r="I20" s="15">
        <v>4.1829000000000001</v>
      </c>
      <c r="J20" s="15">
        <v>7.45</v>
      </c>
      <c r="K20" s="18">
        <v>105.12</v>
      </c>
      <c r="L20" s="15">
        <v>2.944</v>
      </c>
      <c r="M20" s="19">
        <v>1</v>
      </c>
      <c r="N20" s="7">
        <v>15906</v>
      </c>
      <c r="P20" s="5"/>
      <c r="Q20" s="5"/>
      <c r="R20" s="5"/>
    </row>
    <row r="24" spans="1:18" x14ac:dyDescent="0.2">
      <c r="A24" s="1" t="s">
        <v>25</v>
      </c>
    </row>
  </sheetData>
  <mergeCells count="2">
    <mergeCell ref="A1:N1"/>
    <mergeCell ref="A2:N2"/>
  </mergeCells>
  <pageMargins left="0.75" right="0.75" top="1" bottom="1" header="0.5" footer="0.5"/>
  <pageSetup orientation="landscape" horizontalDpi="300" verticalDpi="300" copies="0" r:id="rId1"/>
  <headerFooter alignWithMargins="0">
    <oddFooter>&amp;L&amp;"Times New Roman,Regular"&amp;8Generated: 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1"/>
  <sheetViews>
    <sheetView zoomScale="85" workbookViewId="0">
      <selection activeCell="A4" sqref="A4:N21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6384" width="8.85546875" style="1"/>
  </cols>
  <sheetData>
    <row r="1" spans="1:17" ht="21" x14ac:dyDescent="0.35">
      <c r="A1" s="34" t="s">
        <v>91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7" ht="21" x14ac:dyDescent="0.35">
      <c r="A2" s="34" t="s">
        <v>87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7" ht="15.75" x14ac:dyDescent="0.25">
      <c r="A3" s="2"/>
    </row>
    <row r="4" spans="1:17" ht="15" x14ac:dyDescent="0.25">
      <c r="A4" s="6" t="s">
        <v>93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7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7" ht="15" x14ac:dyDescent="0.25">
      <c r="A6" s="7"/>
      <c r="B6" s="7"/>
      <c r="C6" s="8" t="s">
        <v>12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7" ht="15" x14ac:dyDescent="0.25">
      <c r="A7" s="7"/>
      <c r="B7" s="7"/>
      <c r="C7" s="7"/>
      <c r="D7" s="7"/>
      <c r="E7" s="7"/>
      <c r="F7" s="7"/>
      <c r="G7" s="7"/>
      <c r="H7" s="12" t="s">
        <v>84</v>
      </c>
      <c r="I7" s="12"/>
      <c r="J7" s="12"/>
      <c r="K7" s="12"/>
      <c r="L7" s="12"/>
      <c r="M7" s="12" t="s">
        <v>1</v>
      </c>
      <c r="N7" s="12" t="s">
        <v>2</v>
      </c>
    </row>
    <row r="8" spans="1:17" ht="15.75" thickBot="1" x14ac:dyDescent="0.3">
      <c r="A8" s="13" t="s">
        <v>24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48</v>
      </c>
    </row>
    <row r="9" spans="1:17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7" ht="15" x14ac:dyDescent="0.25">
      <c r="A10" s="7" t="s">
        <v>56</v>
      </c>
      <c r="B10" s="7"/>
      <c r="C10" s="15">
        <v>1.1292</v>
      </c>
      <c r="D10" s="15">
        <v>0.2783000000000001</v>
      </c>
      <c r="E10" s="15">
        <v>-3.73E-2</v>
      </c>
      <c r="F10" s="15">
        <v>1.3702000000000001</v>
      </c>
      <c r="G10" s="7"/>
      <c r="H10" s="15">
        <v>1</v>
      </c>
      <c r="I10" s="15">
        <v>4.5297999999999998</v>
      </c>
      <c r="J10" s="15">
        <v>1.06</v>
      </c>
      <c r="K10" s="18">
        <v>101.8</v>
      </c>
      <c r="L10" s="15">
        <v>2.5931000000000002</v>
      </c>
      <c r="M10" s="19">
        <v>0.11648394937348511</v>
      </c>
      <c r="N10" s="7">
        <v>2573</v>
      </c>
      <c r="P10" s="5">
        <v>2</v>
      </c>
      <c r="Q10" s="3">
        <f>$F$21</f>
        <v>4.2736000000000001</v>
      </c>
    </row>
    <row r="11" spans="1:17" ht="15" x14ac:dyDescent="0.25">
      <c r="A11" s="7" t="s">
        <v>57</v>
      </c>
      <c r="B11" s="7"/>
      <c r="C11" s="15">
        <v>1.0325</v>
      </c>
      <c r="D11" s="15">
        <v>1.8333999999999999</v>
      </c>
      <c r="E11" s="15">
        <v>-4.4200000000000003E-2</v>
      </c>
      <c r="F11" s="15">
        <v>2.8216999999999999</v>
      </c>
      <c r="G11" s="7"/>
      <c r="H11" s="15">
        <v>2.76</v>
      </c>
      <c r="I11" s="15">
        <v>4.2207999999999997</v>
      </c>
      <c r="J11" s="15">
        <v>3.09</v>
      </c>
      <c r="K11" s="18">
        <v>104.35</v>
      </c>
      <c r="L11" s="15">
        <v>2.6433</v>
      </c>
      <c r="M11" s="19">
        <v>0.1504762811495047</v>
      </c>
      <c r="N11" s="7">
        <v>2644</v>
      </c>
      <c r="P11" s="5">
        <v>4</v>
      </c>
      <c r="Q11" s="3">
        <f t="shared" ref="Q11:Q20" si="0">$F$21</f>
        <v>4.2736000000000001</v>
      </c>
    </row>
    <row r="12" spans="1:17" ht="15" x14ac:dyDescent="0.25">
      <c r="A12" s="7" t="s">
        <v>58</v>
      </c>
      <c r="B12" s="7"/>
      <c r="C12" s="15">
        <v>1.0086999999999999</v>
      </c>
      <c r="D12" s="15">
        <v>2.9451000000000001</v>
      </c>
      <c r="E12" s="15">
        <v>-4.7699999999999999E-2</v>
      </c>
      <c r="F12" s="15">
        <v>3.9060999999999999</v>
      </c>
      <c r="G12" s="7"/>
      <c r="H12" s="15">
        <v>4.33</v>
      </c>
      <c r="I12" s="15">
        <v>4.0982000000000003</v>
      </c>
      <c r="J12" s="15">
        <v>5.07</v>
      </c>
      <c r="K12" s="18">
        <v>105.36</v>
      </c>
      <c r="L12" s="15">
        <v>2.7978000000000001</v>
      </c>
      <c r="M12" s="19">
        <v>0.19414092492518903</v>
      </c>
      <c r="N12" s="7">
        <v>3012</v>
      </c>
      <c r="P12" s="5">
        <v>6</v>
      </c>
      <c r="Q12" s="3">
        <f t="shared" si="0"/>
        <v>4.2736000000000001</v>
      </c>
    </row>
    <row r="13" spans="1:17" ht="15" x14ac:dyDescent="0.25">
      <c r="A13" s="7" t="s">
        <v>59</v>
      </c>
      <c r="B13" s="7"/>
      <c r="C13" s="15">
        <v>1.0005999999999999</v>
      </c>
      <c r="D13" s="15">
        <v>3.831</v>
      </c>
      <c r="E13" s="15">
        <v>-4.4200000000000003E-2</v>
      </c>
      <c r="F13" s="15">
        <v>4.7873999999999999</v>
      </c>
      <c r="G13" s="7"/>
      <c r="H13" s="15">
        <v>5.71</v>
      </c>
      <c r="I13" s="15">
        <v>4.0568999999999997</v>
      </c>
      <c r="J13" s="15">
        <v>6.97</v>
      </c>
      <c r="K13" s="18">
        <v>105.65</v>
      </c>
      <c r="L13" s="15">
        <v>3.008</v>
      </c>
      <c r="M13" s="19">
        <v>0.17382968940955984</v>
      </c>
      <c r="N13" s="7">
        <v>2355</v>
      </c>
      <c r="P13" s="5">
        <v>8</v>
      </c>
      <c r="Q13" s="3">
        <f t="shared" si="0"/>
        <v>4.2736000000000001</v>
      </c>
    </row>
    <row r="14" spans="1:17" ht="15" x14ac:dyDescent="0.25">
      <c r="A14" s="7" t="s">
        <v>60</v>
      </c>
      <c r="B14" s="7"/>
      <c r="C14" s="15">
        <v>1.0185999999999999</v>
      </c>
      <c r="D14" s="15">
        <v>4.5079000000000002</v>
      </c>
      <c r="E14" s="15">
        <v>-4.4900000000000002E-2</v>
      </c>
      <c r="F14" s="15">
        <v>5.4816000000000003</v>
      </c>
      <c r="G14" s="7"/>
      <c r="H14" s="15">
        <v>7.08</v>
      </c>
      <c r="I14" s="15">
        <v>4.0766999999999998</v>
      </c>
      <c r="J14" s="15">
        <v>8.9499999999999993</v>
      </c>
      <c r="K14" s="18">
        <v>105.7</v>
      </c>
      <c r="L14" s="15">
        <v>3.1505999999999998</v>
      </c>
      <c r="M14" s="19">
        <v>0.16246619233679674</v>
      </c>
      <c r="N14" s="7">
        <v>1904</v>
      </c>
      <c r="P14" s="5">
        <v>10</v>
      </c>
      <c r="Q14" s="3">
        <f t="shared" si="0"/>
        <v>4.2736000000000001</v>
      </c>
    </row>
    <row r="15" spans="1:17" ht="15" x14ac:dyDescent="0.25">
      <c r="A15" s="7" t="s">
        <v>61</v>
      </c>
      <c r="B15" s="7"/>
      <c r="C15" s="15">
        <v>1.0309999999999999</v>
      </c>
      <c r="D15" s="15">
        <v>4.4214000000000002</v>
      </c>
      <c r="E15" s="15">
        <v>-6.2600000000000003E-2</v>
      </c>
      <c r="F15" s="15">
        <v>5.3898000000000001</v>
      </c>
      <c r="G15" s="7"/>
      <c r="H15" s="15">
        <v>7.51</v>
      </c>
      <c r="I15" s="15">
        <v>4.1894</v>
      </c>
      <c r="J15" s="15">
        <v>10.99</v>
      </c>
      <c r="K15" s="18">
        <v>106.63</v>
      </c>
      <c r="L15" s="15">
        <v>3.1221999999999999</v>
      </c>
      <c r="M15" s="19">
        <v>5.1898665370850222E-2</v>
      </c>
      <c r="N15" s="7">
        <v>920</v>
      </c>
      <c r="P15" s="5">
        <v>12</v>
      </c>
      <c r="Q15" s="3">
        <f t="shared" si="0"/>
        <v>4.2736000000000001</v>
      </c>
    </row>
    <row r="16" spans="1:17" ht="15" x14ac:dyDescent="0.25">
      <c r="A16" s="7" t="s">
        <v>62</v>
      </c>
      <c r="B16" s="7"/>
      <c r="C16" s="15">
        <v>1.0613999999999999</v>
      </c>
      <c r="D16" s="15">
        <v>4.3071000000000002</v>
      </c>
      <c r="E16" s="15">
        <v>-6.5500000000000003E-2</v>
      </c>
      <c r="F16" s="15">
        <v>5.3029999999999999</v>
      </c>
      <c r="G16" s="7"/>
      <c r="H16" s="15">
        <v>8.36</v>
      </c>
      <c r="I16" s="15">
        <v>4.3792</v>
      </c>
      <c r="J16" s="15">
        <v>13.06</v>
      </c>
      <c r="K16" s="18">
        <v>108.18</v>
      </c>
      <c r="L16" s="15">
        <v>3.1964999999999999</v>
      </c>
      <c r="M16" s="19">
        <v>4.268379774513581E-2</v>
      </c>
      <c r="N16" s="7">
        <v>725</v>
      </c>
      <c r="P16" s="5">
        <v>14</v>
      </c>
      <c r="Q16" s="3">
        <f t="shared" si="0"/>
        <v>4.2736000000000001</v>
      </c>
    </row>
    <row r="17" spans="1:17" ht="15" x14ac:dyDescent="0.25">
      <c r="A17" s="7" t="s">
        <v>63</v>
      </c>
      <c r="B17" s="7"/>
      <c r="C17" s="15">
        <v>1.0197000000000001</v>
      </c>
      <c r="D17" s="15">
        <v>5.2269999999999994</v>
      </c>
      <c r="E17" s="15">
        <v>-5.8400000000000007E-2</v>
      </c>
      <c r="F17" s="15">
        <v>6.1882999999999999</v>
      </c>
      <c r="G17" s="7"/>
      <c r="H17" s="15">
        <v>8.9600000000000009</v>
      </c>
      <c r="I17" s="15">
        <v>4.0274999999999999</v>
      </c>
      <c r="J17" s="15">
        <v>14.88</v>
      </c>
      <c r="K17" s="18">
        <v>104.99</v>
      </c>
      <c r="L17" s="15">
        <v>3.2959000000000001</v>
      </c>
      <c r="M17" s="19">
        <v>3.517745174250158E-2</v>
      </c>
      <c r="N17" s="7">
        <v>625</v>
      </c>
      <c r="P17" s="5">
        <v>16</v>
      </c>
      <c r="Q17" s="3">
        <f t="shared" si="0"/>
        <v>4.2736000000000001</v>
      </c>
    </row>
    <row r="18" spans="1:17" ht="15" x14ac:dyDescent="0.25">
      <c r="A18" s="7" t="s">
        <v>64</v>
      </c>
      <c r="B18" s="7"/>
      <c r="C18" s="15">
        <v>1.0696000000000001</v>
      </c>
      <c r="D18" s="15">
        <v>5.1880999999999995</v>
      </c>
      <c r="E18" s="15">
        <v>-7.3899999999999993E-2</v>
      </c>
      <c r="F18" s="15">
        <v>6.1837999999999997</v>
      </c>
      <c r="G18" s="7"/>
      <c r="H18" s="15">
        <v>9.17</v>
      </c>
      <c r="I18" s="15">
        <v>4.3531000000000004</v>
      </c>
      <c r="J18" s="15">
        <v>17.05</v>
      </c>
      <c r="K18" s="18">
        <v>107.43</v>
      </c>
      <c r="L18" s="15">
        <v>3.3368000000000002</v>
      </c>
      <c r="M18" s="19">
        <v>2.3280582941363981E-2</v>
      </c>
      <c r="N18" s="7">
        <v>430</v>
      </c>
      <c r="P18" s="5">
        <v>18</v>
      </c>
      <c r="Q18" s="3">
        <f t="shared" si="0"/>
        <v>4.2736000000000001</v>
      </c>
    </row>
    <row r="19" spans="1:17" ht="15" x14ac:dyDescent="0.25">
      <c r="A19" s="7" t="s">
        <v>65</v>
      </c>
      <c r="B19" s="7"/>
      <c r="C19" s="15">
        <v>1.0506</v>
      </c>
      <c r="D19" s="15">
        <v>5.6600999999999999</v>
      </c>
      <c r="E19" s="15">
        <v>-5.79E-2</v>
      </c>
      <c r="F19" s="15">
        <v>6.6528</v>
      </c>
      <c r="G19" s="7"/>
      <c r="H19" s="15">
        <v>10.199999999999999</v>
      </c>
      <c r="I19" s="15">
        <v>4.1744000000000003</v>
      </c>
      <c r="J19" s="15">
        <v>18.87</v>
      </c>
      <c r="K19" s="18">
        <v>105.91</v>
      </c>
      <c r="L19" s="15">
        <v>3.4384000000000001</v>
      </c>
      <c r="M19" s="19">
        <v>1.8161032054834495E-2</v>
      </c>
      <c r="N19" s="7">
        <v>321</v>
      </c>
      <c r="P19" s="5">
        <v>20</v>
      </c>
      <c r="Q19" s="3">
        <f t="shared" si="0"/>
        <v>4.2736000000000001</v>
      </c>
    </row>
    <row r="20" spans="1:17" ht="15" x14ac:dyDescent="0.25">
      <c r="A20" s="7" t="s">
        <v>66</v>
      </c>
      <c r="B20" s="7"/>
      <c r="C20" s="15">
        <v>1.0772999999999999</v>
      </c>
      <c r="D20" s="15">
        <v>6.0551000000000004</v>
      </c>
      <c r="E20" s="15">
        <v>-6.2400000000000004E-2</v>
      </c>
      <c r="F20" s="15">
        <v>7.07</v>
      </c>
      <c r="G20" s="7"/>
      <c r="H20" s="15">
        <v>11.77</v>
      </c>
      <c r="I20" s="15">
        <v>4.2613000000000003</v>
      </c>
      <c r="J20" s="15">
        <v>26.13</v>
      </c>
      <c r="K20" s="18">
        <v>105.64</v>
      </c>
      <c r="L20" s="15">
        <v>3.5596000000000001</v>
      </c>
      <c r="M20" s="19">
        <v>3.1401432950778567E-2</v>
      </c>
      <c r="N20" s="7">
        <v>397</v>
      </c>
      <c r="P20" s="5" t="str">
        <f>"&gt;20"</f>
        <v>&gt;20</v>
      </c>
      <c r="Q20" s="3">
        <f t="shared" si="0"/>
        <v>4.2736000000000001</v>
      </c>
    </row>
    <row r="21" spans="1:17" ht="15" x14ac:dyDescent="0.25">
      <c r="A21" s="13" t="s">
        <v>8</v>
      </c>
      <c r="B21" s="7"/>
      <c r="C21" s="15">
        <v>1.0350999999999999</v>
      </c>
      <c r="D21" s="15">
        <v>3.2867999999999999</v>
      </c>
      <c r="E21" s="15">
        <v>-4.8299999999999996E-2</v>
      </c>
      <c r="F21" s="15">
        <v>4.2736000000000001</v>
      </c>
      <c r="G21" s="7"/>
      <c r="H21" s="15">
        <v>5.35</v>
      </c>
      <c r="I21" s="15">
        <v>4.1829000000000001</v>
      </c>
      <c r="J21" s="15">
        <v>7.45</v>
      </c>
      <c r="K21" s="18">
        <v>105.12</v>
      </c>
      <c r="L21" s="15">
        <v>2.944</v>
      </c>
      <c r="M21" s="19">
        <v>1</v>
      </c>
      <c r="N21" s="7">
        <v>15906</v>
      </c>
    </row>
    <row r="31" spans="1:17" x14ac:dyDescent="0.2">
      <c r="A31" s="1" t="s">
        <v>25</v>
      </c>
    </row>
  </sheetData>
  <mergeCells count="2">
    <mergeCell ref="A1:N1"/>
    <mergeCell ref="A2:N2"/>
  </mergeCells>
  <pageMargins left="0.75" right="0.75" top="1" bottom="1" header="0.5" footer="0.5"/>
  <pageSetup orientation="landscape" horizontalDpi="300" verticalDpi="300" copies="0" r:id="rId1"/>
  <headerFooter alignWithMargins="0">
    <oddFooter>&amp;L&amp;"Times New Roman,Regular"&amp;8Generated: 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5"/>
  <sheetViews>
    <sheetView zoomScale="85" workbookViewId="0">
      <selection activeCell="A4" sqref="A4:N21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6384" width="8.85546875" style="1"/>
  </cols>
  <sheetData>
    <row r="1" spans="1:17" ht="21" x14ac:dyDescent="0.35">
      <c r="A1" s="34" t="s">
        <v>91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7" ht="21" x14ac:dyDescent="0.35">
      <c r="A2" s="34" t="s">
        <v>88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7" ht="15.75" x14ac:dyDescent="0.25">
      <c r="A3" s="2"/>
    </row>
    <row r="4" spans="1:17" ht="15" x14ac:dyDescent="0.25">
      <c r="A4" s="6" t="s">
        <v>93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7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7" ht="15" x14ac:dyDescent="0.25">
      <c r="A6" s="7"/>
      <c r="B6" s="7"/>
      <c r="C6" s="8" t="s">
        <v>12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7" ht="15" x14ac:dyDescent="0.25">
      <c r="A7" s="7"/>
      <c r="B7" s="7"/>
      <c r="C7" s="7"/>
      <c r="D7" s="7"/>
      <c r="E7" s="7"/>
      <c r="F7" s="7"/>
      <c r="G7" s="7"/>
      <c r="H7" s="12" t="s">
        <v>84</v>
      </c>
      <c r="I7" s="12"/>
      <c r="J7" s="12"/>
      <c r="K7" s="12"/>
      <c r="L7" s="12"/>
      <c r="M7" s="12" t="s">
        <v>1</v>
      </c>
      <c r="N7" s="12" t="s">
        <v>2</v>
      </c>
    </row>
    <row r="8" spans="1:17" ht="15.75" thickBot="1" x14ac:dyDescent="0.3">
      <c r="A8" s="13" t="s">
        <v>18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48</v>
      </c>
    </row>
    <row r="9" spans="1:17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7" ht="15" x14ac:dyDescent="0.25">
      <c r="A10" s="7" t="s">
        <v>67</v>
      </c>
      <c r="B10" s="7"/>
      <c r="C10" s="15">
        <v>1.1892</v>
      </c>
      <c r="D10" s="15">
        <v>-0.13570000000000004</v>
      </c>
      <c r="E10" s="15">
        <v>-5.1299999999999998E-2</v>
      </c>
      <c r="F10" s="15">
        <v>1.0022</v>
      </c>
      <c r="G10" s="7"/>
      <c r="H10" s="15">
        <v>0.51</v>
      </c>
      <c r="I10" s="15">
        <v>4.7465999999999999</v>
      </c>
      <c r="J10" s="15">
        <v>0.54</v>
      </c>
      <c r="K10" s="18">
        <v>101.1</v>
      </c>
      <c r="L10" s="15">
        <v>2.5952000000000002</v>
      </c>
      <c r="M10" s="19">
        <v>5.3346830895468364E-2</v>
      </c>
      <c r="N10" s="7">
        <v>1579</v>
      </c>
      <c r="P10" s="5">
        <v>1</v>
      </c>
      <c r="Q10" s="3">
        <f>$F$21</f>
        <v>4.2736000000000001</v>
      </c>
    </row>
    <row r="11" spans="1:17" ht="15" x14ac:dyDescent="0.25">
      <c r="A11" s="7" t="s">
        <v>68</v>
      </c>
      <c r="B11" s="7"/>
      <c r="C11" s="15">
        <v>1.1069</v>
      </c>
      <c r="D11" s="15">
        <v>0.62440000000000007</v>
      </c>
      <c r="E11" s="15">
        <v>-5.0499999999999996E-2</v>
      </c>
      <c r="F11" s="15">
        <v>1.6808000000000001</v>
      </c>
      <c r="G11" s="7"/>
      <c r="H11" s="15">
        <v>1.41</v>
      </c>
      <c r="I11" s="15">
        <v>4.4973000000000001</v>
      </c>
      <c r="J11" s="15">
        <v>1.6</v>
      </c>
      <c r="K11" s="18">
        <v>102.69</v>
      </c>
      <c r="L11" s="15">
        <v>2.5796000000000001</v>
      </c>
      <c r="M11" s="19">
        <v>6.7877972452651592E-2</v>
      </c>
      <c r="N11" s="7">
        <v>1736</v>
      </c>
      <c r="P11" s="5">
        <v>2</v>
      </c>
      <c r="Q11" s="3">
        <f t="shared" ref="Q11:Q20" si="0">$F$21</f>
        <v>4.2736000000000001</v>
      </c>
    </row>
    <row r="12" spans="1:17" ht="15" x14ac:dyDescent="0.25">
      <c r="A12" s="7" t="s">
        <v>69</v>
      </c>
      <c r="B12" s="7"/>
      <c r="C12" s="15">
        <v>1.0313000000000001</v>
      </c>
      <c r="D12" s="15">
        <v>1.6187</v>
      </c>
      <c r="E12" s="15">
        <v>-5.6899999999999999E-2</v>
      </c>
      <c r="F12" s="15">
        <v>2.5931000000000002</v>
      </c>
      <c r="G12" s="7"/>
      <c r="H12" s="15">
        <v>2.48</v>
      </c>
      <c r="I12" s="15">
        <v>4.2294999999999998</v>
      </c>
      <c r="J12" s="15">
        <v>2.92</v>
      </c>
      <c r="K12" s="18">
        <v>104</v>
      </c>
      <c r="L12" s="15">
        <v>2.6271</v>
      </c>
      <c r="M12" s="19">
        <v>9.6340562668165958E-2</v>
      </c>
      <c r="N12" s="22">
        <v>2121</v>
      </c>
      <c r="P12" s="5">
        <v>3</v>
      </c>
      <c r="Q12" s="3">
        <f t="shared" si="0"/>
        <v>4.2736000000000001</v>
      </c>
    </row>
    <row r="13" spans="1:17" ht="15" x14ac:dyDescent="0.25">
      <c r="A13" s="7" t="s">
        <v>70</v>
      </c>
      <c r="B13" s="7"/>
      <c r="C13" s="15">
        <v>1.0509999999999999</v>
      </c>
      <c r="D13" s="15">
        <v>2.2972000000000001</v>
      </c>
      <c r="E13" s="15">
        <v>-5.1799999999999999E-2</v>
      </c>
      <c r="F13" s="15">
        <v>3.2964000000000002</v>
      </c>
      <c r="G13" s="7"/>
      <c r="H13" s="15">
        <v>3.49</v>
      </c>
      <c r="I13" s="15">
        <v>4.2797999999999998</v>
      </c>
      <c r="J13" s="15">
        <v>4.2</v>
      </c>
      <c r="K13" s="18">
        <v>105.37</v>
      </c>
      <c r="L13" s="15">
        <v>2.6991999999999998</v>
      </c>
      <c r="M13" s="19">
        <v>0.10534663816660868</v>
      </c>
      <c r="N13" s="22">
        <v>1835</v>
      </c>
      <c r="P13" s="5">
        <v>4</v>
      </c>
      <c r="Q13" s="3">
        <f t="shared" si="0"/>
        <v>4.2736000000000001</v>
      </c>
    </row>
    <row r="14" spans="1:17" ht="15" x14ac:dyDescent="0.25">
      <c r="A14" s="7" t="s">
        <v>71</v>
      </c>
      <c r="B14" s="7"/>
      <c r="C14" s="15">
        <v>1.0094000000000001</v>
      </c>
      <c r="D14" s="15">
        <v>2.8834</v>
      </c>
      <c r="E14" s="15">
        <v>-4.3900000000000002E-2</v>
      </c>
      <c r="F14" s="15">
        <v>3.8489</v>
      </c>
      <c r="G14" s="7"/>
      <c r="H14" s="15">
        <v>4.45</v>
      </c>
      <c r="I14" s="15">
        <v>4.1368</v>
      </c>
      <c r="J14" s="15">
        <v>5.43</v>
      </c>
      <c r="K14" s="18">
        <v>105.62</v>
      </c>
      <c r="L14" s="15">
        <v>2.8064</v>
      </c>
      <c r="M14" s="19">
        <v>0.12956388792649043</v>
      </c>
      <c r="N14" s="7">
        <v>1877</v>
      </c>
      <c r="P14" s="5">
        <v>5</v>
      </c>
      <c r="Q14" s="3">
        <f t="shared" si="0"/>
        <v>4.2736000000000001</v>
      </c>
    </row>
    <row r="15" spans="1:17" ht="15" x14ac:dyDescent="0.25">
      <c r="A15" s="7" t="s">
        <v>72</v>
      </c>
      <c r="B15" s="7"/>
      <c r="C15" s="15">
        <v>0.98760000000000003</v>
      </c>
      <c r="D15" s="15">
        <v>3.6693000000000002</v>
      </c>
      <c r="E15" s="15">
        <v>-4.1499999999999995E-2</v>
      </c>
      <c r="F15" s="15">
        <v>4.6154000000000002</v>
      </c>
      <c r="G15" s="7"/>
      <c r="H15" s="15">
        <v>5.45</v>
      </c>
      <c r="I15" s="15">
        <v>3.9748000000000001</v>
      </c>
      <c r="J15" s="15">
        <v>6.87</v>
      </c>
      <c r="K15" s="18">
        <v>105.23</v>
      </c>
      <c r="L15" s="15">
        <v>2.9740000000000002</v>
      </c>
      <c r="M15" s="19">
        <v>0.14065509889874964</v>
      </c>
      <c r="N15" s="7">
        <v>1763</v>
      </c>
      <c r="P15" s="5">
        <v>6</v>
      </c>
      <c r="Q15" s="3">
        <f t="shared" si="0"/>
        <v>4.2736000000000001</v>
      </c>
    </row>
    <row r="16" spans="1:17" ht="15" x14ac:dyDescent="0.25">
      <c r="A16" s="7" t="s">
        <v>73</v>
      </c>
      <c r="B16" s="7"/>
      <c r="C16" s="15">
        <v>1.0338000000000001</v>
      </c>
      <c r="D16" s="15">
        <v>4.0711000000000004</v>
      </c>
      <c r="E16" s="15">
        <v>-4.5600000000000002E-2</v>
      </c>
      <c r="F16" s="15">
        <v>5.0593000000000004</v>
      </c>
      <c r="G16" s="7"/>
      <c r="H16" s="15">
        <v>6.48</v>
      </c>
      <c r="I16" s="15">
        <v>4.2309000000000001</v>
      </c>
      <c r="J16" s="15">
        <v>8.56</v>
      </c>
      <c r="K16" s="18">
        <v>107</v>
      </c>
      <c r="L16" s="15">
        <v>3.0931999999999999</v>
      </c>
      <c r="M16" s="19">
        <v>0.13460248495690663</v>
      </c>
      <c r="N16" s="7">
        <v>1728</v>
      </c>
      <c r="P16" s="5">
        <v>7</v>
      </c>
      <c r="Q16" s="3">
        <f t="shared" si="0"/>
        <v>4.2736000000000001</v>
      </c>
    </row>
    <row r="17" spans="1:17" ht="15" x14ac:dyDescent="0.25">
      <c r="A17" s="7" t="s">
        <v>74</v>
      </c>
      <c r="B17" s="7"/>
      <c r="C17" s="15">
        <v>1.0193000000000001</v>
      </c>
      <c r="D17" s="15">
        <v>4.7045999999999992</v>
      </c>
      <c r="E17" s="15">
        <v>-4.65E-2</v>
      </c>
      <c r="F17" s="15">
        <v>5.6773999999999996</v>
      </c>
      <c r="G17" s="7"/>
      <c r="H17" s="15">
        <v>7.44</v>
      </c>
      <c r="I17" s="15">
        <v>4.0805999999999996</v>
      </c>
      <c r="J17" s="15">
        <v>10.53</v>
      </c>
      <c r="K17" s="18">
        <v>106.07</v>
      </c>
      <c r="L17" s="15">
        <v>3.1909999999999998</v>
      </c>
      <c r="M17" s="19">
        <v>0.10827508831929721</v>
      </c>
      <c r="N17" s="7">
        <v>1337</v>
      </c>
      <c r="P17" s="5">
        <v>8</v>
      </c>
      <c r="Q17" s="3">
        <f t="shared" si="0"/>
        <v>4.2736000000000001</v>
      </c>
    </row>
    <row r="18" spans="1:17" ht="15" x14ac:dyDescent="0.25">
      <c r="A18" s="7" t="s">
        <v>75</v>
      </c>
      <c r="B18" s="7"/>
      <c r="C18" s="15">
        <v>0.9849</v>
      </c>
      <c r="D18" s="15">
        <v>5.2219000000000007</v>
      </c>
      <c r="E18" s="15">
        <v>-5.0500000000000003E-2</v>
      </c>
      <c r="F18" s="15">
        <v>6.1562999999999999</v>
      </c>
      <c r="G18" s="7"/>
      <c r="H18" s="15">
        <v>8.3699999999999992</v>
      </c>
      <c r="I18" s="15">
        <v>3.891</v>
      </c>
      <c r="J18" s="15">
        <v>12.29</v>
      </c>
      <c r="K18" s="18">
        <v>104.9</v>
      </c>
      <c r="L18" s="15">
        <v>3.2317999999999998</v>
      </c>
      <c r="M18" s="19">
        <v>7.3722946048602092E-2</v>
      </c>
      <c r="N18" s="7">
        <v>829</v>
      </c>
      <c r="P18" s="5">
        <v>9</v>
      </c>
      <c r="Q18" s="3">
        <f t="shared" si="0"/>
        <v>4.2736000000000001</v>
      </c>
    </row>
    <row r="19" spans="1:17" ht="15" x14ac:dyDescent="0.25">
      <c r="A19" s="7" t="s">
        <v>76</v>
      </c>
      <c r="B19" s="7"/>
      <c r="C19" s="15">
        <v>1.0347999999999999</v>
      </c>
      <c r="D19" s="15">
        <v>5.205000000000001</v>
      </c>
      <c r="E19" s="15">
        <v>-4.8600000000000004E-2</v>
      </c>
      <c r="F19" s="15">
        <v>6.1912000000000003</v>
      </c>
      <c r="G19" s="7"/>
      <c r="H19" s="15">
        <v>9.5</v>
      </c>
      <c r="I19" s="15">
        <v>4.1608999999999998</v>
      </c>
      <c r="J19" s="15">
        <v>15.65</v>
      </c>
      <c r="K19" s="18">
        <v>106.36</v>
      </c>
      <c r="L19" s="15">
        <v>3.3572000000000002</v>
      </c>
      <c r="M19" s="19">
        <v>3.7147544439562509E-2</v>
      </c>
      <c r="N19" s="7">
        <v>520</v>
      </c>
      <c r="P19" s="5">
        <v>10</v>
      </c>
      <c r="Q19" s="3">
        <f t="shared" si="0"/>
        <v>4.2736000000000001</v>
      </c>
    </row>
    <row r="20" spans="1:17" ht="15" x14ac:dyDescent="0.25">
      <c r="A20" s="7" t="s">
        <v>77</v>
      </c>
      <c r="B20" s="7"/>
      <c r="C20" s="15">
        <v>1.0488</v>
      </c>
      <c r="D20" s="15">
        <v>6.6129999999999995</v>
      </c>
      <c r="E20" s="15">
        <v>-5.2000000000000005E-2</v>
      </c>
      <c r="F20" s="15">
        <v>7.6097999999999999</v>
      </c>
      <c r="G20" s="7"/>
      <c r="H20" s="15">
        <v>11.75</v>
      </c>
      <c r="I20" s="15">
        <v>4.1097000000000001</v>
      </c>
      <c r="J20" s="15">
        <v>21.38</v>
      </c>
      <c r="K20" s="18">
        <v>105.38</v>
      </c>
      <c r="L20" s="15">
        <v>3.5070000000000001</v>
      </c>
      <c r="M20" s="19">
        <v>5.3120945227497017E-2</v>
      </c>
      <c r="N20" s="7">
        <v>581</v>
      </c>
      <c r="P20" s="5" t="str">
        <f>"&gt;10"</f>
        <v>&gt;10</v>
      </c>
      <c r="Q20" s="3">
        <f t="shared" si="0"/>
        <v>4.2736000000000001</v>
      </c>
    </row>
    <row r="21" spans="1:17" ht="15" x14ac:dyDescent="0.25">
      <c r="A21" s="13" t="s">
        <v>8</v>
      </c>
      <c r="B21" s="7"/>
      <c r="C21" s="15">
        <v>1.0350999999999999</v>
      </c>
      <c r="D21" s="15">
        <v>3.2867999999999999</v>
      </c>
      <c r="E21" s="15">
        <v>-4.8299999999999996E-2</v>
      </c>
      <c r="F21" s="15">
        <v>4.2736000000000001</v>
      </c>
      <c r="G21" s="7"/>
      <c r="H21" s="15">
        <v>5.35</v>
      </c>
      <c r="I21" s="15">
        <v>4.1829000000000001</v>
      </c>
      <c r="J21" s="15">
        <v>7.45</v>
      </c>
      <c r="K21" s="18">
        <v>105.12</v>
      </c>
      <c r="L21" s="15">
        <v>2.944</v>
      </c>
      <c r="M21" s="19">
        <v>1</v>
      </c>
      <c r="N21" s="7">
        <v>15906</v>
      </c>
    </row>
    <row r="25" spans="1:17" x14ac:dyDescent="0.2">
      <c r="I25"/>
      <c r="J25"/>
    </row>
  </sheetData>
  <mergeCells count="2">
    <mergeCell ref="A1:N1"/>
    <mergeCell ref="A2:N2"/>
  </mergeCells>
  <pageMargins left="0.75" right="0.75" top="1" bottom="1" header="0.5" footer="0.5"/>
  <pageSetup orientation="landscape" horizontalDpi="300" verticalDpi="300" copies="0" r:id="rId1"/>
  <headerFooter alignWithMargins="0">
    <oddFooter>&amp;L&amp;"Times New Roman,Regular"&amp;8Generated: 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0"/>
  <sheetViews>
    <sheetView tabSelected="1" zoomScale="85" workbookViewId="0">
      <selection activeCell="P14" sqref="P14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6384" width="8.85546875" style="1"/>
  </cols>
  <sheetData>
    <row r="1" spans="1:17" ht="21" x14ac:dyDescent="0.35">
      <c r="A1" s="34" t="s">
        <v>91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7" ht="21" x14ac:dyDescent="0.35">
      <c r="A2" s="34" t="s">
        <v>89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7" ht="15.75" x14ac:dyDescent="0.25">
      <c r="A3" s="2"/>
    </row>
    <row r="4" spans="1:17" ht="15" x14ac:dyDescent="0.25">
      <c r="A4" s="6" t="s">
        <v>93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7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7" ht="15" x14ac:dyDescent="0.25">
      <c r="A6" s="7"/>
      <c r="B6" s="7"/>
      <c r="C6" s="8" t="s">
        <v>12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7" ht="15" x14ac:dyDescent="0.25">
      <c r="A7" s="7"/>
      <c r="B7" s="7"/>
      <c r="C7" s="7"/>
      <c r="D7" s="7"/>
      <c r="E7" s="7"/>
      <c r="F7" s="7"/>
      <c r="G7" s="7"/>
      <c r="H7" s="12" t="s">
        <v>84</v>
      </c>
      <c r="I7" s="12"/>
      <c r="J7" s="12"/>
      <c r="K7" s="12"/>
      <c r="L7" s="12"/>
      <c r="M7" s="12" t="s">
        <v>1</v>
      </c>
      <c r="N7" s="12" t="s">
        <v>2</v>
      </c>
    </row>
    <row r="8" spans="1:17" ht="15.75" thickBot="1" x14ac:dyDescent="0.3">
      <c r="A8" s="13" t="s">
        <v>80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48</v>
      </c>
    </row>
    <row r="9" spans="1:17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7" ht="15" x14ac:dyDescent="0.25">
      <c r="A10" s="12" t="s">
        <v>92</v>
      </c>
      <c r="B10" s="7"/>
      <c r="C10" s="15">
        <v>1.7996000000000001</v>
      </c>
      <c r="D10" s="15">
        <v>6.4699999999999869E-2</v>
      </c>
      <c r="E10" s="15">
        <v>-0.33389999999999997</v>
      </c>
      <c r="F10" s="15">
        <v>1.5304</v>
      </c>
      <c r="G10" s="7"/>
      <c r="H10" s="15">
        <v>2.46</v>
      </c>
      <c r="I10" s="15">
        <v>7.7445000000000004</v>
      </c>
      <c r="J10" s="15">
        <v>4.7699999999999996</v>
      </c>
      <c r="K10" s="18">
        <v>108.23</v>
      </c>
      <c r="L10" s="15">
        <v>2.5333000000000001</v>
      </c>
      <c r="M10" s="19">
        <v>6.5359791214396742E-3</v>
      </c>
      <c r="N10" s="7">
        <v>1115</v>
      </c>
      <c r="P10" s="5">
        <v>2</v>
      </c>
      <c r="Q10" s="3">
        <f>$F$30</f>
        <v>4.2736000000000001</v>
      </c>
    </row>
    <row r="11" spans="1:17" ht="15" x14ac:dyDescent="0.25">
      <c r="A11" s="12">
        <v>2002</v>
      </c>
      <c r="B11" s="7"/>
      <c r="C11" s="15">
        <v>1.5504</v>
      </c>
      <c r="D11" s="15">
        <v>0.29849999999999999</v>
      </c>
      <c r="E11" s="15">
        <v>-0.2016</v>
      </c>
      <c r="F11" s="15">
        <v>1.6473</v>
      </c>
      <c r="G11" s="7"/>
      <c r="H11" s="15">
        <v>3.05</v>
      </c>
      <c r="I11" s="15">
        <v>6.6879</v>
      </c>
      <c r="J11" s="15">
        <v>5.66</v>
      </c>
      <c r="K11" s="18">
        <v>108.1</v>
      </c>
      <c r="L11" s="15">
        <v>2.5607000000000002</v>
      </c>
      <c r="M11" s="19">
        <v>4.2519195143257372E-3</v>
      </c>
      <c r="N11" s="7">
        <v>294</v>
      </c>
      <c r="P11" s="5">
        <v>4</v>
      </c>
      <c r="Q11" s="3">
        <f t="shared" ref="Q11:Q29" si="0">$F$30</f>
        <v>4.2736000000000001</v>
      </c>
    </row>
    <row r="12" spans="1:17" ht="15" x14ac:dyDescent="0.25">
      <c r="A12" s="12">
        <v>2003</v>
      </c>
      <c r="B12" s="7"/>
      <c r="C12" s="15">
        <v>1.3836999999999999</v>
      </c>
      <c r="D12" s="15">
        <v>0.72960000000000003</v>
      </c>
      <c r="E12" s="15">
        <v>-0.25259999999999999</v>
      </c>
      <c r="F12" s="15">
        <v>1.8607</v>
      </c>
      <c r="G12" s="7"/>
      <c r="H12" s="15">
        <v>2.75</v>
      </c>
      <c r="I12" s="15">
        <v>5.9317000000000002</v>
      </c>
      <c r="J12" s="15">
        <v>4.78</v>
      </c>
      <c r="K12" s="18">
        <v>107.68</v>
      </c>
      <c r="L12" s="15">
        <v>2.5129000000000001</v>
      </c>
      <c r="M12" s="19">
        <v>3.915035811588868E-3</v>
      </c>
      <c r="N12" s="7">
        <v>394</v>
      </c>
      <c r="P12" s="5">
        <v>6</v>
      </c>
      <c r="Q12" s="3">
        <f t="shared" si="0"/>
        <v>4.2736000000000001</v>
      </c>
    </row>
    <row r="13" spans="1:17" ht="15" x14ac:dyDescent="0.25">
      <c r="A13" s="12">
        <v>2004</v>
      </c>
      <c r="B13" s="7"/>
      <c r="C13" s="15">
        <v>1.3952</v>
      </c>
      <c r="D13" s="15">
        <v>1.1764999999999999</v>
      </c>
      <c r="E13" s="15">
        <v>-0.2397</v>
      </c>
      <c r="F13" s="15">
        <v>2.3319999999999999</v>
      </c>
      <c r="G13" s="7"/>
      <c r="H13" s="15">
        <v>3.09</v>
      </c>
      <c r="I13" s="15">
        <v>6.0613999999999999</v>
      </c>
      <c r="J13" s="15">
        <v>5.3</v>
      </c>
      <c r="K13" s="18">
        <v>109.75</v>
      </c>
      <c r="L13" s="15">
        <v>2.5693999999999999</v>
      </c>
      <c r="M13" s="19">
        <v>4.130723593151156E-3</v>
      </c>
      <c r="N13" s="7">
        <v>339</v>
      </c>
      <c r="P13" s="5">
        <v>8</v>
      </c>
      <c r="Q13" s="3">
        <f t="shared" si="0"/>
        <v>4.2736000000000001</v>
      </c>
    </row>
    <row r="14" spans="1:17" ht="15" x14ac:dyDescent="0.25">
      <c r="A14" s="12">
        <v>2005</v>
      </c>
      <c r="B14" s="7"/>
      <c r="C14" s="15">
        <v>1.3216000000000001</v>
      </c>
      <c r="D14" s="15">
        <v>0.54479999999999995</v>
      </c>
      <c r="E14" s="15">
        <v>-0.18540000000000001</v>
      </c>
      <c r="F14" s="15">
        <v>1.681</v>
      </c>
      <c r="G14" s="7"/>
      <c r="H14" s="15">
        <v>2.99</v>
      </c>
      <c r="I14" s="15">
        <v>5.6436999999999999</v>
      </c>
      <c r="J14" s="15">
        <v>5.17</v>
      </c>
      <c r="K14" s="18">
        <v>107.47</v>
      </c>
      <c r="L14" s="15">
        <v>2.5908000000000002</v>
      </c>
      <c r="M14" s="19">
        <v>8.1554224450428713E-3</v>
      </c>
      <c r="N14" s="7">
        <v>743</v>
      </c>
      <c r="P14" s="5">
        <v>10</v>
      </c>
      <c r="Q14" s="3">
        <f t="shared" si="0"/>
        <v>4.2736000000000001</v>
      </c>
    </row>
    <row r="15" spans="1:17" ht="15" x14ac:dyDescent="0.25">
      <c r="A15" s="12">
        <v>2006</v>
      </c>
      <c r="B15" s="7"/>
      <c r="C15" s="15">
        <v>1.4225000000000001</v>
      </c>
      <c r="D15" s="15">
        <v>0.26580000000000004</v>
      </c>
      <c r="E15" s="15">
        <v>-0.15290000000000001</v>
      </c>
      <c r="F15" s="15">
        <v>1.5354000000000001</v>
      </c>
      <c r="G15" s="7"/>
      <c r="H15" s="15">
        <v>3</v>
      </c>
      <c r="I15" s="15">
        <v>6.1056999999999997</v>
      </c>
      <c r="J15" s="15">
        <v>5.24</v>
      </c>
      <c r="K15" s="18">
        <v>107.35</v>
      </c>
      <c r="L15" s="15">
        <v>2.722</v>
      </c>
      <c r="M15" s="19">
        <v>7.0803448360465841E-3</v>
      </c>
      <c r="N15" s="7">
        <v>551</v>
      </c>
      <c r="P15" s="5">
        <v>12</v>
      </c>
      <c r="Q15" s="3">
        <f t="shared" si="0"/>
        <v>4.2736000000000001</v>
      </c>
    </row>
    <row r="16" spans="1:17" ht="15" x14ac:dyDescent="0.25">
      <c r="A16" s="12">
        <v>2007</v>
      </c>
      <c r="B16" s="7"/>
      <c r="C16" s="15">
        <v>1.4361999999999999</v>
      </c>
      <c r="D16" s="15">
        <v>0.20240000000000011</v>
      </c>
      <c r="E16" s="15">
        <v>-0.1469</v>
      </c>
      <c r="F16" s="15">
        <v>1.4917</v>
      </c>
      <c r="G16" s="7"/>
      <c r="H16" s="15">
        <v>3.97</v>
      </c>
      <c r="I16" s="15">
        <v>6.2145999999999999</v>
      </c>
      <c r="J16" s="15">
        <v>7.67</v>
      </c>
      <c r="K16" s="18">
        <v>108.16</v>
      </c>
      <c r="L16" s="15">
        <v>2.8087</v>
      </c>
      <c r="M16" s="19">
        <v>4.7465094292889762E-3</v>
      </c>
      <c r="N16" s="7">
        <v>288</v>
      </c>
      <c r="P16" s="5">
        <v>14</v>
      </c>
      <c r="Q16" s="3">
        <f t="shared" si="0"/>
        <v>4.2736000000000001</v>
      </c>
    </row>
    <row r="17" spans="1:17" ht="15" x14ac:dyDescent="0.25">
      <c r="A17" s="12">
        <v>2008</v>
      </c>
      <c r="B17" s="7"/>
      <c r="C17" s="15">
        <v>1.5226999999999999</v>
      </c>
      <c r="D17" s="15">
        <v>0.29349999999999998</v>
      </c>
      <c r="E17" s="15">
        <v>-0.17469999999999999</v>
      </c>
      <c r="F17" s="15">
        <v>1.6415</v>
      </c>
      <c r="G17" s="7"/>
      <c r="H17" s="15">
        <v>2.72</v>
      </c>
      <c r="I17" s="15">
        <v>6.5351999999999997</v>
      </c>
      <c r="J17" s="15">
        <v>4.46</v>
      </c>
      <c r="K17" s="18">
        <v>107.62</v>
      </c>
      <c r="L17" s="15">
        <v>2.6372</v>
      </c>
      <c r="M17" s="19">
        <v>1.1302806906559153E-3</v>
      </c>
      <c r="N17" s="7">
        <v>51</v>
      </c>
      <c r="P17" s="5">
        <v>16</v>
      </c>
      <c r="Q17" s="3">
        <f t="shared" si="0"/>
        <v>4.2736000000000001</v>
      </c>
    </row>
    <row r="18" spans="1:17" ht="15" x14ac:dyDescent="0.25">
      <c r="A18" s="12">
        <v>2009</v>
      </c>
      <c r="B18" s="7"/>
      <c r="C18" s="15">
        <v>1.7423999999999999</v>
      </c>
      <c r="D18" s="15">
        <v>-0.20359999999999995</v>
      </c>
      <c r="E18" s="15">
        <v>-0.13159999999999999</v>
      </c>
      <c r="F18" s="15">
        <v>1.4072</v>
      </c>
      <c r="G18" s="7"/>
      <c r="H18" s="15">
        <v>2.75</v>
      </c>
      <c r="I18" s="15">
        <v>7.4797000000000002</v>
      </c>
      <c r="J18" s="15">
        <v>4.4400000000000004</v>
      </c>
      <c r="K18" s="18">
        <v>107.89</v>
      </c>
      <c r="L18" s="15">
        <v>2.6408</v>
      </c>
      <c r="M18" s="19">
        <v>2.0526694628344353E-3</v>
      </c>
      <c r="N18" s="7">
        <v>28</v>
      </c>
      <c r="P18" s="5">
        <v>18</v>
      </c>
      <c r="Q18" s="3">
        <f t="shared" si="0"/>
        <v>4.2736000000000001</v>
      </c>
    </row>
    <row r="19" spans="1:17" ht="15" x14ac:dyDescent="0.25">
      <c r="A19" s="12">
        <v>2010</v>
      </c>
      <c r="B19" s="7"/>
      <c r="C19" s="15">
        <v>1.2944</v>
      </c>
      <c r="D19" s="15">
        <v>4.99E-2</v>
      </c>
      <c r="E19" s="15">
        <v>-7.2099999999999997E-2</v>
      </c>
      <c r="F19" s="15">
        <v>1.2722</v>
      </c>
      <c r="G19" s="7"/>
      <c r="H19" s="15">
        <v>1.26</v>
      </c>
      <c r="I19" s="15">
        <v>5.2449000000000003</v>
      </c>
      <c r="J19" s="15">
        <v>1.99</v>
      </c>
      <c r="K19" s="18">
        <v>102.74</v>
      </c>
      <c r="L19" s="15">
        <v>2.5472999999999999</v>
      </c>
      <c r="M19" s="19">
        <v>1.2884253172273557E-2</v>
      </c>
      <c r="N19" s="7">
        <v>300</v>
      </c>
      <c r="P19" s="5">
        <v>20</v>
      </c>
      <c r="Q19" s="3">
        <f t="shared" si="0"/>
        <v>4.2736000000000001</v>
      </c>
    </row>
    <row r="20" spans="1:17" ht="15" x14ac:dyDescent="0.25">
      <c r="A20" s="12">
        <v>2011</v>
      </c>
      <c r="B20" s="7"/>
      <c r="C20" s="15">
        <v>1.2172000000000001</v>
      </c>
      <c r="D20" s="15">
        <v>0.60309999999999997</v>
      </c>
      <c r="E20" s="15">
        <v>-4.6199999999999998E-2</v>
      </c>
      <c r="F20" s="15">
        <v>1.7741</v>
      </c>
      <c r="G20" s="7"/>
      <c r="H20" s="15">
        <v>2.13</v>
      </c>
      <c r="I20" s="15">
        <v>5.0506000000000002</v>
      </c>
      <c r="J20" s="15">
        <v>2.94</v>
      </c>
      <c r="K20" s="18">
        <v>104.36</v>
      </c>
      <c r="L20" s="15">
        <v>2.5823999999999998</v>
      </c>
      <c r="M20" s="19">
        <v>4.3325697462875207E-2</v>
      </c>
      <c r="N20" s="7">
        <v>802</v>
      </c>
      <c r="P20" s="5" t="str">
        <f>"&gt;20"</f>
        <v>&gt;20</v>
      </c>
      <c r="Q20" s="3">
        <f t="shared" si="0"/>
        <v>4.2736000000000001</v>
      </c>
    </row>
    <row r="21" spans="1:17" ht="15" x14ac:dyDescent="0.25">
      <c r="A21" s="12">
        <v>2012</v>
      </c>
      <c r="B21" s="7"/>
      <c r="C21" s="15">
        <v>1.0477000000000001</v>
      </c>
      <c r="D21" s="15">
        <v>1.7500999999999998</v>
      </c>
      <c r="E21" s="15">
        <v>-5.8200000000000002E-2</v>
      </c>
      <c r="F21" s="15">
        <v>2.7395999999999998</v>
      </c>
      <c r="G21" s="7"/>
      <c r="H21" s="15">
        <v>3.06</v>
      </c>
      <c r="I21" s="15">
        <v>4.3087</v>
      </c>
      <c r="J21" s="15">
        <v>4.37</v>
      </c>
      <c r="K21" s="18">
        <v>104.72</v>
      </c>
      <c r="L21" s="15">
        <v>2.6478000000000002</v>
      </c>
      <c r="M21" s="19">
        <v>4.2834312571181504E-2</v>
      </c>
      <c r="N21" s="7">
        <v>837</v>
      </c>
      <c r="P21" s="5"/>
      <c r="Q21" s="3">
        <f t="shared" si="0"/>
        <v>4.2736000000000001</v>
      </c>
    </row>
    <row r="22" spans="1:17" ht="15" x14ac:dyDescent="0.25">
      <c r="A22" s="12">
        <v>2013</v>
      </c>
      <c r="B22" s="7"/>
      <c r="C22" s="15">
        <v>1.0458000000000001</v>
      </c>
      <c r="D22" s="15">
        <v>2.0315000000000003</v>
      </c>
      <c r="E22" s="15">
        <v>-4.8800000000000003E-2</v>
      </c>
      <c r="F22" s="15">
        <v>3.0285000000000002</v>
      </c>
      <c r="G22" s="7"/>
      <c r="H22" s="15">
        <v>3.98</v>
      </c>
      <c r="I22" s="15">
        <v>4.3289</v>
      </c>
      <c r="J22" s="15">
        <v>5.74</v>
      </c>
      <c r="K22" s="18">
        <v>105.65</v>
      </c>
      <c r="L22" s="15">
        <v>2.734</v>
      </c>
      <c r="M22" s="19">
        <v>7.8107948112403791E-2</v>
      </c>
      <c r="N22" s="7">
        <v>1235</v>
      </c>
      <c r="P22" s="5"/>
      <c r="Q22" s="3">
        <f t="shared" si="0"/>
        <v>4.2736000000000001</v>
      </c>
    </row>
    <row r="23" spans="1:17" ht="15" x14ac:dyDescent="0.25">
      <c r="A23" s="12">
        <v>2014</v>
      </c>
      <c r="B23" s="7"/>
      <c r="C23" s="15">
        <v>1.0145999999999999</v>
      </c>
      <c r="D23" s="15">
        <v>2.6195999999999997</v>
      </c>
      <c r="E23" s="15">
        <v>-4.3700000000000003E-2</v>
      </c>
      <c r="F23" s="15">
        <v>3.5905</v>
      </c>
      <c r="G23" s="7"/>
      <c r="H23" s="15">
        <v>4.42</v>
      </c>
      <c r="I23" s="15">
        <v>4.1638999999999999</v>
      </c>
      <c r="J23" s="15">
        <v>6.2</v>
      </c>
      <c r="K23" s="18">
        <v>105.64</v>
      </c>
      <c r="L23" s="15">
        <v>2.7948</v>
      </c>
      <c r="M23" s="19">
        <v>8.9731598976320867E-2</v>
      </c>
      <c r="N23" s="7">
        <v>1150</v>
      </c>
      <c r="P23" s="5"/>
      <c r="Q23" s="3">
        <f t="shared" si="0"/>
        <v>4.2736000000000001</v>
      </c>
    </row>
    <row r="24" spans="1:17" ht="15" x14ac:dyDescent="0.25">
      <c r="A24" s="12">
        <v>2015</v>
      </c>
      <c r="B24" s="7"/>
      <c r="C24" s="15">
        <v>0.97070000000000001</v>
      </c>
      <c r="D24" s="15">
        <v>3.1438000000000001</v>
      </c>
      <c r="E24" s="15">
        <v>-3.7499999999999999E-2</v>
      </c>
      <c r="F24" s="15">
        <v>4.077</v>
      </c>
      <c r="G24" s="7"/>
      <c r="H24" s="15">
        <v>4.78</v>
      </c>
      <c r="I24" s="15">
        <v>3.9228999999999998</v>
      </c>
      <c r="J24" s="15">
        <v>6.61</v>
      </c>
      <c r="K24" s="18">
        <v>104.8</v>
      </c>
      <c r="L24" s="15">
        <v>2.8778999999999999</v>
      </c>
      <c r="M24" s="19">
        <v>0.12012240614854909</v>
      </c>
      <c r="N24" s="7">
        <v>1555</v>
      </c>
      <c r="P24" s="5"/>
      <c r="Q24" s="3">
        <f t="shared" si="0"/>
        <v>4.2736000000000001</v>
      </c>
    </row>
    <row r="25" spans="1:17" ht="15" x14ac:dyDescent="0.25">
      <c r="A25" s="12">
        <v>2016</v>
      </c>
      <c r="B25" s="7"/>
      <c r="C25" s="15">
        <v>0.94730000000000003</v>
      </c>
      <c r="D25" s="15">
        <v>3.5787999999999998</v>
      </c>
      <c r="E25" s="15">
        <v>-3.44E-2</v>
      </c>
      <c r="F25" s="15">
        <v>4.4916999999999998</v>
      </c>
      <c r="G25" s="7"/>
      <c r="H25" s="15">
        <v>5.22</v>
      </c>
      <c r="I25" s="15">
        <v>3.7816999999999998</v>
      </c>
      <c r="J25" s="15">
        <v>7.25</v>
      </c>
      <c r="K25" s="18">
        <v>103.96</v>
      </c>
      <c r="L25" s="15">
        <v>2.968</v>
      </c>
      <c r="M25" s="19">
        <v>0.13138182074992383</v>
      </c>
      <c r="N25" s="7">
        <v>1470</v>
      </c>
      <c r="P25" s="5"/>
      <c r="Q25" s="3">
        <f t="shared" si="0"/>
        <v>4.2736000000000001</v>
      </c>
    </row>
    <row r="26" spans="1:17" ht="15" x14ac:dyDescent="0.25">
      <c r="A26" s="12">
        <v>2017</v>
      </c>
      <c r="B26" s="7"/>
      <c r="C26" s="15">
        <v>0.98760000000000003</v>
      </c>
      <c r="D26" s="15">
        <v>3.9271999999999996</v>
      </c>
      <c r="E26" s="15">
        <v>-3.6600000000000001E-2</v>
      </c>
      <c r="F26" s="15">
        <v>4.8781999999999996</v>
      </c>
      <c r="G26" s="7"/>
      <c r="H26" s="15">
        <v>5.77</v>
      </c>
      <c r="I26" s="15">
        <v>3.9613999999999998</v>
      </c>
      <c r="J26" s="15">
        <v>7.78</v>
      </c>
      <c r="K26" s="18">
        <v>105.13</v>
      </c>
      <c r="L26" s="15">
        <v>3.0316999999999998</v>
      </c>
      <c r="M26" s="19">
        <v>0.12174654382663806</v>
      </c>
      <c r="N26" s="7">
        <v>1440</v>
      </c>
      <c r="P26" s="5"/>
      <c r="Q26" s="3">
        <f t="shared" si="0"/>
        <v>4.2736000000000001</v>
      </c>
    </row>
    <row r="27" spans="1:17" ht="15" x14ac:dyDescent="0.25">
      <c r="A27" s="12">
        <v>2018</v>
      </c>
      <c r="B27" s="7"/>
      <c r="C27" s="15">
        <v>1.0622</v>
      </c>
      <c r="D27" s="15">
        <v>4.1293000000000006</v>
      </c>
      <c r="E27" s="15">
        <v>-3.8800000000000001E-2</v>
      </c>
      <c r="F27" s="15">
        <v>5.1527000000000003</v>
      </c>
      <c r="G27" s="7"/>
      <c r="H27" s="15">
        <v>6.83</v>
      </c>
      <c r="I27" s="15">
        <v>4.3653000000000004</v>
      </c>
      <c r="J27" s="15">
        <v>9.4700000000000006</v>
      </c>
      <c r="K27" s="18">
        <v>107.93</v>
      </c>
      <c r="L27" s="15">
        <v>3.1029</v>
      </c>
      <c r="M27" s="19">
        <v>0.15302091983642341</v>
      </c>
      <c r="N27" s="7">
        <v>1524</v>
      </c>
      <c r="P27" s="5"/>
      <c r="Q27" s="3">
        <f t="shared" si="0"/>
        <v>4.2736000000000001</v>
      </c>
    </row>
    <row r="28" spans="1:17" ht="15" x14ac:dyDescent="0.25">
      <c r="A28" s="12">
        <v>2019</v>
      </c>
      <c r="B28" s="7"/>
      <c r="C28" s="15">
        <v>0.97119999999999995</v>
      </c>
      <c r="D28" s="15">
        <v>5.1494</v>
      </c>
      <c r="E28" s="15">
        <v>-3.4800000000000005E-2</v>
      </c>
      <c r="F28" s="15">
        <v>6.0857999999999999</v>
      </c>
      <c r="G28" s="7"/>
      <c r="H28" s="15">
        <v>7.57</v>
      </c>
      <c r="I28" s="15">
        <v>3.7938000000000001</v>
      </c>
      <c r="J28" s="15">
        <v>10.42</v>
      </c>
      <c r="K28" s="18">
        <v>103.76</v>
      </c>
      <c r="L28" s="15">
        <v>3.2134999999999998</v>
      </c>
      <c r="M28" s="19">
        <v>0.13597678622300116</v>
      </c>
      <c r="N28" s="7">
        <v>1431</v>
      </c>
      <c r="Q28" s="3">
        <f t="shared" si="0"/>
        <v>4.2736000000000001</v>
      </c>
    </row>
    <row r="29" spans="1:17" ht="15" x14ac:dyDescent="0.25">
      <c r="A29" s="12">
        <v>2020</v>
      </c>
      <c r="B29" s="7"/>
      <c r="C29" s="15">
        <v>0.90820000000000001</v>
      </c>
      <c r="D29" s="15">
        <v>5.7077000000000009</v>
      </c>
      <c r="E29" s="15">
        <v>-3.0699999999999998E-2</v>
      </c>
      <c r="F29" s="15">
        <v>6.5852000000000004</v>
      </c>
      <c r="G29" s="7"/>
      <c r="H29" s="15">
        <v>8.1199999999999992</v>
      </c>
      <c r="I29" s="15">
        <v>3.3662000000000001</v>
      </c>
      <c r="J29" s="15">
        <v>11.02</v>
      </c>
      <c r="K29" s="18">
        <v>99.72</v>
      </c>
      <c r="L29" s="15">
        <v>3.2921999999999998</v>
      </c>
      <c r="M29" s="19">
        <v>2.8868828016035356E-2</v>
      </c>
      <c r="N29" s="7">
        <v>359</v>
      </c>
      <c r="Q29" s="3">
        <f t="shared" si="0"/>
        <v>4.2736000000000001</v>
      </c>
    </row>
    <row r="30" spans="1:17" ht="15" x14ac:dyDescent="0.25">
      <c r="A30" s="13" t="s">
        <v>8</v>
      </c>
      <c r="B30" s="7"/>
      <c r="C30" s="15">
        <v>1.0350999999999999</v>
      </c>
      <c r="D30" s="15">
        <v>3.2867999999999999</v>
      </c>
      <c r="E30" s="15">
        <v>-4.8299999999999996E-2</v>
      </c>
      <c r="F30" s="15">
        <v>4.2736000000000001</v>
      </c>
      <c r="G30" s="7"/>
      <c r="H30" s="15">
        <v>5.35</v>
      </c>
      <c r="I30" s="15">
        <v>4.1829000000000001</v>
      </c>
      <c r="J30" s="15">
        <v>7.45</v>
      </c>
      <c r="K30" s="18">
        <v>105.12</v>
      </c>
      <c r="L30" s="15">
        <v>2.944</v>
      </c>
      <c r="M30" s="19">
        <v>1</v>
      </c>
      <c r="N30" s="7">
        <v>15906</v>
      </c>
    </row>
    <row r="40" spans="1:1" x14ac:dyDescent="0.2">
      <c r="A40" s="1" t="s">
        <v>25</v>
      </c>
    </row>
  </sheetData>
  <mergeCells count="2">
    <mergeCell ref="A1:N1"/>
    <mergeCell ref="A2:N2"/>
  </mergeCells>
  <pageMargins left="0.75" right="0.75" top="1" bottom="1" header="0.5" footer="0.5"/>
  <pageSetup orientation="landscape" horizontalDpi="300" verticalDpi="300" r:id="rId1"/>
  <headerFooter alignWithMargins="0">
    <oddFooter>&amp;L&amp;"Times New Roman,Regular"&amp;8Generated: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RSector (2)</vt:lpstr>
      <vt:lpstr>RSector</vt:lpstr>
      <vt:lpstr>RLTV (2)</vt:lpstr>
      <vt:lpstr>RCoup</vt:lpstr>
      <vt:lpstr>RTerm</vt:lpstr>
      <vt:lpstr>RDur</vt:lpstr>
      <vt:lpstr>RVinYr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 Michael Giliberto</dc:creator>
  <cp:lastModifiedBy>Michael Giliberto</cp:lastModifiedBy>
  <cp:lastPrinted>2014-04-29T14:27:02Z</cp:lastPrinted>
  <dcterms:created xsi:type="dcterms:W3CDTF">1999-12-17T17:19:59Z</dcterms:created>
  <dcterms:modified xsi:type="dcterms:W3CDTF">2020-07-28T11:10:06Z</dcterms:modified>
</cp:coreProperties>
</file>