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0" documentId="8_{B2ECE85A-5F8D-4EE2-A004-4828F3B053A7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Count="25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8" l="1"/>
  <c r="Q28" i="18"/>
  <c r="Q27" i="18"/>
  <c r="Q26" i="18" l="1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<sst xmlns="http://schemas.openxmlformats.org/spreadsheetml/2006/main" count="222" uniqueCount="94">
  <si>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</si>
  <si>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</si>
  <si>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</si>
  <si>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</si>
  <si>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</si>
  <si>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</si>
  <si>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</si>
  <si>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</si>
  <si>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</si>
  <si>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</si>
  <si>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</si>
  <si>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</si>
  <si>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</si>
  <si>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</si>
  <si>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</si>
  <si>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</si>
  <si>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</si>
  <si>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</si>
  <si>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</si>
  <si>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</si>
  <si>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</si>
  <si>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</si>
  <si>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</si>
  <si>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</si>
  <si>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</si>
  <si>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</si>
  <si>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</si>
  <si>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</si>
  <si>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</si>
  <si>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</si>
  <si>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</si>
  <si>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</si>
  <si>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</si>
  <si>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Credit Losses (book value; bp)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</si>
  <si>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</si>
  <si>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</si>
  <si>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</si>
  <si>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</si>
  <si>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</si>
  <si>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</si>
  <si>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</si>
  <si>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</si>
  <si>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</si>
  <si>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</si>
  <si>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</si>
  <si>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</si>
  <si>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</si>
  <si>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</si>
  <si>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</si>
  <si>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</si>
  <si>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</si>
  <si>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</si>
  <si>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</si>
  <si>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</si>
  <si>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</si>
  <si>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7.0% to 7.5%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</si>
  <si>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</si>
  <si>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</si>
  <si>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</si>
  <si>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</si>
  <si>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</si>
  <si>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</si>
  <si>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</si>
  <si>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</si>
  <si>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</si>
  <si>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</si>
  <si>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</si>
  <si>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</si>
  <si>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</si>
  <si>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</si>
  <si>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</si>
  <si>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</si>
  <si>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</si>
  <si>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</si>
  <si>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</si>
  <si>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</si>
  <si>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</si>
  <si>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</si>
  <si>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</si>
  <si>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</si>
  <si>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</si>
  <si>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0.0% to 3.5%</t>
  </si>
  <si>
    <t>3.5% to 4.0%</t>
  </si>
  <si>
    <t>7.5% and above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</si>
  <si>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</si>
  <si>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</si>
  <si>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</si>
  <si>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</si>
  <si>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</si>
  <si>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</si>
  <si>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</si>
  <si>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</si>
  <si>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before 2002</t>
  </si>
  <si>
    <t>For the quarter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</si>
</sst>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5.6257475131091583</c:v>
                </c:pt>
                <c:pt idx="1">
                  <c:v>5.7236452502608559</c:v>
                </c:pt>
                <c:pt idx="2">
                  <c:v>5.5854834740447723</c:v>
                </c:pt>
                <c:pt idx="3">
                  <c:v>5.5853937679109622</c:v>
                </c:pt>
                <c:pt idx="4">
                  <c:v>5.1631172317874174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5.6140897583389471</c:v>
                </c:pt>
                <c:pt idx="1">
                  <c:v>5.6140897583389471</c:v>
                </c:pt>
                <c:pt idx="2">
                  <c:v>5.6140897583389471</c:v>
                </c:pt>
                <c:pt idx="3">
                  <c:v>5.6140897583389471</c:v>
                </c:pt>
                <c:pt idx="4">
                  <c:v>5.6140897583389471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1.3702000000000001</c:v>
                </c:pt>
                <c:pt idx="1">
                  <c:v>2.8216999999999999</c:v>
                </c:pt>
                <c:pt idx="2">
                  <c:v>3.9060999999999999</c:v>
                </c:pt>
                <c:pt idx="3">
                  <c:v>4.7873999999999999</c:v>
                </c:pt>
                <c:pt idx="4">
                  <c:v>5.4816000000000003</c:v>
                </c:pt>
                <c:pt idx="5">
                  <c:v>5.3898000000000001</c:v>
                </c:pt>
                <c:pt idx="6">
                  <c:v>5.3029999999999999</c:v>
                </c:pt>
                <c:pt idx="7">
                  <c:v>6.1882999999999999</c:v>
                </c:pt>
                <c:pt idx="8">
                  <c:v>6.1837999999999997</c:v>
                </c:pt>
                <c:pt idx="9">
                  <c:v>6.6528</c:v>
                </c:pt>
                <c:pt idx="10">
                  <c:v>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  <c:pt idx="3">
                  <c:v>4.2736000000000001</c:v>
                </c:pt>
                <c:pt idx="4">
                  <c:v>4.2736000000000001</c:v>
                </c:pt>
                <c:pt idx="5">
                  <c:v>4.2736000000000001</c:v>
                </c:pt>
                <c:pt idx="6">
                  <c:v>4.2736000000000001</c:v>
                </c:pt>
                <c:pt idx="7">
                  <c:v>4.2736000000000001</c:v>
                </c:pt>
                <c:pt idx="8">
                  <c:v>4.2736000000000001</c:v>
                </c:pt>
                <c:pt idx="9">
                  <c:v>4.2736000000000001</c:v>
                </c:pt>
                <c:pt idx="10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5.3346830895468364E-2</c:v>
                </c:pt>
                <c:pt idx="1">
                  <c:v>6.7877972452651592E-2</c:v>
                </c:pt>
                <c:pt idx="2">
                  <c:v>9.6340562668165958E-2</c:v>
                </c:pt>
                <c:pt idx="3">
                  <c:v>0.10534663816660868</c:v>
                </c:pt>
                <c:pt idx="4">
                  <c:v>0.12956388792649043</c:v>
                </c:pt>
                <c:pt idx="5">
                  <c:v>0.14065509889874964</c:v>
                </c:pt>
                <c:pt idx="6">
                  <c:v>0.13460248495690663</c:v>
                </c:pt>
                <c:pt idx="7">
                  <c:v>0.10827508831929721</c:v>
                </c:pt>
                <c:pt idx="8">
                  <c:v>7.3722946048602092E-2</c:v>
                </c:pt>
                <c:pt idx="9">
                  <c:v>3.7147544439562509E-2</c:v>
                </c:pt>
                <c:pt idx="10">
                  <c:v>5.3120945227497017E-2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1.0022</c:v>
                </c:pt>
                <c:pt idx="1">
                  <c:v>1.6808000000000001</c:v>
                </c:pt>
                <c:pt idx="2">
                  <c:v>2.5931000000000002</c:v>
                </c:pt>
                <c:pt idx="3">
                  <c:v>3.2964000000000002</c:v>
                </c:pt>
                <c:pt idx="4">
                  <c:v>3.8489</c:v>
                </c:pt>
                <c:pt idx="5">
                  <c:v>4.6154000000000002</c:v>
                </c:pt>
                <c:pt idx="6">
                  <c:v>5.0593000000000004</c:v>
                </c:pt>
                <c:pt idx="7">
                  <c:v>5.6773999999999996</c:v>
                </c:pt>
                <c:pt idx="8">
                  <c:v>6.1562999999999999</c:v>
                </c:pt>
                <c:pt idx="9">
                  <c:v>6.1912000000000003</c:v>
                </c:pt>
                <c:pt idx="10">
                  <c:v>7.6097999999999999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  <c:pt idx="3">
                  <c:v>4.2736000000000001</c:v>
                </c:pt>
                <c:pt idx="4">
                  <c:v>4.2736000000000001</c:v>
                </c:pt>
                <c:pt idx="5">
                  <c:v>4.2736000000000001</c:v>
                </c:pt>
                <c:pt idx="6">
                  <c:v>4.2736000000000001</c:v>
                </c:pt>
                <c:pt idx="7">
                  <c:v>4.2736000000000001</c:v>
                </c:pt>
                <c:pt idx="8">
                  <c:v>4.2736000000000001</c:v>
                </c:pt>
                <c:pt idx="9">
                  <c:v>4.2736000000000001</c:v>
                </c:pt>
                <c:pt idx="10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RVinYr!$M$10:$M$29</c:f>
              <c:numCache>
                <c:formatCode>0.0%</c:formatCode>
                <c:ptCount val="20"/>
                <c:pt idx="0">
                  <c:v>6.5359791214396742E-3</c:v>
                </c:pt>
                <c:pt idx="1">
                  <c:v>4.2519195143257372E-3</c:v>
                </c:pt>
                <c:pt idx="2">
                  <c:v>3.915035811588868E-3</c:v>
                </c:pt>
                <c:pt idx="3">
                  <c:v>4.130723593151156E-3</c:v>
                </c:pt>
                <c:pt idx="4">
                  <c:v>8.1554224450428713E-3</c:v>
                </c:pt>
                <c:pt idx="5">
                  <c:v>7.0803448360465841E-3</c:v>
                </c:pt>
                <c:pt idx="6">
                  <c:v>4.7465094292889762E-3</c:v>
                </c:pt>
                <c:pt idx="7">
                  <c:v>1.1302806906559153E-3</c:v>
                </c:pt>
                <c:pt idx="8">
                  <c:v>2.0526694628344353E-3</c:v>
                </c:pt>
                <c:pt idx="9">
                  <c:v>1.2884253172273557E-2</c:v>
                </c:pt>
                <c:pt idx="10">
                  <c:v>4.3325697462875207E-2</c:v>
                </c:pt>
                <c:pt idx="11">
                  <c:v>4.2834312571181504E-2</c:v>
                </c:pt>
                <c:pt idx="12">
                  <c:v>7.8107948112403791E-2</c:v>
                </c:pt>
                <c:pt idx="13">
                  <c:v>8.9731598976320867E-2</c:v>
                </c:pt>
                <c:pt idx="14">
                  <c:v>0.12012240614854909</c:v>
                </c:pt>
                <c:pt idx="15">
                  <c:v>0.13138182074992383</c:v>
                </c:pt>
                <c:pt idx="16">
                  <c:v>0.12174654382663806</c:v>
                </c:pt>
                <c:pt idx="17">
                  <c:v>0.15302091983642341</c:v>
                </c:pt>
                <c:pt idx="18">
                  <c:v>0.13597678622300116</c:v>
                </c:pt>
                <c:pt idx="19">
                  <c:v>2.8868828016035356E-2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RVinYr!$A$10:$A$28</c:f>
              <c:strCache>
                <c:ptCount val="19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strCache>
            </c:strRef>
          </c:cat>
          <c:val>
            <c:numRef>
              <c:f>RVinYr!$F$10:$F$29</c:f>
              <c:numCache>
                <c:formatCode>0.00</c:formatCode>
                <c:ptCount val="20"/>
                <c:pt idx="0">
                  <c:v>1.5304</c:v>
                </c:pt>
                <c:pt idx="1">
                  <c:v>1.6473</c:v>
                </c:pt>
                <c:pt idx="2">
                  <c:v>1.8607</c:v>
                </c:pt>
                <c:pt idx="3">
                  <c:v>2.3319999999999999</c:v>
                </c:pt>
                <c:pt idx="4">
                  <c:v>1.681</c:v>
                </c:pt>
                <c:pt idx="5">
                  <c:v>1.5354000000000001</c:v>
                </c:pt>
                <c:pt idx="6">
                  <c:v>1.4917</c:v>
                </c:pt>
                <c:pt idx="7">
                  <c:v>1.6415</c:v>
                </c:pt>
                <c:pt idx="8">
                  <c:v>1.4072</c:v>
                </c:pt>
                <c:pt idx="9">
                  <c:v>1.2722</c:v>
                </c:pt>
                <c:pt idx="10">
                  <c:v>1.7741</c:v>
                </c:pt>
                <c:pt idx="11">
                  <c:v>2.7395999999999998</c:v>
                </c:pt>
                <c:pt idx="12">
                  <c:v>3.0285000000000002</c:v>
                </c:pt>
                <c:pt idx="13">
                  <c:v>3.5905</c:v>
                </c:pt>
                <c:pt idx="14">
                  <c:v>4.077</c:v>
                </c:pt>
                <c:pt idx="15">
                  <c:v>4.4916999999999998</c:v>
                </c:pt>
                <c:pt idx="16">
                  <c:v>4.8781999999999996</c:v>
                </c:pt>
                <c:pt idx="17">
                  <c:v>5.1527000000000003</c:v>
                </c:pt>
                <c:pt idx="18">
                  <c:v>6.0857999999999999</c:v>
                </c:pt>
                <c:pt idx="19">
                  <c:v>6.5852000000000004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RVinYr!$Q$10:$Q$29</c:f>
              <c:numCache>
                <c:formatCode>0.00</c:formatCode>
                <c:ptCount val="20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  <c:pt idx="3">
                  <c:v>4.2736000000000001</c:v>
                </c:pt>
                <c:pt idx="4">
                  <c:v>4.2736000000000001</c:v>
                </c:pt>
                <c:pt idx="5">
                  <c:v>4.2736000000000001</c:v>
                </c:pt>
                <c:pt idx="6">
                  <c:v>4.2736000000000001</c:v>
                </c:pt>
                <c:pt idx="7">
                  <c:v>4.2736000000000001</c:v>
                </c:pt>
                <c:pt idx="8">
                  <c:v>4.2736000000000001</c:v>
                </c:pt>
                <c:pt idx="9">
                  <c:v>4.2736000000000001</c:v>
                </c:pt>
                <c:pt idx="10">
                  <c:v>4.2736000000000001</c:v>
                </c:pt>
                <c:pt idx="11">
                  <c:v>4.2736000000000001</c:v>
                </c:pt>
                <c:pt idx="12">
                  <c:v>4.2736000000000001</c:v>
                </c:pt>
                <c:pt idx="13">
                  <c:v>4.2736000000000001</c:v>
                </c:pt>
                <c:pt idx="14">
                  <c:v>4.2736000000000001</c:v>
                </c:pt>
                <c:pt idx="15">
                  <c:v>4.2736000000000001</c:v>
                </c:pt>
                <c:pt idx="16">
                  <c:v>4.2736000000000001</c:v>
                </c:pt>
                <c:pt idx="17">
                  <c:v>4.2736000000000001</c:v>
                </c:pt>
                <c:pt idx="18">
                  <c:v>4.2736000000000001</c:v>
                </c:pt>
                <c:pt idx="19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3.17</c:v>
                </c:pt>
                <c:pt idx="1">
                  <c:v>1.72</c:v>
                </c:pt>
                <c:pt idx="2">
                  <c:v>3.69</c:v>
                </c:pt>
                <c:pt idx="3">
                  <c:v>2.39</c:v>
                </c:pt>
                <c:pt idx="4">
                  <c:v>2.5975450810340224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2.52</c:v>
                </c:pt>
                <c:pt idx="1">
                  <c:v>2.52</c:v>
                </c:pt>
                <c:pt idx="2">
                  <c:v>2.52</c:v>
                </c:pt>
                <c:pt idx="3">
                  <c:v>2.52</c:v>
                </c:pt>
                <c:pt idx="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0.20583321592109588</c:v>
                </c:pt>
                <c:pt idx="1">
                  <c:v>0.4095874094179609</c:v>
                </c:pt>
                <c:pt idx="2">
                  <c:v>0.17499471891430843</c:v>
                </c:pt>
                <c:pt idx="3">
                  <c:v>0.13769245121052773</c:v>
                </c:pt>
                <c:pt idx="4">
                  <c:v>7.1892204536107229E-2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3.95</c:v>
                </c:pt>
                <c:pt idx="1">
                  <c:v>4.6303999999999998</c:v>
                </c:pt>
                <c:pt idx="2">
                  <c:v>3.8803000000000001</c:v>
                </c:pt>
                <c:pt idx="3">
                  <c:v>4.2877000000000001</c:v>
                </c:pt>
                <c:pt idx="4">
                  <c:v>4.1511309723379526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  <c:pt idx="3">
                  <c:v>4.2736000000000001</c:v>
                </c:pt>
                <c:pt idx="4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0.93254995688632247</c:v>
                </c:pt>
                <c:pt idx="1">
                  <c:v>6.6825655380035709E-2</c:v>
                </c:pt>
                <c:pt idx="2">
                  <c:v>6.2438773364188553E-4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4.2127999999999997</c:v>
                </c:pt>
                <c:pt idx="1">
                  <c:v>5.3472999999999997</c:v>
                </c:pt>
                <c:pt idx="2">
                  <c:v>1.2383999999999999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0.13775082650475676</c:v>
                </c:pt>
                <c:pt idx="1">
                  <c:v>0.32803076571068562</c:v>
                </c:pt>
                <c:pt idx="2">
                  <c:v>0.30986891390868182</c:v>
                </c:pt>
                <c:pt idx="3">
                  <c:v>0.12774924071226609</c:v>
                </c:pt>
                <c:pt idx="4">
                  <c:v>3.814569642976412E-2</c:v>
                </c:pt>
                <c:pt idx="5">
                  <c:v>2.8418904170328708E-2</c:v>
                </c:pt>
                <c:pt idx="6">
                  <c:v>1.518764887301647E-2</c:v>
                </c:pt>
                <c:pt idx="7">
                  <c:v>4.8928016413343741E-3</c:v>
                </c:pt>
                <c:pt idx="8">
                  <c:v>4.5963434309740387E-3</c:v>
                </c:pt>
                <c:pt idx="9">
                  <c:v>5.3588586181921548E-3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4.6901000000000002</c:v>
                </c:pt>
                <c:pt idx="1">
                  <c:v>4.6180000000000003</c:v>
                </c:pt>
                <c:pt idx="2">
                  <c:v>4.8704000000000001</c:v>
                </c:pt>
                <c:pt idx="3">
                  <c:v>3.5973000000000002</c:v>
                </c:pt>
                <c:pt idx="4">
                  <c:v>1.8541000000000001</c:v>
                </c:pt>
                <c:pt idx="5">
                  <c:v>1.6685000000000001</c:v>
                </c:pt>
                <c:pt idx="6">
                  <c:v>1.5827</c:v>
                </c:pt>
                <c:pt idx="7">
                  <c:v>1.7790999999999999</c:v>
                </c:pt>
                <c:pt idx="8">
                  <c:v>1.5159</c:v>
                </c:pt>
                <c:pt idx="9">
                  <c:v>1.5065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4.2736000000000001</c:v>
                </c:pt>
                <c:pt idx="1">
                  <c:v>4.2736000000000001</c:v>
                </c:pt>
                <c:pt idx="2">
                  <c:v>4.2736000000000001</c:v>
                </c:pt>
                <c:pt idx="3">
                  <c:v>4.2736000000000001</c:v>
                </c:pt>
                <c:pt idx="4">
                  <c:v>4.2736000000000001</c:v>
                </c:pt>
                <c:pt idx="5">
                  <c:v>4.2736000000000001</c:v>
                </c:pt>
                <c:pt idx="6">
                  <c:v>4.2736000000000001</c:v>
                </c:pt>
                <c:pt idx="7">
                  <c:v>4.2736000000000001</c:v>
                </c:pt>
                <c:pt idx="8">
                  <c:v>4.2736000000000001</c:v>
                </c:pt>
                <c:pt idx="9">
                  <c:v>4.2736000000000001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0.11648394937348511</c:v>
                </c:pt>
                <c:pt idx="1">
                  <c:v>0.1504762811495047</c:v>
                </c:pt>
                <c:pt idx="2">
                  <c:v>0.19414092492518903</c:v>
                </c:pt>
                <c:pt idx="3">
                  <c:v>0.17382968940955984</c:v>
                </c:pt>
                <c:pt idx="4">
                  <c:v>0.16246619233679674</c:v>
                </c:pt>
                <c:pt idx="5">
                  <c:v>5.1898665370850222E-2</c:v>
                </c:pt>
                <c:pt idx="6">
                  <c:v>4.268379774513581E-2</c:v>
                </c:pt>
                <c:pt idx="7">
                  <c:v>3.517745174250158E-2</c:v>
                </c:pt>
                <c:pt idx="8">
                  <c:v>2.3280582941363981E-2</c:v>
                </c:pt>
                <c:pt idx="9">
                  <c:v>1.8161032054834495E-2</c:v>
                </c:pt>
                <c:pt idx="10">
                  <c:v>3.1401432950778567E-2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0</xdr:rowOff>
    </xdr:from>
    <xdr:to>
      <xdr:col>14</xdr:col>
      <xdr:colOff>425824</xdr:colOff>
      <xdr:row>53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156881</xdr:rowOff>
    </xdr:from>
    <xdr:to>
      <xdr:col>6</xdr:col>
      <xdr:colOff>448</xdr:colOff>
      <xdr:row>53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75%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33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35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1.0568</v>
      </c>
      <c r="D10" s="15">
        <v>2.9470000000000001</v>
      </c>
      <c r="E10" s="15">
        <v>-5.3800000000000001E-2</v>
      </c>
      <c r="F10" s="15">
        <v>3.95</v>
      </c>
      <c r="G10" s="15">
        <v>3.4739090000000195</v>
      </c>
      <c r="H10" s="15">
        <v>5.6257475131091583</v>
      </c>
      <c r="I10" s="15"/>
      <c r="J10" s="15">
        <v>2251.0459864761847</v>
      </c>
      <c r="K10" s="7"/>
      <c r="L10" s="16">
        <v>1.57</v>
      </c>
      <c r="M10" s="16">
        <v>2.06</v>
      </c>
      <c r="N10" s="16">
        <v>3.17</v>
      </c>
      <c r="P10" s="3">
        <f>$H$15</f>
        <v>5.6140897583389471</v>
      </c>
      <c r="Q10" s="4">
        <f>$N$15</f>
        <v>2.52</v>
      </c>
    </row>
    <row r="11" spans="1:17" ht="15" x14ac:dyDescent="0.25">
      <c r="A11" s="7" t="s">
        <v>15</v>
      </c>
      <c r="B11" s="7"/>
      <c r="C11" s="15">
        <v>1.0069999999999999</v>
      </c>
      <c r="D11" s="15">
        <v>3.6630000000000003</v>
      </c>
      <c r="E11" s="15">
        <v>-3.9599999999999996E-2</v>
      </c>
      <c r="F11" s="15">
        <v>4.6303999999999998</v>
      </c>
      <c r="G11" s="15">
        <v>3.2653918015999928</v>
      </c>
      <c r="H11" s="15">
        <v>5.7236452502608559</v>
      </c>
      <c r="I11" s="15"/>
      <c r="J11" s="15">
        <v>2901.295897010205</v>
      </c>
      <c r="K11" s="7"/>
      <c r="L11" s="16">
        <v>0.98</v>
      </c>
      <c r="M11" s="16">
        <v>1.22</v>
      </c>
      <c r="N11" s="16">
        <v>1.72</v>
      </c>
      <c r="P11" s="3">
        <f>$H$15</f>
        <v>5.6140897583389471</v>
      </c>
      <c r="Q11" s="4">
        <f>$N$15</f>
        <v>2.52</v>
      </c>
    </row>
    <row r="12" spans="1:17" ht="15" x14ac:dyDescent="0.25">
      <c r="A12" s="7" t="s">
        <v>17</v>
      </c>
      <c r="B12" s="7"/>
      <c r="C12" s="15">
        <v>1.0814999999999999</v>
      </c>
      <c r="D12" s="15">
        <v>2.8597000000000001</v>
      </c>
      <c r="E12" s="15">
        <v>-6.0900000000000003E-2</v>
      </c>
      <c r="F12" s="15">
        <v>3.8803000000000001</v>
      </c>
      <c r="G12" s="15">
        <v>3.3259947191999872</v>
      </c>
      <c r="H12" s="15">
        <v>5.5854834740447723</v>
      </c>
      <c r="I12" s="15"/>
      <c r="J12" s="15">
        <v>2676.1646376892099</v>
      </c>
      <c r="K12" s="7"/>
      <c r="L12" s="16">
        <v>1.77</v>
      </c>
      <c r="M12" s="16">
        <v>2.38</v>
      </c>
      <c r="N12" s="16">
        <v>3.69</v>
      </c>
      <c r="P12" s="3">
        <f>$H$15</f>
        <v>5.6140897583389471</v>
      </c>
      <c r="Q12" s="4">
        <f>$N$15</f>
        <v>2.52</v>
      </c>
    </row>
    <row r="13" spans="1:17" ht="15" x14ac:dyDescent="0.25">
      <c r="A13" s="7" t="s">
        <v>16</v>
      </c>
      <c r="B13" s="7"/>
      <c r="C13" s="15">
        <v>0.99819999999999998</v>
      </c>
      <c r="D13" s="15">
        <v>3.3394000000000004</v>
      </c>
      <c r="E13" s="15">
        <v>-4.99E-2</v>
      </c>
      <c r="F13" s="15">
        <v>4.2877000000000001</v>
      </c>
      <c r="G13" s="15">
        <v>3.3779983929000057</v>
      </c>
      <c r="H13" s="15">
        <v>5.5853937679109622</v>
      </c>
      <c r="I13" s="15"/>
      <c r="J13" s="15">
        <v>2618.3170560736867</v>
      </c>
      <c r="K13" s="7"/>
      <c r="L13" s="16">
        <v>1.17</v>
      </c>
      <c r="M13" s="16">
        <v>1.5099999999999998</v>
      </c>
      <c r="N13" s="16">
        <v>2.39</v>
      </c>
      <c r="P13" s="3">
        <f>$H$15</f>
        <v>5.6140897583389471</v>
      </c>
      <c r="Q13" s="4">
        <f>$N$15</f>
        <v>2.52</v>
      </c>
    </row>
    <row r="14" spans="1:17" ht="15" x14ac:dyDescent="0.25">
      <c r="A14" s="7" t="s">
        <v>42</v>
      </c>
      <c r="B14" s="7"/>
      <c r="C14" s="15">
        <v>1.0862791128724718</v>
      </c>
      <c r="D14" s="15">
        <v>3.1114964030602246</v>
      </c>
      <c r="E14" s="15">
        <v>-4.6644543594743654E-2</v>
      </c>
      <c r="F14" s="15">
        <v>4.1511309723379526</v>
      </c>
      <c r="G14" s="15">
        <v>2.8558002437496732</v>
      </c>
      <c r="H14" s="15">
        <v>5.1631172317874174</v>
      </c>
      <c r="I14" s="15"/>
      <c r="J14" s="17" t="s">
        <v>44</v>
      </c>
      <c r="K14" s="7"/>
      <c r="L14" s="16">
        <v>1.1923577035501969</v>
      </c>
      <c r="M14" s="16">
        <v>1.6180146748692807</v>
      </c>
      <c r="N14" s="16">
        <v>2.5975450810340224</v>
      </c>
      <c r="P14" s="3">
        <f>$H$15</f>
        <v>5.6140897583389471</v>
      </c>
      <c r="Q14" s="4">
        <f>$N$15</f>
        <v>2.52</v>
      </c>
    </row>
    <row r="15" spans="1:17" ht="15" x14ac:dyDescent="0.25">
      <c r="A15" s="13" t="s">
        <v>8</v>
      </c>
      <c r="B15" s="7"/>
      <c r="C15" s="15">
        <v>1.0350999999999999</v>
      </c>
      <c r="D15" s="15">
        <v>3.2867999999999999</v>
      </c>
      <c r="E15" s="15">
        <v>-4.8299999999999996E-2</v>
      </c>
      <c r="F15" s="15">
        <v>4.2736000000000001</v>
      </c>
      <c r="G15" s="15">
        <v>3.3092777472000012</v>
      </c>
      <c r="H15" s="15">
        <v>5.6140897583389471</v>
      </c>
      <c r="I15" s="15"/>
      <c r="J15" s="15">
        <v>2448.0224428100805</v>
      </c>
      <c r="K15" s="7"/>
      <c r="L15" s="16">
        <v>1.27</v>
      </c>
      <c r="M15" s="16">
        <v>1.65</v>
      </c>
      <c r="N15" s="16">
        <v>2.52</v>
      </c>
    </row>
    <row r="16" spans="1:17" ht="15" x14ac:dyDescent="0.25">
      <c r="A16" s="7" t="s">
        <v>36</v>
      </c>
      <c r="B16" s="7"/>
      <c r="C16" s="15">
        <v>1.0312267845945733</v>
      </c>
      <c r="D16" s="15">
        <v>3.2991461151206645</v>
      </c>
      <c r="E16" s="15">
        <v>-4.8423189276036241E-2</v>
      </c>
      <c r="F16" s="15">
        <v>4.2819497104392017</v>
      </c>
      <c r="G16" s="15">
        <v>3.3457802054304819</v>
      </c>
      <c r="H16" s="15">
        <v>5.6490118896189712</v>
      </c>
      <c r="I16" s="15"/>
      <c r="J16" s="15">
        <v>3960.9014055574585</v>
      </c>
      <c r="K16" s="7"/>
      <c r="L16" s="16">
        <v>1.2924295408727231</v>
      </c>
      <c r="M16" s="16">
        <v>1.6762077129253998</v>
      </c>
      <c r="N16" s="16">
        <v>2.5398987992953268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A4" sqref="A4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1.0568</v>
      </c>
      <c r="D10" s="15">
        <v>2.9470000000000001</v>
      </c>
      <c r="E10" s="15">
        <v>-5.3800000000000001E-2</v>
      </c>
      <c r="F10" s="15">
        <v>3.95</v>
      </c>
      <c r="G10" s="7"/>
      <c r="H10" s="15">
        <v>4.8</v>
      </c>
      <c r="I10" s="15">
        <v>4.2832999999999997</v>
      </c>
      <c r="J10" s="15">
        <v>6.71</v>
      </c>
      <c r="K10" s="18">
        <v>105.26</v>
      </c>
      <c r="L10" s="15">
        <v>2.8635000000000002</v>
      </c>
      <c r="M10" s="19">
        <v>0.20583321592109588</v>
      </c>
      <c r="N10" s="7">
        <v>2510</v>
      </c>
      <c r="P10" s="3">
        <f>F15</f>
        <v>4.2736000000000001</v>
      </c>
    </row>
    <row r="11" spans="1:16" ht="15" x14ac:dyDescent="0.25">
      <c r="A11" s="7" t="s">
        <v>15</v>
      </c>
      <c r="B11" s="7"/>
      <c r="C11" s="15">
        <v>1.0069999999999999</v>
      </c>
      <c r="D11" s="15">
        <v>3.6630000000000003</v>
      </c>
      <c r="E11" s="15">
        <v>-3.9599999999999996E-2</v>
      </c>
      <c r="F11" s="15">
        <v>4.6303999999999998</v>
      </c>
      <c r="G11" s="7"/>
      <c r="H11" s="15">
        <v>5.85</v>
      </c>
      <c r="I11" s="15">
        <v>4.0609000000000002</v>
      </c>
      <c r="J11" s="15">
        <v>7.96</v>
      </c>
      <c r="K11" s="18">
        <v>105.3</v>
      </c>
      <c r="L11" s="15">
        <v>2.9506000000000001</v>
      </c>
      <c r="M11" s="19">
        <v>0.4095874094179609</v>
      </c>
      <c r="N11" s="7">
        <v>5510</v>
      </c>
      <c r="P11" s="3">
        <f t="shared" ref="P11:P16" si="0">P10</f>
        <v>4.2736000000000001</v>
      </c>
    </row>
    <row r="12" spans="1:16" ht="15" x14ac:dyDescent="0.25">
      <c r="A12" s="7" t="s">
        <v>17</v>
      </c>
      <c r="B12" s="7"/>
      <c r="C12" s="15">
        <v>1.0814999999999999</v>
      </c>
      <c r="D12" s="15">
        <v>2.8597000000000001</v>
      </c>
      <c r="E12" s="15">
        <v>-6.0900000000000003E-2</v>
      </c>
      <c r="F12" s="15">
        <v>3.8803000000000001</v>
      </c>
      <c r="G12" s="7"/>
      <c r="H12" s="15">
        <v>4.9400000000000004</v>
      </c>
      <c r="I12" s="15">
        <v>4.3959999999999999</v>
      </c>
      <c r="J12" s="15">
        <v>7.05</v>
      </c>
      <c r="K12" s="18">
        <v>105.03</v>
      </c>
      <c r="L12" s="15">
        <v>3.0063</v>
      </c>
      <c r="M12" s="19">
        <v>0.17499471891430843</v>
      </c>
      <c r="N12" s="7">
        <v>3896</v>
      </c>
      <c r="P12" s="3">
        <f t="shared" si="0"/>
        <v>4.2736000000000001</v>
      </c>
    </row>
    <row r="13" spans="1:16" ht="15" x14ac:dyDescent="0.25">
      <c r="A13" s="7" t="s">
        <v>16</v>
      </c>
      <c r="B13" s="7"/>
      <c r="C13" s="15">
        <v>0.99819999999999998</v>
      </c>
      <c r="D13" s="15">
        <v>3.3394000000000004</v>
      </c>
      <c r="E13" s="15">
        <v>-4.99E-2</v>
      </c>
      <c r="F13" s="15">
        <v>4.2877000000000001</v>
      </c>
      <c r="G13" s="7"/>
      <c r="H13" s="15">
        <v>5.03</v>
      </c>
      <c r="I13" s="15">
        <v>4.0476999999999999</v>
      </c>
      <c r="J13" s="15">
        <v>6.94</v>
      </c>
      <c r="K13" s="18">
        <v>105.47</v>
      </c>
      <c r="L13" s="15">
        <v>2.7183999999999999</v>
      </c>
      <c r="M13" s="19">
        <v>0.13769245121052773</v>
      </c>
      <c r="N13" s="7">
        <v>2697</v>
      </c>
      <c r="P13" s="3">
        <f t="shared" si="0"/>
        <v>4.2736000000000001</v>
      </c>
    </row>
    <row r="14" spans="1:16" ht="15" x14ac:dyDescent="0.25">
      <c r="A14" s="7" t="s">
        <v>79</v>
      </c>
      <c r="B14" s="7"/>
      <c r="C14" s="15">
        <v>1.0862791128724718</v>
      </c>
      <c r="D14" s="15">
        <v>3.1114964030602246</v>
      </c>
      <c r="E14" s="15">
        <v>-4.6644543594743654E-2</v>
      </c>
      <c r="F14" s="15">
        <v>4.1511309723379526</v>
      </c>
      <c r="G14" s="7"/>
      <c r="H14" s="15">
        <v>5.6161912651805714</v>
      </c>
      <c r="I14" s="15">
        <v>4.3309408096678919</v>
      </c>
      <c r="J14" s="15">
        <v>8.5563838193168156</v>
      </c>
      <c r="K14" s="18">
        <v>103.26747727961084</v>
      </c>
      <c r="L14" s="15">
        <v>3.4179063371477616</v>
      </c>
      <c r="M14" s="19">
        <v>7.1892204536107229E-2</v>
      </c>
      <c r="N14" s="7">
        <v>1293</v>
      </c>
      <c r="P14" s="3">
        <f t="shared" si="0"/>
        <v>4.2736000000000001</v>
      </c>
    </row>
    <row r="15" spans="1:16" ht="15" x14ac:dyDescent="0.25">
      <c r="A15" s="13" t="s">
        <v>8</v>
      </c>
      <c r="B15" s="7"/>
      <c r="C15" s="15">
        <v>1.0350999999999999</v>
      </c>
      <c r="D15" s="15">
        <v>3.2867999999999999</v>
      </c>
      <c r="E15" s="15">
        <v>-4.8299999999999996E-2</v>
      </c>
      <c r="F15" s="15">
        <v>4.2736000000000001</v>
      </c>
      <c r="G15" s="7"/>
      <c r="H15" s="15">
        <v>5.35</v>
      </c>
      <c r="I15" s="15">
        <v>4.1829000000000001</v>
      </c>
      <c r="J15" s="15">
        <v>7.45</v>
      </c>
      <c r="K15" s="18">
        <v>105.12</v>
      </c>
      <c r="L15" s="15">
        <v>2.944</v>
      </c>
      <c r="M15" s="20">
        <v>1.0000000000000002</v>
      </c>
      <c r="N15" s="21">
        <v>15906</v>
      </c>
      <c r="P15" s="3">
        <f t="shared" si="0"/>
        <v>4.2736000000000001</v>
      </c>
    </row>
    <row r="16" spans="1:16" ht="15" x14ac:dyDescent="0.25">
      <c r="A16" s="7" t="s">
        <v>36</v>
      </c>
      <c r="B16" s="7"/>
      <c r="C16" s="15">
        <v>1.0312267845945733</v>
      </c>
      <c r="D16" s="15">
        <v>3.2991461151206645</v>
      </c>
      <c r="E16" s="15">
        <v>-4.8423189276036241E-2</v>
      </c>
      <c r="F16" s="15">
        <v>4.2819497104392017</v>
      </c>
      <c r="G16" s="7"/>
      <c r="H16" s="15">
        <v>5.3238996016322115</v>
      </c>
      <c r="I16" s="15">
        <v>4.1714480394351989</v>
      </c>
      <c r="J16" s="15">
        <v>7.3598724964165037</v>
      </c>
      <c r="K16" s="18">
        <v>105.26544131382725</v>
      </c>
      <c r="L16" s="15">
        <v>2.9073366478004687</v>
      </c>
      <c r="M16" s="19">
        <v>0.92810779546389288</v>
      </c>
      <c r="N16" s="7">
        <v>14613</v>
      </c>
      <c r="P16" s="3">
        <f t="shared" si="0"/>
        <v>4.2736000000000001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A4" sqref="A4:N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47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1.0347</v>
      </c>
      <c r="D10" s="15">
        <v>3.2275999999999998</v>
      </c>
      <c r="E10" s="15">
        <v>-4.9500000000000002E-2</v>
      </c>
      <c r="F10" s="15">
        <v>4.2127999999999997</v>
      </c>
      <c r="G10" s="7"/>
      <c r="H10" s="15">
        <v>5.24</v>
      </c>
      <c r="I10" s="15">
        <v>4.1902999999999997</v>
      </c>
      <c r="J10" s="15">
        <v>7.32</v>
      </c>
      <c r="K10" s="18">
        <v>105.29</v>
      </c>
      <c r="L10" s="15">
        <v>2.9007999999999998</v>
      </c>
      <c r="M10" s="19">
        <v>0.93254995688632247</v>
      </c>
      <c r="N10" s="22">
        <v>15070</v>
      </c>
      <c r="P10" s="3">
        <f>$F$13</f>
        <v>4.2736000000000001</v>
      </c>
    </row>
    <row r="11" spans="1:16" ht="15" x14ac:dyDescent="0.25">
      <c r="A11" s="7" t="s">
        <v>41</v>
      </c>
      <c r="B11" s="7"/>
      <c r="C11" s="15">
        <v>1.0434000000000001</v>
      </c>
      <c r="D11" s="15">
        <v>4.3356999999999992</v>
      </c>
      <c r="E11" s="15">
        <v>-3.1800000000000002E-2</v>
      </c>
      <c r="F11" s="15">
        <v>5.3472999999999997</v>
      </c>
      <c r="G11" s="7"/>
      <c r="H11" s="15">
        <v>6.78</v>
      </c>
      <c r="I11" s="15">
        <v>4.0782999999999996</v>
      </c>
      <c r="J11" s="15">
        <v>9.2100000000000009</v>
      </c>
      <c r="K11" s="18">
        <v>102.87</v>
      </c>
      <c r="L11" s="15">
        <v>3.528</v>
      </c>
      <c r="M11" s="19">
        <v>6.6825655380035709E-2</v>
      </c>
      <c r="N11" s="7">
        <v>829</v>
      </c>
      <c r="P11" s="3">
        <f>$F$13</f>
        <v>4.2736000000000001</v>
      </c>
    </row>
    <row r="12" spans="1:16" ht="15" x14ac:dyDescent="0.25">
      <c r="A12" s="7" t="s">
        <v>22</v>
      </c>
      <c r="B12" s="7"/>
      <c r="C12" s="15">
        <v>1.0971</v>
      </c>
      <c r="D12" s="15">
        <v>0.14319999999999999</v>
      </c>
      <c r="E12" s="15">
        <v>-1.9000000000000002E-3</v>
      </c>
      <c r="F12" s="15">
        <v>1.2383999999999999</v>
      </c>
      <c r="G12" s="7"/>
      <c r="H12" s="15">
        <v>4.49</v>
      </c>
      <c r="I12" s="15">
        <v>4.3409000000000004</v>
      </c>
      <c r="J12" s="15">
        <v>5.7</v>
      </c>
      <c r="K12" s="23">
        <v>93.5</v>
      </c>
      <c r="L12" s="15">
        <v>5.0907</v>
      </c>
      <c r="M12" s="19">
        <v>6.2438773364188553E-4</v>
      </c>
      <c r="N12" s="22">
        <v>7</v>
      </c>
      <c r="P12" s="3">
        <f>$F$13</f>
        <v>4.2736000000000001</v>
      </c>
    </row>
    <row r="13" spans="1:16" ht="15" x14ac:dyDescent="0.25">
      <c r="A13" s="13" t="s">
        <v>8</v>
      </c>
      <c r="B13" s="7"/>
      <c r="C13" s="15">
        <v>1.0350999999999999</v>
      </c>
      <c r="D13" s="15">
        <v>3.2867999999999999</v>
      </c>
      <c r="E13" s="15">
        <v>-4.8299999999999996E-2</v>
      </c>
      <c r="F13" s="15">
        <v>4.2736000000000001</v>
      </c>
      <c r="G13" s="7"/>
      <c r="H13" s="15">
        <v>5.35</v>
      </c>
      <c r="I13" s="15">
        <v>4.1829000000000001</v>
      </c>
      <c r="J13" s="15">
        <v>7.45</v>
      </c>
      <c r="K13" s="18">
        <v>105.12</v>
      </c>
      <c r="L13" s="15">
        <v>2.944</v>
      </c>
      <c r="M13" s="19">
        <v>1</v>
      </c>
      <c r="N13" s="7">
        <v>15906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40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46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37</v>
      </c>
      <c r="D17" s="27" t="s">
        <v>38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39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39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A4" sqref="A4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81</v>
      </c>
      <c r="B10" s="7"/>
      <c r="C10" s="15">
        <v>0.85119999999999996</v>
      </c>
      <c r="D10" s="15">
        <v>3.8635000000000002</v>
      </c>
      <c r="E10" s="15">
        <v>-2.4599999999999997E-2</v>
      </c>
      <c r="F10" s="15">
        <v>4.6901000000000002</v>
      </c>
      <c r="G10" s="7"/>
      <c r="H10" s="15">
        <v>5.51</v>
      </c>
      <c r="I10" s="15">
        <v>3.2839999999999998</v>
      </c>
      <c r="J10" s="15">
        <v>7.16</v>
      </c>
      <c r="K10" s="18">
        <v>101.14</v>
      </c>
      <c r="L10" s="15">
        <v>2.9340999999999999</v>
      </c>
      <c r="M10" s="19">
        <v>0.13775082650475676</v>
      </c>
      <c r="N10" s="7">
        <v>1442</v>
      </c>
      <c r="P10" s="5" t="str">
        <f>RIGHT(A10,4)</f>
        <v>3.5%</v>
      </c>
      <c r="Q10" s="3">
        <f>$F$20</f>
        <v>4.2736000000000001</v>
      </c>
      <c r="R10" s="5"/>
    </row>
    <row r="11" spans="1:18" ht="15" x14ac:dyDescent="0.25">
      <c r="A11" s="7" t="s">
        <v>82</v>
      </c>
      <c r="B11" s="7"/>
      <c r="C11" s="15">
        <v>0.95320000000000005</v>
      </c>
      <c r="D11" s="15">
        <v>3.6990000000000003</v>
      </c>
      <c r="E11" s="15">
        <v>-3.4200000000000001E-2</v>
      </c>
      <c r="F11" s="15">
        <v>4.6180000000000003</v>
      </c>
      <c r="G11" s="7"/>
      <c r="H11" s="15">
        <v>5.29</v>
      </c>
      <c r="I11" s="15">
        <v>3.7906</v>
      </c>
      <c r="J11" s="15">
        <v>6.96</v>
      </c>
      <c r="K11" s="18">
        <v>104.02</v>
      </c>
      <c r="L11" s="15">
        <v>2.9184999999999999</v>
      </c>
      <c r="M11" s="19">
        <v>0.32803076571068562</v>
      </c>
      <c r="N11" s="7">
        <v>3744</v>
      </c>
      <c r="P11" s="5" t="str">
        <f t="shared" ref="P11:P18" si="0">RIGHT(A11,4)</f>
        <v>4.0%</v>
      </c>
      <c r="Q11" s="3">
        <f t="shared" ref="Q11:Q19" si="1">$F$20</f>
        <v>4.2736000000000001</v>
      </c>
      <c r="R11" s="5"/>
    </row>
    <row r="12" spans="1:18" ht="15" x14ac:dyDescent="0.25">
      <c r="A12" s="7" t="s">
        <v>49</v>
      </c>
      <c r="B12" s="7"/>
      <c r="C12" s="15">
        <v>1.0443</v>
      </c>
      <c r="D12" s="15">
        <v>3.8714000000000004</v>
      </c>
      <c r="E12" s="15">
        <v>-4.53E-2</v>
      </c>
      <c r="F12" s="15">
        <v>4.8704000000000001</v>
      </c>
      <c r="G12" s="7"/>
      <c r="H12" s="15">
        <v>5.94</v>
      </c>
      <c r="I12" s="15">
        <v>4.2476000000000003</v>
      </c>
      <c r="J12" s="15">
        <v>8.49</v>
      </c>
      <c r="K12" s="18">
        <v>106.59</v>
      </c>
      <c r="L12" s="15">
        <v>3.0219</v>
      </c>
      <c r="M12" s="19">
        <v>0.30986891390868182</v>
      </c>
      <c r="N12" s="7">
        <v>3891</v>
      </c>
      <c r="P12" s="5" t="str">
        <f t="shared" si="0"/>
        <v>4.5%</v>
      </c>
      <c r="Q12" s="3">
        <f t="shared" si="1"/>
        <v>4.2736000000000001</v>
      </c>
      <c r="R12" s="5"/>
    </row>
    <row r="13" spans="1:18" ht="15" x14ac:dyDescent="0.25">
      <c r="A13" s="7" t="s">
        <v>50</v>
      </c>
      <c r="B13" s="7"/>
      <c r="C13" s="15">
        <v>1.131</v>
      </c>
      <c r="D13" s="15">
        <v>2.5166000000000004</v>
      </c>
      <c r="E13" s="15">
        <v>-5.0300000000000004E-2</v>
      </c>
      <c r="F13" s="15">
        <v>3.5973000000000002</v>
      </c>
      <c r="G13" s="7"/>
      <c r="H13" s="15">
        <v>5.42</v>
      </c>
      <c r="I13" s="15">
        <v>4.7264999999999997</v>
      </c>
      <c r="J13" s="15">
        <v>7.98</v>
      </c>
      <c r="K13" s="18">
        <v>107.59</v>
      </c>
      <c r="L13" s="15">
        <v>3.0063</v>
      </c>
      <c r="M13" s="19">
        <v>0.12774924071226609</v>
      </c>
      <c r="N13" s="7">
        <v>1957</v>
      </c>
      <c r="P13" s="5" t="str">
        <f t="shared" si="0"/>
        <v>5.0%</v>
      </c>
      <c r="Q13" s="3">
        <f t="shared" si="1"/>
        <v>4.2736000000000001</v>
      </c>
      <c r="R13" s="5"/>
    </row>
    <row r="14" spans="1:18" ht="15" x14ac:dyDescent="0.25">
      <c r="A14" s="7" t="s">
        <v>51</v>
      </c>
      <c r="B14" s="7"/>
      <c r="C14" s="15">
        <v>1.2408999999999999</v>
      </c>
      <c r="D14" s="15">
        <v>0.67650000000000021</v>
      </c>
      <c r="E14" s="15">
        <v>-6.3299999999999995E-2</v>
      </c>
      <c r="F14" s="15">
        <v>1.8541000000000001</v>
      </c>
      <c r="G14" s="7"/>
      <c r="H14" s="15">
        <v>3.67</v>
      </c>
      <c r="I14" s="15">
        <v>5.2347999999999999</v>
      </c>
      <c r="J14" s="15">
        <v>5.77</v>
      </c>
      <c r="K14" s="18">
        <v>106.34</v>
      </c>
      <c r="L14" s="15">
        <v>2.7671000000000001</v>
      </c>
      <c r="M14" s="19">
        <v>3.814569642976412E-2</v>
      </c>
      <c r="N14" s="7">
        <v>991</v>
      </c>
      <c r="P14" s="5" t="str">
        <f t="shared" si="0"/>
        <v>5.5%</v>
      </c>
      <c r="Q14" s="3">
        <f t="shared" si="1"/>
        <v>4.2736000000000001</v>
      </c>
      <c r="R14" s="5"/>
    </row>
    <row r="15" spans="1:18" ht="15" x14ac:dyDescent="0.25">
      <c r="A15" s="7" t="s">
        <v>52</v>
      </c>
      <c r="B15" s="7"/>
      <c r="C15" s="15">
        <v>1.3551</v>
      </c>
      <c r="D15" s="15">
        <v>0.42610000000000015</v>
      </c>
      <c r="E15" s="15">
        <v>-0.11269999999999999</v>
      </c>
      <c r="F15" s="15">
        <v>1.6685000000000001</v>
      </c>
      <c r="G15" s="7"/>
      <c r="H15" s="15">
        <v>3.09</v>
      </c>
      <c r="I15" s="15">
        <v>5.7401999999999997</v>
      </c>
      <c r="J15" s="15">
        <v>5.24</v>
      </c>
      <c r="K15" s="18">
        <v>106.65</v>
      </c>
      <c r="L15" s="15">
        <v>2.7054</v>
      </c>
      <c r="M15" s="19">
        <v>2.8418904170328708E-2</v>
      </c>
      <c r="N15" s="7">
        <v>1266</v>
      </c>
      <c r="P15" s="5" t="str">
        <f t="shared" si="0"/>
        <v>6.0%</v>
      </c>
      <c r="Q15" s="3">
        <f t="shared" si="1"/>
        <v>4.2736000000000001</v>
      </c>
      <c r="R15" s="5"/>
    </row>
    <row r="16" spans="1:18" ht="15" x14ac:dyDescent="0.25">
      <c r="A16" s="7" t="s">
        <v>53</v>
      </c>
      <c r="B16" s="7"/>
      <c r="C16" s="15">
        <v>1.4520999999999999</v>
      </c>
      <c r="D16" s="15">
        <v>0.30300000000000005</v>
      </c>
      <c r="E16" s="15">
        <v>-0.1724</v>
      </c>
      <c r="F16" s="15">
        <v>1.5827</v>
      </c>
      <c r="G16" s="7"/>
      <c r="H16" s="15">
        <v>3.16</v>
      </c>
      <c r="I16" s="15">
        <v>6.2436999999999996</v>
      </c>
      <c r="J16" s="15">
        <v>5.54</v>
      </c>
      <c r="K16" s="18">
        <v>107.91</v>
      </c>
      <c r="L16" s="15">
        <v>2.6956000000000002</v>
      </c>
      <c r="M16" s="19">
        <v>1.518764887301647E-2</v>
      </c>
      <c r="N16" s="7">
        <v>994</v>
      </c>
      <c r="P16" s="5" t="str">
        <f t="shared" si="0"/>
        <v>6.5%</v>
      </c>
      <c r="Q16" s="3">
        <f t="shared" si="1"/>
        <v>4.2736000000000001</v>
      </c>
      <c r="R16" s="5"/>
    </row>
    <row r="17" spans="1:18" ht="15" x14ac:dyDescent="0.25">
      <c r="A17" s="7" t="s">
        <v>54</v>
      </c>
      <c r="B17" s="7"/>
      <c r="C17" s="15">
        <v>1.554</v>
      </c>
      <c r="D17" s="15">
        <v>0.40239999999999987</v>
      </c>
      <c r="E17" s="15">
        <v>-0.17729999999999999</v>
      </c>
      <c r="F17" s="15">
        <v>1.7790999999999999</v>
      </c>
      <c r="G17" s="7"/>
      <c r="H17" s="15">
        <v>3.21</v>
      </c>
      <c r="I17" s="15">
        <v>6.7095000000000002</v>
      </c>
      <c r="J17" s="15">
        <v>5.61</v>
      </c>
      <c r="K17" s="18">
        <v>108.67</v>
      </c>
      <c r="L17" s="15">
        <v>2.6919</v>
      </c>
      <c r="M17" s="19">
        <v>4.8928016413343741E-3</v>
      </c>
      <c r="N17" s="7">
        <v>354</v>
      </c>
      <c r="P17" s="5" t="str">
        <f t="shared" si="0"/>
        <v>7.0%</v>
      </c>
      <c r="Q17" s="3">
        <f t="shared" si="1"/>
        <v>4.2736000000000001</v>
      </c>
      <c r="R17" s="5"/>
    </row>
    <row r="18" spans="1:18" ht="15" x14ac:dyDescent="0.25">
      <c r="A18" s="7" t="s">
        <v>55</v>
      </c>
      <c r="B18" s="7"/>
      <c r="C18" s="15">
        <v>1.6746000000000001</v>
      </c>
      <c r="D18" s="15">
        <v>6.5999999999999948E-2</v>
      </c>
      <c r="E18" s="15">
        <v>-0.22470000000000001</v>
      </c>
      <c r="F18" s="15">
        <v>1.5159</v>
      </c>
      <c r="G18" s="7"/>
      <c r="H18" s="15">
        <v>2.92</v>
      </c>
      <c r="I18" s="15">
        <v>7.2572000000000001</v>
      </c>
      <c r="J18" s="15">
        <v>5.29</v>
      </c>
      <c r="K18" s="18">
        <v>108.35</v>
      </c>
      <c r="L18" s="15">
        <v>2.5666000000000002</v>
      </c>
      <c r="M18" s="19">
        <v>4.5963434309740387E-3</v>
      </c>
      <c r="N18" s="7">
        <v>341</v>
      </c>
      <c r="P18" s="5" t="str">
        <f t="shared" si="0"/>
        <v>7.5%</v>
      </c>
      <c r="Q18" s="3">
        <f t="shared" si="1"/>
        <v>4.2736000000000001</v>
      </c>
      <c r="R18" s="5"/>
    </row>
    <row r="19" spans="1:18" ht="15" x14ac:dyDescent="0.25">
      <c r="A19" s="7" t="s">
        <v>83</v>
      </c>
      <c r="B19" s="7"/>
      <c r="C19" s="15">
        <v>1.8749</v>
      </c>
      <c r="D19" s="15">
        <v>-5.1000000000000101E-2</v>
      </c>
      <c r="E19" s="15">
        <v>-0.31739999999999996</v>
      </c>
      <c r="F19" s="15">
        <v>1.5065</v>
      </c>
      <c r="G19" s="7"/>
      <c r="H19" s="15">
        <v>2.29</v>
      </c>
      <c r="I19" s="15">
        <v>8.0761000000000003</v>
      </c>
      <c r="J19" s="15">
        <v>4.26</v>
      </c>
      <c r="K19" s="18">
        <v>108.06</v>
      </c>
      <c r="L19" s="15">
        <v>2.5611999999999999</v>
      </c>
      <c r="M19" s="19">
        <v>5.3588586181921548E-3</v>
      </c>
      <c r="N19" s="7">
        <v>926</v>
      </c>
      <c r="P19" s="5" t="str">
        <f>"&gt;"&amp;P18</f>
        <v>&gt;7.5%</v>
      </c>
      <c r="Q19" s="3">
        <f t="shared" si="1"/>
        <v>4.2736000000000001</v>
      </c>
      <c r="R19" s="5"/>
    </row>
    <row r="20" spans="1:18" ht="15" x14ac:dyDescent="0.25">
      <c r="A20" s="13" t="s">
        <v>8</v>
      </c>
      <c r="B20" s="7"/>
      <c r="C20" s="15">
        <v>1.0350999999999999</v>
      </c>
      <c r="D20" s="15">
        <v>3.2867999999999999</v>
      </c>
      <c r="E20" s="15">
        <v>-4.8299999999999996E-2</v>
      </c>
      <c r="F20" s="15">
        <v>4.2736000000000001</v>
      </c>
      <c r="G20" s="7"/>
      <c r="H20" s="15">
        <v>5.35</v>
      </c>
      <c r="I20" s="15">
        <v>4.1829000000000001</v>
      </c>
      <c r="J20" s="15">
        <v>7.45</v>
      </c>
      <c r="K20" s="18">
        <v>105.12</v>
      </c>
      <c r="L20" s="15">
        <v>2.944</v>
      </c>
      <c r="M20" s="19">
        <v>1</v>
      </c>
      <c r="N20" s="7">
        <v>15906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56</v>
      </c>
      <c r="B10" s="7"/>
      <c r="C10" s="15">
        <v>1.1292</v>
      </c>
      <c r="D10" s="15">
        <v>0.2783000000000001</v>
      </c>
      <c r="E10" s="15">
        <v>-3.73E-2</v>
      </c>
      <c r="F10" s="15">
        <v>1.3702000000000001</v>
      </c>
      <c r="G10" s="7"/>
      <c r="H10" s="15">
        <v>1</v>
      </c>
      <c r="I10" s="15">
        <v>4.5297999999999998</v>
      </c>
      <c r="J10" s="15">
        <v>1.06</v>
      </c>
      <c r="K10" s="18">
        <v>101.8</v>
      </c>
      <c r="L10" s="15">
        <v>2.5931000000000002</v>
      </c>
      <c r="M10" s="19">
        <v>0.11648394937348511</v>
      </c>
      <c r="N10" s="7">
        <v>2573</v>
      </c>
      <c r="P10" s="5">
        <v>2</v>
      </c>
      <c r="Q10" s="3">
        <f>$F$21</f>
        <v>4.2736000000000001</v>
      </c>
    </row>
    <row r="11" spans="1:17" ht="15" x14ac:dyDescent="0.25">
      <c r="A11" s="7" t="s">
        <v>57</v>
      </c>
      <c r="B11" s="7"/>
      <c r="C11" s="15">
        <v>1.0325</v>
      </c>
      <c r="D11" s="15">
        <v>1.8333999999999999</v>
      </c>
      <c r="E11" s="15">
        <v>-4.4200000000000003E-2</v>
      </c>
      <c r="F11" s="15">
        <v>2.8216999999999999</v>
      </c>
      <c r="G11" s="7"/>
      <c r="H11" s="15">
        <v>2.76</v>
      </c>
      <c r="I11" s="15">
        <v>4.2207999999999997</v>
      </c>
      <c r="J11" s="15">
        <v>3.09</v>
      </c>
      <c r="K11" s="18">
        <v>104.35</v>
      </c>
      <c r="L11" s="15">
        <v>2.6433</v>
      </c>
      <c r="M11" s="19">
        <v>0.1504762811495047</v>
      </c>
      <c r="N11" s="7">
        <v>2644</v>
      </c>
      <c r="P11" s="5">
        <v>4</v>
      </c>
      <c r="Q11" s="3">
        <f t="shared" ref="Q11:Q20" si="0">$F$21</f>
        <v>4.2736000000000001</v>
      </c>
    </row>
    <row r="12" spans="1:17" ht="15" x14ac:dyDescent="0.25">
      <c r="A12" s="7" t="s">
        <v>58</v>
      </c>
      <c r="B12" s="7"/>
      <c r="C12" s="15">
        <v>1.0086999999999999</v>
      </c>
      <c r="D12" s="15">
        <v>2.9451000000000001</v>
      </c>
      <c r="E12" s="15">
        <v>-4.7699999999999999E-2</v>
      </c>
      <c r="F12" s="15">
        <v>3.9060999999999999</v>
      </c>
      <c r="G12" s="7"/>
      <c r="H12" s="15">
        <v>4.33</v>
      </c>
      <c r="I12" s="15">
        <v>4.0982000000000003</v>
      </c>
      <c r="J12" s="15">
        <v>5.07</v>
      </c>
      <c r="K12" s="18">
        <v>105.36</v>
      </c>
      <c r="L12" s="15">
        <v>2.7978000000000001</v>
      </c>
      <c r="M12" s="19">
        <v>0.19414092492518903</v>
      </c>
      <c r="N12" s="7">
        <v>3012</v>
      </c>
      <c r="P12" s="5">
        <v>6</v>
      </c>
      <c r="Q12" s="3">
        <f t="shared" si="0"/>
        <v>4.2736000000000001</v>
      </c>
    </row>
    <row r="13" spans="1:17" ht="15" x14ac:dyDescent="0.25">
      <c r="A13" s="7" t="s">
        <v>59</v>
      </c>
      <c r="B13" s="7"/>
      <c r="C13" s="15">
        <v>1.0005999999999999</v>
      </c>
      <c r="D13" s="15">
        <v>3.831</v>
      </c>
      <c r="E13" s="15">
        <v>-4.4200000000000003E-2</v>
      </c>
      <c r="F13" s="15">
        <v>4.7873999999999999</v>
      </c>
      <c r="G13" s="7"/>
      <c r="H13" s="15">
        <v>5.71</v>
      </c>
      <c r="I13" s="15">
        <v>4.0568999999999997</v>
      </c>
      <c r="J13" s="15">
        <v>6.97</v>
      </c>
      <c r="K13" s="18">
        <v>105.65</v>
      </c>
      <c r="L13" s="15">
        <v>3.008</v>
      </c>
      <c r="M13" s="19">
        <v>0.17382968940955984</v>
      </c>
      <c r="N13" s="7">
        <v>2355</v>
      </c>
      <c r="P13" s="5">
        <v>8</v>
      </c>
      <c r="Q13" s="3">
        <f t="shared" si="0"/>
        <v>4.2736000000000001</v>
      </c>
    </row>
    <row r="14" spans="1:17" ht="15" x14ac:dyDescent="0.25">
      <c r="A14" s="7" t="s">
        <v>60</v>
      </c>
      <c r="B14" s="7"/>
      <c r="C14" s="15">
        <v>1.0185999999999999</v>
      </c>
      <c r="D14" s="15">
        <v>4.5079000000000002</v>
      </c>
      <c r="E14" s="15">
        <v>-4.4900000000000002E-2</v>
      </c>
      <c r="F14" s="15">
        <v>5.4816000000000003</v>
      </c>
      <c r="G14" s="7"/>
      <c r="H14" s="15">
        <v>7.08</v>
      </c>
      <c r="I14" s="15">
        <v>4.0766999999999998</v>
      </c>
      <c r="J14" s="15">
        <v>8.9499999999999993</v>
      </c>
      <c r="K14" s="18">
        <v>105.7</v>
      </c>
      <c r="L14" s="15">
        <v>3.1505999999999998</v>
      </c>
      <c r="M14" s="19">
        <v>0.16246619233679674</v>
      </c>
      <c r="N14" s="7">
        <v>1904</v>
      </c>
      <c r="P14" s="5">
        <v>10</v>
      </c>
      <c r="Q14" s="3">
        <f t="shared" si="0"/>
        <v>4.2736000000000001</v>
      </c>
    </row>
    <row r="15" spans="1:17" ht="15" x14ac:dyDescent="0.25">
      <c r="A15" s="7" t="s">
        <v>61</v>
      </c>
      <c r="B15" s="7"/>
      <c r="C15" s="15">
        <v>1.0309999999999999</v>
      </c>
      <c r="D15" s="15">
        <v>4.4214000000000002</v>
      </c>
      <c r="E15" s="15">
        <v>-6.2600000000000003E-2</v>
      </c>
      <c r="F15" s="15">
        <v>5.3898000000000001</v>
      </c>
      <c r="G15" s="7"/>
      <c r="H15" s="15">
        <v>7.51</v>
      </c>
      <c r="I15" s="15">
        <v>4.1894</v>
      </c>
      <c r="J15" s="15">
        <v>10.99</v>
      </c>
      <c r="K15" s="18">
        <v>106.63</v>
      </c>
      <c r="L15" s="15">
        <v>3.1221999999999999</v>
      </c>
      <c r="M15" s="19">
        <v>5.1898665370850222E-2</v>
      </c>
      <c r="N15" s="7">
        <v>920</v>
      </c>
      <c r="P15" s="5">
        <v>12</v>
      </c>
      <c r="Q15" s="3">
        <f t="shared" si="0"/>
        <v>4.2736000000000001</v>
      </c>
    </row>
    <row r="16" spans="1:17" ht="15" x14ac:dyDescent="0.25">
      <c r="A16" s="7" t="s">
        <v>62</v>
      </c>
      <c r="B16" s="7"/>
      <c r="C16" s="15">
        <v>1.0613999999999999</v>
      </c>
      <c r="D16" s="15">
        <v>4.3071000000000002</v>
      </c>
      <c r="E16" s="15">
        <v>-6.5500000000000003E-2</v>
      </c>
      <c r="F16" s="15">
        <v>5.3029999999999999</v>
      </c>
      <c r="G16" s="7"/>
      <c r="H16" s="15">
        <v>8.36</v>
      </c>
      <c r="I16" s="15">
        <v>4.3792</v>
      </c>
      <c r="J16" s="15">
        <v>13.06</v>
      </c>
      <c r="K16" s="18">
        <v>108.18</v>
      </c>
      <c r="L16" s="15">
        <v>3.1964999999999999</v>
      </c>
      <c r="M16" s="19">
        <v>4.268379774513581E-2</v>
      </c>
      <c r="N16" s="7">
        <v>725</v>
      </c>
      <c r="P16" s="5">
        <v>14</v>
      </c>
      <c r="Q16" s="3">
        <f t="shared" si="0"/>
        <v>4.2736000000000001</v>
      </c>
    </row>
    <row r="17" spans="1:17" ht="15" x14ac:dyDescent="0.25">
      <c r="A17" s="7" t="s">
        <v>63</v>
      </c>
      <c r="B17" s="7"/>
      <c r="C17" s="15">
        <v>1.0197000000000001</v>
      </c>
      <c r="D17" s="15">
        <v>5.2269999999999994</v>
      </c>
      <c r="E17" s="15">
        <v>-5.8400000000000007E-2</v>
      </c>
      <c r="F17" s="15">
        <v>6.1882999999999999</v>
      </c>
      <c r="G17" s="7"/>
      <c r="H17" s="15">
        <v>8.9600000000000009</v>
      </c>
      <c r="I17" s="15">
        <v>4.0274999999999999</v>
      </c>
      <c r="J17" s="15">
        <v>14.88</v>
      </c>
      <c r="K17" s="18">
        <v>104.99</v>
      </c>
      <c r="L17" s="15">
        <v>3.2959000000000001</v>
      </c>
      <c r="M17" s="19">
        <v>3.517745174250158E-2</v>
      </c>
      <c r="N17" s="7">
        <v>625</v>
      </c>
      <c r="P17" s="5">
        <v>16</v>
      </c>
      <c r="Q17" s="3">
        <f t="shared" si="0"/>
        <v>4.2736000000000001</v>
      </c>
    </row>
    <row r="18" spans="1:17" ht="15" x14ac:dyDescent="0.25">
      <c r="A18" s="7" t="s">
        <v>64</v>
      </c>
      <c r="B18" s="7"/>
      <c r="C18" s="15">
        <v>1.0696000000000001</v>
      </c>
      <c r="D18" s="15">
        <v>5.1880999999999995</v>
      </c>
      <c r="E18" s="15">
        <v>-7.3899999999999993E-2</v>
      </c>
      <c r="F18" s="15">
        <v>6.1837999999999997</v>
      </c>
      <c r="G18" s="7"/>
      <c r="H18" s="15">
        <v>9.17</v>
      </c>
      <c r="I18" s="15">
        <v>4.3531000000000004</v>
      </c>
      <c r="J18" s="15">
        <v>17.05</v>
      </c>
      <c r="K18" s="18">
        <v>107.43</v>
      </c>
      <c r="L18" s="15">
        <v>3.3368000000000002</v>
      </c>
      <c r="M18" s="19">
        <v>2.3280582941363981E-2</v>
      </c>
      <c r="N18" s="7">
        <v>430</v>
      </c>
      <c r="P18" s="5">
        <v>18</v>
      </c>
      <c r="Q18" s="3">
        <f t="shared" si="0"/>
        <v>4.2736000000000001</v>
      </c>
    </row>
    <row r="19" spans="1:17" ht="15" x14ac:dyDescent="0.25">
      <c r="A19" s="7" t="s">
        <v>65</v>
      </c>
      <c r="B19" s="7"/>
      <c r="C19" s="15">
        <v>1.0506</v>
      </c>
      <c r="D19" s="15">
        <v>5.6600999999999999</v>
      </c>
      <c r="E19" s="15">
        <v>-5.79E-2</v>
      </c>
      <c r="F19" s="15">
        <v>6.6528</v>
      </c>
      <c r="G19" s="7"/>
      <c r="H19" s="15">
        <v>10.199999999999999</v>
      </c>
      <c r="I19" s="15">
        <v>4.1744000000000003</v>
      </c>
      <c r="J19" s="15">
        <v>18.87</v>
      </c>
      <c r="K19" s="18">
        <v>105.91</v>
      </c>
      <c r="L19" s="15">
        <v>3.4384000000000001</v>
      </c>
      <c r="M19" s="19">
        <v>1.8161032054834495E-2</v>
      </c>
      <c r="N19" s="7">
        <v>321</v>
      </c>
      <c r="P19" s="5">
        <v>20</v>
      </c>
      <c r="Q19" s="3">
        <f t="shared" si="0"/>
        <v>4.2736000000000001</v>
      </c>
    </row>
    <row r="20" spans="1:17" ht="15" x14ac:dyDescent="0.25">
      <c r="A20" s="7" t="s">
        <v>66</v>
      </c>
      <c r="B20" s="7"/>
      <c r="C20" s="15">
        <v>1.0772999999999999</v>
      </c>
      <c r="D20" s="15">
        <v>6.0551000000000004</v>
      </c>
      <c r="E20" s="15">
        <v>-6.2400000000000004E-2</v>
      </c>
      <c r="F20" s="15">
        <v>7.07</v>
      </c>
      <c r="G20" s="7"/>
      <c r="H20" s="15">
        <v>11.77</v>
      </c>
      <c r="I20" s="15">
        <v>4.2613000000000003</v>
      </c>
      <c r="J20" s="15">
        <v>26.13</v>
      </c>
      <c r="K20" s="18">
        <v>105.64</v>
      </c>
      <c r="L20" s="15">
        <v>3.5596000000000001</v>
      </c>
      <c r="M20" s="19">
        <v>3.1401432950778567E-2</v>
      </c>
      <c r="N20" s="7">
        <v>397</v>
      </c>
      <c r="P20" s="5" t="str">
        <f>"&gt;20"</f>
        <v>&gt;20</v>
      </c>
      <c r="Q20" s="3">
        <f t="shared" si="0"/>
        <v>4.2736000000000001</v>
      </c>
    </row>
    <row r="21" spans="1:17" ht="15" x14ac:dyDescent="0.25">
      <c r="A21" s="13" t="s">
        <v>8</v>
      </c>
      <c r="B21" s="7"/>
      <c r="C21" s="15">
        <v>1.0350999999999999</v>
      </c>
      <c r="D21" s="15">
        <v>3.2867999999999999</v>
      </c>
      <c r="E21" s="15">
        <v>-4.8299999999999996E-2</v>
      </c>
      <c r="F21" s="15">
        <v>4.2736000000000001</v>
      </c>
      <c r="G21" s="7"/>
      <c r="H21" s="15">
        <v>5.35</v>
      </c>
      <c r="I21" s="15">
        <v>4.1829000000000001</v>
      </c>
      <c r="J21" s="15">
        <v>7.45</v>
      </c>
      <c r="K21" s="18">
        <v>105.12</v>
      </c>
      <c r="L21" s="15">
        <v>2.944</v>
      </c>
      <c r="M21" s="19">
        <v>1</v>
      </c>
      <c r="N21" s="7">
        <v>15906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67</v>
      </c>
      <c r="B10" s="7"/>
      <c r="C10" s="15">
        <v>1.1892</v>
      </c>
      <c r="D10" s="15">
        <v>-0.13570000000000004</v>
      </c>
      <c r="E10" s="15">
        <v>-5.1299999999999998E-2</v>
      </c>
      <c r="F10" s="15">
        <v>1.0022</v>
      </c>
      <c r="G10" s="7"/>
      <c r="H10" s="15">
        <v>0.51</v>
      </c>
      <c r="I10" s="15">
        <v>4.7465999999999999</v>
      </c>
      <c r="J10" s="15">
        <v>0.54</v>
      </c>
      <c r="K10" s="18">
        <v>101.1</v>
      </c>
      <c r="L10" s="15">
        <v>2.5952000000000002</v>
      </c>
      <c r="M10" s="19">
        <v>5.3346830895468364E-2</v>
      </c>
      <c r="N10" s="7">
        <v>1579</v>
      </c>
      <c r="P10" s="5">
        <v>1</v>
      </c>
      <c r="Q10" s="3">
        <f>$F$21</f>
        <v>4.2736000000000001</v>
      </c>
    </row>
    <row r="11" spans="1:17" ht="15" x14ac:dyDescent="0.25">
      <c r="A11" s="7" t="s">
        <v>68</v>
      </c>
      <c r="B11" s="7"/>
      <c r="C11" s="15">
        <v>1.1069</v>
      </c>
      <c r="D11" s="15">
        <v>0.62440000000000007</v>
      </c>
      <c r="E11" s="15">
        <v>-5.0499999999999996E-2</v>
      </c>
      <c r="F11" s="15">
        <v>1.6808000000000001</v>
      </c>
      <c r="G11" s="7"/>
      <c r="H11" s="15">
        <v>1.41</v>
      </c>
      <c r="I11" s="15">
        <v>4.4973000000000001</v>
      </c>
      <c r="J11" s="15">
        <v>1.6</v>
      </c>
      <c r="K11" s="18">
        <v>102.69</v>
      </c>
      <c r="L11" s="15">
        <v>2.5796000000000001</v>
      </c>
      <c r="M11" s="19">
        <v>6.7877972452651592E-2</v>
      </c>
      <c r="N11" s="7">
        <v>1736</v>
      </c>
      <c r="P11" s="5">
        <v>2</v>
      </c>
      <c r="Q11" s="3">
        <f t="shared" ref="Q11:Q20" si="0">$F$21</f>
        <v>4.2736000000000001</v>
      </c>
    </row>
    <row r="12" spans="1:17" ht="15" x14ac:dyDescent="0.25">
      <c r="A12" s="7" t="s">
        <v>69</v>
      </c>
      <c r="B12" s="7"/>
      <c r="C12" s="15">
        <v>1.0313000000000001</v>
      </c>
      <c r="D12" s="15">
        <v>1.6187</v>
      </c>
      <c r="E12" s="15">
        <v>-5.6899999999999999E-2</v>
      </c>
      <c r="F12" s="15">
        <v>2.5931000000000002</v>
      </c>
      <c r="G12" s="7"/>
      <c r="H12" s="15">
        <v>2.48</v>
      </c>
      <c r="I12" s="15">
        <v>4.2294999999999998</v>
      </c>
      <c r="J12" s="15">
        <v>2.92</v>
      </c>
      <c r="K12" s="18">
        <v>104</v>
      </c>
      <c r="L12" s="15">
        <v>2.6271</v>
      </c>
      <c r="M12" s="19">
        <v>9.6340562668165958E-2</v>
      </c>
      <c r="N12" s="22">
        <v>2121</v>
      </c>
      <c r="P12" s="5">
        <v>3</v>
      </c>
      <c r="Q12" s="3">
        <f t="shared" si="0"/>
        <v>4.2736000000000001</v>
      </c>
    </row>
    <row r="13" spans="1:17" ht="15" x14ac:dyDescent="0.25">
      <c r="A13" s="7" t="s">
        <v>70</v>
      </c>
      <c r="B13" s="7"/>
      <c r="C13" s="15">
        <v>1.0509999999999999</v>
      </c>
      <c r="D13" s="15">
        <v>2.2972000000000001</v>
      </c>
      <c r="E13" s="15">
        <v>-5.1799999999999999E-2</v>
      </c>
      <c r="F13" s="15">
        <v>3.2964000000000002</v>
      </c>
      <c r="G13" s="7"/>
      <c r="H13" s="15">
        <v>3.49</v>
      </c>
      <c r="I13" s="15">
        <v>4.2797999999999998</v>
      </c>
      <c r="J13" s="15">
        <v>4.2</v>
      </c>
      <c r="K13" s="18">
        <v>105.37</v>
      </c>
      <c r="L13" s="15">
        <v>2.6991999999999998</v>
      </c>
      <c r="M13" s="19">
        <v>0.10534663816660868</v>
      </c>
      <c r="N13" s="22">
        <v>1835</v>
      </c>
      <c r="P13" s="5">
        <v>4</v>
      </c>
      <c r="Q13" s="3">
        <f t="shared" si="0"/>
        <v>4.2736000000000001</v>
      </c>
    </row>
    <row r="14" spans="1:17" ht="15" x14ac:dyDescent="0.25">
      <c r="A14" s="7" t="s">
        <v>71</v>
      </c>
      <c r="B14" s="7"/>
      <c r="C14" s="15">
        <v>1.0094000000000001</v>
      </c>
      <c r="D14" s="15">
        <v>2.8834</v>
      </c>
      <c r="E14" s="15">
        <v>-4.3900000000000002E-2</v>
      </c>
      <c r="F14" s="15">
        <v>3.8489</v>
      </c>
      <c r="G14" s="7"/>
      <c r="H14" s="15">
        <v>4.45</v>
      </c>
      <c r="I14" s="15">
        <v>4.1368</v>
      </c>
      <c r="J14" s="15">
        <v>5.43</v>
      </c>
      <c r="K14" s="18">
        <v>105.62</v>
      </c>
      <c r="L14" s="15">
        <v>2.8064</v>
      </c>
      <c r="M14" s="19">
        <v>0.12956388792649043</v>
      </c>
      <c r="N14" s="7">
        <v>1877</v>
      </c>
      <c r="P14" s="5">
        <v>5</v>
      </c>
      <c r="Q14" s="3">
        <f t="shared" si="0"/>
        <v>4.2736000000000001</v>
      </c>
    </row>
    <row r="15" spans="1:17" ht="15" x14ac:dyDescent="0.25">
      <c r="A15" s="7" t="s">
        <v>72</v>
      </c>
      <c r="B15" s="7"/>
      <c r="C15" s="15">
        <v>0.98760000000000003</v>
      </c>
      <c r="D15" s="15">
        <v>3.6693000000000002</v>
      </c>
      <c r="E15" s="15">
        <v>-4.1499999999999995E-2</v>
      </c>
      <c r="F15" s="15">
        <v>4.6154000000000002</v>
      </c>
      <c r="G15" s="7"/>
      <c r="H15" s="15">
        <v>5.45</v>
      </c>
      <c r="I15" s="15">
        <v>3.9748000000000001</v>
      </c>
      <c r="J15" s="15">
        <v>6.87</v>
      </c>
      <c r="K15" s="18">
        <v>105.23</v>
      </c>
      <c r="L15" s="15">
        <v>2.9740000000000002</v>
      </c>
      <c r="M15" s="19">
        <v>0.14065509889874964</v>
      </c>
      <c r="N15" s="7">
        <v>1763</v>
      </c>
      <c r="P15" s="5">
        <v>6</v>
      </c>
      <c r="Q15" s="3">
        <f t="shared" si="0"/>
        <v>4.2736000000000001</v>
      </c>
    </row>
    <row r="16" spans="1:17" ht="15" x14ac:dyDescent="0.25">
      <c r="A16" s="7" t="s">
        <v>73</v>
      </c>
      <c r="B16" s="7"/>
      <c r="C16" s="15">
        <v>1.0338000000000001</v>
      </c>
      <c r="D16" s="15">
        <v>4.0711000000000004</v>
      </c>
      <c r="E16" s="15">
        <v>-4.5600000000000002E-2</v>
      </c>
      <c r="F16" s="15">
        <v>5.0593000000000004</v>
      </c>
      <c r="G16" s="7"/>
      <c r="H16" s="15">
        <v>6.48</v>
      </c>
      <c r="I16" s="15">
        <v>4.2309000000000001</v>
      </c>
      <c r="J16" s="15">
        <v>8.56</v>
      </c>
      <c r="K16" s="18">
        <v>107</v>
      </c>
      <c r="L16" s="15">
        <v>3.0931999999999999</v>
      </c>
      <c r="M16" s="19">
        <v>0.13460248495690663</v>
      </c>
      <c r="N16" s="7">
        <v>1728</v>
      </c>
      <c r="P16" s="5">
        <v>7</v>
      </c>
      <c r="Q16" s="3">
        <f t="shared" si="0"/>
        <v>4.2736000000000001</v>
      </c>
    </row>
    <row r="17" spans="1:17" ht="15" x14ac:dyDescent="0.25">
      <c r="A17" s="7" t="s">
        <v>74</v>
      </c>
      <c r="B17" s="7"/>
      <c r="C17" s="15">
        <v>1.0193000000000001</v>
      </c>
      <c r="D17" s="15">
        <v>4.7045999999999992</v>
      </c>
      <c r="E17" s="15">
        <v>-4.65E-2</v>
      </c>
      <c r="F17" s="15">
        <v>5.6773999999999996</v>
      </c>
      <c r="G17" s="7"/>
      <c r="H17" s="15">
        <v>7.44</v>
      </c>
      <c r="I17" s="15">
        <v>4.0805999999999996</v>
      </c>
      <c r="J17" s="15">
        <v>10.53</v>
      </c>
      <c r="K17" s="18">
        <v>106.07</v>
      </c>
      <c r="L17" s="15">
        <v>3.1909999999999998</v>
      </c>
      <c r="M17" s="19">
        <v>0.10827508831929721</v>
      </c>
      <c r="N17" s="7">
        <v>1337</v>
      </c>
      <c r="P17" s="5">
        <v>8</v>
      </c>
      <c r="Q17" s="3">
        <f t="shared" si="0"/>
        <v>4.2736000000000001</v>
      </c>
    </row>
    <row r="18" spans="1:17" ht="15" x14ac:dyDescent="0.25">
      <c r="A18" s="7" t="s">
        <v>75</v>
      </c>
      <c r="B18" s="7"/>
      <c r="C18" s="15">
        <v>0.9849</v>
      </c>
      <c r="D18" s="15">
        <v>5.2219000000000007</v>
      </c>
      <c r="E18" s="15">
        <v>-5.0500000000000003E-2</v>
      </c>
      <c r="F18" s="15">
        <v>6.1562999999999999</v>
      </c>
      <c r="G18" s="7"/>
      <c r="H18" s="15">
        <v>8.3699999999999992</v>
      </c>
      <c r="I18" s="15">
        <v>3.891</v>
      </c>
      <c r="J18" s="15">
        <v>12.29</v>
      </c>
      <c r="K18" s="18">
        <v>104.9</v>
      </c>
      <c r="L18" s="15">
        <v>3.2317999999999998</v>
      </c>
      <c r="M18" s="19">
        <v>7.3722946048602092E-2</v>
      </c>
      <c r="N18" s="7">
        <v>829</v>
      </c>
      <c r="P18" s="5">
        <v>9</v>
      </c>
      <c r="Q18" s="3">
        <f t="shared" si="0"/>
        <v>4.2736000000000001</v>
      </c>
    </row>
    <row r="19" spans="1:17" ht="15" x14ac:dyDescent="0.25">
      <c r="A19" s="7" t="s">
        <v>76</v>
      </c>
      <c r="B19" s="7"/>
      <c r="C19" s="15">
        <v>1.0347999999999999</v>
      </c>
      <c r="D19" s="15">
        <v>5.205000000000001</v>
      </c>
      <c r="E19" s="15">
        <v>-4.8600000000000004E-2</v>
      </c>
      <c r="F19" s="15">
        <v>6.1912000000000003</v>
      </c>
      <c r="G19" s="7"/>
      <c r="H19" s="15">
        <v>9.5</v>
      </c>
      <c r="I19" s="15">
        <v>4.1608999999999998</v>
      </c>
      <c r="J19" s="15">
        <v>15.65</v>
      </c>
      <c r="K19" s="18">
        <v>106.36</v>
      </c>
      <c r="L19" s="15">
        <v>3.3572000000000002</v>
      </c>
      <c r="M19" s="19">
        <v>3.7147544439562509E-2</v>
      </c>
      <c r="N19" s="7">
        <v>520</v>
      </c>
      <c r="P19" s="5">
        <v>10</v>
      </c>
      <c r="Q19" s="3">
        <f t="shared" si="0"/>
        <v>4.2736000000000001</v>
      </c>
    </row>
    <row r="20" spans="1:17" ht="15" x14ac:dyDescent="0.25">
      <c r="A20" s="7" t="s">
        <v>77</v>
      </c>
      <c r="B20" s="7"/>
      <c r="C20" s="15">
        <v>1.0488</v>
      </c>
      <c r="D20" s="15">
        <v>6.6129999999999995</v>
      </c>
      <c r="E20" s="15">
        <v>-5.2000000000000005E-2</v>
      </c>
      <c r="F20" s="15">
        <v>7.6097999999999999</v>
      </c>
      <c r="G20" s="7"/>
      <c r="H20" s="15">
        <v>11.75</v>
      </c>
      <c r="I20" s="15">
        <v>4.1097000000000001</v>
      </c>
      <c r="J20" s="15">
        <v>21.38</v>
      </c>
      <c r="K20" s="18">
        <v>105.38</v>
      </c>
      <c r="L20" s="15">
        <v>3.5070000000000001</v>
      </c>
      <c r="M20" s="19">
        <v>5.3120945227497017E-2</v>
      </c>
      <c r="N20" s="7">
        <v>581</v>
      </c>
      <c r="P20" s="5" t="str">
        <f>"&gt;10"</f>
        <v>&gt;10</v>
      </c>
      <c r="Q20" s="3">
        <f t="shared" si="0"/>
        <v>4.2736000000000001</v>
      </c>
    </row>
    <row r="21" spans="1:17" ht="15" x14ac:dyDescent="0.25">
      <c r="A21" s="13" t="s">
        <v>8</v>
      </c>
      <c r="B21" s="7"/>
      <c r="C21" s="15">
        <v>1.0350999999999999</v>
      </c>
      <c r="D21" s="15">
        <v>3.2867999999999999</v>
      </c>
      <c r="E21" s="15">
        <v>-4.8299999999999996E-2</v>
      </c>
      <c r="F21" s="15">
        <v>4.2736000000000001</v>
      </c>
      <c r="G21" s="7"/>
      <c r="H21" s="15">
        <v>5.35</v>
      </c>
      <c r="I21" s="15">
        <v>4.1829000000000001</v>
      </c>
      <c r="J21" s="15">
        <v>7.45</v>
      </c>
      <c r="K21" s="18">
        <v>105.12</v>
      </c>
      <c r="L21" s="15">
        <v>2.944</v>
      </c>
      <c r="M21" s="19">
        <v>1</v>
      </c>
      <c r="N21" s="7">
        <v>15906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0"/>
  <sheetViews>
    <sheetView tabSelected="1" zoomScale="85" workbookViewId="0">
      <selection activeCell="P14" sqref="P1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80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92</v>
      </c>
      <c r="B10" s="7"/>
      <c r="C10" s="15">
        <v>1.7996000000000001</v>
      </c>
      <c r="D10" s="15">
        <v>6.4699999999999869E-2</v>
      </c>
      <c r="E10" s="15">
        <v>-0.33389999999999997</v>
      </c>
      <c r="F10" s="15">
        <v>1.5304</v>
      </c>
      <c r="G10" s="7"/>
      <c r="H10" s="15">
        <v>2.46</v>
      </c>
      <c r="I10" s="15">
        <v>7.7445000000000004</v>
      </c>
      <c r="J10" s="15">
        <v>4.7699999999999996</v>
      </c>
      <c r="K10" s="18">
        <v>108.23</v>
      </c>
      <c r="L10" s="15">
        <v>2.5333000000000001</v>
      </c>
      <c r="M10" s="19">
        <v>6.5359791214396742E-3</v>
      </c>
      <c r="N10" s="7">
        <v>1115</v>
      </c>
      <c r="P10" s="5">
        <v>2</v>
      </c>
      <c r="Q10" s="3">
        <f>$F$30</f>
        <v>4.2736000000000001</v>
      </c>
    </row>
    <row r="11" spans="1:17" ht="15" x14ac:dyDescent="0.25">
      <c r="A11" s="12">
        <v>2002</v>
      </c>
      <c r="B11" s="7"/>
      <c r="C11" s="15">
        <v>1.5504</v>
      </c>
      <c r="D11" s="15">
        <v>0.29849999999999999</v>
      </c>
      <c r="E11" s="15">
        <v>-0.2016</v>
      </c>
      <c r="F11" s="15">
        <v>1.6473</v>
      </c>
      <c r="G11" s="7"/>
      <c r="H11" s="15">
        <v>3.05</v>
      </c>
      <c r="I11" s="15">
        <v>6.6879</v>
      </c>
      <c r="J11" s="15">
        <v>5.66</v>
      </c>
      <c r="K11" s="18">
        <v>108.1</v>
      </c>
      <c r="L11" s="15">
        <v>2.5607000000000002</v>
      </c>
      <c r="M11" s="19">
        <v>4.2519195143257372E-3</v>
      </c>
      <c r="N11" s="7">
        <v>294</v>
      </c>
      <c r="P11" s="5">
        <v>4</v>
      </c>
      <c r="Q11" s="3">
        <f t="shared" ref="Q11:Q29" si="0">$F$30</f>
        <v>4.2736000000000001</v>
      </c>
    </row>
    <row r="12" spans="1:17" ht="15" x14ac:dyDescent="0.25">
      <c r="A12" s="12">
        <v>2003</v>
      </c>
      <c r="B12" s="7"/>
      <c r="C12" s="15">
        <v>1.3836999999999999</v>
      </c>
      <c r="D12" s="15">
        <v>0.72960000000000003</v>
      </c>
      <c r="E12" s="15">
        <v>-0.25259999999999999</v>
      </c>
      <c r="F12" s="15">
        <v>1.8607</v>
      </c>
      <c r="G12" s="7"/>
      <c r="H12" s="15">
        <v>2.75</v>
      </c>
      <c r="I12" s="15">
        <v>5.9317000000000002</v>
      </c>
      <c r="J12" s="15">
        <v>4.78</v>
      </c>
      <c r="K12" s="18">
        <v>107.68</v>
      </c>
      <c r="L12" s="15">
        <v>2.5129000000000001</v>
      </c>
      <c r="M12" s="19">
        <v>3.915035811588868E-3</v>
      </c>
      <c r="N12" s="7">
        <v>394</v>
      </c>
      <c r="P12" s="5">
        <v>6</v>
      </c>
      <c r="Q12" s="3">
        <f t="shared" si="0"/>
        <v>4.2736000000000001</v>
      </c>
    </row>
    <row r="13" spans="1:17" ht="15" x14ac:dyDescent="0.25">
      <c r="A13" s="12">
        <v>2004</v>
      </c>
      <c r="B13" s="7"/>
      <c r="C13" s="15">
        <v>1.3952</v>
      </c>
      <c r="D13" s="15">
        <v>1.1764999999999999</v>
      </c>
      <c r="E13" s="15">
        <v>-0.2397</v>
      </c>
      <c r="F13" s="15">
        <v>2.3319999999999999</v>
      </c>
      <c r="G13" s="7"/>
      <c r="H13" s="15">
        <v>3.09</v>
      </c>
      <c r="I13" s="15">
        <v>6.0613999999999999</v>
      </c>
      <c r="J13" s="15">
        <v>5.3</v>
      </c>
      <c r="K13" s="18">
        <v>109.75</v>
      </c>
      <c r="L13" s="15">
        <v>2.5693999999999999</v>
      </c>
      <c r="M13" s="19">
        <v>4.130723593151156E-3</v>
      </c>
      <c r="N13" s="7">
        <v>339</v>
      </c>
      <c r="P13" s="5">
        <v>8</v>
      </c>
      <c r="Q13" s="3">
        <f t="shared" si="0"/>
        <v>4.2736000000000001</v>
      </c>
    </row>
    <row r="14" spans="1:17" ht="15" x14ac:dyDescent="0.25">
      <c r="A14" s="12">
        <v>2005</v>
      </c>
      <c r="B14" s="7"/>
      <c r="C14" s="15">
        <v>1.3216000000000001</v>
      </c>
      <c r="D14" s="15">
        <v>0.54479999999999995</v>
      </c>
      <c r="E14" s="15">
        <v>-0.18540000000000001</v>
      </c>
      <c r="F14" s="15">
        <v>1.681</v>
      </c>
      <c r="G14" s="7"/>
      <c r="H14" s="15">
        <v>2.99</v>
      </c>
      <c r="I14" s="15">
        <v>5.6436999999999999</v>
      </c>
      <c r="J14" s="15">
        <v>5.17</v>
      </c>
      <c r="K14" s="18">
        <v>107.47</v>
      </c>
      <c r="L14" s="15">
        <v>2.5908000000000002</v>
      </c>
      <c r="M14" s="19">
        <v>8.1554224450428713E-3</v>
      </c>
      <c r="N14" s="7">
        <v>743</v>
      </c>
      <c r="P14" s="5">
        <v>10</v>
      </c>
      <c r="Q14" s="3">
        <f t="shared" si="0"/>
        <v>4.2736000000000001</v>
      </c>
    </row>
    <row r="15" spans="1:17" ht="15" x14ac:dyDescent="0.25">
      <c r="A15" s="12">
        <v>2006</v>
      </c>
      <c r="B15" s="7"/>
      <c r="C15" s="15">
        <v>1.4225000000000001</v>
      </c>
      <c r="D15" s="15">
        <v>0.26580000000000004</v>
      </c>
      <c r="E15" s="15">
        <v>-0.15290000000000001</v>
      </c>
      <c r="F15" s="15">
        <v>1.5354000000000001</v>
      </c>
      <c r="G15" s="7"/>
      <c r="H15" s="15">
        <v>3</v>
      </c>
      <c r="I15" s="15">
        <v>6.1056999999999997</v>
      </c>
      <c r="J15" s="15">
        <v>5.24</v>
      </c>
      <c r="K15" s="18">
        <v>107.35</v>
      </c>
      <c r="L15" s="15">
        <v>2.722</v>
      </c>
      <c r="M15" s="19">
        <v>7.0803448360465841E-3</v>
      </c>
      <c r="N15" s="7">
        <v>551</v>
      </c>
      <c r="P15" s="5">
        <v>12</v>
      </c>
      <c r="Q15" s="3">
        <f t="shared" si="0"/>
        <v>4.2736000000000001</v>
      </c>
    </row>
    <row r="16" spans="1:17" ht="15" x14ac:dyDescent="0.25">
      <c r="A16" s="12">
        <v>2007</v>
      </c>
      <c r="B16" s="7"/>
      <c r="C16" s="15">
        <v>1.4361999999999999</v>
      </c>
      <c r="D16" s="15">
        <v>0.20240000000000011</v>
      </c>
      <c r="E16" s="15">
        <v>-0.1469</v>
      </c>
      <c r="F16" s="15">
        <v>1.4917</v>
      </c>
      <c r="G16" s="7"/>
      <c r="H16" s="15">
        <v>3.97</v>
      </c>
      <c r="I16" s="15">
        <v>6.2145999999999999</v>
      </c>
      <c r="J16" s="15">
        <v>7.67</v>
      </c>
      <c r="K16" s="18">
        <v>108.16</v>
      </c>
      <c r="L16" s="15">
        <v>2.8087</v>
      </c>
      <c r="M16" s="19">
        <v>4.7465094292889762E-3</v>
      </c>
      <c r="N16" s="7">
        <v>288</v>
      </c>
      <c r="P16" s="5">
        <v>14</v>
      </c>
      <c r="Q16" s="3">
        <f t="shared" si="0"/>
        <v>4.2736000000000001</v>
      </c>
    </row>
    <row r="17" spans="1:17" ht="15" x14ac:dyDescent="0.25">
      <c r="A17" s="12">
        <v>2008</v>
      </c>
      <c r="B17" s="7"/>
      <c r="C17" s="15">
        <v>1.5226999999999999</v>
      </c>
      <c r="D17" s="15">
        <v>0.29349999999999998</v>
      </c>
      <c r="E17" s="15">
        <v>-0.17469999999999999</v>
      </c>
      <c r="F17" s="15">
        <v>1.6415</v>
      </c>
      <c r="G17" s="7"/>
      <c r="H17" s="15">
        <v>2.72</v>
      </c>
      <c r="I17" s="15">
        <v>6.5351999999999997</v>
      </c>
      <c r="J17" s="15">
        <v>4.46</v>
      </c>
      <c r="K17" s="18">
        <v>107.62</v>
      </c>
      <c r="L17" s="15">
        <v>2.6372</v>
      </c>
      <c r="M17" s="19">
        <v>1.1302806906559153E-3</v>
      </c>
      <c r="N17" s="7">
        <v>51</v>
      </c>
      <c r="P17" s="5">
        <v>16</v>
      </c>
      <c r="Q17" s="3">
        <f t="shared" si="0"/>
        <v>4.2736000000000001</v>
      </c>
    </row>
    <row r="18" spans="1:17" ht="15" x14ac:dyDescent="0.25">
      <c r="A18" s="12">
        <v>2009</v>
      </c>
      <c r="B18" s="7"/>
      <c r="C18" s="15">
        <v>1.7423999999999999</v>
      </c>
      <c r="D18" s="15">
        <v>-0.20359999999999995</v>
      </c>
      <c r="E18" s="15">
        <v>-0.13159999999999999</v>
      </c>
      <c r="F18" s="15">
        <v>1.4072</v>
      </c>
      <c r="G18" s="7"/>
      <c r="H18" s="15">
        <v>2.75</v>
      </c>
      <c r="I18" s="15">
        <v>7.4797000000000002</v>
      </c>
      <c r="J18" s="15">
        <v>4.4400000000000004</v>
      </c>
      <c r="K18" s="18">
        <v>107.89</v>
      </c>
      <c r="L18" s="15">
        <v>2.6408</v>
      </c>
      <c r="M18" s="19">
        <v>2.0526694628344353E-3</v>
      </c>
      <c r="N18" s="7">
        <v>28</v>
      </c>
      <c r="P18" s="5">
        <v>18</v>
      </c>
      <c r="Q18" s="3">
        <f t="shared" si="0"/>
        <v>4.2736000000000001</v>
      </c>
    </row>
    <row r="19" spans="1:17" ht="15" x14ac:dyDescent="0.25">
      <c r="A19" s="12">
        <v>2010</v>
      </c>
      <c r="B19" s="7"/>
      <c r="C19" s="15">
        <v>1.2944</v>
      </c>
      <c r="D19" s="15">
        <v>4.99E-2</v>
      </c>
      <c r="E19" s="15">
        <v>-7.2099999999999997E-2</v>
      </c>
      <c r="F19" s="15">
        <v>1.2722</v>
      </c>
      <c r="G19" s="7"/>
      <c r="H19" s="15">
        <v>1.26</v>
      </c>
      <c r="I19" s="15">
        <v>5.2449000000000003</v>
      </c>
      <c r="J19" s="15">
        <v>1.99</v>
      </c>
      <c r="K19" s="18">
        <v>102.74</v>
      </c>
      <c r="L19" s="15">
        <v>2.5472999999999999</v>
      </c>
      <c r="M19" s="19">
        <v>1.2884253172273557E-2</v>
      </c>
      <c r="N19" s="7">
        <v>300</v>
      </c>
      <c r="P19" s="5">
        <v>20</v>
      </c>
      <c r="Q19" s="3">
        <f t="shared" si="0"/>
        <v>4.2736000000000001</v>
      </c>
    </row>
    <row r="20" spans="1:17" ht="15" x14ac:dyDescent="0.25">
      <c r="A20" s="12">
        <v>2011</v>
      </c>
      <c r="B20" s="7"/>
      <c r="C20" s="15">
        <v>1.2172000000000001</v>
      </c>
      <c r="D20" s="15">
        <v>0.60309999999999997</v>
      </c>
      <c r="E20" s="15">
        <v>-4.6199999999999998E-2</v>
      </c>
      <c r="F20" s="15">
        <v>1.7741</v>
      </c>
      <c r="G20" s="7"/>
      <c r="H20" s="15">
        <v>2.13</v>
      </c>
      <c r="I20" s="15">
        <v>5.0506000000000002</v>
      </c>
      <c r="J20" s="15">
        <v>2.94</v>
      </c>
      <c r="K20" s="18">
        <v>104.36</v>
      </c>
      <c r="L20" s="15">
        <v>2.5823999999999998</v>
      </c>
      <c r="M20" s="19">
        <v>4.3325697462875207E-2</v>
      </c>
      <c r="N20" s="7">
        <v>802</v>
      </c>
      <c r="P20" s="5" t="str">
        <f>"&gt;20"</f>
        <v>&gt;20</v>
      </c>
      <c r="Q20" s="3">
        <f t="shared" si="0"/>
        <v>4.2736000000000001</v>
      </c>
    </row>
    <row r="21" spans="1:17" ht="15" x14ac:dyDescent="0.25">
      <c r="A21" s="12">
        <v>2012</v>
      </c>
      <c r="B21" s="7"/>
      <c r="C21" s="15">
        <v>1.0477000000000001</v>
      </c>
      <c r="D21" s="15">
        <v>1.7500999999999998</v>
      </c>
      <c r="E21" s="15">
        <v>-5.8200000000000002E-2</v>
      </c>
      <c r="F21" s="15">
        <v>2.7395999999999998</v>
      </c>
      <c r="G21" s="7"/>
      <c r="H21" s="15">
        <v>3.06</v>
      </c>
      <c r="I21" s="15">
        <v>4.3087</v>
      </c>
      <c r="J21" s="15">
        <v>4.37</v>
      </c>
      <c r="K21" s="18">
        <v>104.72</v>
      </c>
      <c r="L21" s="15">
        <v>2.6478000000000002</v>
      </c>
      <c r="M21" s="19">
        <v>4.2834312571181504E-2</v>
      </c>
      <c r="N21" s="7">
        <v>837</v>
      </c>
      <c r="P21" s="5"/>
      <c r="Q21" s="3">
        <f t="shared" si="0"/>
        <v>4.2736000000000001</v>
      </c>
    </row>
    <row r="22" spans="1:17" ht="15" x14ac:dyDescent="0.25">
      <c r="A22" s="12">
        <v>2013</v>
      </c>
      <c r="B22" s="7"/>
      <c r="C22" s="15">
        <v>1.0458000000000001</v>
      </c>
      <c r="D22" s="15">
        <v>2.0315000000000003</v>
      </c>
      <c r="E22" s="15">
        <v>-4.8800000000000003E-2</v>
      </c>
      <c r="F22" s="15">
        <v>3.0285000000000002</v>
      </c>
      <c r="G22" s="7"/>
      <c r="H22" s="15">
        <v>3.98</v>
      </c>
      <c r="I22" s="15">
        <v>4.3289</v>
      </c>
      <c r="J22" s="15">
        <v>5.74</v>
      </c>
      <c r="K22" s="18">
        <v>105.65</v>
      </c>
      <c r="L22" s="15">
        <v>2.734</v>
      </c>
      <c r="M22" s="19">
        <v>7.8107948112403791E-2</v>
      </c>
      <c r="N22" s="7">
        <v>1235</v>
      </c>
      <c r="P22" s="5"/>
      <c r="Q22" s="3">
        <f t="shared" si="0"/>
        <v>4.2736000000000001</v>
      </c>
    </row>
    <row r="23" spans="1:17" ht="15" x14ac:dyDescent="0.25">
      <c r="A23" s="12">
        <v>2014</v>
      </c>
      <c r="B23" s="7"/>
      <c r="C23" s="15">
        <v>1.0145999999999999</v>
      </c>
      <c r="D23" s="15">
        <v>2.6195999999999997</v>
      </c>
      <c r="E23" s="15">
        <v>-4.3700000000000003E-2</v>
      </c>
      <c r="F23" s="15">
        <v>3.5905</v>
      </c>
      <c r="G23" s="7"/>
      <c r="H23" s="15">
        <v>4.42</v>
      </c>
      <c r="I23" s="15">
        <v>4.1638999999999999</v>
      </c>
      <c r="J23" s="15">
        <v>6.2</v>
      </c>
      <c r="K23" s="18">
        <v>105.64</v>
      </c>
      <c r="L23" s="15">
        <v>2.7948</v>
      </c>
      <c r="M23" s="19">
        <v>8.9731598976320867E-2</v>
      </c>
      <c r="N23" s="7">
        <v>1150</v>
      </c>
      <c r="P23" s="5"/>
      <c r="Q23" s="3">
        <f t="shared" si="0"/>
        <v>4.2736000000000001</v>
      </c>
    </row>
    <row r="24" spans="1:17" ht="15" x14ac:dyDescent="0.25">
      <c r="A24" s="12">
        <v>2015</v>
      </c>
      <c r="B24" s="7"/>
      <c r="C24" s="15">
        <v>0.97070000000000001</v>
      </c>
      <c r="D24" s="15">
        <v>3.1438000000000001</v>
      </c>
      <c r="E24" s="15">
        <v>-3.7499999999999999E-2</v>
      </c>
      <c r="F24" s="15">
        <v>4.077</v>
      </c>
      <c r="G24" s="7"/>
      <c r="H24" s="15">
        <v>4.78</v>
      </c>
      <c r="I24" s="15">
        <v>3.9228999999999998</v>
      </c>
      <c r="J24" s="15">
        <v>6.61</v>
      </c>
      <c r="K24" s="18">
        <v>104.8</v>
      </c>
      <c r="L24" s="15">
        <v>2.8778999999999999</v>
      </c>
      <c r="M24" s="19">
        <v>0.12012240614854909</v>
      </c>
      <c r="N24" s="7">
        <v>1555</v>
      </c>
      <c r="P24" s="5"/>
      <c r="Q24" s="3">
        <f t="shared" si="0"/>
        <v>4.2736000000000001</v>
      </c>
    </row>
    <row r="25" spans="1:17" ht="15" x14ac:dyDescent="0.25">
      <c r="A25" s="12">
        <v>2016</v>
      </c>
      <c r="B25" s="7"/>
      <c r="C25" s="15">
        <v>0.94730000000000003</v>
      </c>
      <c r="D25" s="15">
        <v>3.5787999999999998</v>
      </c>
      <c r="E25" s="15">
        <v>-3.44E-2</v>
      </c>
      <c r="F25" s="15">
        <v>4.4916999999999998</v>
      </c>
      <c r="G25" s="7"/>
      <c r="H25" s="15">
        <v>5.22</v>
      </c>
      <c r="I25" s="15">
        <v>3.7816999999999998</v>
      </c>
      <c r="J25" s="15">
        <v>7.25</v>
      </c>
      <c r="K25" s="18">
        <v>103.96</v>
      </c>
      <c r="L25" s="15">
        <v>2.968</v>
      </c>
      <c r="M25" s="19">
        <v>0.13138182074992383</v>
      </c>
      <c r="N25" s="7">
        <v>1470</v>
      </c>
      <c r="P25" s="5"/>
      <c r="Q25" s="3">
        <f t="shared" si="0"/>
        <v>4.2736000000000001</v>
      </c>
    </row>
    <row r="26" spans="1:17" ht="15" x14ac:dyDescent="0.25">
      <c r="A26" s="12">
        <v>2017</v>
      </c>
      <c r="B26" s="7"/>
      <c r="C26" s="15">
        <v>0.98760000000000003</v>
      </c>
      <c r="D26" s="15">
        <v>3.9271999999999996</v>
      </c>
      <c r="E26" s="15">
        <v>-3.6600000000000001E-2</v>
      </c>
      <c r="F26" s="15">
        <v>4.8781999999999996</v>
      </c>
      <c r="G26" s="7"/>
      <c r="H26" s="15">
        <v>5.77</v>
      </c>
      <c r="I26" s="15">
        <v>3.9613999999999998</v>
      </c>
      <c r="J26" s="15">
        <v>7.78</v>
      </c>
      <c r="K26" s="18">
        <v>105.13</v>
      </c>
      <c r="L26" s="15">
        <v>3.0316999999999998</v>
      </c>
      <c r="M26" s="19">
        <v>0.12174654382663806</v>
      </c>
      <c r="N26" s="7">
        <v>1440</v>
      </c>
      <c r="P26" s="5"/>
      <c r="Q26" s="3">
        <f t="shared" si="0"/>
        <v>4.2736000000000001</v>
      </c>
    </row>
    <row r="27" spans="1:17" ht="15" x14ac:dyDescent="0.25">
      <c r="A27" s="12">
        <v>2018</v>
      </c>
      <c r="B27" s="7"/>
      <c r="C27" s="15">
        <v>1.0622</v>
      </c>
      <c r="D27" s="15">
        <v>4.1293000000000006</v>
      </c>
      <c r="E27" s="15">
        <v>-3.8800000000000001E-2</v>
      </c>
      <c r="F27" s="15">
        <v>5.1527000000000003</v>
      </c>
      <c r="G27" s="7"/>
      <c r="H27" s="15">
        <v>6.83</v>
      </c>
      <c r="I27" s="15">
        <v>4.3653000000000004</v>
      </c>
      <c r="J27" s="15">
        <v>9.4700000000000006</v>
      </c>
      <c r="K27" s="18">
        <v>107.93</v>
      </c>
      <c r="L27" s="15">
        <v>3.1029</v>
      </c>
      <c r="M27" s="19">
        <v>0.15302091983642341</v>
      </c>
      <c r="N27" s="7">
        <v>1524</v>
      </c>
      <c r="P27" s="5"/>
      <c r="Q27" s="3">
        <f t="shared" si="0"/>
        <v>4.2736000000000001</v>
      </c>
    </row>
    <row r="28" spans="1:17" ht="15" x14ac:dyDescent="0.25">
      <c r="A28" s="12">
        <v>2019</v>
      </c>
      <c r="B28" s="7"/>
      <c r="C28" s="15">
        <v>0.97119999999999995</v>
      </c>
      <c r="D28" s="15">
        <v>5.1494</v>
      </c>
      <c r="E28" s="15">
        <v>-3.4800000000000005E-2</v>
      </c>
      <c r="F28" s="15">
        <v>6.0857999999999999</v>
      </c>
      <c r="G28" s="7"/>
      <c r="H28" s="15">
        <v>7.57</v>
      </c>
      <c r="I28" s="15">
        <v>3.7938000000000001</v>
      </c>
      <c r="J28" s="15">
        <v>10.42</v>
      </c>
      <c r="K28" s="18">
        <v>103.76</v>
      </c>
      <c r="L28" s="15">
        <v>3.2134999999999998</v>
      </c>
      <c r="M28" s="19">
        <v>0.13597678622300116</v>
      </c>
      <c r="N28" s="7">
        <v>1431</v>
      </c>
      <c r="Q28" s="3">
        <f t="shared" si="0"/>
        <v>4.2736000000000001</v>
      </c>
    </row>
    <row r="29" spans="1:17" ht="15" x14ac:dyDescent="0.25">
      <c r="A29" s="12">
        <v>2020</v>
      </c>
      <c r="B29" s="7"/>
      <c r="C29" s="15">
        <v>0.90820000000000001</v>
      </c>
      <c r="D29" s="15">
        <v>5.7077000000000009</v>
      </c>
      <c r="E29" s="15">
        <v>-3.0699999999999998E-2</v>
      </c>
      <c r="F29" s="15">
        <v>6.5852000000000004</v>
      </c>
      <c r="G29" s="7"/>
      <c r="H29" s="15">
        <v>8.1199999999999992</v>
      </c>
      <c r="I29" s="15">
        <v>3.3662000000000001</v>
      </c>
      <c r="J29" s="15">
        <v>11.02</v>
      </c>
      <c r="K29" s="18">
        <v>99.72</v>
      </c>
      <c r="L29" s="15">
        <v>3.2921999999999998</v>
      </c>
      <c r="M29" s="19">
        <v>2.8868828016035356E-2</v>
      </c>
      <c r="N29" s="7">
        <v>359</v>
      </c>
      <c r="Q29" s="3">
        <f t="shared" si="0"/>
        <v>4.2736000000000001</v>
      </c>
    </row>
    <row r="30" spans="1:17" ht="15" x14ac:dyDescent="0.25">
      <c r="A30" s="13" t="s">
        <v>8</v>
      </c>
      <c r="B30" s="7"/>
      <c r="C30" s="15">
        <v>1.0350999999999999</v>
      </c>
      <c r="D30" s="15">
        <v>3.2867999999999999</v>
      </c>
      <c r="E30" s="15">
        <v>-4.8299999999999996E-2</v>
      </c>
      <c r="F30" s="15">
        <v>4.2736000000000001</v>
      </c>
      <c r="G30" s="7"/>
      <c r="H30" s="15">
        <v>5.35</v>
      </c>
      <c r="I30" s="15">
        <v>4.1829000000000001</v>
      </c>
      <c r="J30" s="15">
        <v>7.45</v>
      </c>
      <c r="K30" s="18">
        <v>105.12</v>
      </c>
      <c r="L30" s="15">
        <v>2.944</v>
      </c>
      <c r="M30" s="19">
        <v>1</v>
      </c>
      <c r="N30" s="7">
        <v>15906</v>
      </c>
    </row>
    <row r="40" spans="1:1" x14ac:dyDescent="0.2">
      <c r="A40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2020-07-28T11:10:06Z</dcterms:modified>
</cp:coreProperties>
</file>