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/Quarterly Results/Monitor Exhibits/"/>
    </mc:Choice>
  </mc:AlternateContent>
  <xr:revisionPtr revIDLastSave="7" documentId="8_{B2ECE85A-5F8D-4EE2-A004-4828F3B053A7}" xr6:coauthVersionLast="45" xr6:coauthVersionMax="45" xr10:uidLastSave="{C859FDA6-0663-4513-A596-93DF7E70EC5F}"/>
  <bookViews>
    <workbookView xWindow="-120" yWindow="-120" windowWidth="29040" windowHeight="158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Count="250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18" l="1"/>
  <c r="Q28" i="18"/>
  <c r="Q27" i="18"/>
  <c r="Q26" i="18" l="1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<sst xmlns="http://schemas.openxmlformats.org/spreadsheetml/2006/main" count="222" uniqueCount="94">
  <si>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</si>
  <si>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</si>
  <si>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</si>
  <si>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</si>
  <si>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</si>
  <si>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</si>
  <si>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</si>
  <si>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</si>
  <si>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</si>
  <si>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</si>
  <si>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</si>
  <si>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</si>
  <si>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</si>
  <si>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</si>
  <si>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</si>
  <si>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</si>
  <si>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</si>
  <si>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</si>
  <si>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</si>
  <si>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</si>
  <si>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</si>
  <si>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</si>
  <si>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</si>
  <si>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</si>
  <si>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</si>
  <si>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</si>
  <si>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</si>
  <si>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</si>
  <si>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</si>
  <si>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</si>
  <si>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</si>
  <si>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</si>
  <si>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</si>
  <si>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Credit Losses (book value; bp)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</si>
  <si>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</si>
  <si>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</si>
  <si>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</si>
  <si>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</si>
  <si>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</si>
  <si>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</si>
  <si>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</si>
  <si>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</si>
  <si>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</si>
  <si>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</si>
  <si>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</si>
  <si>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</si>
  <si>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</si>
  <si>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</si>
  <si>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</si>
  <si>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</si>
  <si>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</si>
  <si>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</si>
  <si>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</si>
  <si>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</si>
  <si>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</si>
  <si>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7.0% to 7.5%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</si>
  <si>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</si>
  <si>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</si>
  <si>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</si>
  <si>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</si>
  <si>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</si>
  <si>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</si>
  <si>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</si>
  <si>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</si>
  <si>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</si>
  <si>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</si>
  <si>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</si>
  <si>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</si>
  <si>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</si>
  <si>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</si>
  <si>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</si>
  <si>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</si>
  <si>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</si>
  <si>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</si>
  <si>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</si>
  <si>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</si>
  <si>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</si>
  <si>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</si>
  <si>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</si>
  <si>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</si>
  <si>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</si>
  <si>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0.0% to 3.5%</t>
  </si>
  <si>
    <t>3.5% to 4.0%</t>
  </si>
  <si>
    <t>7.5% and above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</si>
  <si>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</si>
  <si>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</si>
  <si>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</si>
  <si>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</si>
  <si>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</si>
  <si>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</si>
  <si>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</si>
  <si>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</si>
  <si>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before 2002</t>
  </si>
  <si>
    <t>For the quarter ended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</si>
</sst>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5.1288003713995556</c:v>
                </c:pt>
                <c:pt idx="1">
                  <c:v>5.0624292517345459</c:v>
                </c:pt>
                <c:pt idx="2">
                  <c:v>5.0367499985777053</c:v>
                </c:pt>
                <c:pt idx="3">
                  <c:v>5.0895917558363202</c:v>
                </c:pt>
                <c:pt idx="4">
                  <c:v>4.2333657504809885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5.024682216270504</c:v>
                </c:pt>
                <c:pt idx="1">
                  <c:v>5.024682216270504</c:v>
                </c:pt>
                <c:pt idx="2">
                  <c:v>5.024682216270504</c:v>
                </c:pt>
                <c:pt idx="3">
                  <c:v>5.024682216270504</c:v>
                </c:pt>
                <c:pt idx="4">
                  <c:v>5.024682216270504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0.85189999999999999</c:v>
                </c:pt>
                <c:pt idx="1">
                  <c:v>1.327</c:v>
                </c:pt>
                <c:pt idx="2">
                  <c:v>1.8128</c:v>
                </c:pt>
                <c:pt idx="3">
                  <c:v>2.0863</c:v>
                </c:pt>
                <c:pt idx="4">
                  <c:v>2.1198000000000001</c:v>
                </c:pt>
                <c:pt idx="5">
                  <c:v>1.9395</c:v>
                </c:pt>
                <c:pt idx="6">
                  <c:v>1.6519999999999999</c:v>
                </c:pt>
                <c:pt idx="7">
                  <c:v>2.1537999999999999</c:v>
                </c:pt>
                <c:pt idx="8">
                  <c:v>1.879</c:v>
                </c:pt>
                <c:pt idx="9">
                  <c:v>2.2252999999999998</c:v>
                </c:pt>
                <c:pt idx="10">
                  <c:v>2.0872000000000002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1.7446999999999999</c:v>
                </c:pt>
                <c:pt idx="1">
                  <c:v>1.7446999999999999</c:v>
                </c:pt>
                <c:pt idx="2">
                  <c:v>1.7446999999999999</c:v>
                </c:pt>
                <c:pt idx="3">
                  <c:v>1.7446999999999999</c:v>
                </c:pt>
                <c:pt idx="4">
                  <c:v>1.7446999999999999</c:v>
                </c:pt>
                <c:pt idx="5">
                  <c:v>1.7446999999999999</c:v>
                </c:pt>
                <c:pt idx="6">
                  <c:v>1.7446999999999999</c:v>
                </c:pt>
                <c:pt idx="7">
                  <c:v>1.7446999999999999</c:v>
                </c:pt>
                <c:pt idx="8">
                  <c:v>1.7446999999999999</c:v>
                </c:pt>
                <c:pt idx="9">
                  <c:v>1.7446999999999999</c:v>
                </c:pt>
                <c:pt idx="10">
                  <c:v>1.7446999999999999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5.6353847394620807E-2</c:v>
                </c:pt>
                <c:pt idx="1">
                  <c:v>6.3511005549943392E-2</c:v>
                </c:pt>
                <c:pt idx="2">
                  <c:v>9.7920503950764196E-2</c:v>
                </c:pt>
                <c:pt idx="3">
                  <c:v>0.10861338183616916</c:v>
                </c:pt>
                <c:pt idx="4">
                  <c:v>0.13023711844083261</c:v>
                </c:pt>
                <c:pt idx="5">
                  <c:v>0.14081390241786643</c:v>
                </c:pt>
                <c:pt idx="6">
                  <c:v>0.13342684575736966</c:v>
                </c:pt>
                <c:pt idx="7">
                  <c:v>0.10802812954422811</c:v>
                </c:pt>
                <c:pt idx="8">
                  <c:v>7.0137234312903585E-2</c:v>
                </c:pt>
                <c:pt idx="9">
                  <c:v>3.6457884259408414E-2</c:v>
                </c:pt>
                <c:pt idx="10">
                  <c:v>5.4500146535893697E-2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0.73340000000000005</c:v>
                </c:pt>
                <c:pt idx="1">
                  <c:v>0.96250000000000002</c:v>
                </c:pt>
                <c:pt idx="2">
                  <c:v>1.2528999999999999</c:v>
                </c:pt>
                <c:pt idx="3">
                  <c:v>1.5150999999999999</c:v>
                </c:pt>
                <c:pt idx="4">
                  <c:v>1.7927999999999999</c:v>
                </c:pt>
                <c:pt idx="5">
                  <c:v>2.0379999999999998</c:v>
                </c:pt>
                <c:pt idx="6">
                  <c:v>1.9657</c:v>
                </c:pt>
                <c:pt idx="7">
                  <c:v>2.1465999999999998</c:v>
                </c:pt>
                <c:pt idx="8">
                  <c:v>2.1408999999999998</c:v>
                </c:pt>
                <c:pt idx="9">
                  <c:v>1.9198999999999999</c:v>
                </c:pt>
                <c:pt idx="10">
                  <c:v>2.3334000000000001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1.7446999999999999</c:v>
                </c:pt>
                <c:pt idx="1">
                  <c:v>1.7446999999999999</c:v>
                </c:pt>
                <c:pt idx="2">
                  <c:v>1.7446999999999999</c:v>
                </c:pt>
                <c:pt idx="3">
                  <c:v>1.7446999999999999</c:v>
                </c:pt>
                <c:pt idx="4">
                  <c:v>1.7446999999999999</c:v>
                </c:pt>
                <c:pt idx="5">
                  <c:v>1.7446999999999999</c:v>
                </c:pt>
                <c:pt idx="6">
                  <c:v>1.7446999999999999</c:v>
                </c:pt>
                <c:pt idx="7">
                  <c:v>1.7446999999999999</c:v>
                </c:pt>
                <c:pt idx="8">
                  <c:v>1.7446999999999999</c:v>
                </c:pt>
                <c:pt idx="9">
                  <c:v>1.7446999999999999</c:v>
                </c:pt>
                <c:pt idx="10">
                  <c:v>1.7446999999999999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RVinYr!$A$10:$A$29</c:f>
              <c:strCache>
                <c:ptCount val="20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RVinYr!$M$10:$M$29</c:f>
              <c:numCache>
                <c:formatCode>0.0%</c:formatCode>
                <c:ptCount val="20"/>
                <c:pt idx="0">
                  <c:v>5.9187550677384368E-3</c:v>
                </c:pt>
                <c:pt idx="1">
                  <c:v>3.9166204131984806E-3</c:v>
                </c:pt>
                <c:pt idx="2">
                  <c:v>3.7065709052340806E-3</c:v>
                </c:pt>
                <c:pt idx="3">
                  <c:v>3.9649028782231307E-3</c:v>
                </c:pt>
                <c:pt idx="4">
                  <c:v>7.179517577490622E-3</c:v>
                </c:pt>
                <c:pt idx="5">
                  <c:v>6.8035830055209103E-3</c:v>
                </c:pt>
                <c:pt idx="6">
                  <c:v>4.444030888664339E-3</c:v>
                </c:pt>
                <c:pt idx="7">
                  <c:v>1.0803032926453525E-3</c:v>
                </c:pt>
                <c:pt idx="8">
                  <c:v>1.8168043121735836E-3</c:v>
                </c:pt>
                <c:pt idx="9">
                  <c:v>9.5185034716330792E-3</c:v>
                </c:pt>
                <c:pt idx="10">
                  <c:v>4.2335492848682862E-2</c:v>
                </c:pt>
                <c:pt idx="11">
                  <c:v>4.1184445326874992E-2</c:v>
                </c:pt>
                <c:pt idx="12">
                  <c:v>7.2917907133131316E-2</c:v>
                </c:pt>
                <c:pt idx="13">
                  <c:v>8.8516075673846992E-2</c:v>
                </c:pt>
                <c:pt idx="14">
                  <c:v>0.11661482609436383</c:v>
                </c:pt>
                <c:pt idx="15">
                  <c:v>0.13104622966034873</c:v>
                </c:pt>
                <c:pt idx="16">
                  <c:v>0.12160539945300998</c:v>
                </c:pt>
                <c:pt idx="17">
                  <c:v>0.15273628295463815</c:v>
                </c:pt>
                <c:pt idx="18">
                  <c:v>0.13678878583628268</c:v>
                </c:pt>
                <c:pt idx="19">
                  <c:v>4.7904963206298452E-2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RVinYr!$A$10:$A$28</c:f>
              <c:strCache>
                <c:ptCount val="19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strCache>
            </c:strRef>
          </c:cat>
          <c:val>
            <c:numRef>
              <c:f>RVinYr!$F$10:$F$29</c:f>
              <c:numCache>
                <c:formatCode>0.00</c:formatCode>
                <c:ptCount val="20"/>
                <c:pt idx="0">
                  <c:v>1.1847000000000001</c:v>
                </c:pt>
                <c:pt idx="1">
                  <c:v>1.1356999999999999</c:v>
                </c:pt>
                <c:pt idx="2">
                  <c:v>1.0519000000000001</c:v>
                </c:pt>
                <c:pt idx="3">
                  <c:v>1.1428</c:v>
                </c:pt>
                <c:pt idx="4">
                  <c:v>1.2198</c:v>
                </c:pt>
                <c:pt idx="5">
                  <c:v>1.0263</c:v>
                </c:pt>
                <c:pt idx="6">
                  <c:v>1.0630999999999999</c:v>
                </c:pt>
                <c:pt idx="7">
                  <c:v>1.0649999999999999</c:v>
                </c:pt>
                <c:pt idx="8">
                  <c:v>1.1181000000000001</c:v>
                </c:pt>
                <c:pt idx="9">
                  <c:v>0.79769999999999996</c:v>
                </c:pt>
                <c:pt idx="10">
                  <c:v>0.93300000000000005</c:v>
                </c:pt>
                <c:pt idx="11">
                  <c:v>1.1642999999999999</c:v>
                </c:pt>
                <c:pt idx="12">
                  <c:v>1.296</c:v>
                </c:pt>
                <c:pt idx="13">
                  <c:v>1.4387000000000001</c:v>
                </c:pt>
                <c:pt idx="14">
                  <c:v>1.6782999999999999</c:v>
                </c:pt>
                <c:pt idx="15">
                  <c:v>1.86</c:v>
                </c:pt>
                <c:pt idx="16">
                  <c:v>2.0034999999999998</c:v>
                </c:pt>
                <c:pt idx="17">
                  <c:v>1.7274</c:v>
                </c:pt>
                <c:pt idx="18">
                  <c:v>2.3906000000000001</c:v>
                </c:pt>
                <c:pt idx="19">
                  <c:v>2.7199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RVinYr!$A$10:$A$29</c:f>
              <c:strCache>
                <c:ptCount val="20"/>
                <c:pt idx="0">
                  <c:v>before 2002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strCache>
            </c:strRef>
          </c:cat>
          <c:val>
            <c:numRef>
              <c:f>RVinYr!$Q$10:$Q$29</c:f>
              <c:numCache>
                <c:formatCode>0.00</c:formatCode>
                <c:ptCount val="20"/>
                <c:pt idx="0">
                  <c:v>1.7446999999999999</c:v>
                </c:pt>
                <c:pt idx="1">
                  <c:v>1.7446999999999999</c:v>
                </c:pt>
                <c:pt idx="2">
                  <c:v>1.7446999999999999</c:v>
                </c:pt>
                <c:pt idx="3">
                  <c:v>1.7446999999999999</c:v>
                </c:pt>
                <c:pt idx="4">
                  <c:v>1.7446999999999999</c:v>
                </c:pt>
                <c:pt idx="5">
                  <c:v>1.7446999999999999</c:v>
                </c:pt>
                <c:pt idx="6">
                  <c:v>1.7446999999999999</c:v>
                </c:pt>
                <c:pt idx="7">
                  <c:v>1.7446999999999999</c:v>
                </c:pt>
                <c:pt idx="8">
                  <c:v>1.7446999999999999</c:v>
                </c:pt>
                <c:pt idx="9">
                  <c:v>1.7446999999999999</c:v>
                </c:pt>
                <c:pt idx="10">
                  <c:v>1.7446999999999999</c:v>
                </c:pt>
                <c:pt idx="11">
                  <c:v>1.7446999999999999</c:v>
                </c:pt>
                <c:pt idx="12">
                  <c:v>1.7446999999999999</c:v>
                </c:pt>
                <c:pt idx="13">
                  <c:v>1.7446999999999999</c:v>
                </c:pt>
                <c:pt idx="14">
                  <c:v>1.7446999999999999</c:v>
                </c:pt>
                <c:pt idx="15">
                  <c:v>1.7446999999999999</c:v>
                </c:pt>
                <c:pt idx="16">
                  <c:v>1.7446999999999999</c:v>
                </c:pt>
                <c:pt idx="17">
                  <c:v>1.7446999999999999</c:v>
                </c:pt>
                <c:pt idx="18">
                  <c:v>1.7446999999999999</c:v>
                </c:pt>
                <c:pt idx="19">
                  <c:v>1.7446999999999999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4.49</c:v>
                </c:pt>
                <c:pt idx="1">
                  <c:v>2.2199999999999998</c:v>
                </c:pt>
                <c:pt idx="2">
                  <c:v>5.04</c:v>
                </c:pt>
                <c:pt idx="3">
                  <c:v>3.19</c:v>
                </c:pt>
                <c:pt idx="4">
                  <c:v>3.9184893757314967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3.43</c:v>
                </c:pt>
                <c:pt idx="1">
                  <c:v>3.43</c:v>
                </c:pt>
                <c:pt idx="2">
                  <c:v>3.43</c:v>
                </c:pt>
                <c:pt idx="3">
                  <c:v>3.43</c:v>
                </c:pt>
                <c:pt idx="4">
                  <c:v>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0.20432338770545497</c:v>
                </c:pt>
                <c:pt idx="1">
                  <c:v>0.41353244509871528</c:v>
                </c:pt>
                <c:pt idx="2">
                  <c:v>0.17160351020534528</c:v>
                </c:pt>
                <c:pt idx="3">
                  <c:v>0.14053947233247691</c:v>
                </c:pt>
                <c:pt idx="4">
                  <c:v>7.000118465800749E-2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1.5648</c:v>
                </c:pt>
                <c:pt idx="1">
                  <c:v>1.9297</c:v>
                </c:pt>
                <c:pt idx="2">
                  <c:v>1.5657000000000001</c:v>
                </c:pt>
                <c:pt idx="3">
                  <c:v>1.825</c:v>
                </c:pt>
                <c:pt idx="4">
                  <c:v>1.4782627671571753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1.7446999999999999</c:v>
                </c:pt>
                <c:pt idx="1">
                  <c:v>1.7446999999999999</c:v>
                </c:pt>
                <c:pt idx="2">
                  <c:v>1.7446999999999999</c:v>
                </c:pt>
                <c:pt idx="3">
                  <c:v>1.7446999999999999</c:v>
                </c:pt>
                <c:pt idx="4">
                  <c:v>1.7446999999999999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0.92025977805144621</c:v>
                </c:pt>
                <c:pt idx="1">
                  <c:v>7.8519849631829841E-2</c:v>
                </c:pt>
                <c:pt idx="2">
                  <c:v>1.2203723167239168E-3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1.7178</c:v>
                </c:pt>
                <c:pt idx="1">
                  <c:v>2.1202000000000001</c:v>
                </c:pt>
                <c:pt idx="2">
                  <c:v>-1.1559999999999999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1.7446999999999999</c:v>
                </c:pt>
                <c:pt idx="1">
                  <c:v>1.7446999999999999</c:v>
                </c:pt>
                <c:pt idx="2">
                  <c:v>1.7446999999999999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3.5%</c:v>
                </c:pt>
                <c:pt idx="1">
                  <c:v>4.0%</c:v>
                </c:pt>
                <c:pt idx="2">
                  <c:v>4.5%</c:v>
                </c:pt>
                <c:pt idx="3">
                  <c:v>5.0%</c:v>
                </c:pt>
                <c:pt idx="4">
                  <c:v>5.5%</c:v>
                </c:pt>
                <c:pt idx="5">
                  <c:v>6.0%</c:v>
                </c:pt>
                <c:pt idx="6">
                  <c:v>6.5%</c:v>
                </c:pt>
                <c:pt idx="7">
                  <c:v>7.0%</c:v>
                </c:pt>
                <c:pt idx="8">
                  <c:v>7.5%</c:v>
                </c:pt>
                <c:pt idx="9">
                  <c:v>&gt;7.5%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0.15172405694582219</c:v>
                </c:pt>
                <c:pt idx="1">
                  <c:v>0.32771980445767573</c:v>
                </c:pt>
                <c:pt idx="2">
                  <c:v>0.30575204526023569</c:v>
                </c:pt>
                <c:pt idx="3">
                  <c:v>0.12504685231665197</c:v>
                </c:pt>
                <c:pt idx="4">
                  <c:v>3.5462487974956401E-2</c:v>
                </c:pt>
                <c:pt idx="5">
                  <c:v>2.6719853478268742E-2</c:v>
                </c:pt>
                <c:pt idx="6">
                  <c:v>1.4094163468910069E-2</c:v>
                </c:pt>
                <c:pt idx="7">
                  <c:v>4.5918121840373112E-3</c:v>
                </c:pt>
                <c:pt idx="8">
                  <c:v>4.2350628940341448E-3</c:v>
                </c:pt>
                <c:pt idx="9">
                  <c:v>4.6538610194077961E-3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3.5%</c:v>
                </c:pt>
                <c:pt idx="1">
                  <c:v>4.0%</c:v>
                </c:pt>
                <c:pt idx="2">
                  <c:v>4.5%</c:v>
                </c:pt>
                <c:pt idx="3">
                  <c:v>5.0%</c:v>
                </c:pt>
                <c:pt idx="4">
                  <c:v>5.5%</c:v>
                </c:pt>
                <c:pt idx="5">
                  <c:v>6.0%</c:v>
                </c:pt>
                <c:pt idx="6">
                  <c:v>6.5%</c:v>
                </c:pt>
                <c:pt idx="7">
                  <c:v>7.0%</c:v>
                </c:pt>
                <c:pt idx="8">
                  <c:v>7.5%</c:v>
                </c:pt>
                <c:pt idx="9">
                  <c:v>&gt;7.5%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2.097</c:v>
                </c:pt>
                <c:pt idx="1">
                  <c:v>1.9753000000000001</c:v>
                </c:pt>
                <c:pt idx="2">
                  <c:v>1.7665</c:v>
                </c:pt>
                <c:pt idx="3">
                  <c:v>1.2070000000000001</c:v>
                </c:pt>
                <c:pt idx="4">
                  <c:v>1.0263</c:v>
                </c:pt>
                <c:pt idx="5">
                  <c:v>1.0584</c:v>
                </c:pt>
                <c:pt idx="6">
                  <c:v>1.1055999999999999</c:v>
                </c:pt>
                <c:pt idx="7">
                  <c:v>1.1079000000000001</c:v>
                </c:pt>
                <c:pt idx="8">
                  <c:v>1.2663</c:v>
                </c:pt>
                <c:pt idx="9">
                  <c:v>1.1231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1.7446999999999999</c:v>
                </c:pt>
                <c:pt idx="1">
                  <c:v>1.7446999999999999</c:v>
                </c:pt>
                <c:pt idx="2">
                  <c:v>1.7446999999999999</c:v>
                </c:pt>
                <c:pt idx="3">
                  <c:v>1.7446999999999999</c:v>
                </c:pt>
                <c:pt idx="4">
                  <c:v>1.7446999999999999</c:v>
                </c:pt>
                <c:pt idx="5">
                  <c:v>1.7446999999999999</c:v>
                </c:pt>
                <c:pt idx="6">
                  <c:v>1.7446999999999999</c:v>
                </c:pt>
                <c:pt idx="7">
                  <c:v>1.7446999999999999</c:v>
                </c:pt>
                <c:pt idx="8">
                  <c:v>1.7446999999999999</c:v>
                </c:pt>
                <c:pt idx="9">
                  <c:v>1.7446999999999999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0.1138777004514657</c:v>
                </c:pt>
                <c:pt idx="1">
                  <c:v>0.16155191123321247</c:v>
                </c:pt>
                <c:pt idx="2">
                  <c:v>0.20269675424529715</c:v>
                </c:pt>
                <c:pt idx="3">
                  <c:v>0.17329455758213191</c:v>
                </c:pt>
                <c:pt idx="4">
                  <c:v>0.14884682565744242</c:v>
                </c:pt>
                <c:pt idx="5">
                  <c:v>4.8823079935709876E-2</c:v>
                </c:pt>
                <c:pt idx="6">
                  <c:v>4.5606083857351744E-2</c:v>
                </c:pt>
                <c:pt idx="7">
                  <c:v>3.1470796498452712E-2</c:v>
                </c:pt>
                <c:pt idx="8">
                  <c:v>2.5785353702994535E-2</c:v>
                </c:pt>
                <c:pt idx="9">
                  <c:v>1.692988898301219E-2</c:v>
                </c:pt>
                <c:pt idx="10">
                  <c:v>3.1117047852929257E-2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</xdr:row>
      <xdr:rowOff>0</xdr:rowOff>
    </xdr:from>
    <xdr:to>
      <xdr:col>14</xdr:col>
      <xdr:colOff>425824</xdr:colOff>
      <xdr:row>53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156881</xdr:rowOff>
    </xdr:from>
    <xdr:to>
      <xdr:col>6</xdr:col>
      <xdr:colOff>448</xdr:colOff>
      <xdr:row>53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75%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33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35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1.0115000000000001</v>
      </c>
      <c r="D10" s="15">
        <v>0.59499999999999986</v>
      </c>
      <c r="E10" s="15">
        <v>-4.1700000000000001E-2</v>
      </c>
      <c r="F10" s="15">
        <v>1.5648</v>
      </c>
      <c r="G10" s="15">
        <v>5.0930687280320353</v>
      </c>
      <c r="H10" s="15">
        <v>5.1288003713995556</v>
      </c>
      <c r="I10" s="15"/>
      <c r="J10" s="15">
        <v>2376.5780330584307</v>
      </c>
      <c r="K10" s="7"/>
      <c r="L10" s="16">
        <v>1.8900000000000001</v>
      </c>
      <c r="M10" s="16">
        <v>3.95</v>
      </c>
      <c r="N10" s="16">
        <v>4.49</v>
      </c>
      <c r="P10" s="3">
        <f>$H$15</f>
        <v>5.024682216270504</v>
      </c>
      <c r="Q10" s="4">
        <f>$N$15</f>
        <v>3.43</v>
      </c>
    </row>
    <row r="11" spans="1:17" ht="15" x14ac:dyDescent="0.25">
      <c r="A11" s="7" t="s">
        <v>15</v>
      </c>
      <c r="B11" s="7"/>
      <c r="C11" s="15">
        <v>0.95899999999999996</v>
      </c>
      <c r="D11" s="15">
        <v>0.99819999999999998</v>
      </c>
      <c r="E11" s="15">
        <v>-2.7499999999999997E-2</v>
      </c>
      <c r="F11" s="15">
        <v>1.9297</v>
      </c>
      <c r="G11" s="15">
        <v>5.258104067195446</v>
      </c>
      <c r="H11" s="15">
        <v>5.0624292517345459</v>
      </c>
      <c r="I11" s="15"/>
      <c r="J11" s="15">
        <v>3094.2161991058078</v>
      </c>
      <c r="K11" s="7"/>
      <c r="L11" s="16">
        <v>0.77</v>
      </c>
      <c r="M11" s="16">
        <v>1.99</v>
      </c>
      <c r="N11" s="16">
        <v>2.2199999999999998</v>
      </c>
      <c r="P11" s="3">
        <f>$H$15</f>
        <v>5.024682216270504</v>
      </c>
      <c r="Q11" s="4">
        <f>$N$15</f>
        <v>3.43</v>
      </c>
    </row>
    <row r="12" spans="1:17" ht="15" x14ac:dyDescent="0.25">
      <c r="A12" s="7" t="s">
        <v>17</v>
      </c>
      <c r="B12" s="7"/>
      <c r="C12" s="15">
        <v>1.0404</v>
      </c>
      <c r="D12" s="15">
        <v>0.57710000000000006</v>
      </c>
      <c r="E12" s="15">
        <v>-5.1800000000000006E-2</v>
      </c>
      <c r="F12" s="15">
        <v>1.5657000000000001</v>
      </c>
      <c r="G12" s="15">
        <v>4.9437698185185175</v>
      </c>
      <c r="H12" s="15">
        <v>5.0367499985777053</v>
      </c>
      <c r="I12" s="15"/>
      <c r="J12" s="15">
        <v>2823.5344370975063</v>
      </c>
      <c r="K12" s="7"/>
      <c r="L12" s="16">
        <v>2.0099999999999998</v>
      </c>
      <c r="M12" s="16">
        <v>4.3899999999999997</v>
      </c>
      <c r="N12" s="16">
        <v>5.04</v>
      </c>
      <c r="P12" s="3">
        <f>$H$15</f>
        <v>5.024682216270504</v>
      </c>
      <c r="Q12" s="4">
        <f>$N$15</f>
        <v>3.43</v>
      </c>
    </row>
    <row r="13" spans="1:17" ht="15" x14ac:dyDescent="0.25">
      <c r="A13" s="7" t="s">
        <v>16</v>
      </c>
      <c r="B13" s="7"/>
      <c r="C13" s="15">
        <v>0.95089999999999997</v>
      </c>
      <c r="D13" s="15">
        <v>0.91559999999999997</v>
      </c>
      <c r="E13" s="15">
        <v>-4.1500000000000002E-2</v>
      </c>
      <c r="F13" s="15">
        <v>1.825</v>
      </c>
      <c r="G13" s="15">
        <v>5.2646468635704435</v>
      </c>
      <c r="H13" s="15">
        <v>5.0895917558363202</v>
      </c>
      <c r="I13" s="15"/>
      <c r="J13" s="15">
        <v>2780.4157696028456</v>
      </c>
      <c r="K13" s="7"/>
      <c r="L13" s="16">
        <v>1.24</v>
      </c>
      <c r="M13" s="16">
        <v>2.75</v>
      </c>
      <c r="N13" s="16">
        <v>3.19</v>
      </c>
      <c r="P13" s="3">
        <f>$H$15</f>
        <v>5.024682216270504</v>
      </c>
      <c r="Q13" s="4">
        <f>$N$15</f>
        <v>3.43</v>
      </c>
    </row>
    <row r="14" spans="1:17" ht="15" x14ac:dyDescent="0.25">
      <c r="A14" s="7" t="s">
        <v>42</v>
      </c>
      <c r="B14" s="7"/>
      <c r="C14" s="15">
        <v>1.0401043731927544</v>
      </c>
      <c r="D14" s="15">
        <v>0.46386500500421596</v>
      </c>
      <c r="E14" s="15">
        <v>-2.5706611039795026E-2</v>
      </c>
      <c r="F14" s="15">
        <v>1.4782627671571753</v>
      </c>
      <c r="G14" s="15">
        <v>4.3762792426145669</v>
      </c>
      <c r="H14" s="15">
        <v>4.2333657504809885</v>
      </c>
      <c r="I14" s="15"/>
      <c r="J14" s="17" t="s">
        <v>44</v>
      </c>
      <c r="K14" s="7"/>
      <c r="L14" s="16">
        <v>1.841932580532708</v>
      </c>
      <c r="M14" s="16">
        <v>3.4599472554019886</v>
      </c>
      <c r="N14" s="16">
        <v>3.9184893757314967</v>
      </c>
      <c r="P14" s="3">
        <f>$H$15</f>
        <v>5.024682216270504</v>
      </c>
      <c r="Q14" s="4">
        <f>$N$15</f>
        <v>3.43</v>
      </c>
    </row>
    <row r="15" spans="1:17" ht="15" x14ac:dyDescent="0.25">
      <c r="A15" s="13" t="s">
        <v>8</v>
      </c>
      <c r="B15" s="7"/>
      <c r="C15" s="15">
        <v>0.98839999999999995</v>
      </c>
      <c r="D15" s="15">
        <v>0.79279999999999995</v>
      </c>
      <c r="E15" s="15">
        <v>-3.6499999999999998E-2</v>
      </c>
      <c r="F15" s="15">
        <v>1.7446999999999999</v>
      </c>
      <c r="G15" s="15">
        <v>5.1117147160554044</v>
      </c>
      <c r="H15" s="15">
        <v>5.024682216270504</v>
      </c>
      <c r="I15" s="15"/>
      <c r="J15" s="15">
        <v>2597.1770597198315</v>
      </c>
      <c r="K15" s="7"/>
      <c r="L15" s="16">
        <v>1.3599999999999999</v>
      </c>
      <c r="M15" s="16">
        <v>3.01</v>
      </c>
      <c r="N15" s="16">
        <v>3.43</v>
      </c>
    </row>
    <row r="16" spans="1:17" ht="15" x14ac:dyDescent="0.25">
      <c r="A16" s="7" t="s">
        <v>36</v>
      </c>
      <c r="B16" s="7"/>
      <c r="C16" s="15">
        <v>0.98468480330537334</v>
      </c>
      <c r="D16" s="15">
        <v>0.81746888514944704</v>
      </c>
      <c r="E16" s="15">
        <v>-3.7309763267579635E-2</v>
      </c>
      <c r="F16" s="15">
        <v>1.7648439251872408</v>
      </c>
      <c r="G16" s="15">
        <v>5.1696719293233828</v>
      </c>
      <c r="H16" s="15">
        <v>5.0879132471131516</v>
      </c>
      <c r="I16" s="15"/>
      <c r="J16" s="15">
        <v>4203.4021821339174</v>
      </c>
      <c r="K16" s="7"/>
      <c r="L16" s="16">
        <v>1.3217382880523407</v>
      </c>
      <c r="M16" s="16">
        <v>2.9979460009777403</v>
      </c>
      <c r="N16" s="16">
        <v>3.4143826437049434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43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activeCell="A4" sqref="A4:N1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1.0115000000000001</v>
      </c>
      <c r="D10" s="15">
        <v>0.59499999999999986</v>
      </c>
      <c r="E10" s="15">
        <v>-4.1700000000000001E-2</v>
      </c>
      <c r="F10" s="15">
        <v>1.5648</v>
      </c>
      <c r="G10" s="7"/>
      <c r="H10" s="15">
        <v>4.78</v>
      </c>
      <c r="I10" s="15">
        <v>4.2492000000000001</v>
      </c>
      <c r="J10" s="15">
        <v>6.67</v>
      </c>
      <c r="K10" s="18">
        <v>105.9</v>
      </c>
      <c r="L10" s="15">
        <v>2.6381000000000001</v>
      </c>
      <c r="M10" s="19">
        <v>0.20432338770545497</v>
      </c>
      <c r="N10" s="7">
        <v>2465</v>
      </c>
      <c r="P10" s="3">
        <f>F15</f>
        <v>1.7446999999999999</v>
      </c>
    </row>
    <row r="11" spans="1:16" ht="15" x14ac:dyDescent="0.25">
      <c r="A11" s="7" t="s">
        <v>15</v>
      </c>
      <c r="B11" s="7"/>
      <c r="C11" s="15">
        <v>0.95899999999999996</v>
      </c>
      <c r="D11" s="15">
        <v>0.99819999999999998</v>
      </c>
      <c r="E11" s="15">
        <v>-2.7499999999999997E-2</v>
      </c>
      <c r="F11" s="15">
        <v>1.9297</v>
      </c>
      <c r="G11" s="7"/>
      <c r="H11" s="15">
        <v>5.81</v>
      </c>
      <c r="I11" s="15">
        <v>4.032</v>
      </c>
      <c r="J11" s="15">
        <v>7.87</v>
      </c>
      <c r="K11" s="18">
        <v>106.27</v>
      </c>
      <c r="L11" s="15">
        <v>2.6865000000000001</v>
      </c>
      <c r="M11" s="19">
        <v>0.41353244509871528</v>
      </c>
      <c r="N11" s="7">
        <v>5529</v>
      </c>
      <c r="P11" s="3">
        <f t="shared" ref="P11:P16" si="0">P10</f>
        <v>1.7446999999999999</v>
      </c>
    </row>
    <row r="12" spans="1:16" ht="15" x14ac:dyDescent="0.25">
      <c r="A12" s="7" t="s">
        <v>17</v>
      </c>
      <c r="B12" s="7"/>
      <c r="C12" s="15">
        <v>1.0404</v>
      </c>
      <c r="D12" s="15">
        <v>0.57710000000000006</v>
      </c>
      <c r="E12" s="15">
        <v>-5.1800000000000006E-2</v>
      </c>
      <c r="F12" s="15">
        <v>1.5657000000000001</v>
      </c>
      <c r="G12" s="7"/>
      <c r="H12" s="15">
        <v>4.87</v>
      </c>
      <c r="I12" s="15">
        <v>4.3815</v>
      </c>
      <c r="J12" s="15">
        <v>6.93</v>
      </c>
      <c r="K12" s="18">
        <v>105.71</v>
      </c>
      <c r="L12" s="15">
        <v>2.8043</v>
      </c>
      <c r="M12" s="19">
        <v>0.17160351020534528</v>
      </c>
      <c r="N12" s="7">
        <v>3802</v>
      </c>
      <c r="P12" s="3">
        <f t="shared" si="0"/>
        <v>1.7446999999999999</v>
      </c>
    </row>
    <row r="13" spans="1:16" ht="15" x14ac:dyDescent="0.25">
      <c r="A13" s="7" t="s">
        <v>16</v>
      </c>
      <c r="B13" s="7"/>
      <c r="C13" s="15">
        <v>0.95089999999999997</v>
      </c>
      <c r="D13" s="15">
        <v>0.91559999999999997</v>
      </c>
      <c r="E13" s="15">
        <v>-4.1500000000000002E-2</v>
      </c>
      <c r="F13" s="15">
        <v>1.825</v>
      </c>
      <c r="G13" s="7"/>
      <c r="H13" s="15">
        <v>5.0599999999999996</v>
      </c>
      <c r="I13" s="15">
        <v>4.0011000000000001</v>
      </c>
      <c r="J13" s="15">
        <v>6.94</v>
      </c>
      <c r="K13" s="18">
        <v>106.34</v>
      </c>
      <c r="L13" s="15">
        <v>2.4481999999999999</v>
      </c>
      <c r="M13" s="19">
        <v>0.14053947233247691</v>
      </c>
      <c r="N13" s="7">
        <v>2683</v>
      </c>
      <c r="P13" s="3">
        <f t="shared" si="0"/>
        <v>1.7446999999999999</v>
      </c>
    </row>
    <row r="14" spans="1:16" ht="15" x14ac:dyDescent="0.25">
      <c r="A14" s="7" t="s">
        <v>79</v>
      </c>
      <c r="B14" s="7"/>
      <c r="C14" s="15">
        <v>1.0401043731927544</v>
      </c>
      <c r="D14" s="15">
        <v>0.46386500500421596</v>
      </c>
      <c r="E14" s="15">
        <v>-2.5706611039795026E-2</v>
      </c>
      <c r="F14" s="15">
        <v>1.4782627671571753</v>
      </c>
      <c r="G14" s="7"/>
      <c r="H14" s="15">
        <v>5.6589057409083638</v>
      </c>
      <c r="I14" s="15">
        <v>4.3043546478250265</v>
      </c>
      <c r="J14" s="15">
        <v>8.6556831836273336</v>
      </c>
      <c r="K14" s="18">
        <v>103.86010746593705</v>
      </c>
      <c r="L14" s="15">
        <v>3.2922137416524002</v>
      </c>
      <c r="M14" s="19">
        <v>7.000118465800749E-2</v>
      </c>
      <c r="N14" s="7">
        <v>1254</v>
      </c>
      <c r="P14" s="3">
        <f t="shared" si="0"/>
        <v>1.7446999999999999</v>
      </c>
    </row>
    <row r="15" spans="1:16" ht="15" x14ac:dyDescent="0.25">
      <c r="A15" s="13" t="s">
        <v>8</v>
      </c>
      <c r="B15" s="7"/>
      <c r="C15" s="15">
        <v>0.98839999999999995</v>
      </c>
      <c r="D15" s="15">
        <v>0.79279999999999995</v>
      </c>
      <c r="E15" s="15">
        <v>-3.6499999999999998E-2</v>
      </c>
      <c r="F15" s="15">
        <v>1.7446999999999999</v>
      </c>
      <c r="G15" s="7"/>
      <c r="H15" s="15">
        <v>5.32</v>
      </c>
      <c r="I15" s="15">
        <v>4.1510999999999996</v>
      </c>
      <c r="J15" s="15">
        <v>7.39</v>
      </c>
      <c r="K15" s="18">
        <v>105.93</v>
      </c>
      <c r="L15" s="15">
        <v>2.7057000000000002</v>
      </c>
      <c r="M15" s="20">
        <v>0.99999999999999989</v>
      </c>
      <c r="N15" s="21">
        <v>15733</v>
      </c>
      <c r="P15" s="3">
        <f t="shared" si="0"/>
        <v>1.7446999999999999</v>
      </c>
    </row>
    <row r="16" spans="1:16" ht="15" x14ac:dyDescent="0.25">
      <c r="A16" s="7" t="s">
        <v>36</v>
      </c>
      <c r="B16" s="7"/>
      <c r="C16" s="15">
        <v>0.98468480330537334</v>
      </c>
      <c r="D16" s="15">
        <v>0.81746888514944704</v>
      </c>
      <c r="E16" s="15">
        <v>-3.7309763267579635E-2</v>
      </c>
      <c r="F16" s="15">
        <v>1.7648439251872408</v>
      </c>
      <c r="G16" s="7"/>
      <c r="H16" s="15">
        <v>5.296918708596924</v>
      </c>
      <c r="I16" s="15">
        <v>4.1395397035796666</v>
      </c>
      <c r="J16" s="15">
        <v>7.2923680017148964</v>
      </c>
      <c r="K16" s="18">
        <v>106.09595692227498</v>
      </c>
      <c r="L16" s="15">
        <v>2.6615914578196911</v>
      </c>
      <c r="M16" s="19">
        <v>0.92999881534199247</v>
      </c>
      <c r="N16" s="7">
        <v>14479</v>
      </c>
      <c r="P16" s="3">
        <f t="shared" si="0"/>
        <v>1.7446999999999999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A4" sqref="A4:N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90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47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0.98899999999999999</v>
      </c>
      <c r="D10" s="15">
        <v>0.7681</v>
      </c>
      <c r="E10" s="15">
        <v>-3.9300000000000002E-2</v>
      </c>
      <c r="F10" s="15">
        <v>1.7178</v>
      </c>
      <c r="G10" s="7"/>
      <c r="H10" s="15">
        <v>5.22</v>
      </c>
      <c r="I10" s="15">
        <v>4.1592000000000002</v>
      </c>
      <c r="J10" s="15">
        <v>7.27</v>
      </c>
      <c r="K10" s="18">
        <v>106.12</v>
      </c>
      <c r="L10" s="15">
        <v>2.6511</v>
      </c>
      <c r="M10" s="19">
        <v>0.92025977805144621</v>
      </c>
      <c r="N10" s="22">
        <v>14771</v>
      </c>
      <c r="P10" s="3">
        <f>$F$13</f>
        <v>1.7446999999999999</v>
      </c>
    </row>
    <row r="11" spans="1:16" ht="15" x14ac:dyDescent="0.25">
      <c r="A11" s="7" t="s">
        <v>41</v>
      </c>
      <c r="B11" s="7"/>
      <c r="C11" s="15">
        <v>0.98209999999999997</v>
      </c>
      <c r="D11" s="15">
        <v>1.1518000000000002</v>
      </c>
      <c r="E11" s="15">
        <v>-1.37E-2</v>
      </c>
      <c r="F11" s="15">
        <v>2.1202000000000001</v>
      </c>
      <c r="G11" s="7"/>
      <c r="H11" s="15">
        <v>6.55</v>
      </c>
      <c r="I11" s="15">
        <v>4.0530999999999997</v>
      </c>
      <c r="J11" s="15">
        <v>8.7899999999999991</v>
      </c>
      <c r="K11" s="18">
        <v>104</v>
      </c>
      <c r="L11" s="15">
        <v>3.3037000000000001</v>
      </c>
      <c r="M11" s="19">
        <v>7.8519849631829841E-2</v>
      </c>
      <c r="N11" s="7">
        <v>948</v>
      </c>
      <c r="P11" s="3">
        <f>$F$13</f>
        <v>1.7446999999999999</v>
      </c>
    </row>
    <row r="12" spans="1:16" ht="15" x14ac:dyDescent="0.25">
      <c r="A12" s="7" t="s">
        <v>22</v>
      </c>
      <c r="B12" s="7"/>
      <c r="C12" s="15">
        <v>1.1006</v>
      </c>
      <c r="D12" s="15">
        <v>-2.7875999999999999</v>
      </c>
      <c r="E12" s="15">
        <v>0.53100000000000003</v>
      </c>
      <c r="F12" s="15">
        <v>-1.1559999999999999</v>
      </c>
      <c r="G12" s="7"/>
      <c r="H12" s="15">
        <v>4.93</v>
      </c>
      <c r="I12" s="15">
        <v>4.327</v>
      </c>
      <c r="J12" s="15">
        <v>6.17</v>
      </c>
      <c r="K12" s="23">
        <v>93.31</v>
      </c>
      <c r="L12" s="15">
        <v>5.4146000000000001</v>
      </c>
      <c r="M12" s="19">
        <v>1.2203723167239168E-3</v>
      </c>
      <c r="N12" s="22">
        <v>14</v>
      </c>
      <c r="P12" s="3">
        <f>$F$13</f>
        <v>1.7446999999999999</v>
      </c>
    </row>
    <row r="13" spans="1:16" ht="15" x14ac:dyDescent="0.25">
      <c r="A13" s="13" t="s">
        <v>8</v>
      </c>
      <c r="B13" s="7"/>
      <c r="C13" s="15">
        <v>0.98839999999999995</v>
      </c>
      <c r="D13" s="15">
        <v>0.79279999999999995</v>
      </c>
      <c r="E13" s="15">
        <v>-3.6499999999999998E-2</v>
      </c>
      <c r="F13" s="15">
        <v>1.7446999999999999</v>
      </c>
      <c r="G13" s="7"/>
      <c r="H13" s="15">
        <v>5.32</v>
      </c>
      <c r="I13" s="15">
        <v>4.1510999999999996</v>
      </c>
      <c r="J13" s="15">
        <v>7.39</v>
      </c>
      <c r="K13" s="18">
        <v>105.93</v>
      </c>
      <c r="L13" s="15">
        <v>2.7057000000000002</v>
      </c>
      <c r="M13" s="19">
        <v>1</v>
      </c>
      <c r="N13" s="7">
        <v>15733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40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46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37</v>
      </c>
      <c r="D17" s="27" t="s">
        <v>38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39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39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activeCell="A4" sqref="A4:N2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81</v>
      </c>
      <c r="B10" s="7"/>
      <c r="C10" s="15">
        <v>0.80910000000000004</v>
      </c>
      <c r="D10" s="15">
        <v>1.3034000000000001</v>
      </c>
      <c r="E10" s="15">
        <v>-1.55E-2</v>
      </c>
      <c r="F10" s="15">
        <v>2.097</v>
      </c>
      <c r="G10" s="7"/>
      <c r="H10" s="15">
        <v>5.67</v>
      </c>
      <c r="I10" s="15">
        <v>3.2513999999999998</v>
      </c>
      <c r="J10" s="15">
        <v>7.38</v>
      </c>
      <c r="K10" s="18">
        <v>102.23</v>
      </c>
      <c r="L10" s="15">
        <v>2.7019000000000002</v>
      </c>
      <c r="M10" s="19">
        <v>0.15172405694582219</v>
      </c>
      <c r="N10" s="7">
        <v>1583</v>
      </c>
      <c r="P10" s="5" t="str">
        <f>RIGHT(A10,4)</f>
        <v>3.5%</v>
      </c>
      <c r="Q10" s="3">
        <f>$F$20</f>
        <v>1.7446999999999999</v>
      </c>
      <c r="R10" s="5"/>
    </row>
    <row r="11" spans="1:18" ht="15" x14ac:dyDescent="0.25">
      <c r="A11" s="7" t="s">
        <v>82</v>
      </c>
      <c r="B11" s="7"/>
      <c r="C11" s="15">
        <v>0.9113</v>
      </c>
      <c r="D11" s="15">
        <v>1.0886</v>
      </c>
      <c r="E11" s="15">
        <v>-2.46E-2</v>
      </c>
      <c r="F11" s="15">
        <v>1.9753000000000001</v>
      </c>
      <c r="G11" s="7"/>
      <c r="H11" s="15">
        <v>5.21</v>
      </c>
      <c r="I11" s="15">
        <v>3.7898999999999998</v>
      </c>
      <c r="J11" s="15">
        <v>6.85</v>
      </c>
      <c r="K11" s="18">
        <v>105.18</v>
      </c>
      <c r="L11" s="15">
        <v>2.6730999999999998</v>
      </c>
      <c r="M11" s="19">
        <v>0.32771980445767573</v>
      </c>
      <c r="N11" s="7">
        <v>3748</v>
      </c>
      <c r="P11" s="5" t="str">
        <f t="shared" ref="P11:P18" si="0">RIGHT(A11,4)</f>
        <v>4.0%</v>
      </c>
      <c r="Q11" s="3">
        <f t="shared" ref="Q11:Q19" si="1">$F$20</f>
        <v>1.7446999999999999</v>
      </c>
      <c r="R11" s="5"/>
    </row>
    <row r="12" spans="1:18" ht="15" x14ac:dyDescent="0.25">
      <c r="A12" s="7" t="s">
        <v>49</v>
      </c>
      <c r="B12" s="7"/>
      <c r="C12" s="15">
        <v>0.99639999999999995</v>
      </c>
      <c r="D12" s="15">
        <v>0.79959999999999998</v>
      </c>
      <c r="E12" s="15">
        <v>-2.9499999999999998E-2</v>
      </c>
      <c r="F12" s="15">
        <v>1.7665</v>
      </c>
      <c r="G12" s="7"/>
      <c r="H12" s="15">
        <v>5.86</v>
      </c>
      <c r="I12" s="15">
        <v>4.2473999999999998</v>
      </c>
      <c r="J12" s="15">
        <v>8.34</v>
      </c>
      <c r="K12" s="18">
        <v>107.53</v>
      </c>
      <c r="L12" s="15">
        <v>2.7793999999999999</v>
      </c>
      <c r="M12" s="19">
        <v>0.30575204526023569</v>
      </c>
      <c r="N12" s="7">
        <v>3868</v>
      </c>
      <c r="P12" s="5" t="str">
        <f t="shared" si="0"/>
        <v>4.5%</v>
      </c>
      <c r="Q12" s="3">
        <f t="shared" si="1"/>
        <v>1.7446999999999999</v>
      </c>
      <c r="R12" s="5"/>
    </row>
    <row r="13" spans="1:18" ht="15" x14ac:dyDescent="0.25">
      <c r="A13" s="7" t="s">
        <v>50</v>
      </c>
      <c r="B13" s="7"/>
      <c r="C13" s="15">
        <v>1.0971</v>
      </c>
      <c r="D13" s="15">
        <v>0.14770000000000011</v>
      </c>
      <c r="E13" s="15">
        <v>-3.78E-2</v>
      </c>
      <c r="F13" s="15">
        <v>1.2070000000000001</v>
      </c>
      <c r="G13" s="7"/>
      <c r="H13" s="15">
        <v>5.33</v>
      </c>
      <c r="I13" s="15">
        <v>4.7257999999999996</v>
      </c>
      <c r="J13" s="15">
        <v>7.82</v>
      </c>
      <c r="K13" s="18">
        <v>107.86</v>
      </c>
      <c r="L13" s="15">
        <v>2.7780999999999998</v>
      </c>
      <c r="M13" s="19">
        <v>0.12504685231665197</v>
      </c>
      <c r="N13" s="7">
        <v>1931</v>
      </c>
      <c r="P13" s="5" t="str">
        <f t="shared" si="0"/>
        <v>5.0%</v>
      </c>
      <c r="Q13" s="3">
        <f t="shared" si="1"/>
        <v>1.7446999999999999</v>
      </c>
      <c r="R13" s="5"/>
    </row>
    <row r="14" spans="1:18" ht="15" x14ac:dyDescent="0.25">
      <c r="A14" s="7" t="s">
        <v>51</v>
      </c>
      <c r="B14" s="7"/>
      <c r="C14" s="15">
        <v>1.2264999999999999</v>
      </c>
      <c r="D14" s="15">
        <v>-0.12999999999999992</v>
      </c>
      <c r="E14" s="15">
        <v>-7.0200000000000012E-2</v>
      </c>
      <c r="F14" s="15">
        <v>1.0263</v>
      </c>
      <c r="G14" s="7"/>
      <c r="H14" s="15">
        <v>3.71</v>
      </c>
      <c r="I14" s="15">
        <v>5.2352999999999996</v>
      </c>
      <c r="J14" s="15">
        <v>5.85</v>
      </c>
      <c r="K14" s="18">
        <v>106.6</v>
      </c>
      <c r="L14" s="15">
        <v>2.5384000000000002</v>
      </c>
      <c r="M14" s="19">
        <v>3.5462487974956401E-2</v>
      </c>
      <c r="N14" s="7">
        <v>873</v>
      </c>
      <c r="P14" s="5" t="str">
        <f t="shared" si="0"/>
        <v>5.5%</v>
      </c>
      <c r="Q14" s="3">
        <f t="shared" si="1"/>
        <v>1.7446999999999999</v>
      </c>
      <c r="R14" s="5"/>
    </row>
    <row r="15" spans="1:18" ht="15" x14ac:dyDescent="0.25">
      <c r="A15" s="7" t="s">
        <v>52</v>
      </c>
      <c r="B15" s="7"/>
      <c r="C15" s="15">
        <v>1.3408</v>
      </c>
      <c r="D15" s="15">
        <v>-0.16879999999999998</v>
      </c>
      <c r="E15" s="15">
        <v>-0.11360000000000001</v>
      </c>
      <c r="F15" s="15">
        <v>1.0584</v>
      </c>
      <c r="G15" s="7"/>
      <c r="H15" s="15">
        <v>3.05</v>
      </c>
      <c r="I15" s="15">
        <v>5.7419000000000002</v>
      </c>
      <c r="J15" s="15">
        <v>5.19</v>
      </c>
      <c r="K15" s="18">
        <v>106.75</v>
      </c>
      <c r="L15" s="15">
        <v>2.4630000000000001</v>
      </c>
      <c r="M15" s="19">
        <v>2.6719853478268742E-2</v>
      </c>
      <c r="N15" s="7">
        <v>1189</v>
      </c>
      <c r="P15" s="5" t="str">
        <f t="shared" si="0"/>
        <v>6.0%</v>
      </c>
      <c r="Q15" s="3">
        <f t="shared" si="1"/>
        <v>1.7446999999999999</v>
      </c>
      <c r="R15" s="5"/>
    </row>
    <row r="16" spans="1:18" ht="15" x14ac:dyDescent="0.25">
      <c r="A16" s="7" t="s">
        <v>53</v>
      </c>
      <c r="B16" s="7"/>
      <c r="C16" s="15">
        <v>1.4395</v>
      </c>
      <c r="D16" s="15">
        <v>-0.1521000000000001</v>
      </c>
      <c r="E16" s="15">
        <v>-0.18179999999999999</v>
      </c>
      <c r="F16" s="15">
        <v>1.1055999999999999</v>
      </c>
      <c r="G16" s="7"/>
      <c r="H16" s="15">
        <v>3.17</v>
      </c>
      <c r="I16" s="15">
        <v>6.2413999999999996</v>
      </c>
      <c r="J16" s="15">
        <v>5.54</v>
      </c>
      <c r="K16" s="18">
        <v>108.16</v>
      </c>
      <c r="L16" s="15">
        <v>2.4735999999999998</v>
      </c>
      <c r="M16" s="19">
        <v>1.4094163468910069E-2</v>
      </c>
      <c r="N16" s="7">
        <v>972</v>
      </c>
      <c r="P16" s="5" t="str">
        <f t="shared" si="0"/>
        <v>6.5%</v>
      </c>
      <c r="Q16" s="3">
        <f t="shared" si="1"/>
        <v>1.7446999999999999</v>
      </c>
      <c r="R16" s="5"/>
    </row>
    <row r="17" spans="1:18" ht="15" x14ac:dyDescent="0.25">
      <c r="A17" s="7" t="s">
        <v>54</v>
      </c>
      <c r="B17" s="7"/>
      <c r="C17" s="15">
        <v>1.5358000000000001</v>
      </c>
      <c r="D17" s="15">
        <v>-0.25199999999999995</v>
      </c>
      <c r="E17" s="15">
        <v>-0.1759</v>
      </c>
      <c r="F17" s="15">
        <v>1.1079000000000001</v>
      </c>
      <c r="G17" s="7"/>
      <c r="H17" s="15">
        <v>3.18</v>
      </c>
      <c r="I17" s="15">
        <v>6.7061999999999999</v>
      </c>
      <c r="J17" s="15">
        <v>5.56</v>
      </c>
      <c r="K17" s="18">
        <v>108.74</v>
      </c>
      <c r="L17" s="15">
        <v>2.4662999999999999</v>
      </c>
      <c r="M17" s="19">
        <v>4.5918121840373112E-3</v>
      </c>
      <c r="N17" s="7">
        <v>347</v>
      </c>
      <c r="P17" s="5" t="str">
        <f t="shared" si="0"/>
        <v>7.0%</v>
      </c>
      <c r="Q17" s="3">
        <f t="shared" si="1"/>
        <v>1.7446999999999999</v>
      </c>
      <c r="R17" s="5"/>
    </row>
    <row r="18" spans="1:18" ht="15" x14ac:dyDescent="0.25">
      <c r="A18" s="7" t="s">
        <v>55</v>
      </c>
      <c r="B18" s="7"/>
      <c r="C18" s="15">
        <v>1.667</v>
      </c>
      <c r="D18" s="15">
        <v>-0.15840000000000007</v>
      </c>
      <c r="E18" s="15">
        <v>-0.24229999999999999</v>
      </c>
      <c r="F18" s="15">
        <v>1.2663</v>
      </c>
      <c r="G18" s="7"/>
      <c r="H18" s="15">
        <v>2.93</v>
      </c>
      <c r="I18" s="15">
        <v>7.2605000000000004</v>
      </c>
      <c r="J18" s="15">
        <v>5.31</v>
      </c>
      <c r="K18" s="18">
        <v>108.6</v>
      </c>
      <c r="L18" s="15">
        <v>2.3233000000000001</v>
      </c>
      <c r="M18" s="19">
        <v>4.2350628940341448E-3</v>
      </c>
      <c r="N18" s="7">
        <v>328</v>
      </c>
      <c r="P18" s="5" t="str">
        <f t="shared" si="0"/>
        <v>7.5%</v>
      </c>
      <c r="Q18" s="3">
        <f t="shared" si="1"/>
        <v>1.7446999999999999</v>
      </c>
      <c r="R18" s="5"/>
    </row>
    <row r="19" spans="1:18" ht="15" x14ac:dyDescent="0.25">
      <c r="A19" s="7" t="s">
        <v>83</v>
      </c>
      <c r="B19" s="7"/>
      <c r="C19" s="15">
        <v>1.8566</v>
      </c>
      <c r="D19" s="15">
        <v>-0.40950000000000003</v>
      </c>
      <c r="E19" s="15">
        <v>-0.32400000000000001</v>
      </c>
      <c r="F19" s="15">
        <v>1.1231</v>
      </c>
      <c r="G19" s="7"/>
      <c r="H19" s="15">
        <v>2.38</v>
      </c>
      <c r="I19" s="15">
        <v>8.0692000000000004</v>
      </c>
      <c r="J19" s="15">
        <v>4.45</v>
      </c>
      <c r="K19" s="18">
        <v>108.43</v>
      </c>
      <c r="L19" s="15">
        <v>2.2993000000000001</v>
      </c>
      <c r="M19" s="19">
        <v>4.6538610194077961E-3</v>
      </c>
      <c r="N19" s="7">
        <v>894</v>
      </c>
      <c r="P19" s="5" t="str">
        <f>"&gt;"&amp;P18</f>
        <v>&gt;7.5%</v>
      </c>
      <c r="Q19" s="3">
        <f t="shared" si="1"/>
        <v>1.7446999999999999</v>
      </c>
      <c r="R19" s="5"/>
    </row>
    <row r="20" spans="1:18" ht="15" x14ac:dyDescent="0.25">
      <c r="A20" s="13" t="s">
        <v>8</v>
      </c>
      <c r="B20" s="7"/>
      <c r="C20" s="15">
        <v>0.98839999999999995</v>
      </c>
      <c r="D20" s="15">
        <v>0.79279999999999995</v>
      </c>
      <c r="E20" s="15">
        <v>-3.6499999999999998E-2</v>
      </c>
      <c r="F20" s="15">
        <v>1.7446999999999999</v>
      </c>
      <c r="G20" s="7"/>
      <c r="H20" s="15">
        <v>5.32</v>
      </c>
      <c r="I20" s="15">
        <v>4.1510999999999996</v>
      </c>
      <c r="J20" s="15">
        <v>7.39</v>
      </c>
      <c r="K20" s="18">
        <v>105.93</v>
      </c>
      <c r="L20" s="15">
        <v>2.7057000000000002</v>
      </c>
      <c r="M20" s="19">
        <v>1</v>
      </c>
      <c r="N20" s="7">
        <v>15733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56</v>
      </c>
      <c r="B10" s="7"/>
      <c r="C10" s="15">
        <v>1.0967</v>
      </c>
      <c r="D10" s="15">
        <v>-0.20950000000000002</v>
      </c>
      <c r="E10" s="15">
        <v>-3.5299999999999998E-2</v>
      </c>
      <c r="F10" s="15">
        <v>0.85189999999999999</v>
      </c>
      <c r="G10" s="7"/>
      <c r="H10" s="15">
        <v>0.98</v>
      </c>
      <c r="I10" s="15">
        <v>4.4606000000000003</v>
      </c>
      <c r="J10" s="15">
        <v>1.04</v>
      </c>
      <c r="K10" s="18">
        <v>101.93</v>
      </c>
      <c r="L10" s="15">
        <v>2.3237000000000001</v>
      </c>
      <c r="M10" s="19">
        <v>0.1138777004514657</v>
      </c>
      <c r="N10" s="7">
        <v>2497</v>
      </c>
      <c r="P10" s="5">
        <v>2</v>
      </c>
      <c r="Q10" s="3">
        <f>$F$21</f>
        <v>1.7446999999999999</v>
      </c>
    </row>
    <row r="11" spans="1:17" ht="15" x14ac:dyDescent="0.25">
      <c r="A11" s="7" t="s">
        <v>57</v>
      </c>
      <c r="B11" s="7"/>
      <c r="C11" s="15">
        <v>1.0052000000000001</v>
      </c>
      <c r="D11" s="15">
        <v>0.36099999999999988</v>
      </c>
      <c r="E11" s="15">
        <v>-3.9199999999999999E-2</v>
      </c>
      <c r="F11" s="15">
        <v>1.327</v>
      </c>
      <c r="G11" s="7"/>
      <c r="H11" s="15">
        <v>2.76</v>
      </c>
      <c r="I11" s="15">
        <v>4.2077</v>
      </c>
      <c r="J11" s="15">
        <v>3.08</v>
      </c>
      <c r="K11" s="18">
        <v>104.96</v>
      </c>
      <c r="L11" s="15">
        <v>2.4032</v>
      </c>
      <c r="M11" s="19">
        <v>0.16155191123321247</v>
      </c>
      <c r="N11" s="7">
        <v>2748</v>
      </c>
      <c r="P11" s="5">
        <v>4</v>
      </c>
      <c r="Q11" s="3">
        <f t="shared" ref="Q11:Q20" si="0">$F$21</f>
        <v>1.7446999999999999</v>
      </c>
    </row>
    <row r="12" spans="1:17" ht="15" x14ac:dyDescent="0.25">
      <c r="A12" s="7" t="s">
        <v>58</v>
      </c>
      <c r="B12" s="7"/>
      <c r="C12" s="15">
        <v>0.96009999999999995</v>
      </c>
      <c r="D12" s="15">
        <v>0.89090000000000003</v>
      </c>
      <c r="E12" s="15">
        <v>-3.8199999999999998E-2</v>
      </c>
      <c r="F12" s="15">
        <v>1.8128</v>
      </c>
      <c r="G12" s="7"/>
      <c r="H12" s="15">
        <v>4.3899999999999997</v>
      </c>
      <c r="I12" s="15">
        <v>4.0305999999999997</v>
      </c>
      <c r="J12" s="15">
        <v>5.1100000000000003</v>
      </c>
      <c r="K12" s="18">
        <v>106.11</v>
      </c>
      <c r="L12" s="15">
        <v>2.5669</v>
      </c>
      <c r="M12" s="19">
        <v>0.20269675424529715</v>
      </c>
      <c r="N12" s="7">
        <v>3008</v>
      </c>
      <c r="P12" s="5">
        <v>6</v>
      </c>
      <c r="Q12" s="3">
        <f t="shared" si="0"/>
        <v>1.7446999999999999</v>
      </c>
    </row>
    <row r="13" spans="1:17" ht="15" x14ac:dyDescent="0.25">
      <c r="A13" s="7" t="s">
        <v>59</v>
      </c>
      <c r="B13" s="7"/>
      <c r="C13" s="15">
        <v>0.96870000000000001</v>
      </c>
      <c r="D13" s="15">
        <v>1.149</v>
      </c>
      <c r="E13" s="15">
        <v>-3.1399999999999997E-2</v>
      </c>
      <c r="F13" s="15">
        <v>2.0863</v>
      </c>
      <c r="G13" s="7"/>
      <c r="H13" s="15">
        <v>5.79</v>
      </c>
      <c r="I13" s="15">
        <v>4.1479999999999997</v>
      </c>
      <c r="J13" s="15">
        <v>7.08</v>
      </c>
      <c r="K13" s="18">
        <v>107.47</v>
      </c>
      <c r="L13" s="15">
        <v>2.7707000000000002</v>
      </c>
      <c r="M13" s="19">
        <v>0.17329455758213191</v>
      </c>
      <c r="N13" s="7">
        <v>2303</v>
      </c>
      <c r="P13" s="5">
        <v>8</v>
      </c>
      <c r="Q13" s="3">
        <f t="shared" si="0"/>
        <v>1.7446999999999999</v>
      </c>
    </row>
    <row r="14" spans="1:17" ht="15" x14ac:dyDescent="0.25">
      <c r="A14" s="7" t="s">
        <v>60</v>
      </c>
      <c r="B14" s="7"/>
      <c r="C14" s="15">
        <v>0.94750000000000001</v>
      </c>
      <c r="D14" s="15">
        <v>1.1984000000000001</v>
      </c>
      <c r="E14" s="15">
        <v>-2.6099999999999998E-2</v>
      </c>
      <c r="F14" s="15">
        <v>2.1198000000000001</v>
      </c>
      <c r="G14" s="7"/>
      <c r="H14" s="15">
        <v>7.12</v>
      </c>
      <c r="I14" s="15">
        <v>3.9550000000000001</v>
      </c>
      <c r="J14" s="15">
        <v>8.9700000000000006</v>
      </c>
      <c r="K14" s="18">
        <v>106.22</v>
      </c>
      <c r="L14" s="15">
        <v>2.92</v>
      </c>
      <c r="M14" s="19">
        <v>0.14884682565744242</v>
      </c>
      <c r="N14" s="7">
        <v>1827</v>
      </c>
      <c r="P14" s="5">
        <v>10</v>
      </c>
      <c r="Q14" s="3">
        <f t="shared" si="0"/>
        <v>1.7446999999999999</v>
      </c>
    </row>
    <row r="15" spans="1:17" ht="15" x14ac:dyDescent="0.25">
      <c r="A15" s="7" t="s">
        <v>61</v>
      </c>
      <c r="B15" s="7"/>
      <c r="C15" s="15">
        <v>0.97450000000000003</v>
      </c>
      <c r="D15" s="15">
        <v>1.014</v>
      </c>
      <c r="E15" s="15">
        <v>-4.9000000000000002E-2</v>
      </c>
      <c r="F15" s="15">
        <v>1.9395</v>
      </c>
      <c r="G15" s="7"/>
      <c r="H15" s="15">
        <v>7.49</v>
      </c>
      <c r="I15" s="15">
        <v>4.1502999999999997</v>
      </c>
      <c r="J15" s="15">
        <v>10.95</v>
      </c>
      <c r="K15" s="18">
        <v>107.6</v>
      </c>
      <c r="L15" s="15">
        <v>2.8915999999999999</v>
      </c>
      <c r="M15" s="19">
        <v>4.8823079935709876E-2</v>
      </c>
      <c r="N15" s="7">
        <v>885</v>
      </c>
      <c r="P15" s="5">
        <v>12</v>
      </c>
      <c r="Q15" s="3">
        <f t="shared" si="0"/>
        <v>1.7446999999999999</v>
      </c>
    </row>
    <row r="16" spans="1:17" ht="15" x14ac:dyDescent="0.25">
      <c r="A16" s="7" t="s">
        <v>62</v>
      </c>
      <c r="B16" s="7"/>
      <c r="C16" s="15">
        <v>1.0026999999999999</v>
      </c>
      <c r="D16" s="15">
        <v>0.69589999999999996</v>
      </c>
      <c r="E16" s="15">
        <v>-4.6600000000000003E-2</v>
      </c>
      <c r="F16" s="15">
        <v>1.6519999999999999</v>
      </c>
      <c r="G16" s="7"/>
      <c r="H16" s="15">
        <v>8.4600000000000009</v>
      </c>
      <c r="I16" s="15">
        <v>4.3060999999999998</v>
      </c>
      <c r="J16" s="15">
        <v>13.04</v>
      </c>
      <c r="K16" s="18">
        <v>108.39</v>
      </c>
      <c r="L16" s="15">
        <v>3.0255999999999998</v>
      </c>
      <c r="M16" s="19">
        <v>4.5606083857351744E-2</v>
      </c>
      <c r="N16" s="7">
        <v>737</v>
      </c>
      <c r="P16" s="5">
        <v>14</v>
      </c>
      <c r="Q16" s="3">
        <f t="shared" si="0"/>
        <v>1.7446999999999999</v>
      </c>
    </row>
    <row r="17" spans="1:17" ht="15" x14ac:dyDescent="0.25">
      <c r="A17" s="7" t="s">
        <v>63</v>
      </c>
      <c r="B17" s="7"/>
      <c r="C17" s="15">
        <v>0.95520000000000005</v>
      </c>
      <c r="D17" s="15">
        <v>1.242</v>
      </c>
      <c r="E17" s="15">
        <v>-4.3400000000000001E-2</v>
      </c>
      <c r="F17" s="15">
        <v>2.1537999999999999</v>
      </c>
      <c r="G17" s="7"/>
      <c r="H17" s="15">
        <v>8.84</v>
      </c>
      <c r="I17" s="15">
        <v>4.0198999999999998</v>
      </c>
      <c r="J17" s="15">
        <v>14.86</v>
      </c>
      <c r="K17" s="18">
        <v>106.19</v>
      </c>
      <c r="L17" s="15">
        <v>3.0893000000000002</v>
      </c>
      <c r="M17" s="19">
        <v>3.1470796498452712E-2</v>
      </c>
      <c r="N17" s="7">
        <v>584</v>
      </c>
      <c r="P17" s="5">
        <v>16</v>
      </c>
      <c r="Q17" s="3">
        <f t="shared" si="0"/>
        <v>1.7446999999999999</v>
      </c>
    </row>
    <row r="18" spans="1:17" ht="15" x14ac:dyDescent="0.25">
      <c r="A18" s="7" t="s">
        <v>64</v>
      </c>
      <c r="B18" s="7"/>
      <c r="C18" s="15">
        <v>1.0126999999999999</v>
      </c>
      <c r="D18" s="15">
        <v>0.92030000000000012</v>
      </c>
      <c r="E18" s="15">
        <v>-5.3999999999999999E-2</v>
      </c>
      <c r="F18" s="15">
        <v>1.879</v>
      </c>
      <c r="G18" s="7"/>
      <c r="H18" s="15">
        <v>9.31</v>
      </c>
      <c r="I18" s="15">
        <v>4.3799000000000001</v>
      </c>
      <c r="J18" s="15">
        <v>17.03</v>
      </c>
      <c r="K18" s="18">
        <v>108.72</v>
      </c>
      <c r="L18" s="15">
        <v>3.1585999999999999</v>
      </c>
      <c r="M18" s="19">
        <v>2.5785353702994535E-2</v>
      </c>
      <c r="N18" s="7">
        <v>442</v>
      </c>
      <c r="P18" s="5">
        <v>18</v>
      </c>
      <c r="Q18" s="3">
        <f t="shared" si="0"/>
        <v>1.7446999999999999</v>
      </c>
    </row>
    <row r="19" spans="1:17" ht="15" x14ac:dyDescent="0.25">
      <c r="A19" s="7" t="s">
        <v>65</v>
      </c>
      <c r="B19" s="7"/>
      <c r="C19" s="15">
        <v>0.97299999999999998</v>
      </c>
      <c r="D19" s="15">
        <v>1.2871999999999999</v>
      </c>
      <c r="E19" s="15">
        <v>-3.49E-2</v>
      </c>
      <c r="F19" s="15">
        <v>2.2252999999999998</v>
      </c>
      <c r="G19" s="7"/>
      <c r="H19" s="15">
        <v>10.039999999999999</v>
      </c>
      <c r="I19" s="15">
        <v>4.0734000000000004</v>
      </c>
      <c r="J19" s="15">
        <v>19.02</v>
      </c>
      <c r="K19" s="18">
        <v>106.2</v>
      </c>
      <c r="L19" s="15">
        <v>3.2563</v>
      </c>
      <c r="M19" s="19">
        <v>1.692988898301219E-2</v>
      </c>
      <c r="N19" s="7">
        <v>302</v>
      </c>
      <c r="P19" s="5">
        <v>20</v>
      </c>
      <c r="Q19" s="3">
        <f t="shared" si="0"/>
        <v>1.7446999999999999</v>
      </c>
    </row>
    <row r="20" spans="1:17" ht="15" x14ac:dyDescent="0.25">
      <c r="A20" s="7" t="s">
        <v>66</v>
      </c>
      <c r="B20" s="7"/>
      <c r="C20" s="15">
        <v>1.0009999999999999</v>
      </c>
      <c r="D20" s="15">
        <v>1.1219000000000003</v>
      </c>
      <c r="E20" s="15">
        <v>-3.5699999999999996E-2</v>
      </c>
      <c r="F20" s="15">
        <v>2.0872000000000002</v>
      </c>
      <c r="G20" s="7"/>
      <c r="H20" s="15">
        <v>11.89</v>
      </c>
      <c r="I20" s="15">
        <v>4.2239000000000004</v>
      </c>
      <c r="J20" s="15">
        <v>26.15</v>
      </c>
      <c r="K20" s="18">
        <v>106.51</v>
      </c>
      <c r="L20" s="15">
        <v>3.3687</v>
      </c>
      <c r="M20" s="19">
        <v>3.1117047852929257E-2</v>
      </c>
      <c r="N20" s="7">
        <v>400</v>
      </c>
      <c r="P20" s="5" t="str">
        <f>"&gt;20"</f>
        <v>&gt;20</v>
      </c>
      <c r="Q20" s="3">
        <f t="shared" si="0"/>
        <v>1.7446999999999999</v>
      </c>
    </row>
    <row r="21" spans="1:17" ht="15" x14ac:dyDescent="0.25">
      <c r="A21" s="13" t="s">
        <v>8</v>
      </c>
      <c r="B21" s="7"/>
      <c r="C21" s="15">
        <v>0.98839999999999995</v>
      </c>
      <c r="D21" s="15">
        <v>0.79279999999999995</v>
      </c>
      <c r="E21" s="15">
        <v>-3.6499999999999998E-2</v>
      </c>
      <c r="F21" s="15">
        <v>1.7446999999999999</v>
      </c>
      <c r="G21" s="7"/>
      <c r="H21" s="15">
        <v>5.32</v>
      </c>
      <c r="I21" s="15">
        <v>4.1510999999999996</v>
      </c>
      <c r="J21" s="15">
        <v>7.39</v>
      </c>
      <c r="K21" s="18">
        <v>105.93</v>
      </c>
      <c r="L21" s="15">
        <v>2.7057000000000002</v>
      </c>
      <c r="M21" s="19">
        <v>1</v>
      </c>
      <c r="N21" s="7">
        <v>15733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67</v>
      </c>
      <c r="B10" s="7"/>
      <c r="C10" s="15">
        <v>1.1616</v>
      </c>
      <c r="D10" s="15">
        <v>-0.3783999999999999</v>
      </c>
      <c r="E10" s="15">
        <v>-4.9799999999999997E-2</v>
      </c>
      <c r="F10" s="15">
        <v>0.73340000000000005</v>
      </c>
      <c r="G10" s="7"/>
      <c r="H10" s="15">
        <v>0.53</v>
      </c>
      <c r="I10" s="15">
        <v>4.7378</v>
      </c>
      <c r="J10" s="15">
        <v>0.56000000000000005</v>
      </c>
      <c r="K10" s="18">
        <v>101.27</v>
      </c>
      <c r="L10" s="15">
        <v>2.2961999999999998</v>
      </c>
      <c r="M10" s="19">
        <v>5.6353847394620807E-2</v>
      </c>
      <c r="N10" s="7">
        <v>1550</v>
      </c>
      <c r="P10" s="5">
        <v>1</v>
      </c>
      <c r="Q10" s="3">
        <f>$F$21</f>
        <v>1.7446999999999999</v>
      </c>
    </row>
    <row r="11" spans="1:17" ht="15" x14ac:dyDescent="0.25">
      <c r="A11" s="7" t="s">
        <v>68</v>
      </c>
      <c r="B11" s="7"/>
      <c r="C11" s="15">
        <v>1.0632999999999999</v>
      </c>
      <c r="D11" s="15">
        <v>-4.9399999999999888E-2</v>
      </c>
      <c r="E11" s="15">
        <v>-5.1400000000000001E-2</v>
      </c>
      <c r="F11" s="15">
        <v>0.96250000000000002</v>
      </c>
      <c r="G11" s="7"/>
      <c r="H11" s="15">
        <v>1.44</v>
      </c>
      <c r="I11" s="15">
        <v>4.3502999999999998</v>
      </c>
      <c r="J11" s="15">
        <v>1.64</v>
      </c>
      <c r="K11" s="18">
        <v>102.9</v>
      </c>
      <c r="L11" s="15">
        <v>2.3374999999999999</v>
      </c>
      <c r="M11" s="19">
        <v>6.3511005549943392E-2</v>
      </c>
      <c r="N11" s="7">
        <v>1732</v>
      </c>
      <c r="P11" s="5">
        <v>2</v>
      </c>
      <c r="Q11" s="3">
        <f t="shared" ref="Q11:Q20" si="0">$F$21</f>
        <v>1.7446999999999999</v>
      </c>
    </row>
    <row r="12" spans="1:17" ht="15" x14ac:dyDescent="0.25">
      <c r="A12" s="7" t="s">
        <v>69</v>
      </c>
      <c r="B12" s="7"/>
      <c r="C12" s="15">
        <v>1.0162</v>
      </c>
      <c r="D12" s="15">
        <v>0.29009999999999991</v>
      </c>
      <c r="E12" s="15">
        <v>-5.3399999999999996E-2</v>
      </c>
      <c r="F12" s="15">
        <v>1.2528999999999999</v>
      </c>
      <c r="G12" s="7"/>
      <c r="H12" s="15">
        <v>2.4500000000000002</v>
      </c>
      <c r="I12" s="15">
        <v>4.2736000000000001</v>
      </c>
      <c r="J12" s="15">
        <v>2.86</v>
      </c>
      <c r="K12" s="18">
        <v>104.74</v>
      </c>
      <c r="L12" s="15">
        <v>2.3650000000000002</v>
      </c>
      <c r="M12" s="19">
        <v>9.7920503950764196E-2</v>
      </c>
      <c r="N12" s="22">
        <v>2075</v>
      </c>
      <c r="P12" s="5">
        <v>3</v>
      </c>
      <c r="Q12" s="3">
        <f t="shared" si="0"/>
        <v>1.7446999999999999</v>
      </c>
    </row>
    <row r="13" spans="1:17" ht="15" x14ac:dyDescent="0.25">
      <c r="A13" s="7" t="s">
        <v>70</v>
      </c>
      <c r="B13" s="7"/>
      <c r="C13" s="15">
        <v>0.99790000000000001</v>
      </c>
      <c r="D13" s="15">
        <v>0.5613999999999999</v>
      </c>
      <c r="E13" s="15">
        <v>-4.4199999999999996E-2</v>
      </c>
      <c r="F13" s="15">
        <v>1.5150999999999999</v>
      </c>
      <c r="G13" s="7"/>
      <c r="H13" s="15">
        <v>3.47</v>
      </c>
      <c r="I13" s="15">
        <v>4.1795999999999998</v>
      </c>
      <c r="J13" s="15">
        <v>4.1500000000000004</v>
      </c>
      <c r="K13" s="18">
        <v>105.81</v>
      </c>
      <c r="L13" s="15">
        <v>2.4685999999999999</v>
      </c>
      <c r="M13" s="19">
        <v>0.10861338183616916</v>
      </c>
      <c r="N13" s="22">
        <v>1867</v>
      </c>
      <c r="P13" s="5">
        <v>4</v>
      </c>
      <c r="Q13" s="3">
        <f t="shared" si="0"/>
        <v>1.7446999999999999</v>
      </c>
    </row>
    <row r="14" spans="1:17" ht="15" x14ac:dyDescent="0.25">
      <c r="A14" s="7" t="s">
        <v>71</v>
      </c>
      <c r="B14" s="7"/>
      <c r="C14" s="15">
        <v>0.9758</v>
      </c>
      <c r="D14" s="15">
        <v>0.85249999999999992</v>
      </c>
      <c r="E14" s="15">
        <v>-3.5499999999999997E-2</v>
      </c>
      <c r="F14" s="15">
        <v>1.7927999999999999</v>
      </c>
      <c r="G14" s="7"/>
      <c r="H14" s="15">
        <v>4.43</v>
      </c>
      <c r="I14" s="15">
        <v>4.1353999999999997</v>
      </c>
      <c r="J14" s="15">
        <v>5.39</v>
      </c>
      <c r="K14" s="18">
        <v>106.63</v>
      </c>
      <c r="L14" s="15">
        <v>2.5649000000000002</v>
      </c>
      <c r="M14" s="19">
        <v>0.13023711844083261</v>
      </c>
      <c r="N14" s="7">
        <v>1839</v>
      </c>
      <c r="P14" s="5">
        <v>5</v>
      </c>
      <c r="Q14" s="3">
        <f t="shared" si="0"/>
        <v>1.7446999999999999</v>
      </c>
    </row>
    <row r="15" spans="1:17" ht="15" x14ac:dyDescent="0.25">
      <c r="A15" s="7" t="s">
        <v>72</v>
      </c>
      <c r="B15" s="7"/>
      <c r="C15" s="15">
        <v>0.94179999999999997</v>
      </c>
      <c r="D15" s="15">
        <v>1.1270999999999998</v>
      </c>
      <c r="E15" s="15">
        <v>-3.0899999999999997E-2</v>
      </c>
      <c r="F15" s="15">
        <v>2.0379999999999998</v>
      </c>
      <c r="G15" s="7"/>
      <c r="H15" s="15">
        <v>5.44</v>
      </c>
      <c r="I15" s="15">
        <v>3.9733000000000001</v>
      </c>
      <c r="J15" s="15">
        <v>6.86</v>
      </c>
      <c r="K15" s="18">
        <v>106.42</v>
      </c>
      <c r="L15" s="15">
        <v>2.7412999999999998</v>
      </c>
      <c r="M15" s="19">
        <v>0.14081390241786643</v>
      </c>
      <c r="N15" s="7">
        <v>1764</v>
      </c>
      <c r="P15" s="5">
        <v>6</v>
      </c>
      <c r="Q15" s="3">
        <f t="shared" si="0"/>
        <v>1.7446999999999999</v>
      </c>
    </row>
    <row r="16" spans="1:17" ht="15" x14ac:dyDescent="0.25">
      <c r="A16" s="7" t="s">
        <v>73</v>
      </c>
      <c r="B16" s="7"/>
      <c r="C16" s="15">
        <v>0.98880000000000001</v>
      </c>
      <c r="D16" s="15">
        <v>1.0058</v>
      </c>
      <c r="E16" s="15">
        <v>-2.8900000000000002E-2</v>
      </c>
      <c r="F16" s="15">
        <v>1.9657</v>
      </c>
      <c r="G16" s="7"/>
      <c r="H16" s="15">
        <v>6.46</v>
      </c>
      <c r="I16" s="15">
        <v>4.2359</v>
      </c>
      <c r="J16" s="15">
        <v>8.51</v>
      </c>
      <c r="K16" s="18">
        <v>108.12</v>
      </c>
      <c r="L16" s="15">
        <v>2.8542999999999998</v>
      </c>
      <c r="M16" s="19">
        <v>0.13342684575736966</v>
      </c>
      <c r="N16" s="7">
        <v>1660</v>
      </c>
      <c r="P16" s="5">
        <v>7</v>
      </c>
      <c r="Q16" s="3">
        <f t="shared" si="0"/>
        <v>1.7446999999999999</v>
      </c>
    </row>
    <row r="17" spans="1:17" ht="15" x14ac:dyDescent="0.25">
      <c r="A17" s="7" t="s">
        <v>74</v>
      </c>
      <c r="B17" s="7"/>
      <c r="C17" s="15">
        <v>0.94840000000000002</v>
      </c>
      <c r="D17" s="15">
        <v>1.2271999999999998</v>
      </c>
      <c r="E17" s="15">
        <v>-2.8999999999999998E-2</v>
      </c>
      <c r="F17" s="15">
        <v>2.1465999999999998</v>
      </c>
      <c r="G17" s="7"/>
      <c r="H17" s="15">
        <v>7.45</v>
      </c>
      <c r="I17" s="15">
        <v>3.9741</v>
      </c>
      <c r="J17" s="15">
        <v>10.41</v>
      </c>
      <c r="K17" s="18">
        <v>106.77</v>
      </c>
      <c r="L17" s="15">
        <v>2.9565999999999999</v>
      </c>
      <c r="M17" s="19">
        <v>0.10802812954422811</v>
      </c>
      <c r="N17" s="7">
        <v>1334</v>
      </c>
      <c r="P17" s="5">
        <v>8</v>
      </c>
      <c r="Q17" s="3">
        <f t="shared" si="0"/>
        <v>1.7446999999999999</v>
      </c>
    </row>
    <row r="18" spans="1:17" ht="15" x14ac:dyDescent="0.25">
      <c r="A18" s="7" t="s">
        <v>75</v>
      </c>
      <c r="B18" s="7"/>
      <c r="C18" s="15">
        <v>0.91890000000000005</v>
      </c>
      <c r="D18" s="15">
        <v>1.2528999999999997</v>
      </c>
      <c r="E18" s="15">
        <v>-3.09E-2</v>
      </c>
      <c r="F18" s="15">
        <v>2.1408999999999998</v>
      </c>
      <c r="G18" s="7"/>
      <c r="H18" s="15">
        <v>8.3699999999999992</v>
      </c>
      <c r="I18" s="15">
        <v>3.8534999999999999</v>
      </c>
      <c r="J18" s="15">
        <v>12.38</v>
      </c>
      <c r="K18" s="18">
        <v>105.92</v>
      </c>
      <c r="L18" s="15">
        <v>3.0232000000000001</v>
      </c>
      <c r="M18" s="19">
        <v>7.0137234312903585E-2</v>
      </c>
      <c r="N18" s="7">
        <v>800</v>
      </c>
      <c r="P18" s="5">
        <v>9</v>
      </c>
      <c r="Q18" s="3">
        <f t="shared" si="0"/>
        <v>1.7446999999999999</v>
      </c>
    </row>
    <row r="19" spans="1:17" ht="15" x14ac:dyDescent="0.25">
      <c r="A19" s="7" t="s">
        <v>76</v>
      </c>
      <c r="B19" s="7"/>
      <c r="C19" s="15">
        <v>0.97109999999999996</v>
      </c>
      <c r="D19" s="15">
        <v>0.97609999999999997</v>
      </c>
      <c r="E19" s="15">
        <v>-2.7299999999999998E-2</v>
      </c>
      <c r="F19" s="15">
        <v>1.9198999999999999</v>
      </c>
      <c r="G19" s="7"/>
      <c r="H19" s="15">
        <v>9.4700000000000006</v>
      </c>
      <c r="I19" s="15">
        <v>4.1395999999999997</v>
      </c>
      <c r="J19" s="15">
        <v>15.41</v>
      </c>
      <c r="K19" s="18">
        <v>107.23</v>
      </c>
      <c r="L19" s="15">
        <v>3.1587999999999998</v>
      </c>
      <c r="M19" s="19">
        <v>3.6457884259408414E-2</v>
      </c>
      <c r="N19" s="7">
        <v>512</v>
      </c>
      <c r="P19" s="5">
        <v>10</v>
      </c>
      <c r="Q19" s="3">
        <f t="shared" si="0"/>
        <v>1.7446999999999999</v>
      </c>
    </row>
    <row r="20" spans="1:17" ht="15" x14ac:dyDescent="0.25">
      <c r="A20" s="7" t="s">
        <v>77</v>
      </c>
      <c r="B20" s="7"/>
      <c r="C20" s="15">
        <v>0.96940000000000004</v>
      </c>
      <c r="D20" s="15">
        <v>1.3859000000000001</v>
      </c>
      <c r="E20" s="15">
        <v>-2.1900000000000003E-2</v>
      </c>
      <c r="F20" s="15">
        <v>2.3334000000000001</v>
      </c>
      <c r="G20" s="7"/>
      <c r="H20" s="15">
        <v>11.76</v>
      </c>
      <c r="I20" s="15">
        <v>4.0663999999999998</v>
      </c>
      <c r="J20" s="15">
        <v>21.32</v>
      </c>
      <c r="K20" s="18">
        <v>106.38</v>
      </c>
      <c r="L20" s="15">
        <v>3.3151999999999999</v>
      </c>
      <c r="M20" s="19">
        <v>5.4500146535893697E-2</v>
      </c>
      <c r="N20" s="7">
        <v>600</v>
      </c>
      <c r="P20" s="5" t="str">
        <f>"&gt;10"</f>
        <v>&gt;10</v>
      </c>
      <c r="Q20" s="3">
        <f t="shared" si="0"/>
        <v>1.7446999999999999</v>
      </c>
    </row>
    <row r="21" spans="1:17" ht="15" x14ac:dyDescent="0.25">
      <c r="A21" s="13" t="s">
        <v>8</v>
      </c>
      <c r="B21" s="7"/>
      <c r="C21" s="15">
        <v>0.98839999999999995</v>
      </c>
      <c r="D21" s="15">
        <v>0.79279999999999995</v>
      </c>
      <c r="E21" s="15">
        <v>-3.6499999999999998E-2</v>
      </c>
      <c r="F21" s="15">
        <v>1.7446999999999999</v>
      </c>
      <c r="G21" s="7"/>
      <c r="H21" s="15">
        <v>5.32</v>
      </c>
      <c r="I21" s="15">
        <v>4.1510999999999996</v>
      </c>
      <c r="J21" s="15">
        <v>7.39</v>
      </c>
      <c r="K21" s="18">
        <v>105.93</v>
      </c>
      <c r="L21" s="15">
        <v>2.7057000000000002</v>
      </c>
      <c r="M21" s="19">
        <v>1</v>
      </c>
      <c r="N21" s="7">
        <v>15733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0"/>
  <sheetViews>
    <sheetView zoomScale="85" workbookViewId="0">
      <selection activeCell="R14" sqref="R14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91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84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80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48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92</v>
      </c>
      <c r="B10" s="7"/>
      <c r="C10" s="15">
        <v>1.78</v>
      </c>
      <c r="D10" s="15">
        <v>-0.26589999999999997</v>
      </c>
      <c r="E10" s="15">
        <v>-0.32939999999999997</v>
      </c>
      <c r="F10" s="15">
        <v>1.1847000000000001</v>
      </c>
      <c r="G10" s="7"/>
      <c r="H10" s="15">
        <v>2.4700000000000002</v>
      </c>
      <c r="I10" s="15">
        <v>7.7259000000000002</v>
      </c>
      <c r="J10" s="15">
        <v>4.8</v>
      </c>
      <c r="K10" s="18">
        <v>108.39</v>
      </c>
      <c r="L10" s="15">
        <v>2.2806000000000002</v>
      </c>
      <c r="M10" s="19">
        <v>5.9187550677384368E-3</v>
      </c>
      <c r="N10" s="7">
        <v>1078</v>
      </c>
      <c r="P10" s="5">
        <v>2</v>
      </c>
      <c r="Q10" s="3">
        <f>$F$30</f>
        <v>1.7446999999999999</v>
      </c>
    </row>
    <row r="11" spans="1:17" ht="15" x14ac:dyDescent="0.25">
      <c r="A11" s="12">
        <v>2002</v>
      </c>
      <c r="B11" s="7"/>
      <c r="C11" s="15">
        <v>1.5375000000000001</v>
      </c>
      <c r="D11" s="15">
        <v>-0.18400000000000016</v>
      </c>
      <c r="E11" s="15">
        <v>-0.21779999999999999</v>
      </c>
      <c r="F11" s="15">
        <v>1.1356999999999999</v>
      </c>
      <c r="G11" s="7"/>
      <c r="H11" s="15">
        <v>3.06</v>
      </c>
      <c r="I11" s="15">
        <v>6.6673999999999998</v>
      </c>
      <c r="J11" s="15">
        <v>5.71</v>
      </c>
      <c r="K11" s="18">
        <v>108.34</v>
      </c>
      <c r="L11" s="15">
        <v>2.3129</v>
      </c>
      <c r="M11" s="19">
        <v>3.9166204131984806E-3</v>
      </c>
      <c r="N11" s="7">
        <v>287</v>
      </c>
      <c r="P11" s="5">
        <v>4</v>
      </c>
      <c r="Q11" s="3">
        <f t="shared" ref="Q11:Q29" si="0">$F$30</f>
        <v>1.7446999999999999</v>
      </c>
    </row>
    <row r="12" spans="1:17" ht="15" x14ac:dyDescent="0.25">
      <c r="A12" s="12">
        <v>2003</v>
      </c>
      <c r="B12" s="7"/>
      <c r="C12" s="15">
        <v>1.3697999999999999</v>
      </c>
      <c r="D12" s="15">
        <v>-5.0299999999999845E-2</v>
      </c>
      <c r="E12" s="15">
        <v>-0.2676</v>
      </c>
      <c r="F12" s="15">
        <v>1.0519000000000001</v>
      </c>
      <c r="G12" s="7"/>
      <c r="H12" s="15">
        <v>2.66</v>
      </c>
      <c r="I12" s="15">
        <v>5.9348999999999998</v>
      </c>
      <c r="J12" s="15">
        <v>4.58</v>
      </c>
      <c r="K12" s="18">
        <v>107.75</v>
      </c>
      <c r="L12" s="15">
        <v>2.2528999999999999</v>
      </c>
      <c r="M12" s="19">
        <v>3.7065709052340806E-3</v>
      </c>
      <c r="N12" s="7">
        <v>392</v>
      </c>
      <c r="P12" s="5">
        <v>6</v>
      </c>
      <c r="Q12" s="3">
        <f t="shared" si="0"/>
        <v>1.7446999999999999</v>
      </c>
    </row>
    <row r="13" spans="1:17" ht="15" x14ac:dyDescent="0.25">
      <c r="A13" s="12">
        <v>2004</v>
      </c>
      <c r="B13" s="7"/>
      <c r="C13" s="15">
        <v>1.3733</v>
      </c>
      <c r="D13" s="15">
        <v>1.9400000000000056E-2</v>
      </c>
      <c r="E13" s="15">
        <v>-0.24989999999999998</v>
      </c>
      <c r="F13" s="15">
        <v>1.1428</v>
      </c>
      <c r="G13" s="7"/>
      <c r="H13" s="15">
        <v>2.98</v>
      </c>
      <c r="I13" s="15">
        <v>6.0628000000000002</v>
      </c>
      <c r="J13" s="15">
        <v>5.07</v>
      </c>
      <c r="K13" s="18">
        <v>109.88</v>
      </c>
      <c r="L13" s="15">
        <v>2.3229000000000002</v>
      </c>
      <c r="M13" s="19">
        <v>3.9649028782231307E-3</v>
      </c>
      <c r="N13" s="7">
        <v>339</v>
      </c>
      <c r="P13" s="5">
        <v>8</v>
      </c>
      <c r="Q13" s="3">
        <f t="shared" si="0"/>
        <v>1.7446999999999999</v>
      </c>
    </row>
    <row r="14" spans="1:17" ht="15" x14ac:dyDescent="0.25">
      <c r="A14" s="12">
        <v>2005</v>
      </c>
      <c r="B14" s="7"/>
      <c r="C14" s="15">
        <v>1.3066</v>
      </c>
      <c r="D14" s="15">
        <v>0.12060000000000001</v>
      </c>
      <c r="E14" s="15">
        <v>-0.2074</v>
      </c>
      <c r="F14" s="15">
        <v>1.2198</v>
      </c>
      <c r="G14" s="7"/>
      <c r="H14" s="15">
        <v>3.15</v>
      </c>
      <c r="I14" s="15">
        <v>5.6683000000000003</v>
      </c>
      <c r="J14" s="15">
        <v>5.43</v>
      </c>
      <c r="K14" s="18">
        <v>108.45</v>
      </c>
      <c r="L14" s="15">
        <v>2.3475000000000001</v>
      </c>
      <c r="M14" s="19">
        <v>7.179517577490622E-3</v>
      </c>
      <c r="N14" s="7">
        <v>592</v>
      </c>
      <c r="P14" s="5">
        <v>10</v>
      </c>
      <c r="Q14" s="3">
        <f t="shared" si="0"/>
        <v>1.7446999999999999</v>
      </c>
    </row>
    <row r="15" spans="1:17" ht="15" x14ac:dyDescent="0.25">
      <c r="A15" s="12">
        <v>2006</v>
      </c>
      <c r="B15" s="7"/>
      <c r="C15" s="15">
        <v>1.4156</v>
      </c>
      <c r="D15" s="15">
        <v>-0.23639999999999997</v>
      </c>
      <c r="E15" s="15">
        <v>-0.15290000000000001</v>
      </c>
      <c r="F15" s="15">
        <v>1.0263</v>
      </c>
      <c r="G15" s="7"/>
      <c r="H15" s="15">
        <v>2.88</v>
      </c>
      <c r="I15" s="15">
        <v>6.1045999999999996</v>
      </c>
      <c r="J15" s="15">
        <v>5.05</v>
      </c>
      <c r="K15" s="18">
        <v>107.2</v>
      </c>
      <c r="L15" s="15">
        <v>2.4933999999999998</v>
      </c>
      <c r="M15" s="19">
        <v>6.8035830055209103E-3</v>
      </c>
      <c r="N15" s="7">
        <v>549</v>
      </c>
      <c r="P15" s="5">
        <v>12</v>
      </c>
      <c r="Q15" s="3">
        <f t="shared" si="0"/>
        <v>1.7446999999999999</v>
      </c>
    </row>
    <row r="16" spans="1:17" ht="15" x14ac:dyDescent="0.25">
      <c r="A16" s="12">
        <v>2007</v>
      </c>
      <c r="B16" s="7"/>
      <c r="C16" s="15">
        <v>1.4298999999999999</v>
      </c>
      <c r="D16" s="15">
        <v>-0.20780000000000001</v>
      </c>
      <c r="E16" s="15">
        <v>-0.159</v>
      </c>
      <c r="F16" s="15">
        <v>1.0630999999999999</v>
      </c>
      <c r="G16" s="7"/>
      <c r="H16" s="15">
        <v>4</v>
      </c>
      <c r="I16" s="15">
        <v>6.2081</v>
      </c>
      <c r="J16" s="15">
        <v>7.72</v>
      </c>
      <c r="K16" s="18">
        <v>108.29</v>
      </c>
      <c r="L16" s="15">
        <v>2.6002999999999998</v>
      </c>
      <c r="M16" s="19">
        <v>4.444030888664339E-3</v>
      </c>
      <c r="N16" s="7">
        <v>286</v>
      </c>
      <c r="P16" s="5">
        <v>14</v>
      </c>
      <c r="Q16" s="3">
        <f t="shared" si="0"/>
        <v>1.7446999999999999</v>
      </c>
    </row>
    <row r="17" spans="1:17" ht="15" x14ac:dyDescent="0.25">
      <c r="A17" s="12">
        <v>2008</v>
      </c>
      <c r="B17" s="7"/>
      <c r="C17" s="15">
        <v>1.5108999999999999</v>
      </c>
      <c r="D17" s="15">
        <v>-0.27989999999999993</v>
      </c>
      <c r="E17" s="15">
        <v>-0.16600000000000001</v>
      </c>
      <c r="F17" s="15">
        <v>1.0649999999999999</v>
      </c>
      <c r="G17" s="7"/>
      <c r="H17" s="15">
        <v>2.6</v>
      </c>
      <c r="I17" s="15">
        <v>6.5279999999999996</v>
      </c>
      <c r="J17" s="15">
        <v>4.26</v>
      </c>
      <c r="K17" s="18">
        <v>107.46</v>
      </c>
      <c r="L17" s="15">
        <v>2.3715000000000002</v>
      </c>
      <c r="M17" s="19">
        <v>1.0803032926453525E-3</v>
      </c>
      <c r="N17" s="7">
        <v>51</v>
      </c>
      <c r="P17" s="5">
        <v>16</v>
      </c>
      <c r="Q17" s="3">
        <f t="shared" si="0"/>
        <v>1.7446999999999999</v>
      </c>
    </row>
    <row r="18" spans="1:17" ht="15" x14ac:dyDescent="0.25">
      <c r="A18" s="12">
        <v>2009</v>
      </c>
      <c r="B18" s="7"/>
      <c r="C18" s="15">
        <v>1.7121999999999999</v>
      </c>
      <c r="D18" s="15">
        <v>-0.43659999999999988</v>
      </c>
      <c r="E18" s="15">
        <v>-0.1575</v>
      </c>
      <c r="F18" s="15">
        <v>1.1181000000000001</v>
      </c>
      <c r="G18" s="7"/>
      <c r="H18" s="15">
        <v>2.86</v>
      </c>
      <c r="I18" s="15">
        <v>7.4311999999999996</v>
      </c>
      <c r="J18" s="15">
        <v>4.62</v>
      </c>
      <c r="K18" s="18">
        <v>108.25</v>
      </c>
      <c r="L18" s="15">
        <v>2.3681000000000001</v>
      </c>
      <c r="M18" s="19">
        <v>1.8168043121735836E-3</v>
      </c>
      <c r="N18" s="7">
        <v>26</v>
      </c>
      <c r="P18" s="5">
        <v>18</v>
      </c>
      <c r="Q18" s="3">
        <f t="shared" si="0"/>
        <v>1.7446999999999999</v>
      </c>
    </row>
    <row r="19" spans="1:17" ht="15" x14ac:dyDescent="0.25">
      <c r="A19" s="12">
        <v>2010</v>
      </c>
      <c r="B19" s="7"/>
      <c r="C19" s="15">
        <v>1.2582</v>
      </c>
      <c r="D19" s="15">
        <v>-0.35120000000000001</v>
      </c>
      <c r="E19" s="15">
        <v>-0.10929999999999999</v>
      </c>
      <c r="F19" s="15">
        <v>0.79769999999999996</v>
      </c>
      <c r="G19" s="7"/>
      <c r="H19" s="15">
        <v>1.42</v>
      </c>
      <c r="I19" s="15">
        <v>5.1685999999999996</v>
      </c>
      <c r="J19" s="15">
        <v>2.34</v>
      </c>
      <c r="K19" s="18">
        <v>103.18</v>
      </c>
      <c r="L19" s="15">
        <v>2.2858999999999998</v>
      </c>
      <c r="M19" s="19">
        <v>9.5185034716330792E-3</v>
      </c>
      <c r="N19" s="7">
        <v>227</v>
      </c>
      <c r="P19" s="5">
        <v>20</v>
      </c>
      <c r="Q19" s="3">
        <f t="shared" si="0"/>
        <v>1.7446999999999999</v>
      </c>
    </row>
    <row r="20" spans="1:17" ht="15" x14ac:dyDescent="0.25">
      <c r="A20" s="12">
        <v>2011</v>
      </c>
      <c r="B20" s="7"/>
      <c r="C20" s="15">
        <v>1.2059</v>
      </c>
      <c r="D20" s="15">
        <v>-0.23179999999999992</v>
      </c>
      <c r="E20" s="15">
        <v>-4.1100000000000005E-2</v>
      </c>
      <c r="F20" s="15">
        <v>0.93300000000000005</v>
      </c>
      <c r="G20" s="7"/>
      <c r="H20" s="15">
        <v>1.94</v>
      </c>
      <c r="I20" s="15">
        <v>5.0511999999999997</v>
      </c>
      <c r="J20" s="15">
        <v>2.7</v>
      </c>
      <c r="K20" s="18">
        <v>104.16</v>
      </c>
      <c r="L20" s="15">
        <v>2.3188</v>
      </c>
      <c r="M20" s="19">
        <v>4.2335492848682862E-2</v>
      </c>
      <c r="N20" s="7">
        <v>799</v>
      </c>
      <c r="P20" s="5" t="str">
        <f>"&gt;20"</f>
        <v>&gt;20</v>
      </c>
      <c r="Q20" s="3">
        <f t="shared" si="0"/>
        <v>1.7446999999999999</v>
      </c>
    </row>
    <row r="21" spans="1:17" ht="15" x14ac:dyDescent="0.25">
      <c r="A21" s="12">
        <v>2012</v>
      </c>
      <c r="B21" s="7"/>
      <c r="C21" s="15">
        <v>1.0235000000000001</v>
      </c>
      <c r="D21" s="15">
        <v>0.19859999999999983</v>
      </c>
      <c r="E21" s="15">
        <v>-5.7800000000000004E-2</v>
      </c>
      <c r="F21" s="15">
        <v>1.1642999999999999</v>
      </c>
      <c r="G21" s="7"/>
      <c r="H21" s="15">
        <v>2.95</v>
      </c>
      <c r="I21" s="15">
        <v>4.3121999999999998</v>
      </c>
      <c r="J21" s="15">
        <v>4.22</v>
      </c>
      <c r="K21" s="18">
        <v>105.07</v>
      </c>
      <c r="L21" s="15">
        <v>2.4013</v>
      </c>
      <c r="M21" s="19">
        <v>4.1184445326874992E-2</v>
      </c>
      <c r="N21" s="7">
        <v>835</v>
      </c>
      <c r="P21" s="5"/>
      <c r="Q21" s="3">
        <f t="shared" si="0"/>
        <v>1.7446999999999999</v>
      </c>
    </row>
    <row r="22" spans="1:17" ht="15" x14ac:dyDescent="0.25">
      <c r="A22" s="12">
        <v>2013</v>
      </c>
      <c r="B22" s="7"/>
      <c r="C22" s="15">
        <v>1.0208999999999999</v>
      </c>
      <c r="D22" s="15">
        <v>0.3267000000000001</v>
      </c>
      <c r="E22" s="15">
        <v>-5.16E-2</v>
      </c>
      <c r="F22" s="15">
        <v>1.296</v>
      </c>
      <c r="G22" s="7"/>
      <c r="H22" s="15">
        <v>4.03</v>
      </c>
      <c r="I22" s="15">
        <v>4.3384</v>
      </c>
      <c r="J22" s="15">
        <v>5.81</v>
      </c>
      <c r="K22" s="18">
        <v>106.38</v>
      </c>
      <c r="L22" s="15">
        <v>2.4925000000000002</v>
      </c>
      <c r="M22" s="19">
        <v>7.2917907133131316E-2</v>
      </c>
      <c r="N22" s="7">
        <v>1182</v>
      </c>
      <c r="P22" s="5"/>
      <c r="Q22" s="3">
        <f t="shared" si="0"/>
        <v>1.7446999999999999</v>
      </c>
    </row>
    <row r="23" spans="1:17" ht="15" x14ac:dyDescent="0.25">
      <c r="A23" s="12">
        <v>2014</v>
      </c>
      <c r="B23" s="7"/>
      <c r="C23" s="15">
        <v>0.98270000000000002</v>
      </c>
      <c r="D23" s="15">
        <v>0.49250000000000005</v>
      </c>
      <c r="E23" s="15">
        <v>-3.6500000000000005E-2</v>
      </c>
      <c r="F23" s="15">
        <v>1.4387000000000001</v>
      </c>
      <c r="G23" s="7"/>
      <c r="H23" s="15">
        <v>4.2699999999999996</v>
      </c>
      <c r="I23" s="15">
        <v>4.1661999999999999</v>
      </c>
      <c r="J23" s="15">
        <v>5.98</v>
      </c>
      <c r="K23" s="18">
        <v>106.22</v>
      </c>
      <c r="L23" s="15">
        <v>2.5487000000000002</v>
      </c>
      <c r="M23" s="19">
        <v>8.8516075673846992E-2</v>
      </c>
      <c r="N23" s="7">
        <v>1144</v>
      </c>
      <c r="P23" s="5"/>
      <c r="Q23" s="3">
        <f t="shared" si="0"/>
        <v>1.7446999999999999</v>
      </c>
    </row>
    <row r="24" spans="1:17" ht="15" x14ac:dyDescent="0.25">
      <c r="A24" s="12">
        <v>2015</v>
      </c>
      <c r="B24" s="7"/>
      <c r="C24" s="15">
        <v>0.93430000000000002</v>
      </c>
      <c r="D24" s="15">
        <v>0.76939999999999986</v>
      </c>
      <c r="E24" s="15">
        <v>-2.5399999999999999E-2</v>
      </c>
      <c r="F24" s="15">
        <v>1.6782999999999999</v>
      </c>
      <c r="G24" s="7"/>
      <c r="H24" s="15">
        <v>4.7300000000000004</v>
      </c>
      <c r="I24" s="15">
        <v>3.9275000000000002</v>
      </c>
      <c r="J24" s="15">
        <v>6.52</v>
      </c>
      <c r="K24" s="18">
        <v>105.77</v>
      </c>
      <c r="L24" s="15">
        <v>2.6303999999999998</v>
      </c>
      <c r="M24" s="19">
        <v>0.11661482609436383</v>
      </c>
      <c r="N24" s="7">
        <v>1529</v>
      </c>
      <c r="P24" s="5"/>
      <c r="Q24" s="3">
        <f t="shared" si="0"/>
        <v>1.7446999999999999</v>
      </c>
    </row>
    <row r="25" spans="1:17" ht="15" x14ac:dyDescent="0.25">
      <c r="A25" s="12">
        <v>2016</v>
      </c>
      <c r="B25" s="7"/>
      <c r="C25" s="15">
        <v>0.90700000000000003</v>
      </c>
      <c r="D25" s="15">
        <v>0.97840000000000005</v>
      </c>
      <c r="E25" s="15">
        <v>-2.5399999999999999E-2</v>
      </c>
      <c r="F25" s="15">
        <v>1.86</v>
      </c>
      <c r="G25" s="7"/>
      <c r="H25" s="15">
        <v>5.0599999999999996</v>
      </c>
      <c r="I25" s="15">
        <v>3.7810000000000001</v>
      </c>
      <c r="J25" s="15">
        <v>7.02</v>
      </c>
      <c r="K25" s="18">
        <v>104.99</v>
      </c>
      <c r="L25" s="15">
        <v>2.7183000000000002</v>
      </c>
      <c r="M25" s="19">
        <v>0.13104622966034873</v>
      </c>
      <c r="N25" s="7">
        <v>1469</v>
      </c>
      <c r="P25" s="5"/>
      <c r="Q25" s="3">
        <f t="shared" si="0"/>
        <v>1.7446999999999999</v>
      </c>
    </row>
    <row r="26" spans="1:17" ht="15" x14ac:dyDescent="0.25">
      <c r="A26" s="12">
        <v>2017</v>
      </c>
      <c r="B26" s="7"/>
      <c r="C26" s="15">
        <v>0.94220000000000004</v>
      </c>
      <c r="D26" s="15">
        <v>1.0852999999999997</v>
      </c>
      <c r="E26" s="15">
        <v>-2.4E-2</v>
      </c>
      <c r="F26" s="15">
        <v>2.0034999999999998</v>
      </c>
      <c r="G26" s="7"/>
      <c r="H26" s="15">
        <v>5.62</v>
      </c>
      <c r="I26" s="15">
        <v>3.9601999999999999</v>
      </c>
      <c r="J26" s="15">
        <v>7.55</v>
      </c>
      <c r="K26" s="18">
        <v>106.27</v>
      </c>
      <c r="L26" s="15">
        <v>2.7806999999999999</v>
      </c>
      <c r="M26" s="19">
        <v>0.12160539945300998</v>
      </c>
      <c r="N26" s="7">
        <v>1438</v>
      </c>
      <c r="P26" s="5"/>
      <c r="Q26" s="3">
        <f t="shared" si="0"/>
        <v>1.7446999999999999</v>
      </c>
    </row>
    <row r="27" spans="1:17" ht="15" x14ac:dyDescent="0.25">
      <c r="A27" s="12">
        <v>2018</v>
      </c>
      <c r="B27" s="7"/>
      <c r="C27" s="15">
        <v>1.0117</v>
      </c>
      <c r="D27" s="15">
        <v>0.73419999999999996</v>
      </c>
      <c r="E27" s="15">
        <v>-1.8499999999999999E-2</v>
      </c>
      <c r="F27" s="15">
        <v>1.7274</v>
      </c>
      <c r="G27" s="7"/>
      <c r="H27" s="15">
        <v>6.68</v>
      </c>
      <c r="I27" s="15">
        <v>4.3639999999999999</v>
      </c>
      <c r="J27" s="15">
        <v>9.2100000000000009</v>
      </c>
      <c r="K27" s="18">
        <v>108.71</v>
      </c>
      <c r="L27" s="15">
        <v>2.8519999999999999</v>
      </c>
      <c r="M27" s="19">
        <v>0.15273628295463815</v>
      </c>
      <c r="N27" s="7">
        <v>1524</v>
      </c>
      <c r="P27" s="5"/>
      <c r="Q27" s="3">
        <f t="shared" si="0"/>
        <v>1.7446999999999999</v>
      </c>
    </row>
    <row r="28" spans="1:17" ht="15" x14ac:dyDescent="0.25">
      <c r="A28" s="12">
        <v>2019</v>
      </c>
      <c r="B28" s="7"/>
      <c r="C28" s="15">
        <v>0.91410000000000002</v>
      </c>
      <c r="D28" s="15">
        <v>1.4923000000000002</v>
      </c>
      <c r="E28" s="15">
        <v>-1.5799999999999998E-2</v>
      </c>
      <c r="F28" s="15">
        <v>2.3906000000000001</v>
      </c>
      <c r="G28" s="7"/>
      <c r="H28" s="15">
        <v>7.43</v>
      </c>
      <c r="I28" s="15">
        <v>3.7923</v>
      </c>
      <c r="J28" s="15">
        <v>10.18</v>
      </c>
      <c r="K28" s="18">
        <v>105.3</v>
      </c>
      <c r="L28" s="15">
        <v>2.9729999999999999</v>
      </c>
      <c r="M28" s="19">
        <v>0.13678878583628268</v>
      </c>
      <c r="N28" s="7">
        <v>1431</v>
      </c>
      <c r="Q28" s="3">
        <f t="shared" si="0"/>
        <v>1.7446999999999999</v>
      </c>
    </row>
    <row r="29" spans="1:17" ht="15" x14ac:dyDescent="0.25">
      <c r="A29" s="12">
        <v>2020</v>
      </c>
      <c r="B29" s="7"/>
      <c r="C29" s="15">
        <v>0.83260000000000001</v>
      </c>
      <c r="D29" s="15">
        <v>1.8996999999999999</v>
      </c>
      <c r="E29" s="15">
        <v>-1.2400000000000001E-2</v>
      </c>
      <c r="F29" s="15">
        <v>2.7199</v>
      </c>
      <c r="G29" s="7"/>
      <c r="H29" s="15">
        <v>7.9</v>
      </c>
      <c r="I29" s="15">
        <v>3.2717000000000001</v>
      </c>
      <c r="J29" s="15">
        <v>10.78</v>
      </c>
      <c r="K29" s="18">
        <v>101.36</v>
      </c>
      <c r="L29" s="15">
        <v>3.0023</v>
      </c>
      <c r="M29" s="19">
        <v>4.7904963206298452E-2</v>
      </c>
      <c r="N29" s="7">
        <v>555</v>
      </c>
      <c r="Q29" s="3">
        <f t="shared" si="0"/>
        <v>1.7446999999999999</v>
      </c>
    </row>
    <row r="30" spans="1:17" ht="15" x14ac:dyDescent="0.25">
      <c r="A30" s="13" t="s">
        <v>8</v>
      </c>
      <c r="B30" s="7"/>
      <c r="C30" s="15">
        <v>0.98839999999999995</v>
      </c>
      <c r="D30" s="15">
        <v>0.79279999999999995</v>
      </c>
      <c r="E30" s="15">
        <v>-3.6499999999999998E-2</v>
      </c>
      <c r="F30" s="15">
        <v>1.7446999999999999</v>
      </c>
      <c r="G30" s="7"/>
      <c r="H30" s="15">
        <v>5.32</v>
      </c>
      <c r="I30" s="15">
        <v>4.1510999999999996</v>
      </c>
      <c r="J30" s="15">
        <v>7.39</v>
      </c>
      <c r="K30" s="18">
        <v>105.93</v>
      </c>
      <c r="L30" s="15">
        <v>2.7057000000000002</v>
      </c>
      <c r="M30" s="19">
        <v>1</v>
      </c>
      <c r="N30" s="7">
        <v>15733</v>
      </c>
    </row>
    <row r="40" spans="1:1" x14ac:dyDescent="0.2">
      <c r="A40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2020-10-27T20:39:19Z</dcterms:modified>
</cp:coreProperties>
</file>