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/Quarterly Results/Monitor Exhibits/"/>
    </mc:Choice>
  </mc:AlternateContent>
  <xr:revisionPtr revIDLastSave="14" documentId="8_{B2ECE85A-5F8D-4EE2-A004-4828F3B053A7}" xr6:coauthVersionLast="46" xr6:coauthVersionMax="46" xr10:uidLastSave="{F2E51A23-EC57-4FC8-9A9C-218924A68ABB}"/>
  <bookViews>
    <workbookView xWindow="-120" yWindow="-120" windowWidth="29040" windowHeight="15840" activeTab="6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 iterateCount="250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" i="18" l="1"/>
  <c r="Q28" i="18"/>
  <c r="Q27" i="18"/>
  <c r="Q26" i="18" l="1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<sst xmlns="http://schemas.openxmlformats.org/spreadsheetml/2006/main" count="222" uniqueCount="94">
  <si>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</si>
  <si>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</si>
  <si>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</si>
  <si>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</si>
  <si>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</si>
  <si>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</si>
  <si>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</si>
  <si>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</si>
  <si>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</si>
  <si>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</si>
  <si>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</si>
  <si>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</si>
  <si>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</si>
  <si>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</si>
  <si>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</si>
  <si>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</si>
  <si>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</si>
  <si>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</si>
  <si>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</si>
  <si>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</si>
  <si>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</si>
  <si>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</si>
  <si>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</si>
  <si>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</si>
  <si>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</si>
  <si>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</si>
  <si>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</si>
  <si>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</si>
  <si>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</si>
  <si>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</si>
  <si>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</si>
  <si>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</si>
  <si>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</si>
  <si>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Credit Losses (book value; bp)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</si>
  <si>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</si>
  <si>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</si>
  <si>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</si>
  <si>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</si>
  <si>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</si>
  <si>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</si>
  <si>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</si>
  <si>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</si>
  <si>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</si>
  <si>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</si>
  <si>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</si>
  <si>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</si>
  <si>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</si>
  <si>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</si>
  <si>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</si>
  <si>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</si>
  <si>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</si>
  <si>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</si>
  <si>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</si>
  <si>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</si>
  <si>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</si>
  <si>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7.0% to 7.5%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</si>
  <si>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</si>
  <si>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</si>
  <si>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</si>
  <si>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</si>
  <si>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</si>
  <si>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</si>
  <si>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</si>
  <si>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</si>
  <si>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</si>
  <si>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</si>
  <si>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</si>
  <si>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</si>
  <si>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</si>
  <si>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</si>
  <si>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</si>
  <si>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</si>
  <si>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</si>
  <si>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</si>
  <si>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</si>
  <si>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</si>
  <si>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</si>
  <si>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</si>
  <si>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</si>
  <si>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</si>
  <si>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</si>
  <si>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0.0% to 3.5%</t>
  </si>
  <si>
    <t>3.5% to 4.0%</t>
  </si>
  <si>
    <t>7.5% and above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</si>
  <si>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</si>
  <si>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</si>
  <si>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</si>
  <si>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</si>
  <si>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</si>
  <si>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</si>
  <si>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</si>
  <si>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</si>
  <si>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before 2002</t>
  </si>
  <si>
    <t>For the quarter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</si>
</sst>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6.2900787808443104</c:v>
                </c:pt>
                <c:pt idx="1">
                  <c:v>6.5375163221321975</c:v>
                </c:pt>
                <c:pt idx="2">
                  <c:v>6.0750636571621275</c:v>
                </c:pt>
                <c:pt idx="3">
                  <c:v>6.5595072846392322</c:v>
                </c:pt>
                <c:pt idx="4">
                  <c:v>5.3940238814740304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6.3339537347737007</c:v>
                </c:pt>
                <c:pt idx="1">
                  <c:v>6.3339537347737007</c:v>
                </c:pt>
                <c:pt idx="2">
                  <c:v>6.3339537347737007</c:v>
                </c:pt>
                <c:pt idx="3">
                  <c:v>6.3339537347737007</c:v>
                </c:pt>
                <c:pt idx="4">
                  <c:v>6.3339537347737007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0.79469999999999996</c:v>
                </c:pt>
                <c:pt idx="1">
                  <c:v>1.2424999999999999</c:v>
                </c:pt>
                <c:pt idx="2">
                  <c:v>1.4470000000000001</c:v>
                </c:pt>
                <c:pt idx="3">
                  <c:v>1.1858</c:v>
                </c:pt>
                <c:pt idx="4">
                  <c:v>1.1363000000000001</c:v>
                </c:pt>
                <c:pt idx="5">
                  <c:v>1.0369999999999999</c:v>
                </c:pt>
                <c:pt idx="6">
                  <c:v>0.96630000000000005</c:v>
                </c:pt>
                <c:pt idx="7">
                  <c:v>1.0074000000000001</c:v>
                </c:pt>
                <c:pt idx="8">
                  <c:v>0.95350000000000001</c:v>
                </c:pt>
                <c:pt idx="9">
                  <c:v>1.0385</c:v>
                </c:pt>
                <c:pt idx="10">
                  <c:v>1.1800999999999999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1.1628000000000001</c:v>
                </c:pt>
                <c:pt idx="1">
                  <c:v>1.1628000000000001</c:v>
                </c:pt>
                <c:pt idx="2">
                  <c:v>1.1628000000000001</c:v>
                </c:pt>
                <c:pt idx="3">
                  <c:v>1.1628000000000001</c:v>
                </c:pt>
                <c:pt idx="4">
                  <c:v>1.1628000000000001</c:v>
                </c:pt>
                <c:pt idx="5">
                  <c:v>1.1628000000000001</c:v>
                </c:pt>
                <c:pt idx="6">
                  <c:v>1.1628000000000001</c:v>
                </c:pt>
                <c:pt idx="7">
                  <c:v>1.1628000000000001</c:v>
                </c:pt>
                <c:pt idx="8">
                  <c:v>1.1628000000000001</c:v>
                </c:pt>
                <c:pt idx="9">
                  <c:v>1.1628000000000001</c:v>
                </c:pt>
                <c:pt idx="10">
                  <c:v>1.1628000000000001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5.5442210193731439E-2</c:v>
                </c:pt>
                <c:pt idx="1">
                  <c:v>6.602146591220126E-2</c:v>
                </c:pt>
                <c:pt idx="2">
                  <c:v>9.5234774496127619E-2</c:v>
                </c:pt>
                <c:pt idx="3">
                  <c:v>0.11745011601492548</c:v>
                </c:pt>
                <c:pt idx="4">
                  <c:v>0.12828967493734753</c:v>
                </c:pt>
                <c:pt idx="5">
                  <c:v>0.13985719867855032</c:v>
                </c:pt>
                <c:pt idx="6">
                  <c:v>0.12851402160395234</c:v>
                </c:pt>
                <c:pt idx="7">
                  <c:v>0.10975134185360534</c:v>
                </c:pt>
                <c:pt idx="8">
                  <c:v>6.8392543016880927E-2</c:v>
                </c:pt>
                <c:pt idx="9">
                  <c:v>3.5476699981983141E-2</c:v>
                </c:pt>
                <c:pt idx="10">
                  <c:v>5.5569953310694725E-2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0.66220000000000001</c:v>
                </c:pt>
                <c:pt idx="1">
                  <c:v>0.92010000000000003</c:v>
                </c:pt>
                <c:pt idx="2">
                  <c:v>1.1592</c:v>
                </c:pt>
                <c:pt idx="3">
                  <c:v>1.3684000000000001</c:v>
                </c:pt>
                <c:pt idx="4">
                  <c:v>1.4432</c:v>
                </c:pt>
                <c:pt idx="5">
                  <c:v>1.2784</c:v>
                </c:pt>
                <c:pt idx="6">
                  <c:v>1.0989</c:v>
                </c:pt>
                <c:pt idx="7">
                  <c:v>1.0768</c:v>
                </c:pt>
                <c:pt idx="8">
                  <c:v>1.0799000000000001</c:v>
                </c:pt>
                <c:pt idx="9">
                  <c:v>1.0126999999999999</c:v>
                </c:pt>
                <c:pt idx="10">
                  <c:v>1.1611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1.1628000000000001</c:v>
                </c:pt>
                <c:pt idx="1">
                  <c:v>1.1628000000000001</c:v>
                </c:pt>
                <c:pt idx="2">
                  <c:v>1.1628000000000001</c:v>
                </c:pt>
                <c:pt idx="3">
                  <c:v>1.1628000000000001</c:v>
                </c:pt>
                <c:pt idx="4">
                  <c:v>1.1628000000000001</c:v>
                </c:pt>
                <c:pt idx="5">
                  <c:v>1.1628000000000001</c:v>
                </c:pt>
                <c:pt idx="6">
                  <c:v>1.1628000000000001</c:v>
                </c:pt>
                <c:pt idx="7">
                  <c:v>1.1628000000000001</c:v>
                </c:pt>
                <c:pt idx="8">
                  <c:v>1.1628000000000001</c:v>
                </c:pt>
                <c:pt idx="9">
                  <c:v>1.1628000000000001</c:v>
                </c:pt>
                <c:pt idx="10">
                  <c:v>1.1628000000000001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RVinYr!$A$10:$A$29</c:f>
              <c:strCache>
                <c:ptCount val="20"/>
                <c:pt idx="0">
                  <c:v>before 2002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RVinYr!$M$10:$M$29</c:f>
              <c:numCache>
                <c:formatCode>0.0%</c:formatCode>
                <c:ptCount val="20"/>
                <c:pt idx="0">
                  <c:v>5.3157045707833755E-3</c:v>
                </c:pt>
                <c:pt idx="1">
                  <c:v>3.5158660356648902E-3</c:v>
                </c:pt>
                <c:pt idx="2">
                  <c:v>3.4752892383318234E-3</c:v>
                </c:pt>
                <c:pt idx="3">
                  <c:v>3.7845885229364825E-3</c:v>
                </c:pt>
                <c:pt idx="4">
                  <c:v>6.2270874531101727E-3</c:v>
                </c:pt>
                <c:pt idx="5">
                  <c:v>6.5103997188632129E-3</c:v>
                </c:pt>
                <c:pt idx="6">
                  <c:v>4.2066020073191369E-3</c:v>
                </c:pt>
                <c:pt idx="7">
                  <c:v>8.5497970446585226E-4</c:v>
                </c:pt>
                <c:pt idx="8">
                  <c:v>1.7211951722201028E-3</c:v>
                </c:pt>
                <c:pt idx="9">
                  <c:v>4.4756323284985411E-3</c:v>
                </c:pt>
                <c:pt idx="10">
                  <c:v>4.1171793275237824E-2</c:v>
                </c:pt>
                <c:pt idx="11">
                  <c:v>4.0124587330164767E-2</c:v>
                </c:pt>
                <c:pt idx="12">
                  <c:v>6.8214029767268064E-2</c:v>
                </c:pt>
                <c:pt idx="13">
                  <c:v>8.6922400522769075E-2</c:v>
                </c:pt>
                <c:pt idx="14">
                  <c:v>0.11377358418291449</c:v>
                </c:pt>
                <c:pt idx="15">
                  <c:v>0.1278984826872174</c:v>
                </c:pt>
                <c:pt idx="16">
                  <c:v>0.12007907005528354</c:v>
                </c:pt>
                <c:pt idx="17">
                  <c:v>0.15101019731403115</c:v>
                </c:pt>
                <c:pt idx="18">
                  <c:v>0.13559754127377607</c:v>
                </c:pt>
                <c:pt idx="19">
                  <c:v>7.5120968839144125E-2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RVinYr!$A$10:$A$28</c:f>
              <c:strCache>
                <c:ptCount val="19"/>
                <c:pt idx="0">
                  <c:v>before 2002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strCache>
            </c:strRef>
          </c:cat>
          <c:val>
            <c:numRef>
              <c:f>RVinYr!$F$10:$F$29</c:f>
              <c:numCache>
                <c:formatCode>0.00</c:formatCode>
                <c:ptCount val="20"/>
                <c:pt idx="0">
                  <c:v>1.1284000000000001</c:v>
                </c:pt>
                <c:pt idx="1">
                  <c:v>1.2036</c:v>
                </c:pt>
                <c:pt idx="2">
                  <c:v>1.0085</c:v>
                </c:pt>
                <c:pt idx="3">
                  <c:v>1.0932999999999999</c:v>
                </c:pt>
                <c:pt idx="4">
                  <c:v>1.2529999999999999</c:v>
                </c:pt>
                <c:pt idx="5">
                  <c:v>0.95599999999999996</c:v>
                </c:pt>
                <c:pt idx="6">
                  <c:v>1.0187999999999999</c:v>
                </c:pt>
                <c:pt idx="7">
                  <c:v>1.0259</c:v>
                </c:pt>
                <c:pt idx="8">
                  <c:v>1.0938000000000001</c:v>
                </c:pt>
                <c:pt idx="9">
                  <c:v>0.83340000000000003</c:v>
                </c:pt>
                <c:pt idx="10">
                  <c:v>0.81810000000000005</c:v>
                </c:pt>
                <c:pt idx="11">
                  <c:v>0.95760000000000001</c:v>
                </c:pt>
                <c:pt idx="12">
                  <c:v>1.0654999999999999</c:v>
                </c:pt>
                <c:pt idx="13">
                  <c:v>1.1317999999999999</c:v>
                </c:pt>
                <c:pt idx="14">
                  <c:v>1.1890000000000001</c:v>
                </c:pt>
                <c:pt idx="15">
                  <c:v>1.2202999999999999</c:v>
                </c:pt>
                <c:pt idx="16">
                  <c:v>1.1912</c:v>
                </c:pt>
                <c:pt idx="17">
                  <c:v>1.1434</c:v>
                </c:pt>
                <c:pt idx="18">
                  <c:v>1.2454000000000001</c:v>
                </c:pt>
                <c:pt idx="19">
                  <c:v>1.2789999999999999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RVinYr!$A$10:$A$29</c:f>
              <c:strCache>
                <c:ptCount val="20"/>
                <c:pt idx="0">
                  <c:v>before 2002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RVinYr!$Q$10:$Q$29</c:f>
              <c:numCache>
                <c:formatCode>0.00</c:formatCode>
                <c:ptCount val="20"/>
                <c:pt idx="0">
                  <c:v>1.1628000000000001</c:v>
                </c:pt>
                <c:pt idx="1">
                  <c:v>1.1628000000000001</c:v>
                </c:pt>
                <c:pt idx="2">
                  <c:v>1.1628000000000001</c:v>
                </c:pt>
                <c:pt idx="3">
                  <c:v>1.1628000000000001</c:v>
                </c:pt>
                <c:pt idx="4">
                  <c:v>1.1628000000000001</c:v>
                </c:pt>
                <c:pt idx="5">
                  <c:v>1.1628000000000001</c:v>
                </c:pt>
                <c:pt idx="6">
                  <c:v>1.1628000000000001</c:v>
                </c:pt>
                <c:pt idx="7">
                  <c:v>1.1628000000000001</c:v>
                </c:pt>
                <c:pt idx="8">
                  <c:v>1.1628000000000001</c:v>
                </c:pt>
                <c:pt idx="9">
                  <c:v>1.1628000000000001</c:v>
                </c:pt>
                <c:pt idx="10">
                  <c:v>1.1628000000000001</c:v>
                </c:pt>
                <c:pt idx="11">
                  <c:v>1.1628000000000001</c:v>
                </c:pt>
                <c:pt idx="12">
                  <c:v>1.1628000000000001</c:v>
                </c:pt>
                <c:pt idx="13">
                  <c:v>1.1628000000000001</c:v>
                </c:pt>
                <c:pt idx="14">
                  <c:v>1.1628000000000001</c:v>
                </c:pt>
                <c:pt idx="15">
                  <c:v>1.1628000000000001</c:v>
                </c:pt>
                <c:pt idx="16">
                  <c:v>1.1628000000000001</c:v>
                </c:pt>
                <c:pt idx="17">
                  <c:v>1.1628000000000001</c:v>
                </c:pt>
                <c:pt idx="18">
                  <c:v>1.1628000000000001</c:v>
                </c:pt>
                <c:pt idx="19">
                  <c:v>1.1628000000000001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5.62</c:v>
                </c:pt>
                <c:pt idx="1">
                  <c:v>2.7199999999999998</c:v>
                </c:pt>
                <c:pt idx="2">
                  <c:v>5.92</c:v>
                </c:pt>
                <c:pt idx="3">
                  <c:v>3.14</c:v>
                </c:pt>
                <c:pt idx="4">
                  <c:v>5.1239069434861921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4.09</c:v>
                </c:pt>
                <c:pt idx="1">
                  <c:v>4.09</c:v>
                </c:pt>
                <c:pt idx="2">
                  <c:v>4.09</c:v>
                </c:pt>
                <c:pt idx="3">
                  <c:v>4.09</c:v>
                </c:pt>
                <c:pt idx="4">
                  <c:v>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0.20010502160273133</c:v>
                </c:pt>
                <c:pt idx="1">
                  <c:v>0.41810196140850603</c:v>
                </c:pt>
                <c:pt idx="2">
                  <c:v>0.16751354867833235</c:v>
                </c:pt>
                <c:pt idx="3">
                  <c:v>0.14629201829144592</c:v>
                </c:pt>
                <c:pt idx="4">
                  <c:v>6.7987450018984472E-2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1.139</c:v>
                </c:pt>
                <c:pt idx="1">
                  <c:v>1.2155</c:v>
                </c:pt>
                <c:pt idx="2">
                  <c:v>1.0780000000000001</c:v>
                </c:pt>
                <c:pt idx="3">
                  <c:v>1.2301</c:v>
                </c:pt>
                <c:pt idx="4">
                  <c:v>0.97507273323452615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1.1628000000000001</c:v>
                </c:pt>
                <c:pt idx="1">
                  <c:v>1.1628000000000001</c:v>
                </c:pt>
                <c:pt idx="2">
                  <c:v>1.1628000000000001</c:v>
                </c:pt>
                <c:pt idx="3">
                  <c:v>1.1628000000000001</c:v>
                </c:pt>
                <c:pt idx="4">
                  <c:v>1.1628000000000001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0.9145395817064883</c:v>
                </c:pt>
                <c:pt idx="1">
                  <c:v>8.4151238836365092E-2</c:v>
                </c:pt>
                <c:pt idx="2">
                  <c:v>1.309179457146747E-3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1.1649</c:v>
                </c:pt>
                <c:pt idx="1">
                  <c:v>1.1407</c:v>
                </c:pt>
                <c:pt idx="2">
                  <c:v>0.38490000000000002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1.1628000000000001</c:v>
                </c:pt>
                <c:pt idx="1">
                  <c:v>1.1628000000000001</c:v>
                </c:pt>
                <c:pt idx="2">
                  <c:v>1.1628000000000001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3.5%</c:v>
                </c:pt>
                <c:pt idx="1">
                  <c:v>4.0%</c:v>
                </c:pt>
                <c:pt idx="2">
                  <c:v>4.5%</c:v>
                </c:pt>
                <c:pt idx="3">
                  <c:v>5.0%</c:v>
                </c:pt>
                <c:pt idx="4">
                  <c:v>5.5%</c:v>
                </c:pt>
                <c:pt idx="5">
                  <c:v>6.0%</c:v>
                </c:pt>
                <c:pt idx="6">
                  <c:v>6.5%</c:v>
                </c:pt>
                <c:pt idx="7">
                  <c:v>7.0%</c:v>
                </c:pt>
                <c:pt idx="8">
                  <c:v>7.5%</c:v>
                </c:pt>
                <c:pt idx="9">
                  <c:v>&gt;7.5%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0.17314447512553921</c:v>
                </c:pt>
                <c:pt idx="1">
                  <c:v>0.32439470459613923</c:v>
                </c:pt>
                <c:pt idx="2">
                  <c:v>0.29916011232771356</c:v>
                </c:pt>
                <c:pt idx="3">
                  <c:v>0.12044527974086196</c:v>
                </c:pt>
                <c:pt idx="4">
                  <c:v>3.319712997802813E-2</c:v>
                </c:pt>
                <c:pt idx="5">
                  <c:v>2.4399483533483483E-2</c:v>
                </c:pt>
                <c:pt idx="6">
                  <c:v>1.2996754199859519E-2</c:v>
                </c:pt>
                <c:pt idx="7">
                  <c:v>4.2117250326246317E-3</c:v>
                </c:pt>
                <c:pt idx="8">
                  <c:v>3.8744606151965189E-3</c:v>
                </c:pt>
                <c:pt idx="9">
                  <c:v>4.1758748505538179E-3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3.5%</c:v>
                </c:pt>
                <c:pt idx="1">
                  <c:v>4.0%</c:v>
                </c:pt>
                <c:pt idx="2">
                  <c:v>4.5%</c:v>
                </c:pt>
                <c:pt idx="3">
                  <c:v>5.0%</c:v>
                </c:pt>
                <c:pt idx="4">
                  <c:v>5.5%</c:v>
                </c:pt>
                <c:pt idx="5">
                  <c:v>6.0%</c:v>
                </c:pt>
                <c:pt idx="6">
                  <c:v>6.5%</c:v>
                </c:pt>
                <c:pt idx="7">
                  <c:v>7.0%</c:v>
                </c:pt>
                <c:pt idx="8">
                  <c:v>7.5%</c:v>
                </c:pt>
                <c:pt idx="9">
                  <c:v>&gt;7.5%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1.2719</c:v>
                </c:pt>
                <c:pt idx="1">
                  <c:v>1.2270000000000001</c:v>
                </c:pt>
                <c:pt idx="2">
                  <c:v>1.1319999999999999</c:v>
                </c:pt>
                <c:pt idx="3">
                  <c:v>0.99760000000000004</c:v>
                </c:pt>
                <c:pt idx="4">
                  <c:v>0.93799999999999994</c:v>
                </c:pt>
                <c:pt idx="5">
                  <c:v>1.0193000000000001</c:v>
                </c:pt>
                <c:pt idx="6">
                  <c:v>1.0931</c:v>
                </c:pt>
                <c:pt idx="7">
                  <c:v>1.0831</c:v>
                </c:pt>
                <c:pt idx="8">
                  <c:v>1.1829000000000001</c:v>
                </c:pt>
                <c:pt idx="9">
                  <c:v>1.1099000000000001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1.1628000000000001</c:v>
                </c:pt>
                <c:pt idx="1">
                  <c:v>1.1628000000000001</c:v>
                </c:pt>
                <c:pt idx="2">
                  <c:v>1.1628000000000001</c:v>
                </c:pt>
                <c:pt idx="3">
                  <c:v>1.1628000000000001</c:v>
                </c:pt>
                <c:pt idx="4">
                  <c:v>1.1628000000000001</c:v>
                </c:pt>
                <c:pt idx="5">
                  <c:v>1.1628000000000001</c:v>
                </c:pt>
                <c:pt idx="6">
                  <c:v>1.1628000000000001</c:v>
                </c:pt>
                <c:pt idx="7">
                  <c:v>1.1628000000000001</c:v>
                </c:pt>
                <c:pt idx="8">
                  <c:v>1.1628000000000001</c:v>
                </c:pt>
                <c:pt idx="9">
                  <c:v>1.1628000000000001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0.11563456147632202</c:v>
                </c:pt>
                <c:pt idx="1">
                  <c:v>0.16180031455056956</c:v>
                </c:pt>
                <c:pt idx="2">
                  <c:v>0.20642507860579681</c:v>
                </c:pt>
                <c:pt idx="3">
                  <c:v>0.17374667573549585</c:v>
                </c:pt>
                <c:pt idx="4">
                  <c:v>0.1446098998923559</c:v>
                </c:pt>
                <c:pt idx="5">
                  <c:v>4.8510472435402276E-2</c:v>
                </c:pt>
                <c:pt idx="6">
                  <c:v>4.5779550893287287E-2</c:v>
                </c:pt>
                <c:pt idx="7">
                  <c:v>3.2141693924018243E-2</c:v>
                </c:pt>
                <c:pt idx="8">
                  <c:v>2.3484836365081873E-2</c:v>
                </c:pt>
                <c:pt idx="9">
                  <c:v>1.7158411719437997E-2</c:v>
                </c:pt>
                <c:pt idx="10">
                  <c:v>3.0708504402232269E-2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32</xdr:row>
      <xdr:rowOff>0</xdr:rowOff>
    </xdr:from>
    <xdr:to>
      <xdr:col>14</xdr:col>
      <xdr:colOff>425824</xdr:colOff>
      <xdr:row>53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156881</xdr:rowOff>
    </xdr:from>
    <xdr:to>
      <xdr:col>6</xdr:col>
      <xdr:colOff>448</xdr:colOff>
      <xdr:row>53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75%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activeCell="A4" sqref="A4:N16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33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35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0.99929999999999997</v>
      </c>
      <c r="D10" s="15">
        <v>0.17900000000000005</v>
      </c>
      <c r="E10" s="15">
        <v>-3.9300000000000002E-2</v>
      </c>
      <c r="F10" s="15">
        <v>1.139</v>
      </c>
      <c r="G10" s="15">
        <v>6.2900787808443104</v>
      </c>
      <c r="H10" s="15">
        <v>6.2900787808443104</v>
      </c>
      <c r="I10" s="15"/>
      <c r="J10" s="15">
        <v>2403.6472568549661</v>
      </c>
      <c r="K10" s="7"/>
      <c r="L10" s="16">
        <v>1.67</v>
      </c>
      <c r="M10" s="16">
        <v>5.62</v>
      </c>
      <c r="N10" s="16">
        <v>5.62</v>
      </c>
      <c r="P10" s="3">
        <f>$H$15</f>
        <v>6.3339537347737007</v>
      </c>
      <c r="Q10" s="4">
        <f>$N$15</f>
        <v>4.09</v>
      </c>
    </row>
    <row r="11" spans="1:17" ht="15" x14ac:dyDescent="0.25">
      <c r="A11" s="7" t="s">
        <v>15</v>
      </c>
      <c r="B11" s="7"/>
      <c r="C11" s="15">
        <v>0.94289999999999996</v>
      </c>
      <c r="D11" s="15">
        <v>0.29650000000000004</v>
      </c>
      <c r="E11" s="15">
        <v>-2.3900000000000001E-2</v>
      </c>
      <c r="F11" s="15">
        <v>1.2155</v>
      </c>
      <c r="G11" s="15">
        <v>6.5375163221321975</v>
      </c>
      <c r="H11" s="15">
        <v>6.5375163221321975</v>
      </c>
      <c r="I11" s="15"/>
      <c r="J11" s="15">
        <v>3131.8263970059388</v>
      </c>
      <c r="K11" s="7"/>
      <c r="L11" s="16">
        <v>0.73</v>
      </c>
      <c r="M11" s="16">
        <v>2.7199999999999998</v>
      </c>
      <c r="N11" s="16">
        <v>2.7199999999999998</v>
      </c>
      <c r="P11" s="3">
        <f>$H$15</f>
        <v>6.3339537347737007</v>
      </c>
      <c r="Q11" s="4">
        <f>$N$15</f>
        <v>4.09</v>
      </c>
    </row>
    <row r="12" spans="1:17" ht="15" x14ac:dyDescent="0.25">
      <c r="A12" s="7" t="s">
        <v>17</v>
      </c>
      <c r="B12" s="7"/>
      <c r="C12" s="15">
        <v>1.0315000000000001</v>
      </c>
      <c r="D12" s="15">
        <v>9.6299999999999997E-2</v>
      </c>
      <c r="E12" s="15">
        <v>-4.9800000000000004E-2</v>
      </c>
      <c r="F12" s="15">
        <v>1.0780000000000001</v>
      </c>
      <c r="G12" s="15">
        <v>6.0750636571621275</v>
      </c>
      <c r="H12" s="15">
        <v>6.0750636571621275</v>
      </c>
      <c r="I12" s="15"/>
      <c r="J12" s="15">
        <v>2853.9721383294177</v>
      </c>
      <c r="K12" s="7"/>
      <c r="L12" s="16">
        <v>1.53</v>
      </c>
      <c r="M12" s="16">
        <v>5.92</v>
      </c>
      <c r="N12" s="16">
        <v>5.92</v>
      </c>
      <c r="P12" s="3">
        <f>$H$15</f>
        <v>6.3339537347737007</v>
      </c>
      <c r="Q12" s="4">
        <f>$N$15</f>
        <v>4.09</v>
      </c>
    </row>
    <row r="13" spans="1:17" ht="15" x14ac:dyDescent="0.25">
      <c r="A13" s="7" t="s">
        <v>16</v>
      </c>
      <c r="B13" s="7"/>
      <c r="C13" s="15">
        <v>0.9294</v>
      </c>
      <c r="D13" s="15">
        <v>0.33799999999999997</v>
      </c>
      <c r="E13" s="15">
        <v>-3.73E-2</v>
      </c>
      <c r="F13" s="15">
        <v>1.2301</v>
      </c>
      <c r="G13" s="15">
        <v>6.5595072846392322</v>
      </c>
      <c r="H13" s="15">
        <v>6.5595072846392322</v>
      </c>
      <c r="I13" s="15"/>
      <c r="J13" s="15">
        <v>2814.6176639847299</v>
      </c>
      <c r="K13" s="7"/>
      <c r="L13" s="16">
        <v>0.39</v>
      </c>
      <c r="M13" s="16">
        <v>3.14</v>
      </c>
      <c r="N13" s="16">
        <v>3.14</v>
      </c>
      <c r="P13" s="3">
        <f>$H$15</f>
        <v>6.3339537347737007</v>
      </c>
      <c r="Q13" s="4">
        <f>$N$15</f>
        <v>4.09</v>
      </c>
    </row>
    <row r="14" spans="1:17" ht="15" x14ac:dyDescent="0.25">
      <c r="A14" s="7" t="s">
        <v>42</v>
      </c>
      <c r="B14" s="7"/>
      <c r="C14" s="15">
        <v>1.0318271903066878</v>
      </c>
      <c r="D14" s="15">
        <v>-2.565862625197364E-2</v>
      </c>
      <c r="E14" s="15">
        <v>-3.1095830820188006E-2</v>
      </c>
      <c r="F14" s="15">
        <v>0.97507273323452615</v>
      </c>
      <c r="G14" s="15">
        <v>5.3940238814740304</v>
      </c>
      <c r="H14" s="15">
        <v>5.3940238814740304</v>
      </c>
      <c r="I14" s="15"/>
      <c r="J14" s="17" t="s">
        <v>44</v>
      </c>
      <c r="K14" s="7"/>
      <c r="L14" s="16">
        <v>1.6639596880842036</v>
      </c>
      <c r="M14" s="16">
        <v>5.1239069434861921</v>
      </c>
      <c r="N14" s="16">
        <v>5.1239069434861921</v>
      </c>
      <c r="P14" s="3">
        <f>$H$15</f>
        <v>6.3339537347737007</v>
      </c>
      <c r="Q14" s="4">
        <f>$N$15</f>
        <v>4.09</v>
      </c>
    </row>
    <row r="15" spans="1:17" ht="15" x14ac:dyDescent="0.25">
      <c r="A15" s="13" t="s">
        <v>8</v>
      </c>
      <c r="B15" s="7"/>
      <c r="C15" s="15">
        <v>0.97350000000000003</v>
      </c>
      <c r="D15" s="15">
        <v>0.22310000000000002</v>
      </c>
      <c r="E15" s="15">
        <v>-3.3799999999999997E-2</v>
      </c>
      <c r="F15" s="15">
        <v>1.1628000000000001</v>
      </c>
      <c r="G15" s="15">
        <v>6.3339537347737007</v>
      </c>
      <c r="H15" s="15">
        <v>6.3339537347737007</v>
      </c>
      <c r="I15" s="15"/>
      <c r="J15" s="15">
        <v>2627.3770345702537</v>
      </c>
      <c r="K15" s="7"/>
      <c r="L15" s="16">
        <v>1.08</v>
      </c>
      <c r="M15" s="16">
        <v>4.09</v>
      </c>
      <c r="N15" s="16">
        <v>4.09</v>
      </c>
    </row>
    <row r="16" spans="1:17" ht="15" x14ac:dyDescent="0.25">
      <c r="A16" s="7" t="s">
        <v>36</v>
      </c>
      <c r="B16" s="7"/>
      <c r="C16" s="15">
        <v>0.96934771083112015</v>
      </c>
      <c r="D16" s="15">
        <v>0.24058730748628909</v>
      </c>
      <c r="E16" s="15">
        <v>-3.4044243191826092E-2</v>
      </c>
      <c r="F16" s="15">
        <v>1.1758907751255832</v>
      </c>
      <c r="G16" s="15">
        <v>6.4063523997701211</v>
      </c>
      <c r="H16" s="15">
        <v>6.4063523997701211</v>
      </c>
      <c r="I16" s="15"/>
      <c r="J16" s="15">
        <v>4252.8296006350574</v>
      </c>
      <c r="K16" s="7"/>
      <c r="L16" s="16">
        <v>1.0302266729469396</v>
      </c>
      <c r="M16" s="16">
        <v>4.0281726739246801</v>
      </c>
      <c r="N16" s="16">
        <v>4.0281726739246801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43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activeCell="A4" sqref="A4:N16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 x14ac:dyDescent="0.25">
      <c r="A3" s="2"/>
    </row>
    <row r="4" spans="1:16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0.99929999999999997</v>
      </c>
      <c r="D10" s="15">
        <v>0.17900000000000005</v>
      </c>
      <c r="E10" s="15">
        <v>-3.9300000000000002E-2</v>
      </c>
      <c r="F10" s="15">
        <v>1.139</v>
      </c>
      <c r="G10" s="7"/>
      <c r="H10" s="15">
        <v>4.67</v>
      </c>
      <c r="I10" s="15">
        <v>4.2267999999999999</v>
      </c>
      <c r="J10" s="15">
        <v>6.52</v>
      </c>
      <c r="K10" s="18">
        <v>106.13</v>
      </c>
      <c r="L10" s="15">
        <v>2.4859</v>
      </c>
      <c r="M10" s="19">
        <v>0.20010502160273133</v>
      </c>
      <c r="N10" s="7">
        <v>2414</v>
      </c>
      <c r="P10" s="3">
        <f>F15</f>
        <v>1.1628000000000001</v>
      </c>
    </row>
    <row r="11" spans="1:16" ht="15" x14ac:dyDescent="0.25">
      <c r="A11" s="7" t="s">
        <v>15</v>
      </c>
      <c r="B11" s="7"/>
      <c r="C11" s="15">
        <v>0.94289999999999996</v>
      </c>
      <c r="D11" s="15">
        <v>0.29650000000000004</v>
      </c>
      <c r="E11" s="15">
        <v>-2.3900000000000001E-2</v>
      </c>
      <c r="F11" s="15">
        <v>1.2155</v>
      </c>
      <c r="G11" s="7"/>
      <c r="H11" s="15">
        <v>5.79</v>
      </c>
      <c r="I11" s="15">
        <v>3.9864999999999999</v>
      </c>
      <c r="J11" s="15">
        <v>7.82</v>
      </c>
      <c r="K11" s="18">
        <v>106.36</v>
      </c>
      <c r="L11" s="15">
        <v>2.5674000000000001</v>
      </c>
      <c r="M11" s="19">
        <v>0.41810196140850603</v>
      </c>
      <c r="N11" s="7">
        <v>5621</v>
      </c>
      <c r="P11" s="3">
        <f t="shared" ref="P11:P16" si="0">P10</f>
        <v>1.1628000000000001</v>
      </c>
    </row>
    <row r="12" spans="1:16" ht="15" x14ac:dyDescent="0.25">
      <c r="A12" s="7" t="s">
        <v>17</v>
      </c>
      <c r="B12" s="7"/>
      <c r="C12" s="15">
        <v>1.0315000000000001</v>
      </c>
      <c r="D12" s="15">
        <v>9.6299999999999997E-2</v>
      </c>
      <c r="E12" s="15">
        <v>-4.9800000000000004E-2</v>
      </c>
      <c r="F12" s="15">
        <v>1.0780000000000001</v>
      </c>
      <c r="G12" s="7"/>
      <c r="H12" s="15">
        <v>4.8099999999999996</v>
      </c>
      <c r="I12" s="15">
        <v>4.3593000000000002</v>
      </c>
      <c r="J12" s="15">
        <v>6.83</v>
      </c>
      <c r="K12" s="18">
        <v>105.88</v>
      </c>
      <c r="L12" s="15">
        <v>2.6930999999999998</v>
      </c>
      <c r="M12" s="19">
        <v>0.16751354867833235</v>
      </c>
      <c r="N12" s="7">
        <v>3742</v>
      </c>
      <c r="P12" s="3">
        <f t="shared" si="0"/>
        <v>1.1628000000000001</v>
      </c>
    </row>
    <row r="13" spans="1:16" ht="15" x14ac:dyDescent="0.25">
      <c r="A13" s="7" t="s">
        <v>16</v>
      </c>
      <c r="B13" s="7"/>
      <c r="C13" s="15">
        <v>0.9294</v>
      </c>
      <c r="D13" s="15">
        <v>0.33799999999999997</v>
      </c>
      <c r="E13" s="15">
        <v>-3.73E-2</v>
      </c>
      <c r="F13" s="15">
        <v>1.2301</v>
      </c>
      <c r="G13" s="7"/>
      <c r="H13" s="15">
        <v>5.16</v>
      </c>
      <c r="I13" s="15">
        <v>3.9184999999999999</v>
      </c>
      <c r="J13" s="15">
        <v>7.02</v>
      </c>
      <c r="K13" s="18">
        <v>106.34</v>
      </c>
      <c r="L13" s="15">
        <v>2.3235000000000001</v>
      </c>
      <c r="M13" s="19">
        <v>0.14629201829144592</v>
      </c>
      <c r="N13" s="7">
        <v>2722</v>
      </c>
      <c r="P13" s="3">
        <f t="shared" si="0"/>
        <v>1.1628000000000001</v>
      </c>
    </row>
    <row r="14" spans="1:16" ht="15" x14ac:dyDescent="0.25">
      <c r="A14" s="7" t="s">
        <v>79</v>
      </c>
      <c r="B14" s="7"/>
      <c r="C14" s="15">
        <v>1.0318271903066878</v>
      </c>
      <c r="D14" s="15">
        <v>-2.565862625197364E-2</v>
      </c>
      <c r="E14" s="15">
        <v>-3.1095830820188006E-2</v>
      </c>
      <c r="F14" s="15">
        <v>0.97507273323452615</v>
      </c>
      <c r="G14" s="7"/>
      <c r="H14" s="15">
        <v>5.6143914312359584</v>
      </c>
      <c r="I14" s="15">
        <v>4.2786356254832674</v>
      </c>
      <c r="J14" s="15">
        <v>8.581848578965495</v>
      </c>
      <c r="K14" s="18">
        <v>103.90153466408871</v>
      </c>
      <c r="L14" s="15">
        <v>3.2554885979729673</v>
      </c>
      <c r="M14" s="19">
        <v>6.7987450018984472E-2</v>
      </c>
      <c r="N14" s="7">
        <v>1221</v>
      </c>
      <c r="P14" s="3">
        <f t="shared" si="0"/>
        <v>1.1628000000000001</v>
      </c>
    </row>
    <row r="15" spans="1:16" ht="15" x14ac:dyDescent="0.25">
      <c r="A15" s="13" t="s">
        <v>8</v>
      </c>
      <c r="B15" s="7"/>
      <c r="C15" s="15">
        <v>0.97350000000000003</v>
      </c>
      <c r="D15" s="15">
        <v>0.22310000000000002</v>
      </c>
      <c r="E15" s="15">
        <v>-3.3799999999999997E-2</v>
      </c>
      <c r="F15" s="15">
        <v>1.1628000000000001</v>
      </c>
      <c r="G15" s="7"/>
      <c r="H15" s="15">
        <v>5.29</v>
      </c>
      <c r="I15" s="15">
        <v>4.1069000000000004</v>
      </c>
      <c r="J15" s="15">
        <v>7.33</v>
      </c>
      <c r="K15" s="18">
        <v>106.05</v>
      </c>
      <c r="L15" s="15">
        <v>2.5832000000000002</v>
      </c>
      <c r="M15" s="20">
        <v>1</v>
      </c>
      <c r="N15" s="21">
        <v>15720</v>
      </c>
      <c r="P15" s="3">
        <f t="shared" si="0"/>
        <v>1.1628000000000001</v>
      </c>
    </row>
    <row r="16" spans="1:16" ht="15" x14ac:dyDescent="0.25">
      <c r="A16" s="7" t="s">
        <v>36</v>
      </c>
      <c r="B16" s="7"/>
      <c r="C16" s="15">
        <v>0.96934771083112015</v>
      </c>
      <c r="D16" s="15">
        <v>0.24058730748628909</v>
      </c>
      <c r="E16" s="15">
        <v>-3.4044243191826092E-2</v>
      </c>
      <c r="F16" s="15">
        <v>1.1758907751255832</v>
      </c>
      <c r="G16" s="7"/>
      <c r="H16" s="15">
        <v>5.2745081502033182</v>
      </c>
      <c r="I16" s="15">
        <v>4.0944239012357171</v>
      </c>
      <c r="J16" s="15">
        <v>7.2373806394352549</v>
      </c>
      <c r="K16" s="18">
        <v>106.22120734243043</v>
      </c>
      <c r="L16" s="15">
        <v>2.5342108230370184</v>
      </c>
      <c r="M16" s="19">
        <v>0.93201254998101557</v>
      </c>
      <c r="N16" s="7">
        <v>14499</v>
      </c>
      <c r="P16" s="3">
        <f t="shared" si="0"/>
        <v>1.1628000000000001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activeCell="A4" sqref="A4:N1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90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x14ac:dyDescent="0.2">
      <c r="A3"/>
    </row>
    <row r="4" spans="1:16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47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0.97409999999999997</v>
      </c>
      <c r="D10" s="15">
        <v>0.22700000000000009</v>
      </c>
      <c r="E10" s="15">
        <v>-3.6199999999999996E-2</v>
      </c>
      <c r="F10" s="15">
        <v>1.1649</v>
      </c>
      <c r="G10" s="7"/>
      <c r="H10" s="15">
        <v>5.18</v>
      </c>
      <c r="I10" s="15">
        <v>4.1182999999999996</v>
      </c>
      <c r="J10" s="15">
        <v>7.2</v>
      </c>
      <c r="K10" s="18">
        <v>106.3</v>
      </c>
      <c r="L10" s="15">
        <v>2.5179</v>
      </c>
      <c r="M10" s="19">
        <v>0.9145395817064883</v>
      </c>
      <c r="N10" s="22">
        <v>14671</v>
      </c>
      <c r="P10" s="3">
        <f>$F$13</f>
        <v>1.1628000000000001</v>
      </c>
    </row>
    <row r="11" spans="1:16" ht="15" x14ac:dyDescent="0.25">
      <c r="A11" s="7" t="s">
        <v>41</v>
      </c>
      <c r="B11" s="7"/>
      <c r="C11" s="15">
        <v>0.9627</v>
      </c>
      <c r="D11" s="15">
        <v>0.18480000000000005</v>
      </c>
      <c r="E11" s="15">
        <v>-6.7999999999999996E-3</v>
      </c>
      <c r="F11" s="15">
        <v>1.1407</v>
      </c>
      <c r="G11" s="7"/>
      <c r="H11" s="15">
        <v>6.53</v>
      </c>
      <c r="I11" s="15">
        <v>3.9815</v>
      </c>
      <c r="J11" s="15">
        <v>8.75</v>
      </c>
      <c r="K11" s="18">
        <v>103.7</v>
      </c>
      <c r="L11" s="15">
        <v>3.2461000000000002</v>
      </c>
      <c r="M11" s="19">
        <v>8.4151238836365092E-2</v>
      </c>
      <c r="N11" s="7">
        <v>1032</v>
      </c>
      <c r="P11" s="3">
        <f>$F$13</f>
        <v>1.1628000000000001</v>
      </c>
    </row>
    <row r="12" spans="1:16" ht="15" x14ac:dyDescent="0.25">
      <c r="A12" s="7" t="s">
        <v>22</v>
      </c>
      <c r="B12" s="7"/>
      <c r="C12" s="15">
        <v>1.1246</v>
      </c>
      <c r="D12" s="15">
        <v>-0.75760000000000005</v>
      </c>
      <c r="E12" s="15">
        <v>1.7899999999999999E-2</v>
      </c>
      <c r="F12" s="15">
        <v>0.38490000000000002</v>
      </c>
      <c r="G12" s="7"/>
      <c r="H12" s="15">
        <v>5.23</v>
      </c>
      <c r="I12" s="15">
        <v>4.2380000000000004</v>
      </c>
      <c r="J12" s="15">
        <v>6.9</v>
      </c>
      <c r="K12" s="23">
        <v>91.54</v>
      </c>
      <c r="L12" s="15">
        <v>5.6199000000000003</v>
      </c>
      <c r="M12" s="19">
        <v>1.309179457146747E-3</v>
      </c>
      <c r="N12" s="22">
        <v>17</v>
      </c>
      <c r="P12" s="3">
        <f>$F$13</f>
        <v>1.1628000000000001</v>
      </c>
    </row>
    <row r="13" spans="1:16" ht="15" x14ac:dyDescent="0.25">
      <c r="A13" s="13" t="s">
        <v>8</v>
      </c>
      <c r="B13" s="7"/>
      <c r="C13" s="15">
        <v>0.97350000000000003</v>
      </c>
      <c r="D13" s="15">
        <v>0.22310000000000002</v>
      </c>
      <c r="E13" s="15">
        <v>-3.3799999999999997E-2</v>
      </c>
      <c r="F13" s="15">
        <v>1.1628000000000001</v>
      </c>
      <c r="G13" s="7"/>
      <c r="H13" s="15">
        <v>5.29</v>
      </c>
      <c r="I13" s="15">
        <v>4.1069000000000004</v>
      </c>
      <c r="J13" s="15">
        <v>7.33</v>
      </c>
      <c r="K13" s="18">
        <v>106.05</v>
      </c>
      <c r="L13" s="15">
        <v>2.5832000000000002</v>
      </c>
      <c r="M13" s="19">
        <v>1</v>
      </c>
      <c r="N13" s="7">
        <v>15720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5" t="s">
        <v>40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5"/>
      <c r="B16" s="26"/>
      <c r="C16" s="37" t="s">
        <v>46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5"/>
      <c r="B17" s="26"/>
      <c r="C17" s="26" t="s">
        <v>37</v>
      </c>
      <c r="D17" s="27" t="s">
        <v>38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5" t="str">
        <f>A10</f>
        <v>Investment-grade</v>
      </c>
      <c r="B18" s="26"/>
      <c r="C18" s="33" t="s">
        <v>39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30" t="str">
        <f>A12</f>
        <v>High-yield</v>
      </c>
      <c r="B20" s="9"/>
      <c r="C20" s="31">
        <v>0.85099999999999998</v>
      </c>
      <c r="D20" s="32" t="s">
        <v>39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activeCell="A4" sqref="A4:N2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 x14ac:dyDescent="0.3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 x14ac:dyDescent="0.25">
      <c r="A3" s="2"/>
    </row>
    <row r="4" spans="1:18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81</v>
      </c>
      <c r="B10" s="7"/>
      <c r="C10" s="15">
        <v>0.79069999999999996</v>
      </c>
      <c r="D10" s="15">
        <v>0.49190000000000006</v>
      </c>
      <c r="E10" s="15">
        <v>-1.0699999999999999E-2</v>
      </c>
      <c r="F10" s="15">
        <v>1.2719</v>
      </c>
      <c r="G10" s="7"/>
      <c r="H10" s="15">
        <v>5.92</v>
      </c>
      <c r="I10" s="15">
        <v>3.1949999999999998</v>
      </c>
      <c r="J10" s="15">
        <v>7.69</v>
      </c>
      <c r="K10" s="18">
        <v>102.2</v>
      </c>
      <c r="L10" s="15">
        <v>2.6153</v>
      </c>
      <c r="M10" s="19">
        <v>0.17314447512553921</v>
      </c>
      <c r="N10" s="7">
        <v>1835</v>
      </c>
      <c r="P10" s="5" t="str">
        <f>RIGHT(A10,4)</f>
        <v>3.5%</v>
      </c>
      <c r="Q10" s="3">
        <f>$F$20</f>
        <v>1.1628000000000001</v>
      </c>
      <c r="R10" s="5"/>
    </row>
    <row r="11" spans="1:18" ht="15" x14ac:dyDescent="0.25">
      <c r="A11" s="7" t="s">
        <v>82</v>
      </c>
      <c r="B11" s="7"/>
      <c r="C11" s="15">
        <v>0.90290000000000004</v>
      </c>
      <c r="D11" s="15">
        <v>0.34500000000000003</v>
      </c>
      <c r="E11" s="15">
        <v>-2.0899999999999998E-2</v>
      </c>
      <c r="F11" s="15">
        <v>1.2270000000000001</v>
      </c>
      <c r="G11" s="7"/>
      <c r="H11" s="15">
        <v>5.0599999999999996</v>
      </c>
      <c r="I11" s="15">
        <v>3.7892000000000001</v>
      </c>
      <c r="J11" s="15">
        <v>6.66</v>
      </c>
      <c r="K11" s="18">
        <v>105.57</v>
      </c>
      <c r="L11" s="15">
        <v>2.5259</v>
      </c>
      <c r="M11" s="19">
        <v>0.32439470459613923</v>
      </c>
      <c r="N11" s="7">
        <v>3755</v>
      </c>
      <c r="P11" s="5" t="str">
        <f t="shared" ref="P11:P18" si="0">RIGHT(A11,4)</f>
        <v>4.0%</v>
      </c>
      <c r="Q11" s="3">
        <f t="shared" ref="Q11:Q19" si="1">$F$20</f>
        <v>1.1628000000000001</v>
      </c>
      <c r="R11" s="5"/>
    </row>
    <row r="12" spans="1:18" ht="15" x14ac:dyDescent="0.25">
      <c r="A12" s="7" t="s">
        <v>49</v>
      </c>
      <c r="B12" s="7"/>
      <c r="C12" s="15">
        <v>0.98909999999999998</v>
      </c>
      <c r="D12" s="15">
        <v>0.17199999999999993</v>
      </c>
      <c r="E12" s="15">
        <v>-2.9100000000000001E-2</v>
      </c>
      <c r="F12" s="15">
        <v>1.1319999999999999</v>
      </c>
      <c r="G12" s="7"/>
      <c r="H12" s="15">
        <v>5.75</v>
      </c>
      <c r="I12" s="15">
        <v>4.2466999999999997</v>
      </c>
      <c r="J12" s="15">
        <v>8.18</v>
      </c>
      <c r="K12" s="18">
        <v>107.81</v>
      </c>
      <c r="L12" s="15">
        <v>2.6625000000000001</v>
      </c>
      <c r="M12" s="19">
        <v>0.29916011232771356</v>
      </c>
      <c r="N12" s="7">
        <v>3841</v>
      </c>
      <c r="P12" s="5" t="str">
        <f t="shared" si="0"/>
        <v>4.5%</v>
      </c>
      <c r="Q12" s="3">
        <f t="shared" si="1"/>
        <v>1.1628000000000001</v>
      </c>
      <c r="R12" s="5"/>
    </row>
    <row r="13" spans="1:18" ht="15" x14ac:dyDescent="0.25">
      <c r="A13" s="7" t="s">
        <v>50</v>
      </c>
      <c r="B13" s="7"/>
      <c r="C13" s="15">
        <v>1.0945</v>
      </c>
      <c r="D13" s="15">
        <v>-5.7999999999999989E-2</v>
      </c>
      <c r="E13" s="15">
        <v>-3.8899999999999997E-2</v>
      </c>
      <c r="F13" s="15">
        <v>0.99760000000000004</v>
      </c>
      <c r="G13" s="7"/>
      <c r="H13" s="15">
        <v>5.27</v>
      </c>
      <c r="I13" s="15">
        <v>4.7255000000000003</v>
      </c>
      <c r="J13" s="15">
        <v>7.74</v>
      </c>
      <c r="K13" s="18">
        <v>107.99</v>
      </c>
      <c r="L13" s="15">
        <v>2.6718999999999999</v>
      </c>
      <c r="M13" s="19">
        <v>0.12044527974086196</v>
      </c>
      <c r="N13" s="7">
        <v>1899</v>
      </c>
      <c r="P13" s="5" t="str">
        <f t="shared" si="0"/>
        <v>5.0%</v>
      </c>
      <c r="Q13" s="3">
        <f t="shared" si="1"/>
        <v>1.1628000000000001</v>
      </c>
      <c r="R13" s="5"/>
    </row>
    <row r="14" spans="1:18" ht="15" x14ac:dyDescent="0.25">
      <c r="A14" s="7" t="s">
        <v>51</v>
      </c>
      <c r="B14" s="7"/>
      <c r="C14" s="15">
        <v>1.2248000000000001</v>
      </c>
      <c r="D14" s="15">
        <v>-0.21680000000000016</v>
      </c>
      <c r="E14" s="15">
        <v>-7.0000000000000007E-2</v>
      </c>
      <c r="F14" s="15">
        <v>0.93799999999999994</v>
      </c>
      <c r="G14" s="7"/>
      <c r="H14" s="15">
        <v>3.69</v>
      </c>
      <c r="I14" s="15">
        <v>5.2332999999999998</v>
      </c>
      <c r="J14" s="15">
        <v>5.86</v>
      </c>
      <c r="K14" s="18">
        <v>106.68</v>
      </c>
      <c r="L14" s="15">
        <v>2.3973</v>
      </c>
      <c r="M14" s="19">
        <v>3.319712997802813E-2</v>
      </c>
      <c r="N14" s="7">
        <v>828</v>
      </c>
      <c r="P14" s="5" t="str">
        <f t="shared" si="0"/>
        <v>5.5%</v>
      </c>
      <c r="Q14" s="3">
        <f t="shared" si="1"/>
        <v>1.1628000000000001</v>
      </c>
      <c r="R14" s="5"/>
    </row>
    <row r="15" spans="1:18" ht="15" x14ac:dyDescent="0.25">
      <c r="A15" s="7" t="s">
        <v>52</v>
      </c>
      <c r="B15" s="7"/>
      <c r="C15" s="15">
        <v>1.3392999999999999</v>
      </c>
      <c r="D15" s="15">
        <v>-0.19229999999999986</v>
      </c>
      <c r="E15" s="15">
        <v>-0.12769999999999998</v>
      </c>
      <c r="F15" s="15">
        <v>1.0193000000000001</v>
      </c>
      <c r="G15" s="7"/>
      <c r="H15" s="15">
        <v>3.07</v>
      </c>
      <c r="I15" s="15">
        <v>5.7398999999999996</v>
      </c>
      <c r="J15" s="15">
        <v>5.28</v>
      </c>
      <c r="K15" s="18">
        <v>107</v>
      </c>
      <c r="L15" s="15">
        <v>2.2951999999999999</v>
      </c>
      <c r="M15" s="19">
        <v>2.4399483533483483E-2</v>
      </c>
      <c r="N15" s="7">
        <v>1102</v>
      </c>
      <c r="P15" s="5" t="str">
        <f t="shared" si="0"/>
        <v>6.0%</v>
      </c>
      <c r="Q15" s="3">
        <f t="shared" si="1"/>
        <v>1.1628000000000001</v>
      </c>
      <c r="R15" s="5"/>
    </row>
    <row r="16" spans="1:18" ht="15" x14ac:dyDescent="0.25">
      <c r="A16" s="7" t="s">
        <v>53</v>
      </c>
      <c r="B16" s="7"/>
      <c r="C16" s="15">
        <v>1.4366000000000001</v>
      </c>
      <c r="D16" s="15">
        <v>-0.15280000000000016</v>
      </c>
      <c r="E16" s="15">
        <v>-0.19069999999999998</v>
      </c>
      <c r="F16" s="15">
        <v>1.0931</v>
      </c>
      <c r="G16" s="7"/>
      <c r="H16" s="15">
        <v>3.17</v>
      </c>
      <c r="I16" s="15">
        <v>6.2378999999999998</v>
      </c>
      <c r="J16" s="15">
        <v>5.56</v>
      </c>
      <c r="K16" s="18">
        <v>108.41</v>
      </c>
      <c r="L16" s="15">
        <v>2.3258999999999999</v>
      </c>
      <c r="M16" s="19">
        <v>1.2996754199859519E-2</v>
      </c>
      <c r="N16" s="7">
        <v>945</v>
      </c>
      <c r="P16" s="5" t="str">
        <f t="shared" si="0"/>
        <v>6.5%</v>
      </c>
      <c r="Q16" s="3">
        <f t="shared" si="1"/>
        <v>1.1628000000000001</v>
      </c>
      <c r="R16" s="5"/>
    </row>
    <row r="17" spans="1:18" ht="15" x14ac:dyDescent="0.25">
      <c r="A17" s="7" t="s">
        <v>54</v>
      </c>
      <c r="B17" s="7"/>
      <c r="C17" s="15">
        <v>1.5338000000000001</v>
      </c>
      <c r="D17" s="15">
        <v>-0.25960000000000011</v>
      </c>
      <c r="E17" s="15">
        <v>-0.19109999999999999</v>
      </c>
      <c r="F17" s="15">
        <v>1.0831</v>
      </c>
      <c r="G17" s="7"/>
      <c r="H17" s="15">
        <v>3.2</v>
      </c>
      <c r="I17" s="15">
        <v>6.7106000000000003</v>
      </c>
      <c r="J17" s="15">
        <v>5.62</v>
      </c>
      <c r="K17" s="18">
        <v>108.96</v>
      </c>
      <c r="L17" s="15">
        <v>2.3418999999999999</v>
      </c>
      <c r="M17" s="19">
        <v>4.2117250326246317E-3</v>
      </c>
      <c r="N17" s="7">
        <v>342</v>
      </c>
      <c r="P17" s="5" t="str">
        <f t="shared" si="0"/>
        <v>7.0%</v>
      </c>
      <c r="Q17" s="3">
        <f t="shared" si="1"/>
        <v>1.1628000000000001</v>
      </c>
      <c r="R17" s="5"/>
    </row>
    <row r="18" spans="1:18" ht="15" x14ac:dyDescent="0.25">
      <c r="A18" s="7" t="s">
        <v>55</v>
      </c>
      <c r="B18" s="7"/>
      <c r="C18" s="15">
        <v>1.6637</v>
      </c>
      <c r="D18" s="15">
        <v>-0.23029999999999989</v>
      </c>
      <c r="E18" s="15">
        <v>-0.2505</v>
      </c>
      <c r="F18" s="15">
        <v>1.1829000000000001</v>
      </c>
      <c r="G18" s="7"/>
      <c r="H18" s="15">
        <v>2.93</v>
      </c>
      <c r="I18" s="15">
        <v>7.2609000000000004</v>
      </c>
      <c r="J18" s="15">
        <v>5.34</v>
      </c>
      <c r="K18" s="18">
        <v>108.8</v>
      </c>
      <c r="L18" s="15">
        <v>2.1335000000000002</v>
      </c>
      <c r="M18" s="19">
        <v>3.8744606151965189E-3</v>
      </c>
      <c r="N18" s="7">
        <v>315</v>
      </c>
      <c r="P18" s="5" t="str">
        <f t="shared" si="0"/>
        <v>7.5%</v>
      </c>
      <c r="Q18" s="3">
        <f t="shared" si="1"/>
        <v>1.1628000000000001</v>
      </c>
      <c r="R18" s="5"/>
    </row>
    <row r="19" spans="1:18" ht="15" x14ac:dyDescent="0.25">
      <c r="A19" s="7" t="s">
        <v>83</v>
      </c>
      <c r="B19" s="7"/>
      <c r="C19" s="15">
        <v>1.8517999999999999</v>
      </c>
      <c r="D19" s="15">
        <v>-0.42349999999999977</v>
      </c>
      <c r="E19" s="15">
        <v>-0.31840000000000002</v>
      </c>
      <c r="F19" s="15">
        <v>1.1099000000000001</v>
      </c>
      <c r="G19" s="7"/>
      <c r="H19" s="15">
        <v>2.38</v>
      </c>
      <c r="I19" s="15">
        <v>8.0690000000000008</v>
      </c>
      <c r="J19" s="15">
        <v>4.49</v>
      </c>
      <c r="K19" s="18">
        <v>108.45</v>
      </c>
      <c r="L19" s="15">
        <v>2.0910000000000002</v>
      </c>
      <c r="M19" s="19">
        <v>4.1758748505538179E-3</v>
      </c>
      <c r="N19" s="7">
        <v>858</v>
      </c>
      <c r="P19" s="5" t="str">
        <f>"&gt;"&amp;P18</f>
        <v>&gt;7.5%</v>
      </c>
      <c r="Q19" s="3">
        <f t="shared" si="1"/>
        <v>1.1628000000000001</v>
      </c>
      <c r="R19" s="5"/>
    </row>
    <row r="20" spans="1:18" ht="15" x14ac:dyDescent="0.25">
      <c r="A20" s="13" t="s">
        <v>8</v>
      </c>
      <c r="B20" s="7"/>
      <c r="C20" s="15">
        <v>0.97350000000000003</v>
      </c>
      <c r="D20" s="15">
        <v>0.22310000000000002</v>
      </c>
      <c r="E20" s="15">
        <v>-3.3799999999999997E-2</v>
      </c>
      <c r="F20" s="15">
        <v>1.1628000000000001</v>
      </c>
      <c r="G20" s="7"/>
      <c r="H20" s="15">
        <v>5.29</v>
      </c>
      <c r="I20" s="15">
        <v>4.1069000000000004</v>
      </c>
      <c r="J20" s="15">
        <v>7.33</v>
      </c>
      <c r="K20" s="18">
        <v>106.05</v>
      </c>
      <c r="L20" s="15">
        <v>2.5832000000000002</v>
      </c>
      <c r="M20" s="19">
        <v>1</v>
      </c>
      <c r="N20" s="7">
        <v>15720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56</v>
      </c>
      <c r="B10" s="7"/>
      <c r="C10" s="15">
        <v>1.0730999999999999</v>
      </c>
      <c r="D10" s="15">
        <v>-0.23449999999999999</v>
      </c>
      <c r="E10" s="15">
        <v>-4.3899999999999995E-2</v>
      </c>
      <c r="F10" s="15">
        <v>0.79469999999999996</v>
      </c>
      <c r="G10" s="7"/>
      <c r="H10" s="15">
        <v>1</v>
      </c>
      <c r="I10" s="15">
        <v>4.3563000000000001</v>
      </c>
      <c r="J10" s="15">
        <v>1.06</v>
      </c>
      <c r="K10" s="18">
        <v>102.08</v>
      </c>
      <c r="L10" s="15">
        <v>2.0888</v>
      </c>
      <c r="M10" s="19">
        <v>0.11563456147632202</v>
      </c>
      <c r="N10" s="7">
        <v>2431</v>
      </c>
      <c r="P10" s="5">
        <v>2</v>
      </c>
      <c r="Q10" s="3">
        <f>$F$21</f>
        <v>1.1628000000000001</v>
      </c>
    </row>
    <row r="11" spans="1:17" ht="15" x14ac:dyDescent="0.25">
      <c r="A11" s="7" t="s">
        <v>57</v>
      </c>
      <c r="B11" s="7"/>
      <c r="C11" s="15">
        <v>0.999</v>
      </c>
      <c r="D11" s="15">
        <v>0.28359999999999996</v>
      </c>
      <c r="E11" s="15">
        <v>-4.0099999999999997E-2</v>
      </c>
      <c r="F11" s="15">
        <v>1.2424999999999999</v>
      </c>
      <c r="G11" s="7"/>
      <c r="H11" s="15">
        <v>2.76</v>
      </c>
      <c r="I11" s="15">
        <v>4.2000999999999999</v>
      </c>
      <c r="J11" s="15">
        <v>3.07</v>
      </c>
      <c r="K11" s="18">
        <v>105.54</v>
      </c>
      <c r="L11" s="15">
        <v>2.1779000000000002</v>
      </c>
      <c r="M11" s="19">
        <v>0.16180031455056956</v>
      </c>
      <c r="N11" s="7">
        <v>2829</v>
      </c>
      <c r="P11" s="5">
        <v>4</v>
      </c>
      <c r="Q11" s="3">
        <f t="shared" ref="Q11:Q20" si="0">$F$21</f>
        <v>1.1628000000000001</v>
      </c>
    </row>
    <row r="12" spans="1:17" ht="15" x14ac:dyDescent="0.25">
      <c r="A12" s="7" t="s">
        <v>58</v>
      </c>
      <c r="B12" s="7"/>
      <c r="C12" s="15">
        <v>0.94469999999999998</v>
      </c>
      <c r="D12" s="15">
        <v>0.53780000000000006</v>
      </c>
      <c r="E12" s="15">
        <v>-3.5500000000000004E-2</v>
      </c>
      <c r="F12" s="15">
        <v>1.4470000000000001</v>
      </c>
      <c r="G12" s="7"/>
      <c r="H12" s="15">
        <v>4.3600000000000003</v>
      </c>
      <c r="I12" s="15">
        <v>4.01</v>
      </c>
      <c r="J12" s="15">
        <v>5.07</v>
      </c>
      <c r="K12" s="18">
        <v>106.72</v>
      </c>
      <c r="L12" s="15">
        <v>2.4011</v>
      </c>
      <c r="M12" s="19">
        <v>0.20642507860579681</v>
      </c>
      <c r="N12" s="7">
        <v>3004</v>
      </c>
      <c r="P12" s="5">
        <v>6</v>
      </c>
      <c r="Q12" s="3">
        <f t="shared" si="0"/>
        <v>1.1628000000000001</v>
      </c>
    </row>
    <row r="13" spans="1:17" ht="15" x14ac:dyDescent="0.25">
      <c r="A13" s="7" t="s">
        <v>59</v>
      </c>
      <c r="B13" s="7"/>
      <c r="C13" s="15">
        <v>0.9698</v>
      </c>
      <c r="D13" s="15">
        <v>0.24179999999999996</v>
      </c>
      <c r="E13" s="15">
        <v>-2.58E-2</v>
      </c>
      <c r="F13" s="15">
        <v>1.1858</v>
      </c>
      <c r="G13" s="7"/>
      <c r="H13" s="15">
        <v>5.79</v>
      </c>
      <c r="I13" s="15">
        <v>4.1792999999999996</v>
      </c>
      <c r="J13" s="15">
        <v>7.07</v>
      </c>
      <c r="K13" s="18">
        <v>107.88</v>
      </c>
      <c r="L13" s="15">
        <v>2.6951999999999998</v>
      </c>
      <c r="M13" s="19">
        <v>0.17374667573549585</v>
      </c>
      <c r="N13" s="7">
        <v>2285</v>
      </c>
      <c r="P13" s="5">
        <v>8</v>
      </c>
      <c r="Q13" s="3">
        <f t="shared" si="0"/>
        <v>1.1628000000000001</v>
      </c>
    </row>
    <row r="14" spans="1:17" ht="15" x14ac:dyDescent="0.25">
      <c r="A14" s="7" t="s">
        <v>60</v>
      </c>
      <c r="B14" s="7"/>
      <c r="C14" s="15">
        <v>0.9103</v>
      </c>
      <c r="D14" s="15">
        <v>0.2456000000000001</v>
      </c>
      <c r="E14" s="15">
        <v>-1.9600000000000003E-2</v>
      </c>
      <c r="F14" s="15">
        <v>1.1363000000000001</v>
      </c>
      <c r="G14" s="7"/>
      <c r="H14" s="15">
        <v>7.16</v>
      </c>
      <c r="I14" s="15">
        <v>3.7906</v>
      </c>
      <c r="J14" s="15">
        <v>8.99</v>
      </c>
      <c r="K14" s="18">
        <v>105.39</v>
      </c>
      <c r="L14" s="15">
        <v>2.8872</v>
      </c>
      <c r="M14" s="19">
        <v>0.1446098998923559</v>
      </c>
      <c r="N14" s="7">
        <v>1819</v>
      </c>
      <c r="P14" s="5">
        <v>10</v>
      </c>
      <c r="Q14" s="3">
        <f t="shared" si="0"/>
        <v>1.1628000000000001</v>
      </c>
    </row>
    <row r="15" spans="1:17" ht="15" x14ac:dyDescent="0.25">
      <c r="A15" s="7" t="s">
        <v>61</v>
      </c>
      <c r="B15" s="7"/>
      <c r="C15" s="15">
        <v>0.95599999999999996</v>
      </c>
      <c r="D15" s="15">
        <v>0.12569999999999995</v>
      </c>
      <c r="E15" s="15">
        <v>-4.4699999999999997E-2</v>
      </c>
      <c r="F15" s="15">
        <v>1.0369999999999999</v>
      </c>
      <c r="G15" s="7"/>
      <c r="H15" s="15">
        <v>7.45</v>
      </c>
      <c r="I15" s="15">
        <v>4.1003999999999996</v>
      </c>
      <c r="J15" s="15">
        <v>10.95</v>
      </c>
      <c r="K15" s="18">
        <v>107.5</v>
      </c>
      <c r="L15" s="15">
        <v>2.8531</v>
      </c>
      <c r="M15" s="19">
        <v>4.8510472435402276E-2</v>
      </c>
      <c r="N15" s="7">
        <v>862</v>
      </c>
      <c r="P15" s="5">
        <v>12</v>
      </c>
      <c r="Q15" s="3">
        <f t="shared" si="0"/>
        <v>1.1628000000000001</v>
      </c>
    </row>
    <row r="16" spans="1:17" ht="15" x14ac:dyDescent="0.25">
      <c r="A16" s="7" t="s">
        <v>62</v>
      </c>
      <c r="B16" s="7"/>
      <c r="C16" s="15">
        <v>0.98599999999999999</v>
      </c>
      <c r="D16" s="15">
        <v>1.9800000000000061E-2</v>
      </c>
      <c r="E16" s="15">
        <v>-3.95E-2</v>
      </c>
      <c r="F16" s="15">
        <v>0.96630000000000005</v>
      </c>
      <c r="G16" s="7"/>
      <c r="H16" s="15">
        <v>8.49</v>
      </c>
      <c r="I16" s="15">
        <v>4.2465000000000002</v>
      </c>
      <c r="J16" s="15">
        <v>13.04</v>
      </c>
      <c r="K16" s="18">
        <v>107.9</v>
      </c>
      <c r="L16" s="15">
        <v>3.0238</v>
      </c>
      <c r="M16" s="19">
        <v>4.5779550893287287E-2</v>
      </c>
      <c r="N16" s="7">
        <v>748</v>
      </c>
      <c r="P16" s="5">
        <v>14</v>
      </c>
      <c r="Q16" s="3">
        <f t="shared" si="0"/>
        <v>1.1628000000000001</v>
      </c>
    </row>
    <row r="17" spans="1:17" ht="15" x14ac:dyDescent="0.25">
      <c r="A17" s="7" t="s">
        <v>63</v>
      </c>
      <c r="B17" s="7"/>
      <c r="C17" s="15">
        <v>0.94110000000000005</v>
      </c>
      <c r="D17" s="15">
        <v>0.10260000000000002</v>
      </c>
      <c r="E17" s="15">
        <v>-3.6299999999999999E-2</v>
      </c>
      <c r="F17" s="15">
        <v>1.0074000000000001</v>
      </c>
      <c r="G17" s="7"/>
      <c r="H17" s="15">
        <v>8.92</v>
      </c>
      <c r="I17" s="15">
        <v>3.9897</v>
      </c>
      <c r="J17" s="15">
        <v>14.92</v>
      </c>
      <c r="K17" s="18">
        <v>105.98</v>
      </c>
      <c r="L17" s="15">
        <v>3.0947</v>
      </c>
      <c r="M17" s="19">
        <v>3.2141693924018243E-2</v>
      </c>
      <c r="N17" s="7">
        <v>595</v>
      </c>
      <c r="P17" s="5">
        <v>16</v>
      </c>
      <c r="Q17" s="3">
        <f t="shared" si="0"/>
        <v>1.1628000000000001</v>
      </c>
    </row>
    <row r="18" spans="1:17" ht="15" x14ac:dyDescent="0.25">
      <c r="A18" s="7" t="s">
        <v>64</v>
      </c>
      <c r="B18" s="7"/>
      <c r="C18" s="15">
        <v>1.0177</v>
      </c>
      <c r="D18" s="15">
        <v>-1.6600000000000031E-2</v>
      </c>
      <c r="E18" s="15">
        <v>-4.7600000000000003E-2</v>
      </c>
      <c r="F18" s="15">
        <v>0.95350000000000001</v>
      </c>
      <c r="G18" s="7"/>
      <c r="H18" s="15">
        <v>9.23</v>
      </c>
      <c r="I18" s="15">
        <v>4.4568000000000003</v>
      </c>
      <c r="J18" s="15">
        <v>17.03</v>
      </c>
      <c r="K18" s="18">
        <v>108.88</v>
      </c>
      <c r="L18" s="15">
        <v>3.1362999999999999</v>
      </c>
      <c r="M18" s="19">
        <v>2.3484836365081873E-2</v>
      </c>
      <c r="N18" s="7">
        <v>439</v>
      </c>
      <c r="P18" s="5">
        <v>18</v>
      </c>
      <c r="Q18" s="3">
        <f t="shared" si="0"/>
        <v>1.1628000000000001</v>
      </c>
    </row>
    <row r="19" spans="1:17" ht="15" x14ac:dyDescent="0.25">
      <c r="A19" s="7" t="s">
        <v>65</v>
      </c>
      <c r="B19" s="7"/>
      <c r="C19" s="15">
        <v>0.93530000000000002</v>
      </c>
      <c r="D19" s="15">
        <v>0.12869999999999995</v>
      </c>
      <c r="E19" s="15">
        <v>-2.5499999999999998E-2</v>
      </c>
      <c r="F19" s="15">
        <v>1.0385</v>
      </c>
      <c r="G19" s="7"/>
      <c r="H19" s="15">
        <v>9.94</v>
      </c>
      <c r="I19" s="15">
        <v>3.8774000000000002</v>
      </c>
      <c r="J19" s="15">
        <v>19.02</v>
      </c>
      <c r="K19" s="18">
        <v>105.01</v>
      </c>
      <c r="L19" s="15">
        <v>3.2342</v>
      </c>
      <c r="M19" s="19">
        <v>1.7158411719437997E-2</v>
      </c>
      <c r="N19" s="7">
        <v>307</v>
      </c>
      <c r="P19" s="5">
        <v>20</v>
      </c>
      <c r="Q19" s="3">
        <f t="shared" si="0"/>
        <v>1.1628000000000001</v>
      </c>
    </row>
    <row r="20" spans="1:17" ht="15" x14ac:dyDescent="0.25">
      <c r="A20" s="7" t="s">
        <v>66</v>
      </c>
      <c r="B20" s="7"/>
      <c r="C20" s="15">
        <v>0.98780000000000001</v>
      </c>
      <c r="D20" s="15">
        <v>0.22059999999999991</v>
      </c>
      <c r="E20" s="15">
        <v>-2.8299999999999999E-2</v>
      </c>
      <c r="F20" s="15">
        <v>1.1800999999999999</v>
      </c>
      <c r="G20" s="7"/>
      <c r="H20" s="15">
        <v>11.94</v>
      </c>
      <c r="I20" s="15">
        <v>4.1954000000000002</v>
      </c>
      <c r="J20" s="15">
        <v>26.14</v>
      </c>
      <c r="K20" s="18">
        <v>106.49</v>
      </c>
      <c r="L20" s="15">
        <v>3.3353000000000002</v>
      </c>
      <c r="M20" s="19">
        <v>3.0708504402232269E-2</v>
      </c>
      <c r="N20" s="7">
        <v>401</v>
      </c>
      <c r="P20" s="5" t="str">
        <f>"&gt;20"</f>
        <v>&gt;20</v>
      </c>
      <c r="Q20" s="3">
        <f t="shared" si="0"/>
        <v>1.1628000000000001</v>
      </c>
    </row>
    <row r="21" spans="1:17" ht="15" x14ac:dyDescent="0.25">
      <c r="A21" s="13" t="s">
        <v>8</v>
      </c>
      <c r="B21" s="7"/>
      <c r="C21" s="15">
        <v>0.97350000000000003</v>
      </c>
      <c r="D21" s="15">
        <v>0.22310000000000002</v>
      </c>
      <c r="E21" s="15">
        <v>-3.3799999999999997E-2</v>
      </c>
      <c r="F21" s="15">
        <v>1.1628000000000001</v>
      </c>
      <c r="G21" s="7"/>
      <c r="H21" s="15">
        <v>5.29</v>
      </c>
      <c r="I21" s="15">
        <v>4.1069000000000004</v>
      </c>
      <c r="J21" s="15">
        <v>7.33</v>
      </c>
      <c r="K21" s="18">
        <v>106.05</v>
      </c>
      <c r="L21" s="15">
        <v>2.5832000000000002</v>
      </c>
      <c r="M21" s="19">
        <v>1</v>
      </c>
      <c r="N21" s="7">
        <v>15720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67</v>
      </c>
      <c r="B10" s="7"/>
      <c r="C10" s="15">
        <v>1.1496</v>
      </c>
      <c r="D10" s="15">
        <v>-0.42229999999999995</v>
      </c>
      <c r="E10" s="15">
        <v>-6.5100000000000005E-2</v>
      </c>
      <c r="F10" s="15">
        <v>0.66220000000000001</v>
      </c>
      <c r="G10" s="7"/>
      <c r="H10" s="15">
        <v>0.51</v>
      </c>
      <c r="I10" s="15">
        <v>4.6608999999999998</v>
      </c>
      <c r="J10" s="15">
        <v>0.54</v>
      </c>
      <c r="K10" s="18">
        <v>101.28</v>
      </c>
      <c r="L10" s="15">
        <v>2.0651999999999999</v>
      </c>
      <c r="M10" s="19">
        <v>5.5442210193731439E-2</v>
      </c>
      <c r="N10" s="7">
        <v>1503</v>
      </c>
      <c r="P10" s="5">
        <v>1</v>
      </c>
      <c r="Q10" s="3">
        <f>$F$21</f>
        <v>1.1628000000000001</v>
      </c>
    </row>
    <row r="11" spans="1:17" ht="15" x14ac:dyDescent="0.25">
      <c r="A11" s="7" t="s">
        <v>68</v>
      </c>
      <c r="B11" s="7"/>
      <c r="C11" s="15">
        <v>1.0311999999999999</v>
      </c>
      <c r="D11" s="15">
        <v>-5.8899999999999862E-2</v>
      </c>
      <c r="E11" s="15">
        <v>-5.2200000000000003E-2</v>
      </c>
      <c r="F11" s="15">
        <v>0.92010000000000003</v>
      </c>
      <c r="G11" s="7"/>
      <c r="H11" s="15">
        <v>1.46</v>
      </c>
      <c r="I11" s="15">
        <v>4.2291999999999996</v>
      </c>
      <c r="J11" s="15">
        <v>1.65</v>
      </c>
      <c r="K11" s="18">
        <v>103.11</v>
      </c>
      <c r="L11" s="15">
        <v>2.0981999999999998</v>
      </c>
      <c r="M11" s="19">
        <v>6.602146591220126E-2</v>
      </c>
      <c r="N11" s="7">
        <v>1760</v>
      </c>
      <c r="P11" s="5">
        <v>2</v>
      </c>
      <c r="Q11" s="3">
        <f t="shared" ref="Q11:Q20" si="0">$F$21</f>
        <v>1.1628000000000001</v>
      </c>
    </row>
    <row r="12" spans="1:17" ht="15" x14ac:dyDescent="0.25">
      <c r="A12" s="7" t="s">
        <v>69</v>
      </c>
      <c r="B12" s="7"/>
      <c r="C12" s="15">
        <v>1.0256000000000001</v>
      </c>
      <c r="D12" s="15">
        <v>0.18779999999999994</v>
      </c>
      <c r="E12" s="15">
        <v>-5.4199999999999998E-2</v>
      </c>
      <c r="F12" s="15">
        <v>1.1592</v>
      </c>
      <c r="G12" s="7"/>
      <c r="H12" s="15">
        <v>2.4300000000000002</v>
      </c>
      <c r="I12" s="15">
        <v>4.3509000000000002</v>
      </c>
      <c r="J12" s="15">
        <v>2.84</v>
      </c>
      <c r="K12" s="18">
        <v>105.46</v>
      </c>
      <c r="L12" s="15">
        <v>2.1358999999999999</v>
      </c>
      <c r="M12" s="19">
        <v>9.5234774496127619E-2</v>
      </c>
      <c r="N12" s="22">
        <v>2069</v>
      </c>
      <c r="P12" s="5">
        <v>3</v>
      </c>
      <c r="Q12" s="3">
        <f t="shared" si="0"/>
        <v>1.1628000000000001</v>
      </c>
    </row>
    <row r="13" spans="1:17" ht="15" x14ac:dyDescent="0.25">
      <c r="A13" s="7" t="s">
        <v>70</v>
      </c>
      <c r="B13" s="7"/>
      <c r="C13" s="15">
        <v>0.97240000000000004</v>
      </c>
      <c r="D13" s="15">
        <v>0.438</v>
      </c>
      <c r="E13" s="15">
        <v>-4.1999999999999996E-2</v>
      </c>
      <c r="F13" s="15">
        <v>1.3684000000000001</v>
      </c>
      <c r="G13" s="7"/>
      <c r="H13" s="15">
        <v>3.47</v>
      </c>
      <c r="I13" s="15">
        <v>4.0883000000000003</v>
      </c>
      <c r="J13" s="15">
        <v>4.08</v>
      </c>
      <c r="K13" s="18">
        <v>106.27</v>
      </c>
      <c r="L13" s="15">
        <v>2.2599</v>
      </c>
      <c r="M13" s="19">
        <v>0.11745011601492548</v>
      </c>
      <c r="N13" s="22">
        <v>1915</v>
      </c>
      <c r="P13" s="5">
        <v>4</v>
      </c>
      <c r="Q13" s="3">
        <f t="shared" si="0"/>
        <v>1.1628000000000001</v>
      </c>
    </row>
    <row r="14" spans="1:17" ht="15" x14ac:dyDescent="0.25">
      <c r="A14" s="7" t="s">
        <v>71</v>
      </c>
      <c r="B14" s="7"/>
      <c r="C14" s="15">
        <v>0.96109999999999995</v>
      </c>
      <c r="D14" s="15">
        <v>0.51580000000000004</v>
      </c>
      <c r="E14" s="15">
        <v>-3.3700000000000001E-2</v>
      </c>
      <c r="F14" s="15">
        <v>1.4432</v>
      </c>
      <c r="G14" s="7"/>
      <c r="H14" s="15">
        <v>4.45</v>
      </c>
      <c r="I14" s="15">
        <v>4.0773999999999999</v>
      </c>
      <c r="J14" s="15">
        <v>5.4</v>
      </c>
      <c r="K14" s="18">
        <v>106.92</v>
      </c>
      <c r="L14" s="15">
        <v>2.4376000000000002</v>
      </c>
      <c r="M14" s="19">
        <v>0.12828967493734753</v>
      </c>
      <c r="N14" s="7">
        <v>1804</v>
      </c>
      <c r="P14" s="5">
        <v>5</v>
      </c>
      <c r="Q14" s="3">
        <f t="shared" si="0"/>
        <v>1.1628000000000001</v>
      </c>
    </row>
    <row r="15" spans="1:17" ht="15" x14ac:dyDescent="0.25">
      <c r="A15" s="7" t="s">
        <v>72</v>
      </c>
      <c r="B15" s="7"/>
      <c r="C15" s="15">
        <v>0.93910000000000005</v>
      </c>
      <c r="D15" s="15">
        <v>0.36729999999999996</v>
      </c>
      <c r="E15" s="15">
        <v>-2.8000000000000001E-2</v>
      </c>
      <c r="F15" s="15">
        <v>1.2784</v>
      </c>
      <c r="G15" s="7"/>
      <c r="H15" s="15">
        <v>5.42</v>
      </c>
      <c r="I15" s="15">
        <v>4.0182000000000002</v>
      </c>
      <c r="J15" s="15">
        <v>6.88</v>
      </c>
      <c r="K15" s="18">
        <v>107.11</v>
      </c>
      <c r="L15" s="15">
        <v>2.6332</v>
      </c>
      <c r="M15" s="19">
        <v>0.13985719867855032</v>
      </c>
      <c r="N15" s="7">
        <v>1776</v>
      </c>
      <c r="P15" s="5">
        <v>6</v>
      </c>
      <c r="Q15" s="3">
        <f t="shared" si="0"/>
        <v>1.1628000000000001</v>
      </c>
    </row>
    <row r="16" spans="1:17" ht="15" x14ac:dyDescent="0.25">
      <c r="A16" s="7" t="s">
        <v>73</v>
      </c>
      <c r="B16" s="7"/>
      <c r="C16" s="15">
        <v>0.9748</v>
      </c>
      <c r="D16" s="15">
        <v>0.14579999999999999</v>
      </c>
      <c r="E16" s="15">
        <v>-2.1700000000000001E-2</v>
      </c>
      <c r="F16" s="15">
        <v>1.0989</v>
      </c>
      <c r="G16" s="7"/>
      <c r="H16" s="15">
        <v>6.44</v>
      </c>
      <c r="I16" s="15">
        <v>4.1890000000000001</v>
      </c>
      <c r="J16" s="15">
        <v>8.4499999999999993</v>
      </c>
      <c r="K16" s="18">
        <v>108.09</v>
      </c>
      <c r="L16" s="15">
        <v>2.798</v>
      </c>
      <c r="M16" s="19">
        <v>0.12851402160395234</v>
      </c>
      <c r="N16" s="7">
        <v>1604</v>
      </c>
      <c r="P16" s="5">
        <v>7</v>
      </c>
      <c r="Q16" s="3">
        <f t="shared" si="0"/>
        <v>1.1628000000000001</v>
      </c>
    </row>
    <row r="17" spans="1:17" ht="15" x14ac:dyDescent="0.25">
      <c r="A17" s="7" t="s">
        <v>74</v>
      </c>
      <c r="B17" s="7"/>
      <c r="C17" s="15">
        <v>0.91879999999999995</v>
      </c>
      <c r="D17" s="15">
        <v>0.17940000000000003</v>
      </c>
      <c r="E17" s="15">
        <v>-2.1400000000000002E-2</v>
      </c>
      <c r="F17" s="15">
        <v>1.0768</v>
      </c>
      <c r="G17" s="7"/>
      <c r="H17" s="15">
        <v>7.44</v>
      </c>
      <c r="I17" s="15">
        <v>3.8925000000000001</v>
      </c>
      <c r="J17" s="15">
        <v>10.34</v>
      </c>
      <c r="K17" s="18">
        <v>106.29</v>
      </c>
      <c r="L17" s="15">
        <v>2.9325000000000001</v>
      </c>
      <c r="M17" s="19">
        <v>0.10975134185360534</v>
      </c>
      <c r="N17" s="7">
        <v>1330</v>
      </c>
      <c r="P17" s="5">
        <v>8</v>
      </c>
      <c r="Q17" s="3">
        <f t="shared" si="0"/>
        <v>1.1628000000000001</v>
      </c>
    </row>
    <row r="18" spans="1:17" ht="15" x14ac:dyDescent="0.25">
      <c r="A18" s="7" t="s">
        <v>75</v>
      </c>
      <c r="B18" s="7"/>
      <c r="C18" s="15">
        <v>0.89839999999999998</v>
      </c>
      <c r="D18" s="15">
        <v>0.2052000000000001</v>
      </c>
      <c r="E18" s="15">
        <v>-2.3700000000000002E-2</v>
      </c>
      <c r="F18" s="15">
        <v>1.0799000000000001</v>
      </c>
      <c r="G18" s="7"/>
      <c r="H18" s="15">
        <v>8.3699999999999992</v>
      </c>
      <c r="I18" s="15">
        <v>3.7612999999999999</v>
      </c>
      <c r="J18" s="15">
        <v>12.37</v>
      </c>
      <c r="K18" s="18">
        <v>105.35</v>
      </c>
      <c r="L18" s="15">
        <v>2.9863</v>
      </c>
      <c r="M18" s="19">
        <v>6.8392543016880927E-2</v>
      </c>
      <c r="N18" s="7">
        <v>819</v>
      </c>
      <c r="P18" s="5">
        <v>9</v>
      </c>
      <c r="Q18" s="3">
        <f t="shared" si="0"/>
        <v>1.1628000000000001</v>
      </c>
    </row>
    <row r="19" spans="1:17" ht="15" x14ac:dyDescent="0.25">
      <c r="A19" s="7" t="s">
        <v>76</v>
      </c>
      <c r="B19" s="7"/>
      <c r="C19" s="15">
        <v>0.9587</v>
      </c>
      <c r="D19" s="15">
        <v>7.4799999999999936E-2</v>
      </c>
      <c r="E19" s="15">
        <v>-2.0800000000000003E-2</v>
      </c>
      <c r="F19" s="15">
        <v>1.0126999999999999</v>
      </c>
      <c r="G19" s="7"/>
      <c r="H19" s="15">
        <v>9.42</v>
      </c>
      <c r="I19" s="15">
        <v>4.0984999999999996</v>
      </c>
      <c r="J19" s="15">
        <v>15.43</v>
      </c>
      <c r="K19" s="18">
        <v>106.91</v>
      </c>
      <c r="L19" s="15">
        <v>3.1526000000000001</v>
      </c>
      <c r="M19" s="19">
        <v>3.5476699981983141E-2</v>
      </c>
      <c r="N19" s="7">
        <v>525</v>
      </c>
      <c r="P19" s="5">
        <v>10</v>
      </c>
      <c r="Q19" s="3">
        <f t="shared" si="0"/>
        <v>1.1628000000000001</v>
      </c>
    </row>
    <row r="20" spans="1:17" ht="15" x14ac:dyDescent="0.25">
      <c r="A20" s="7" t="s">
        <v>77</v>
      </c>
      <c r="B20" s="7"/>
      <c r="C20" s="15">
        <v>0.94669999999999999</v>
      </c>
      <c r="D20" s="15">
        <v>0.22770000000000004</v>
      </c>
      <c r="E20" s="15">
        <v>-1.3299999999999999E-2</v>
      </c>
      <c r="F20" s="15">
        <v>1.1611</v>
      </c>
      <c r="G20" s="7"/>
      <c r="H20" s="15">
        <v>11.74</v>
      </c>
      <c r="I20" s="15">
        <v>3.9864000000000002</v>
      </c>
      <c r="J20" s="15">
        <v>21.08</v>
      </c>
      <c r="K20" s="18">
        <v>105.85</v>
      </c>
      <c r="L20" s="15">
        <v>3.2909000000000002</v>
      </c>
      <c r="M20" s="19">
        <v>5.5569953310694725E-2</v>
      </c>
      <c r="N20" s="7">
        <v>615</v>
      </c>
      <c r="P20" s="5" t="str">
        <f>"&gt;10"</f>
        <v>&gt;10</v>
      </c>
      <c r="Q20" s="3">
        <f t="shared" si="0"/>
        <v>1.1628000000000001</v>
      </c>
    </row>
    <row r="21" spans="1:17" ht="15" x14ac:dyDescent="0.25">
      <c r="A21" s="13" t="s">
        <v>8</v>
      </c>
      <c r="B21" s="7"/>
      <c r="C21" s="15">
        <v>0.97350000000000003</v>
      </c>
      <c r="D21" s="15">
        <v>0.22310000000000002</v>
      </c>
      <c r="E21" s="15">
        <v>-3.3799999999999997E-2</v>
      </c>
      <c r="F21" s="15">
        <v>1.1628000000000001</v>
      </c>
      <c r="G21" s="7"/>
      <c r="H21" s="15">
        <v>5.29</v>
      </c>
      <c r="I21" s="15">
        <v>4.1069000000000004</v>
      </c>
      <c r="J21" s="15">
        <v>7.33</v>
      </c>
      <c r="K21" s="18">
        <v>106.05</v>
      </c>
      <c r="L21" s="15">
        <v>2.5832000000000002</v>
      </c>
      <c r="M21" s="19">
        <v>1</v>
      </c>
      <c r="N21" s="7">
        <v>15720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0"/>
  <sheetViews>
    <sheetView tabSelected="1" zoomScale="85" workbookViewId="0">
      <selection activeCell="A4" sqref="A4:N3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80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92</v>
      </c>
      <c r="B10" s="7"/>
      <c r="C10" s="15">
        <v>1.7722</v>
      </c>
      <c r="D10" s="15">
        <v>-0.30509999999999993</v>
      </c>
      <c r="E10" s="15">
        <v>-0.3387</v>
      </c>
      <c r="F10" s="15">
        <v>1.1284000000000001</v>
      </c>
      <c r="G10" s="7"/>
      <c r="H10" s="15">
        <v>2.48</v>
      </c>
      <c r="I10" s="15">
        <v>7.7125000000000004</v>
      </c>
      <c r="J10" s="15">
        <v>4.8600000000000003</v>
      </c>
      <c r="K10" s="18">
        <v>108.53</v>
      </c>
      <c r="L10" s="15">
        <v>2.0737000000000001</v>
      </c>
      <c r="M10" s="19">
        <v>5.3157045707833755E-3</v>
      </c>
      <c r="N10" s="7">
        <v>1034</v>
      </c>
      <c r="P10" s="5">
        <v>2</v>
      </c>
      <c r="Q10" s="3">
        <f>$F$30</f>
        <v>1.1628000000000001</v>
      </c>
    </row>
    <row r="11" spans="1:17" ht="15" x14ac:dyDescent="0.25">
      <c r="A11" s="12">
        <v>2002</v>
      </c>
      <c r="B11" s="7"/>
      <c r="C11" s="15">
        <v>1.5297000000000001</v>
      </c>
      <c r="D11" s="15">
        <v>-8.480000000000007E-2</v>
      </c>
      <c r="E11" s="15">
        <v>-0.24129999999999999</v>
      </c>
      <c r="F11" s="15">
        <v>1.2036</v>
      </c>
      <c r="G11" s="7"/>
      <c r="H11" s="15">
        <v>3.15</v>
      </c>
      <c r="I11" s="15">
        <v>6.6585999999999999</v>
      </c>
      <c r="J11" s="15">
        <v>5.89</v>
      </c>
      <c r="K11" s="18">
        <v>108.89</v>
      </c>
      <c r="L11" s="15">
        <v>2.1211000000000002</v>
      </c>
      <c r="M11" s="19">
        <v>3.5158660356648902E-3</v>
      </c>
      <c r="N11" s="7">
        <v>280</v>
      </c>
      <c r="P11" s="5">
        <v>4</v>
      </c>
      <c r="Q11" s="3">
        <f t="shared" ref="Q11:Q29" si="0">$F$30</f>
        <v>1.1628000000000001</v>
      </c>
    </row>
    <row r="12" spans="1:17" ht="15" x14ac:dyDescent="0.25">
      <c r="A12" s="12">
        <v>2003</v>
      </c>
      <c r="B12" s="7"/>
      <c r="C12" s="15">
        <v>1.3696999999999999</v>
      </c>
      <c r="D12" s="15">
        <v>-8.0899999999999972E-2</v>
      </c>
      <c r="E12" s="15">
        <v>-0.28029999999999999</v>
      </c>
      <c r="F12" s="15">
        <v>1.0085</v>
      </c>
      <c r="G12" s="7"/>
      <c r="H12" s="15">
        <v>2.57</v>
      </c>
      <c r="I12" s="15">
        <v>5.9351000000000003</v>
      </c>
      <c r="J12" s="15">
        <v>4.4000000000000004</v>
      </c>
      <c r="K12" s="18">
        <v>107.8</v>
      </c>
      <c r="L12" s="15">
        <v>2.0265</v>
      </c>
      <c r="M12" s="19">
        <v>3.4752892383318234E-3</v>
      </c>
      <c r="N12" s="7">
        <v>389</v>
      </c>
      <c r="P12" s="5">
        <v>6</v>
      </c>
      <c r="Q12" s="3">
        <f t="shared" si="0"/>
        <v>1.1628000000000001</v>
      </c>
    </row>
    <row r="13" spans="1:17" ht="15" x14ac:dyDescent="0.25">
      <c r="A13" s="12">
        <v>2004</v>
      </c>
      <c r="B13" s="7"/>
      <c r="C13" s="15">
        <v>1.3733</v>
      </c>
      <c r="D13" s="15">
        <v>-2.0699999999999996E-2</v>
      </c>
      <c r="E13" s="15">
        <v>-0.25930000000000003</v>
      </c>
      <c r="F13" s="15">
        <v>1.0932999999999999</v>
      </c>
      <c r="G13" s="7"/>
      <c r="H13" s="15">
        <v>2.86</v>
      </c>
      <c r="I13" s="15">
        <v>6.0643000000000002</v>
      </c>
      <c r="J13" s="15">
        <v>4.84</v>
      </c>
      <c r="K13" s="18">
        <v>109.96</v>
      </c>
      <c r="L13" s="15">
        <v>2.101</v>
      </c>
      <c r="M13" s="19">
        <v>3.7845885229364825E-3</v>
      </c>
      <c r="N13" s="7">
        <v>339</v>
      </c>
      <c r="P13" s="5">
        <v>8</v>
      </c>
      <c r="Q13" s="3">
        <f t="shared" si="0"/>
        <v>1.1628000000000001</v>
      </c>
    </row>
    <row r="14" spans="1:17" ht="15" x14ac:dyDescent="0.25">
      <c r="A14" s="12">
        <v>2005</v>
      </c>
      <c r="B14" s="7"/>
      <c r="C14" s="15">
        <v>1.3008</v>
      </c>
      <c r="D14" s="15">
        <v>0.19079999999999994</v>
      </c>
      <c r="E14" s="15">
        <v>-0.23860000000000001</v>
      </c>
      <c r="F14" s="15">
        <v>1.2529999999999999</v>
      </c>
      <c r="G14" s="7"/>
      <c r="H14" s="15">
        <v>3.36</v>
      </c>
      <c r="I14" s="15">
        <v>5.6828000000000003</v>
      </c>
      <c r="J14" s="15">
        <v>5.78</v>
      </c>
      <c r="K14" s="18">
        <v>109.72</v>
      </c>
      <c r="L14" s="15">
        <v>2.1642000000000001</v>
      </c>
      <c r="M14" s="19">
        <v>6.2270874531101727E-3</v>
      </c>
      <c r="N14" s="7">
        <v>493</v>
      </c>
      <c r="P14" s="5">
        <v>10</v>
      </c>
      <c r="Q14" s="3">
        <f t="shared" si="0"/>
        <v>1.1628000000000001</v>
      </c>
    </row>
    <row r="15" spans="1:17" ht="15" x14ac:dyDescent="0.25">
      <c r="A15" s="12">
        <v>2006</v>
      </c>
      <c r="B15" s="7"/>
      <c r="C15" s="15">
        <v>1.4177999999999999</v>
      </c>
      <c r="D15" s="15">
        <v>-0.3105</v>
      </c>
      <c r="E15" s="15">
        <v>-0.15130000000000002</v>
      </c>
      <c r="F15" s="15">
        <v>0.95599999999999996</v>
      </c>
      <c r="G15" s="7"/>
      <c r="H15" s="15">
        <v>2.75</v>
      </c>
      <c r="I15" s="15">
        <v>6.1044</v>
      </c>
      <c r="J15" s="15">
        <v>4.84</v>
      </c>
      <c r="K15" s="18">
        <v>106.96</v>
      </c>
      <c r="L15" s="15">
        <v>2.3759999999999999</v>
      </c>
      <c r="M15" s="19">
        <v>6.5103997188632129E-3</v>
      </c>
      <c r="N15" s="7">
        <v>547</v>
      </c>
      <c r="P15" s="5">
        <v>12</v>
      </c>
      <c r="Q15" s="3">
        <f t="shared" si="0"/>
        <v>1.1628000000000001</v>
      </c>
    </row>
    <row r="16" spans="1:17" ht="15" x14ac:dyDescent="0.25">
      <c r="A16" s="12">
        <v>2007</v>
      </c>
      <c r="B16" s="7"/>
      <c r="C16" s="15">
        <v>1.4248000000000001</v>
      </c>
      <c r="D16" s="15">
        <v>-0.24610000000000015</v>
      </c>
      <c r="E16" s="15">
        <v>-0.15989999999999999</v>
      </c>
      <c r="F16" s="15">
        <v>1.0187999999999999</v>
      </c>
      <c r="G16" s="7"/>
      <c r="H16" s="15">
        <v>3.96</v>
      </c>
      <c r="I16" s="15">
        <v>6.2008000000000001</v>
      </c>
      <c r="J16" s="15">
        <v>7.67</v>
      </c>
      <c r="K16" s="18">
        <v>108.24</v>
      </c>
      <c r="L16" s="15">
        <v>2.5122</v>
      </c>
      <c r="M16" s="19">
        <v>4.2066020073191369E-3</v>
      </c>
      <c r="N16" s="7">
        <v>284</v>
      </c>
      <c r="P16" s="5">
        <v>14</v>
      </c>
      <c r="Q16" s="3">
        <f t="shared" si="0"/>
        <v>1.1628000000000001</v>
      </c>
    </row>
    <row r="17" spans="1:17" ht="15" x14ac:dyDescent="0.25">
      <c r="A17" s="12">
        <v>2008</v>
      </c>
      <c r="B17" s="7"/>
      <c r="C17" s="15">
        <v>1.5054000000000001</v>
      </c>
      <c r="D17" s="15">
        <v>-0.24680000000000005</v>
      </c>
      <c r="E17" s="15">
        <v>-0.23269999999999999</v>
      </c>
      <c r="F17" s="15">
        <v>1.0259</v>
      </c>
      <c r="G17" s="7"/>
      <c r="H17" s="15">
        <v>2.99</v>
      </c>
      <c r="I17" s="15">
        <v>6.5243000000000002</v>
      </c>
      <c r="J17" s="15">
        <v>4.9000000000000004</v>
      </c>
      <c r="K17" s="18">
        <v>108.86</v>
      </c>
      <c r="L17" s="15">
        <v>2.2395999999999998</v>
      </c>
      <c r="M17" s="19">
        <v>8.5497970446585226E-4</v>
      </c>
      <c r="N17" s="7">
        <v>50</v>
      </c>
      <c r="P17" s="5">
        <v>16</v>
      </c>
      <c r="Q17" s="3">
        <f t="shared" si="0"/>
        <v>1.1628000000000001</v>
      </c>
    </row>
    <row r="18" spans="1:17" ht="15" x14ac:dyDescent="0.25">
      <c r="A18" s="12">
        <v>2009</v>
      </c>
      <c r="B18" s="7"/>
      <c r="C18" s="15">
        <v>1.7117</v>
      </c>
      <c r="D18" s="15">
        <v>-0.4857999999999999</v>
      </c>
      <c r="E18" s="15">
        <v>-0.1321</v>
      </c>
      <c r="F18" s="15">
        <v>1.0938000000000001</v>
      </c>
      <c r="G18" s="7"/>
      <c r="H18" s="15">
        <v>2.76</v>
      </c>
      <c r="I18" s="15">
        <v>7.4393000000000002</v>
      </c>
      <c r="J18" s="15">
        <v>4.4800000000000004</v>
      </c>
      <c r="K18" s="18">
        <v>107.93</v>
      </c>
      <c r="L18" s="15">
        <v>2.1781999999999999</v>
      </c>
      <c r="M18" s="19">
        <v>1.7211951722201028E-3</v>
      </c>
      <c r="N18" s="7">
        <v>24</v>
      </c>
      <c r="P18" s="5">
        <v>18</v>
      </c>
      <c r="Q18" s="3">
        <f t="shared" si="0"/>
        <v>1.1628000000000001</v>
      </c>
    </row>
    <row r="19" spans="1:17" ht="15" x14ac:dyDescent="0.25">
      <c r="A19" s="12">
        <v>2010</v>
      </c>
      <c r="B19" s="7"/>
      <c r="C19" s="15">
        <v>1.2518</v>
      </c>
      <c r="D19" s="15">
        <v>-0.21199999999999999</v>
      </c>
      <c r="E19" s="15">
        <v>-0.2064</v>
      </c>
      <c r="F19" s="15">
        <v>0.83340000000000003</v>
      </c>
      <c r="G19" s="7"/>
      <c r="H19" s="15">
        <v>2.59</v>
      </c>
      <c r="I19" s="15">
        <v>5.4626000000000001</v>
      </c>
      <c r="J19" s="15">
        <v>4.41</v>
      </c>
      <c r="K19" s="18">
        <v>106.14</v>
      </c>
      <c r="L19" s="15">
        <v>2.1534</v>
      </c>
      <c r="M19" s="19">
        <v>4.4756323284985411E-3</v>
      </c>
      <c r="N19" s="7">
        <v>141</v>
      </c>
      <c r="P19" s="5">
        <v>20</v>
      </c>
      <c r="Q19" s="3">
        <f t="shared" si="0"/>
        <v>1.1628000000000001</v>
      </c>
    </row>
    <row r="20" spans="1:17" ht="15" x14ac:dyDescent="0.25">
      <c r="A20" s="12">
        <v>2011</v>
      </c>
      <c r="B20" s="7"/>
      <c r="C20" s="15">
        <v>1.2087000000000001</v>
      </c>
      <c r="D20" s="15">
        <v>-0.35320000000000007</v>
      </c>
      <c r="E20" s="15">
        <v>-3.7400000000000003E-2</v>
      </c>
      <c r="F20" s="15">
        <v>0.81810000000000005</v>
      </c>
      <c r="G20" s="7"/>
      <c r="H20" s="15">
        <v>1.74</v>
      </c>
      <c r="I20" s="15">
        <v>5.0522999999999998</v>
      </c>
      <c r="J20" s="15">
        <v>2.46</v>
      </c>
      <c r="K20" s="18">
        <v>103.83</v>
      </c>
      <c r="L20" s="15">
        <v>2.0903999999999998</v>
      </c>
      <c r="M20" s="19">
        <v>4.1171793275237824E-2</v>
      </c>
      <c r="N20" s="7">
        <v>796</v>
      </c>
      <c r="P20" s="5" t="str">
        <f>"&gt;20"</f>
        <v>&gt;20</v>
      </c>
      <c r="Q20" s="3">
        <f t="shared" si="0"/>
        <v>1.1628000000000001</v>
      </c>
    </row>
    <row r="21" spans="1:17" ht="15" x14ac:dyDescent="0.25">
      <c r="A21" s="12">
        <v>2012</v>
      </c>
      <c r="B21" s="7"/>
      <c r="C21" s="15">
        <v>1.022</v>
      </c>
      <c r="D21" s="15">
        <v>-9.1000000000000109E-3</v>
      </c>
      <c r="E21" s="15">
        <v>-5.5300000000000002E-2</v>
      </c>
      <c r="F21" s="15">
        <v>0.95760000000000001</v>
      </c>
      <c r="G21" s="7"/>
      <c r="H21" s="15">
        <v>2.77</v>
      </c>
      <c r="I21" s="15">
        <v>4.3127000000000004</v>
      </c>
      <c r="J21" s="15">
        <v>3.97</v>
      </c>
      <c r="K21" s="18">
        <v>105.1</v>
      </c>
      <c r="L21" s="15">
        <v>2.2023999999999999</v>
      </c>
      <c r="M21" s="19">
        <v>4.0124587330164767E-2</v>
      </c>
      <c r="N21" s="7">
        <v>833</v>
      </c>
      <c r="P21" s="5"/>
      <c r="Q21" s="3">
        <f t="shared" si="0"/>
        <v>1.1628000000000001</v>
      </c>
    </row>
    <row r="22" spans="1:17" ht="15" x14ac:dyDescent="0.25">
      <c r="A22" s="12">
        <v>2013</v>
      </c>
      <c r="B22" s="7"/>
      <c r="C22" s="15">
        <v>1.0173000000000001</v>
      </c>
      <c r="D22" s="15">
        <v>0.1018999999999998</v>
      </c>
      <c r="E22" s="15">
        <v>-5.3700000000000005E-2</v>
      </c>
      <c r="F22" s="15">
        <v>1.0654999999999999</v>
      </c>
      <c r="G22" s="7"/>
      <c r="H22" s="15">
        <v>4.04</v>
      </c>
      <c r="I22" s="15">
        <v>4.3440000000000003</v>
      </c>
      <c r="J22" s="15">
        <v>5.84</v>
      </c>
      <c r="K22" s="18">
        <v>106.83</v>
      </c>
      <c r="L22" s="15">
        <v>2.3403</v>
      </c>
      <c r="M22" s="19">
        <v>6.8214029767268064E-2</v>
      </c>
      <c r="N22" s="7">
        <v>1139</v>
      </c>
      <c r="P22" s="5"/>
      <c r="Q22" s="3">
        <f t="shared" si="0"/>
        <v>1.1628000000000001</v>
      </c>
    </row>
    <row r="23" spans="1:17" ht="15" x14ac:dyDescent="0.25">
      <c r="A23" s="12">
        <v>2014</v>
      </c>
      <c r="B23" s="7"/>
      <c r="C23" s="15">
        <v>0.97950000000000004</v>
      </c>
      <c r="D23" s="15">
        <v>0.18819999999999987</v>
      </c>
      <c r="E23" s="15">
        <v>-3.5900000000000001E-2</v>
      </c>
      <c r="F23" s="15">
        <v>1.1317999999999999</v>
      </c>
      <c r="G23" s="7"/>
      <c r="H23" s="15">
        <v>4.09</v>
      </c>
      <c r="I23" s="15">
        <v>4.1657999999999999</v>
      </c>
      <c r="J23" s="15">
        <v>5.74</v>
      </c>
      <c r="K23" s="18">
        <v>106.46</v>
      </c>
      <c r="L23" s="15">
        <v>2.3723000000000001</v>
      </c>
      <c r="M23" s="19">
        <v>8.6922400522769075E-2</v>
      </c>
      <c r="N23" s="7">
        <v>1140</v>
      </c>
      <c r="P23" s="5"/>
      <c r="Q23" s="3">
        <f t="shared" si="0"/>
        <v>1.1628000000000001</v>
      </c>
    </row>
    <row r="24" spans="1:17" ht="15" x14ac:dyDescent="0.25">
      <c r="A24" s="12">
        <v>2015</v>
      </c>
      <c r="B24" s="7"/>
      <c r="C24" s="15">
        <v>0.92879999999999996</v>
      </c>
      <c r="D24" s="15">
        <v>0.28970000000000012</v>
      </c>
      <c r="E24" s="15">
        <v>-2.9500000000000002E-2</v>
      </c>
      <c r="F24" s="15">
        <v>1.1890000000000001</v>
      </c>
      <c r="G24" s="7"/>
      <c r="H24" s="15">
        <v>4.5999999999999996</v>
      </c>
      <c r="I24" s="15">
        <v>3.9297</v>
      </c>
      <c r="J24" s="15">
        <v>6.33</v>
      </c>
      <c r="K24" s="18">
        <v>106.15</v>
      </c>
      <c r="L24" s="15">
        <v>2.4742000000000002</v>
      </c>
      <c r="M24" s="19">
        <v>0.11377358418291449</v>
      </c>
      <c r="N24" s="7">
        <v>1514</v>
      </c>
      <c r="P24" s="5"/>
      <c r="Q24" s="3">
        <f t="shared" si="0"/>
        <v>1.1628000000000001</v>
      </c>
    </row>
    <row r="25" spans="1:17" ht="15" x14ac:dyDescent="0.25">
      <c r="A25" s="12">
        <v>2016</v>
      </c>
      <c r="B25" s="7"/>
      <c r="C25" s="15">
        <v>0.89859999999999995</v>
      </c>
      <c r="D25" s="15">
        <v>0.34639999999999999</v>
      </c>
      <c r="E25" s="15">
        <v>-2.47E-2</v>
      </c>
      <c r="F25" s="15">
        <v>1.2202999999999999</v>
      </c>
      <c r="G25" s="7"/>
      <c r="H25" s="15">
        <v>4.9400000000000004</v>
      </c>
      <c r="I25" s="15">
        <v>3.7766999999999999</v>
      </c>
      <c r="J25" s="15">
        <v>6.84</v>
      </c>
      <c r="K25" s="18">
        <v>105.42</v>
      </c>
      <c r="L25" s="15">
        <v>2.5733999999999999</v>
      </c>
      <c r="M25" s="19">
        <v>0.1278984826872174</v>
      </c>
      <c r="N25" s="7">
        <v>1465</v>
      </c>
      <c r="P25" s="5"/>
      <c r="Q25" s="3">
        <f t="shared" si="0"/>
        <v>1.1628000000000001</v>
      </c>
    </row>
    <row r="26" spans="1:17" ht="15" x14ac:dyDescent="0.25">
      <c r="A26" s="12">
        <v>2017</v>
      </c>
      <c r="B26" s="7"/>
      <c r="C26" s="15">
        <v>0.93359999999999999</v>
      </c>
      <c r="D26" s="15">
        <v>0.27790000000000004</v>
      </c>
      <c r="E26" s="15">
        <v>-2.0300000000000002E-2</v>
      </c>
      <c r="F26" s="15">
        <v>1.1912</v>
      </c>
      <c r="G26" s="7"/>
      <c r="H26" s="15">
        <v>5.45</v>
      </c>
      <c r="I26" s="15">
        <v>3.9569999999999999</v>
      </c>
      <c r="J26" s="15">
        <v>7.3</v>
      </c>
      <c r="K26" s="18">
        <v>106.58</v>
      </c>
      <c r="L26" s="15">
        <v>2.6562999999999999</v>
      </c>
      <c r="M26" s="19">
        <v>0.12007907005528354</v>
      </c>
      <c r="N26" s="7">
        <v>1435</v>
      </c>
      <c r="P26" s="5"/>
      <c r="Q26" s="3">
        <f t="shared" si="0"/>
        <v>1.1628000000000001</v>
      </c>
    </row>
    <row r="27" spans="1:17" ht="15" x14ac:dyDescent="0.25">
      <c r="A27" s="12">
        <v>2018</v>
      </c>
      <c r="B27" s="7"/>
      <c r="C27" s="15">
        <v>1.0055000000000001</v>
      </c>
      <c r="D27" s="15">
        <v>0.1530999999999999</v>
      </c>
      <c r="E27" s="15">
        <v>-1.52E-2</v>
      </c>
      <c r="F27" s="15">
        <v>1.1434</v>
      </c>
      <c r="G27" s="7"/>
      <c r="H27" s="15">
        <v>6.5</v>
      </c>
      <c r="I27" s="15">
        <v>4.3634000000000004</v>
      </c>
      <c r="J27" s="15">
        <v>8.9499999999999993</v>
      </c>
      <c r="K27" s="18">
        <v>108.88</v>
      </c>
      <c r="L27" s="15">
        <v>2.7452999999999999</v>
      </c>
      <c r="M27" s="19">
        <v>0.15101019731403115</v>
      </c>
      <c r="N27" s="7">
        <v>1523</v>
      </c>
      <c r="P27" s="5"/>
      <c r="Q27" s="3">
        <f t="shared" si="0"/>
        <v>1.1628000000000001</v>
      </c>
    </row>
    <row r="28" spans="1:17" ht="15" x14ac:dyDescent="0.25">
      <c r="A28" s="12">
        <v>2019</v>
      </c>
      <c r="B28" s="7"/>
      <c r="C28" s="15">
        <v>0.90310000000000001</v>
      </c>
      <c r="D28" s="15">
        <v>0.35130000000000006</v>
      </c>
      <c r="E28" s="15">
        <v>-8.9999999999999993E-3</v>
      </c>
      <c r="F28" s="15">
        <v>1.2454000000000001</v>
      </c>
      <c r="G28" s="7"/>
      <c r="H28" s="15">
        <v>7.26</v>
      </c>
      <c r="I28" s="15">
        <v>3.7915999999999999</v>
      </c>
      <c r="J28" s="15">
        <v>9.93</v>
      </c>
      <c r="K28" s="18">
        <v>105.67</v>
      </c>
      <c r="L28" s="15">
        <v>2.8837000000000002</v>
      </c>
      <c r="M28" s="19">
        <v>0.13559754127377607</v>
      </c>
      <c r="N28" s="7">
        <v>1431</v>
      </c>
      <c r="Q28" s="3">
        <f t="shared" si="0"/>
        <v>1.1628000000000001</v>
      </c>
    </row>
    <row r="29" spans="1:17" ht="15" x14ac:dyDescent="0.25">
      <c r="A29" s="12">
        <v>2020</v>
      </c>
      <c r="B29" s="7"/>
      <c r="C29" s="15">
        <v>0.79320000000000002</v>
      </c>
      <c r="D29" s="15">
        <v>0.48939999999999989</v>
      </c>
      <c r="E29" s="15">
        <v>-3.5999999999999999E-3</v>
      </c>
      <c r="F29" s="15">
        <v>1.2789999999999999</v>
      </c>
      <c r="G29" s="7"/>
      <c r="H29" s="15">
        <v>7.81</v>
      </c>
      <c r="I29" s="15">
        <v>3.1562000000000001</v>
      </c>
      <c r="J29" s="15">
        <v>10.51</v>
      </c>
      <c r="K29" s="18">
        <v>101.04</v>
      </c>
      <c r="L29" s="15">
        <v>2.9218000000000002</v>
      </c>
      <c r="M29" s="19">
        <v>7.5120968839144125E-2</v>
      </c>
      <c r="N29" s="7">
        <v>863</v>
      </c>
      <c r="Q29" s="3">
        <f t="shared" si="0"/>
        <v>1.1628000000000001</v>
      </c>
    </row>
    <row r="30" spans="1:17" ht="15" x14ac:dyDescent="0.25">
      <c r="A30" s="13" t="s">
        <v>8</v>
      </c>
      <c r="B30" s="7"/>
      <c r="C30" s="15">
        <v>0.97350000000000003</v>
      </c>
      <c r="D30" s="15">
        <v>0.22310000000000002</v>
      </c>
      <c r="E30" s="15">
        <v>-3.3799999999999997E-2</v>
      </c>
      <c r="F30" s="15">
        <v>1.1628000000000001</v>
      </c>
      <c r="G30" s="7"/>
      <c r="H30" s="15">
        <v>5.29</v>
      </c>
      <c r="I30" s="15">
        <v>4.1069000000000004</v>
      </c>
      <c r="J30" s="15">
        <v>7.33</v>
      </c>
      <c r="K30" s="18">
        <v>106.05</v>
      </c>
      <c r="L30" s="15">
        <v>2.5832000000000002</v>
      </c>
      <c r="M30" s="19">
        <v>1</v>
      </c>
      <c r="N30" s="7">
        <v>15720</v>
      </c>
    </row>
    <row r="40" spans="1:1" x14ac:dyDescent="0.2">
      <c r="A40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2021-01-27T21:23:20Z</dcterms:modified>
</cp:coreProperties>
</file>