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iliberto-Levy Index/Current Data/Q2-2021/Final Results/"/>
    </mc:Choice>
  </mc:AlternateContent>
  <xr:revisionPtr revIDLastSave="41" documentId="8_{B2ECE85A-5F8D-4EE2-A004-4828F3B053A7}" xr6:coauthVersionLast="47" xr6:coauthVersionMax="47" xr10:uidLastSave="{EBB3A860-4078-460E-84D0-C4C1CA3BF94D}"/>
  <bookViews>
    <workbookView xWindow="-38520" yWindow="-120" windowWidth="38640" windowHeight="21240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2" i="18" l="1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<sst xmlns="http://schemas.openxmlformats.org/spreadsheetml/2006/main" count="225" uniqueCount="96">
  <si>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</si>
  <si>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</si>
  <si>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</si>
  <si>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</si>
  <si>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</si>
  <si>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</si>
  <si>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</si>
  <si>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</si>
  <si>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</si>
  <si>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</si>
  <si>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</si>
  <si>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</si>
  <si>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</si>
  <si>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</si>
  <si>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</si>
  <si>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</si>
  <si>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</si>
  <si>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</si>
  <si>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</si>
  <si>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</si>
  <si>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</si>
  <si>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</si>
  <si>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</si>
  <si>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</si>
  <si>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</si>
  <si>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</si>
  <si>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</si>
  <si>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</si>
  <si>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</si>
  <si>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</si>
  <si>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</si>
  <si>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</si>
  <si>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</si>
  <si>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</si>
  <si>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</si>
  <si>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</si>
  <si>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</si>
  <si>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</si>
  <si>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</si>
  <si>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</si>
  <si>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</si>
  <si>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</si>
  <si>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</si>
  <si>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</si>
  <si>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</si>
  <si>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</si>
  <si>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</si>
  <si>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</si>
  <si>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</si>
  <si>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</si>
  <si>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</si>
  <si>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</si>
  <si>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</si>
  <si>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</si>
  <si>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</si>
  <si>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</si>
  <si>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</si>
  <si>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</si>
  <si>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</si>
  <si>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</si>
  <si>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</si>
  <si>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</si>
  <si>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</si>
  <si>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</si>
  <si>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</si>
  <si>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</si>
  <si>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</si>
  <si>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</si>
  <si>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</si>
  <si>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</si>
  <si>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</si>
  <si>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</si>
  <si>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</si>
  <si>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</si>
  <si>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</si>
  <si>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</si>
  <si>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</si>
  <si>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</si>
  <si>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</si>
  <si>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</si>
  <si>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</si>
  <si>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</si>
  <si>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</si>
  <si>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</si>
  <si>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</si>
  <si>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</si>
  <si>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</si>
  <si>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</si>
  <si>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</si>
  <si>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</si>
  <si>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</si>
  <si>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</si>
  <si>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</si>
  <si>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For the quarter ended June 30, 2021</t>
  </si>
  <si>
    <t>Credit Effects (book value; bp)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</si>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</sst>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 applyFill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3.8174594183136623</c:v>
                </c:pt>
                <c:pt idx="1">
                  <c:v>4.3438071668852274</c:v>
                </c:pt>
                <c:pt idx="2">
                  <c:v>3.8551186561479822</c:v>
                </c:pt>
                <c:pt idx="3">
                  <c:v>4.5630582124861707</c:v>
                </c:pt>
                <c:pt idx="4">
                  <c:v>3.9693258809098797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4.1590949900854657</c:v>
                </c:pt>
                <c:pt idx="1">
                  <c:v>4.1590949900854657</c:v>
                </c:pt>
                <c:pt idx="2">
                  <c:v>4.1590949900854657</c:v>
                </c:pt>
                <c:pt idx="3">
                  <c:v>4.1590949900854657</c:v>
                </c:pt>
                <c:pt idx="4">
                  <c:v>4.1590949900854657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1.0043</c:v>
                </c:pt>
                <c:pt idx="1">
                  <c:v>1.6779999999999999</c:v>
                </c:pt>
                <c:pt idx="2">
                  <c:v>2.3509000000000002</c:v>
                </c:pt>
                <c:pt idx="3">
                  <c:v>2.3159999999999998</c:v>
                </c:pt>
                <c:pt idx="4">
                  <c:v>3.2886000000000002</c:v>
                </c:pt>
                <c:pt idx="5">
                  <c:v>3.1183999999999998</c:v>
                </c:pt>
                <c:pt idx="6">
                  <c:v>3.2759</c:v>
                </c:pt>
                <c:pt idx="7">
                  <c:v>3.7576000000000001</c:v>
                </c:pt>
                <c:pt idx="8">
                  <c:v>3.5526</c:v>
                </c:pt>
                <c:pt idx="9">
                  <c:v>4.6668000000000003</c:v>
                </c:pt>
                <c:pt idx="10">
                  <c:v>4.5415000000000001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2.4481999999999999</c:v>
                </c:pt>
                <c:pt idx="1">
                  <c:v>2.4481999999999999</c:v>
                </c:pt>
                <c:pt idx="2">
                  <c:v>2.4481999999999999</c:v>
                </c:pt>
                <c:pt idx="3">
                  <c:v>2.4481999999999999</c:v>
                </c:pt>
                <c:pt idx="4">
                  <c:v>2.4481999999999999</c:v>
                </c:pt>
                <c:pt idx="5">
                  <c:v>2.4481999999999999</c:v>
                </c:pt>
                <c:pt idx="6">
                  <c:v>2.4481999999999999</c:v>
                </c:pt>
                <c:pt idx="7">
                  <c:v>2.4481999999999999</c:v>
                </c:pt>
                <c:pt idx="8">
                  <c:v>2.4481999999999999</c:v>
                </c:pt>
                <c:pt idx="9">
                  <c:v>2.4481999999999999</c:v>
                </c:pt>
                <c:pt idx="10">
                  <c:v>2.4481999999999999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4.9026094219948815E-2</c:v>
                </c:pt>
                <c:pt idx="1">
                  <c:v>7.7594721341900319E-2</c:v>
                </c:pt>
                <c:pt idx="2">
                  <c:v>9.6504257594406062E-2</c:v>
                </c:pt>
                <c:pt idx="3">
                  <c:v>0.11562189932398935</c:v>
                </c:pt>
                <c:pt idx="4">
                  <c:v>0.14134564535796601</c:v>
                </c:pt>
                <c:pt idx="5">
                  <c:v>0.12870306640584026</c:v>
                </c:pt>
                <c:pt idx="6">
                  <c:v>0.12660965284862918</c:v>
                </c:pt>
                <c:pt idx="7">
                  <c:v>0.11030267000486098</c:v>
                </c:pt>
                <c:pt idx="8">
                  <c:v>6.758708670735393E-2</c:v>
                </c:pt>
                <c:pt idx="9">
                  <c:v>3.5807743262149597E-2</c:v>
                </c:pt>
                <c:pt idx="10">
                  <c:v>5.0897162932955604E-2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0.73089999999999999</c:v>
                </c:pt>
                <c:pt idx="1">
                  <c:v>1.2041999999999999</c:v>
                </c:pt>
                <c:pt idx="2">
                  <c:v>1.5342</c:v>
                </c:pt>
                <c:pt idx="3">
                  <c:v>1.8833</c:v>
                </c:pt>
                <c:pt idx="4">
                  <c:v>2.3733</c:v>
                </c:pt>
                <c:pt idx="5">
                  <c:v>2.3065000000000002</c:v>
                </c:pt>
                <c:pt idx="6">
                  <c:v>2.6444000000000001</c:v>
                </c:pt>
                <c:pt idx="7">
                  <c:v>3.2616000000000001</c:v>
                </c:pt>
                <c:pt idx="8">
                  <c:v>3.6714000000000002</c:v>
                </c:pt>
                <c:pt idx="9">
                  <c:v>3.9792999999999998</c:v>
                </c:pt>
                <c:pt idx="10">
                  <c:v>5.0263999999999998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2.4481999999999999</c:v>
                </c:pt>
                <c:pt idx="1">
                  <c:v>2.4481999999999999</c:v>
                </c:pt>
                <c:pt idx="2">
                  <c:v>2.4481999999999999</c:v>
                </c:pt>
                <c:pt idx="3">
                  <c:v>2.4481999999999999</c:v>
                </c:pt>
                <c:pt idx="4">
                  <c:v>2.4481999999999999</c:v>
                </c:pt>
                <c:pt idx="5">
                  <c:v>2.4481999999999999</c:v>
                </c:pt>
                <c:pt idx="6">
                  <c:v>2.4481999999999999</c:v>
                </c:pt>
                <c:pt idx="7">
                  <c:v>2.4481999999999999</c:v>
                </c:pt>
                <c:pt idx="8">
                  <c:v>2.4481999999999999</c:v>
                </c:pt>
                <c:pt idx="9">
                  <c:v>2.4481999999999999</c:v>
                </c:pt>
                <c:pt idx="10">
                  <c:v>2.4481999999999999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RVinYr!$M$10:$M$22</c:f>
              <c:numCache>
                <c:formatCode>0.0%</c:formatCode>
                <c:ptCount val="13"/>
                <c:pt idx="0">
                  <c:v>2.4093880849415276E-2</c:v>
                </c:pt>
                <c:pt idx="1">
                  <c:v>9.3220780868450252E-3</c:v>
                </c:pt>
                <c:pt idx="2">
                  <c:v>2.7417131007869442E-2</c:v>
                </c:pt>
                <c:pt idx="3">
                  <c:v>3.7779169588500028E-2</c:v>
                </c:pt>
                <c:pt idx="4">
                  <c:v>6.4884295484150534E-2</c:v>
                </c:pt>
                <c:pt idx="5">
                  <c:v>7.7449010776761348E-2</c:v>
                </c:pt>
                <c:pt idx="6">
                  <c:v>0.10902793249075068</c:v>
                </c:pt>
                <c:pt idx="7">
                  <c:v>0.11874971194947505</c:v>
                </c:pt>
                <c:pt idx="8">
                  <c:v>0.11485018698649511</c:v>
                </c:pt>
                <c:pt idx="9">
                  <c:v>0.14632138553672708</c:v>
                </c:pt>
                <c:pt idx="10">
                  <c:v>0.13150971338106052</c:v>
                </c:pt>
                <c:pt idx="11">
                  <c:v>9.2780049524186337E-2</c:v>
                </c:pt>
                <c:pt idx="12">
                  <c:v>4.5815454337763697E-2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RVinYr!$F$10:$F$22</c:f>
              <c:numCache>
                <c:formatCode>0.00</c:formatCode>
                <c:ptCount val="13"/>
                <c:pt idx="0">
                  <c:v>1.2149000000000001</c:v>
                </c:pt>
                <c:pt idx="1">
                  <c:v>1.1712</c:v>
                </c:pt>
                <c:pt idx="2">
                  <c:v>1.0530999999999999</c:v>
                </c:pt>
                <c:pt idx="3">
                  <c:v>1.2648999999999999</c:v>
                </c:pt>
                <c:pt idx="4">
                  <c:v>1.5012000000000001</c:v>
                </c:pt>
                <c:pt idx="5">
                  <c:v>1.7601</c:v>
                </c:pt>
                <c:pt idx="6">
                  <c:v>2.1072000000000002</c:v>
                </c:pt>
                <c:pt idx="7">
                  <c:v>2.4228000000000001</c:v>
                </c:pt>
                <c:pt idx="8">
                  <c:v>2.5286</c:v>
                </c:pt>
                <c:pt idx="9">
                  <c:v>2.3490000000000002</c:v>
                </c:pt>
                <c:pt idx="10">
                  <c:v>3.3965000000000001</c:v>
                </c:pt>
                <c:pt idx="11">
                  <c:v>3.8151000000000002</c:v>
                </c:pt>
                <c:pt idx="12">
                  <c:v>3.8719000000000001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RVinYr!$Q$10:$Q$22</c:f>
              <c:numCache>
                <c:formatCode>0.00</c:formatCode>
                <c:ptCount val="13"/>
                <c:pt idx="0">
                  <c:v>2.4481999999999999</c:v>
                </c:pt>
                <c:pt idx="1">
                  <c:v>2.4481999999999999</c:v>
                </c:pt>
                <c:pt idx="2">
                  <c:v>2.4481999999999999</c:v>
                </c:pt>
                <c:pt idx="3">
                  <c:v>2.4481999999999999</c:v>
                </c:pt>
                <c:pt idx="4">
                  <c:v>2.4481999999999999</c:v>
                </c:pt>
                <c:pt idx="5">
                  <c:v>2.4481999999999999</c:v>
                </c:pt>
                <c:pt idx="6">
                  <c:v>2.4481999999999999</c:v>
                </c:pt>
                <c:pt idx="7">
                  <c:v>2.4481999999999999</c:v>
                </c:pt>
                <c:pt idx="8">
                  <c:v>2.4481999999999999</c:v>
                </c:pt>
                <c:pt idx="9">
                  <c:v>2.4481999999999999</c:v>
                </c:pt>
                <c:pt idx="10">
                  <c:v>2.4481999999999999</c:v>
                </c:pt>
                <c:pt idx="11">
                  <c:v>2.4481999999999999</c:v>
                </c:pt>
                <c:pt idx="12">
                  <c:v>2.4481999999999999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7.04</c:v>
                </c:pt>
                <c:pt idx="1">
                  <c:v>3.7800000000000002</c:v>
                </c:pt>
                <c:pt idx="2">
                  <c:v>8.4</c:v>
                </c:pt>
                <c:pt idx="3">
                  <c:v>2.7199999999999998</c:v>
                </c:pt>
                <c:pt idx="4">
                  <c:v>7.2295717427778508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5.3</c:v>
                </c:pt>
                <c:pt idx="1">
                  <c:v>5.3</c:v>
                </c:pt>
                <c:pt idx="2">
                  <c:v>5.3</c:v>
                </c:pt>
                <c:pt idx="3">
                  <c:v>5.3</c:v>
                </c:pt>
                <c:pt idx="4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0.19308378711347524</c:v>
                </c:pt>
                <c:pt idx="1">
                  <c:v>0.42987947797810594</c:v>
                </c:pt>
                <c:pt idx="2">
                  <c:v>0.16175301768678224</c:v>
                </c:pt>
                <c:pt idx="3">
                  <c:v>0.15027321427089443</c:v>
                </c:pt>
                <c:pt idx="4">
                  <c:v>6.5010502950742219E-2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2.1815000000000002</c:v>
                </c:pt>
                <c:pt idx="1">
                  <c:v>2.5592999999999999</c:v>
                </c:pt>
                <c:pt idx="2">
                  <c:v>2.3754</c:v>
                </c:pt>
                <c:pt idx="3">
                  <c:v>2.3523999999999998</c:v>
                </c:pt>
                <c:pt idx="4">
                  <c:v>2.9259915340780496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2.4481999999999999</c:v>
                </c:pt>
                <c:pt idx="1">
                  <c:v>2.4481999999999999</c:v>
                </c:pt>
                <c:pt idx="2">
                  <c:v>2.4481999999999999</c:v>
                </c:pt>
                <c:pt idx="3">
                  <c:v>2.4481999999999999</c:v>
                </c:pt>
                <c:pt idx="4">
                  <c:v>2.4481999999999999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0.93210726755868345</c:v>
                </c:pt>
                <c:pt idx="1">
                  <c:v>6.6727556271973867E-2</c:v>
                </c:pt>
                <c:pt idx="2">
                  <c:v>1.1651761693427663E-3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2.3405</c:v>
                </c:pt>
                <c:pt idx="1">
                  <c:v>3.7984</c:v>
                </c:pt>
                <c:pt idx="2">
                  <c:v>5.1174999999999997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2.4481999999999999</c:v>
                </c:pt>
                <c:pt idx="1">
                  <c:v>2.4481999999999999</c:v>
                </c:pt>
                <c:pt idx="2">
                  <c:v>2.4481999999999999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6.391827278461161E-2</c:v>
                </c:pt>
                <c:pt idx="1">
                  <c:v>0.15684113476006237</c:v>
                </c:pt>
                <c:pt idx="2">
                  <c:v>0.31437692642623699</c:v>
                </c:pt>
                <c:pt idx="3">
                  <c:v>0.28673715777971348</c:v>
                </c:pt>
                <c:pt idx="4">
                  <c:v>0.11369267872580162</c:v>
                </c:pt>
                <c:pt idx="5">
                  <c:v>2.5678635359092841E-2</c:v>
                </c:pt>
                <c:pt idx="6">
                  <c:v>1.7393952361216339E-2</c:v>
                </c:pt>
                <c:pt idx="7">
                  <c:v>1.1050559011891035E-2</c:v>
                </c:pt>
                <c:pt idx="8">
                  <c:v>3.6924585603546061E-3</c:v>
                </c:pt>
                <c:pt idx="9">
                  <c:v>6.6182242310192756E-3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3.3651</c:v>
                </c:pt>
                <c:pt idx="1">
                  <c:v>2.9737</c:v>
                </c:pt>
                <c:pt idx="2">
                  <c:v>2.4857999999999998</c:v>
                </c:pt>
                <c:pt idx="3">
                  <c:v>2.5038999999999998</c:v>
                </c:pt>
                <c:pt idx="4">
                  <c:v>1.7422</c:v>
                </c:pt>
                <c:pt idx="5">
                  <c:v>1.2596000000000001</c:v>
                </c:pt>
                <c:pt idx="6">
                  <c:v>1.2905</c:v>
                </c:pt>
                <c:pt idx="7">
                  <c:v>1.3549</c:v>
                </c:pt>
                <c:pt idx="8">
                  <c:v>1.4000999999999999</c:v>
                </c:pt>
                <c:pt idx="9">
                  <c:v>1.2322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2.4481999999999999</c:v>
                </c:pt>
                <c:pt idx="1">
                  <c:v>2.4481999999999999</c:v>
                </c:pt>
                <c:pt idx="2">
                  <c:v>2.4481999999999999</c:v>
                </c:pt>
                <c:pt idx="3">
                  <c:v>2.4481999999999999</c:v>
                </c:pt>
                <c:pt idx="4">
                  <c:v>2.4481999999999999</c:v>
                </c:pt>
                <c:pt idx="5">
                  <c:v>2.4481999999999999</c:v>
                </c:pt>
                <c:pt idx="6">
                  <c:v>2.4481999999999999</c:v>
                </c:pt>
                <c:pt idx="7">
                  <c:v>2.4481999999999999</c:v>
                </c:pt>
                <c:pt idx="8">
                  <c:v>2.4481999999999999</c:v>
                </c:pt>
                <c:pt idx="9">
                  <c:v>2.4481999999999999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0.1243008785071274</c:v>
                </c:pt>
                <c:pt idx="1">
                  <c:v>0.16112952821651128</c:v>
                </c:pt>
                <c:pt idx="2">
                  <c:v>0.20068317995139973</c:v>
                </c:pt>
                <c:pt idx="3">
                  <c:v>0.17442671756388492</c:v>
                </c:pt>
                <c:pt idx="4">
                  <c:v>0.14580349851117486</c:v>
                </c:pt>
                <c:pt idx="5">
                  <c:v>5.0890283560855086E-2</c:v>
                </c:pt>
                <c:pt idx="6">
                  <c:v>4.187482634895727E-2</c:v>
                </c:pt>
                <c:pt idx="7">
                  <c:v>3.3040531867543264E-2</c:v>
                </c:pt>
                <c:pt idx="8">
                  <c:v>2.0688818386496301E-2</c:v>
                </c:pt>
                <c:pt idx="9">
                  <c:v>1.673943628582434E-2</c:v>
                </c:pt>
                <c:pt idx="10">
                  <c:v>3.0422300800225652E-2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25</xdr:row>
      <xdr:rowOff>0</xdr:rowOff>
    </xdr:from>
    <xdr:to>
      <xdr:col>14</xdr:col>
      <xdr:colOff>425824</xdr:colOff>
      <xdr:row>46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156881</xdr:rowOff>
    </xdr:from>
    <xdr:to>
      <xdr:col>6</xdr:col>
      <xdr:colOff>448</xdr:colOff>
      <xdr:row>46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tabSelected="1" zoomScale="85" workbookViewId="0">
      <selection activeCell="X46" sqref="X46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94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1.0053000000000001</v>
      </c>
      <c r="D10" s="15">
        <v>1.2200000000000002</v>
      </c>
      <c r="E10" s="15">
        <v>-4.3800000000000006E-2</v>
      </c>
      <c r="F10" s="15">
        <v>2.1815000000000002</v>
      </c>
      <c r="G10" s="15">
        <v>1.0668020165000014</v>
      </c>
      <c r="H10" s="15">
        <v>3.8174594183136623</v>
      </c>
      <c r="I10" s="15"/>
      <c r="J10" s="15">
        <v>2429.2894142606424</v>
      </c>
      <c r="K10" s="7"/>
      <c r="L10" s="16">
        <v>1.22</v>
      </c>
      <c r="M10" s="16">
        <v>3.4799999999999995</v>
      </c>
      <c r="N10" s="16">
        <v>7.04</v>
      </c>
      <c r="P10" s="3">
        <f>$H$15</f>
        <v>4.1590949900854657</v>
      </c>
      <c r="Q10" s="4">
        <f>$N$15</f>
        <v>5.3</v>
      </c>
    </row>
    <row r="11" spans="1:17" ht="15" x14ac:dyDescent="0.25">
      <c r="A11" s="7" t="s">
        <v>15</v>
      </c>
      <c r="B11" s="7"/>
      <c r="C11" s="15">
        <v>0.94740000000000002</v>
      </c>
      <c r="D11" s="15">
        <v>1.6402999999999999</v>
      </c>
      <c r="E11" s="15">
        <v>-2.8400000000000002E-2</v>
      </c>
      <c r="F11" s="15">
        <v>2.5592999999999999</v>
      </c>
      <c r="G11" s="15">
        <v>1.1390588135999913</v>
      </c>
      <c r="H11" s="15">
        <v>4.3438071668852274</v>
      </c>
      <c r="I11" s="15"/>
      <c r="J11" s="15">
        <v>3167.4997416076858</v>
      </c>
      <c r="K11" s="7"/>
      <c r="L11" s="16">
        <v>1.22</v>
      </c>
      <c r="M11" s="16">
        <v>2.2800000000000002</v>
      </c>
      <c r="N11" s="16">
        <v>3.7800000000000002</v>
      </c>
      <c r="P11" s="3">
        <f>$H$15</f>
        <v>4.1590949900854657</v>
      </c>
      <c r="Q11" s="4">
        <f>$N$15</f>
        <v>5.3</v>
      </c>
    </row>
    <row r="12" spans="1:17" ht="15" x14ac:dyDescent="0.25">
      <c r="A12" s="7" t="s">
        <v>17</v>
      </c>
      <c r="B12" s="7"/>
      <c r="C12" s="15">
        <v>1.0337000000000001</v>
      </c>
      <c r="D12" s="15">
        <v>1.3952</v>
      </c>
      <c r="E12" s="15">
        <v>-5.3499999999999999E-2</v>
      </c>
      <c r="F12" s="15">
        <v>2.3754</v>
      </c>
      <c r="G12" s="15">
        <v>1.1635823902000242</v>
      </c>
      <c r="H12" s="15">
        <v>3.8551186561479822</v>
      </c>
      <c r="I12" s="15"/>
      <c r="J12" s="15">
        <v>2887.180455552234</v>
      </c>
      <c r="K12" s="7"/>
      <c r="L12" s="16">
        <v>2.41</v>
      </c>
      <c r="M12" s="16">
        <v>4.8600000000000003</v>
      </c>
      <c r="N12" s="16">
        <v>8.4</v>
      </c>
      <c r="P12" s="3">
        <f>$H$15</f>
        <v>4.1590949900854657</v>
      </c>
      <c r="Q12" s="4">
        <f>$N$15</f>
        <v>5.3</v>
      </c>
    </row>
    <row r="13" spans="1:17" ht="15" x14ac:dyDescent="0.25">
      <c r="A13" s="7" t="s">
        <v>16</v>
      </c>
      <c r="B13" s="7"/>
      <c r="C13" s="15">
        <v>0.91839999999999999</v>
      </c>
      <c r="D13" s="15">
        <v>1.4749999999999996</v>
      </c>
      <c r="E13" s="15">
        <v>-4.1000000000000002E-2</v>
      </c>
      <c r="F13" s="15">
        <v>2.3523999999999998</v>
      </c>
      <c r="G13" s="15">
        <v>1.4411565827999961</v>
      </c>
      <c r="H13" s="15">
        <v>4.5630582124861707</v>
      </c>
      <c r="I13" s="15"/>
      <c r="J13" s="15">
        <v>2855.1807117298977</v>
      </c>
      <c r="K13" s="7"/>
      <c r="L13" s="16">
        <v>0.71</v>
      </c>
      <c r="M13" s="16">
        <v>1.0899999999999999</v>
      </c>
      <c r="N13" s="16">
        <v>2.7199999999999998</v>
      </c>
      <c r="P13" s="3">
        <f>$H$15</f>
        <v>4.1590949900854657</v>
      </c>
      <c r="Q13" s="4">
        <f>$N$15</f>
        <v>5.3</v>
      </c>
    </row>
    <row r="14" spans="1:17" ht="15" x14ac:dyDescent="0.25">
      <c r="A14" s="7" t="s">
        <v>41</v>
      </c>
      <c r="B14" s="7"/>
      <c r="C14" s="15">
        <v>1.0425475571918705</v>
      </c>
      <c r="D14" s="15">
        <v>1.9258838661352691</v>
      </c>
      <c r="E14" s="15">
        <v>-4.2439889249089952E-2</v>
      </c>
      <c r="F14" s="15">
        <v>2.9259915340780496</v>
      </c>
      <c r="G14" s="15">
        <v>1.4654135068461249</v>
      </c>
      <c r="H14" s="15">
        <v>3.9693258809098797</v>
      </c>
      <c r="I14" s="15"/>
      <c r="J14" s="17" t="s">
        <v>43</v>
      </c>
      <c r="K14" s="7"/>
      <c r="L14" s="16">
        <v>1.7913600321856886</v>
      </c>
      <c r="M14" s="16">
        <v>3.7236794741609387</v>
      </c>
      <c r="N14" s="16">
        <v>7.2295717427778508</v>
      </c>
      <c r="P14" s="3">
        <f>$H$15</f>
        <v>4.1590949900854657</v>
      </c>
      <c r="Q14" s="4">
        <f>$N$15</f>
        <v>5.3</v>
      </c>
    </row>
    <row r="15" spans="1:17" ht="15" x14ac:dyDescent="0.25">
      <c r="A15" s="13" t="s">
        <v>8</v>
      </c>
      <c r="B15" s="7"/>
      <c r="C15" s="15">
        <v>0.97470000000000001</v>
      </c>
      <c r="D15" s="15">
        <v>1.5121</v>
      </c>
      <c r="E15" s="15">
        <v>-3.8599999999999995E-2</v>
      </c>
      <c r="F15" s="15">
        <v>2.4481999999999999</v>
      </c>
      <c r="G15" s="15">
        <v>1.1962829959999866</v>
      </c>
      <c r="H15" s="15">
        <v>4.1590949900854657</v>
      </c>
      <c r="I15" s="15"/>
      <c r="J15" s="15">
        <v>2658.8078992756268</v>
      </c>
      <c r="K15" s="7"/>
      <c r="L15" s="16">
        <v>1.3800000000000001</v>
      </c>
      <c r="M15" s="16">
        <v>2.8600000000000003</v>
      </c>
      <c r="N15" s="16">
        <v>5.3</v>
      </c>
    </row>
    <row r="16" spans="1:17" ht="15" x14ac:dyDescent="0.25">
      <c r="A16" s="7" t="s">
        <v>35</v>
      </c>
      <c r="B16" s="7"/>
      <c r="C16" s="15">
        <v>0.9700692288067726</v>
      </c>
      <c r="D16" s="15">
        <v>1.4822625082971435</v>
      </c>
      <c r="E16" s="15">
        <v>-3.8095962543094261E-2</v>
      </c>
      <c r="F16" s="15">
        <v>2.4142357745608218</v>
      </c>
      <c r="G16" s="15">
        <v>1.177284577301041</v>
      </c>
      <c r="H16" s="15">
        <v>4.1736370482053697</v>
      </c>
      <c r="I16" s="15"/>
      <c r="J16" s="15">
        <v>4302.8975076222277</v>
      </c>
      <c r="K16" s="7"/>
      <c r="L16" s="16">
        <v>1.3483651490203359</v>
      </c>
      <c r="M16" s="16">
        <v>2.8057883300096598</v>
      </c>
      <c r="N16" s="16">
        <v>5.1577532910089401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  <row r="46" spans="24:25" x14ac:dyDescent="0.2">
      <c r="X46" s="1" t="s">
        <v>95</v>
      </c>
      <c r="Y46" s="1" t="s">
        <v>95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15.75" x14ac:dyDescent="0.25">
      <c r="A3" s="2"/>
    </row>
    <row r="4" spans="1:16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1.0053000000000001</v>
      </c>
      <c r="D10" s="15">
        <v>1.2200000000000002</v>
      </c>
      <c r="E10" s="15">
        <v>-4.3800000000000006E-2</v>
      </c>
      <c r="F10" s="15">
        <v>2.1815000000000002</v>
      </c>
      <c r="G10" s="7"/>
      <c r="H10" s="15">
        <v>4.6399999999999997</v>
      </c>
      <c r="I10" s="15">
        <v>4.1538000000000004</v>
      </c>
      <c r="J10" s="15">
        <v>6.48</v>
      </c>
      <c r="K10" s="18">
        <v>105.13</v>
      </c>
      <c r="L10" s="15">
        <v>2.6219000000000001</v>
      </c>
      <c r="M10" s="19">
        <v>0.19308378711347524</v>
      </c>
      <c r="N10" s="7">
        <v>2349</v>
      </c>
      <c r="P10" s="3">
        <f>F15</f>
        <v>2.4481999999999999</v>
      </c>
    </row>
    <row r="11" spans="1:16" ht="15" x14ac:dyDescent="0.25">
      <c r="A11" s="7" t="s">
        <v>15</v>
      </c>
      <c r="B11" s="7"/>
      <c r="C11" s="15">
        <v>0.94740000000000002</v>
      </c>
      <c r="D11" s="15">
        <v>1.6402999999999999</v>
      </c>
      <c r="E11" s="15">
        <v>-2.8400000000000002E-2</v>
      </c>
      <c r="F11" s="15">
        <v>2.5592999999999999</v>
      </c>
      <c r="G11" s="7"/>
      <c r="H11" s="15">
        <v>5.68</v>
      </c>
      <c r="I11" s="15">
        <v>3.9077999999999999</v>
      </c>
      <c r="J11" s="15">
        <v>7.68</v>
      </c>
      <c r="K11" s="18">
        <v>105.23</v>
      </c>
      <c r="L11" s="15">
        <v>2.6779999999999999</v>
      </c>
      <c r="M11" s="19">
        <v>0.42987947797810594</v>
      </c>
      <c r="N11" s="7">
        <v>5847</v>
      </c>
      <c r="P11" s="3">
        <f t="shared" ref="P11:P16" si="0">P10</f>
        <v>2.4481999999999999</v>
      </c>
    </row>
    <row r="12" spans="1:16" ht="15" x14ac:dyDescent="0.25">
      <c r="A12" s="7" t="s">
        <v>17</v>
      </c>
      <c r="B12" s="7"/>
      <c r="C12" s="15">
        <v>1.0337000000000001</v>
      </c>
      <c r="D12" s="15">
        <v>1.3952</v>
      </c>
      <c r="E12" s="15">
        <v>-5.3499999999999999E-2</v>
      </c>
      <c r="F12" s="15">
        <v>2.3754</v>
      </c>
      <c r="G12" s="7"/>
      <c r="H12" s="15">
        <v>4.75</v>
      </c>
      <c r="I12" s="15">
        <v>4.2693000000000003</v>
      </c>
      <c r="J12" s="15">
        <v>6.72</v>
      </c>
      <c r="K12" s="18">
        <v>104.99</v>
      </c>
      <c r="L12" s="15">
        <v>2.8083</v>
      </c>
      <c r="M12" s="19">
        <v>0.16175301768678224</v>
      </c>
      <c r="N12" s="7">
        <v>3666</v>
      </c>
      <c r="P12" s="3">
        <f t="shared" si="0"/>
        <v>2.4481999999999999</v>
      </c>
    </row>
    <row r="13" spans="1:16" ht="15" x14ac:dyDescent="0.25">
      <c r="A13" s="7" t="s">
        <v>16</v>
      </c>
      <c r="B13" s="7"/>
      <c r="C13" s="15">
        <v>0.91839999999999999</v>
      </c>
      <c r="D13" s="15">
        <v>1.4749999999999996</v>
      </c>
      <c r="E13" s="15">
        <v>-4.1000000000000002E-2</v>
      </c>
      <c r="F13" s="15">
        <v>2.3523999999999998</v>
      </c>
      <c r="G13" s="7"/>
      <c r="H13" s="15">
        <v>5.14</v>
      </c>
      <c r="I13" s="15">
        <v>3.8058999999999998</v>
      </c>
      <c r="J13" s="15">
        <v>6.99</v>
      </c>
      <c r="K13" s="18">
        <v>105.64</v>
      </c>
      <c r="L13" s="15">
        <v>2.3502000000000001</v>
      </c>
      <c r="M13" s="19">
        <v>0.15027321427089443</v>
      </c>
      <c r="N13" s="7">
        <v>2787</v>
      </c>
      <c r="P13" s="3">
        <f t="shared" si="0"/>
        <v>2.4481999999999999</v>
      </c>
    </row>
    <row r="14" spans="1:16" ht="15" x14ac:dyDescent="0.25">
      <c r="A14" s="7" t="s">
        <v>77</v>
      </c>
      <c r="B14" s="7"/>
      <c r="C14" s="15">
        <v>1.0425475571918705</v>
      </c>
      <c r="D14" s="15">
        <v>1.9258838661352691</v>
      </c>
      <c r="E14" s="15">
        <v>-4.2439889249089952E-2</v>
      </c>
      <c r="F14" s="15">
        <v>2.9259915340780496</v>
      </c>
      <c r="G14" s="7"/>
      <c r="H14" s="15">
        <v>5.6841787988604819</v>
      </c>
      <c r="I14" s="15">
        <v>4.179700019688001</v>
      </c>
      <c r="J14" s="15">
        <v>8.6689548435518216</v>
      </c>
      <c r="K14" s="18">
        <v>103.11415090539269</v>
      </c>
      <c r="L14" s="15">
        <v>3.3496007156305443</v>
      </c>
      <c r="M14" s="19">
        <v>6.5010502950742219E-2</v>
      </c>
      <c r="N14" s="7">
        <v>1186</v>
      </c>
      <c r="P14" s="3">
        <f t="shared" si="0"/>
        <v>2.4481999999999999</v>
      </c>
    </row>
    <row r="15" spans="1:16" ht="15" x14ac:dyDescent="0.25">
      <c r="A15" s="13" t="s">
        <v>8</v>
      </c>
      <c r="B15" s="7"/>
      <c r="C15" s="15">
        <v>0.97470000000000001</v>
      </c>
      <c r="D15" s="15">
        <v>1.5121</v>
      </c>
      <c r="E15" s="15">
        <v>-3.8599999999999995E-2</v>
      </c>
      <c r="F15" s="15">
        <v>2.4481999999999999</v>
      </c>
      <c r="G15" s="7"/>
      <c r="H15" s="15">
        <v>5.25</v>
      </c>
      <c r="I15" s="15">
        <v>4.0160999999999998</v>
      </c>
      <c r="J15" s="15">
        <v>7.25</v>
      </c>
      <c r="K15" s="18">
        <v>105.09</v>
      </c>
      <c r="L15" s="15">
        <v>2.6827000000000001</v>
      </c>
      <c r="M15" s="20">
        <v>1</v>
      </c>
      <c r="N15" s="21">
        <v>15835</v>
      </c>
      <c r="P15" s="3">
        <f t="shared" si="0"/>
        <v>2.4481999999999999</v>
      </c>
    </row>
    <row r="16" spans="1:16" ht="15" x14ac:dyDescent="0.25">
      <c r="A16" s="7" t="s">
        <v>35</v>
      </c>
      <c r="B16" s="7"/>
      <c r="C16" s="15">
        <v>0.9700692288067726</v>
      </c>
      <c r="D16" s="15">
        <v>1.4822625082971435</v>
      </c>
      <c r="E16" s="15">
        <v>-3.8095962543094261E-2</v>
      </c>
      <c r="F16" s="15">
        <v>2.4142357745608218</v>
      </c>
      <c r="G16" s="7"/>
      <c r="H16" s="15">
        <v>5.2175509755803979</v>
      </c>
      <c r="I16" s="15">
        <v>4.0047631073670837</v>
      </c>
      <c r="J16" s="15">
        <v>7.1552112607564959</v>
      </c>
      <c r="K16" s="18">
        <v>105.2337250845126</v>
      </c>
      <c r="L16" s="15">
        <v>2.6362721067845083</v>
      </c>
      <c r="M16" s="19">
        <v>0.93498949704925782</v>
      </c>
      <c r="N16" s="7">
        <v>14649</v>
      </c>
      <c r="P16" s="3">
        <f t="shared" si="0"/>
        <v>2.4481999999999999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x14ac:dyDescent="0.2">
      <c r="A3"/>
    </row>
    <row r="4" spans="1:16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0.97309999999999997</v>
      </c>
      <c r="D10" s="15">
        <v>1.4069</v>
      </c>
      <c r="E10" s="15">
        <v>-3.95E-2</v>
      </c>
      <c r="F10" s="15">
        <v>2.3405</v>
      </c>
      <c r="G10" s="7"/>
      <c r="H10" s="15">
        <v>5.16</v>
      </c>
      <c r="I10" s="15">
        <v>4.0199999999999996</v>
      </c>
      <c r="J10" s="15">
        <v>7.15</v>
      </c>
      <c r="K10" s="18">
        <v>105.26</v>
      </c>
      <c r="L10" s="15">
        <v>2.6326999999999998</v>
      </c>
      <c r="M10" s="19">
        <v>0.93210726755868345</v>
      </c>
      <c r="N10" s="22">
        <v>14949</v>
      </c>
      <c r="P10" s="3">
        <f>$F$13</f>
        <v>2.4481999999999999</v>
      </c>
    </row>
    <row r="11" spans="1:16" ht="15" x14ac:dyDescent="0.25">
      <c r="A11" s="7" t="s">
        <v>40</v>
      </c>
      <c r="B11" s="7"/>
      <c r="C11" s="15">
        <v>0.99019999999999997</v>
      </c>
      <c r="D11" s="15">
        <v>2.8316000000000003</v>
      </c>
      <c r="E11" s="15">
        <v>-2.3400000000000001E-2</v>
      </c>
      <c r="F11" s="15">
        <v>3.7984</v>
      </c>
      <c r="G11" s="7"/>
      <c r="H11" s="15">
        <v>6.46</v>
      </c>
      <c r="I11" s="15">
        <v>3.9582999999999999</v>
      </c>
      <c r="J11" s="15">
        <v>8.7100000000000009</v>
      </c>
      <c r="K11" s="18">
        <v>102.87</v>
      </c>
      <c r="L11" s="15">
        <v>3.3426999999999998</v>
      </c>
      <c r="M11" s="19">
        <v>6.6727556271973867E-2</v>
      </c>
      <c r="N11" s="7">
        <v>870</v>
      </c>
      <c r="P11" s="3">
        <f>$F$13</f>
        <v>2.4481999999999999</v>
      </c>
    </row>
    <row r="12" spans="1:16" ht="15" x14ac:dyDescent="0.25">
      <c r="A12" s="7" t="s">
        <v>22</v>
      </c>
      <c r="B12" s="7"/>
      <c r="C12" s="15">
        <v>1.1423000000000001</v>
      </c>
      <c r="D12" s="15">
        <v>3.9909999999999997</v>
      </c>
      <c r="E12" s="15">
        <v>-1.5800000000000002E-2</v>
      </c>
      <c r="F12" s="15">
        <v>5.1174999999999997</v>
      </c>
      <c r="G12" s="7"/>
      <c r="H12" s="15">
        <v>5.03</v>
      </c>
      <c r="I12" s="15">
        <v>4.2478999999999996</v>
      </c>
      <c r="J12" s="15">
        <v>6.59</v>
      </c>
      <c r="K12" s="23">
        <v>95.29</v>
      </c>
      <c r="L12" s="15">
        <v>4.8803999999999998</v>
      </c>
      <c r="M12" s="19">
        <v>1.1651761693427663E-3</v>
      </c>
      <c r="N12" s="22">
        <v>16</v>
      </c>
      <c r="P12" s="3">
        <f>$F$13</f>
        <v>2.4481999999999999</v>
      </c>
    </row>
    <row r="13" spans="1:16" ht="15" x14ac:dyDescent="0.25">
      <c r="A13" s="13" t="s">
        <v>8</v>
      </c>
      <c r="B13" s="7"/>
      <c r="C13" s="15">
        <v>0.97470000000000001</v>
      </c>
      <c r="D13" s="15">
        <v>1.5121</v>
      </c>
      <c r="E13" s="15">
        <v>-3.8599999999999995E-2</v>
      </c>
      <c r="F13" s="15">
        <v>2.4481999999999999</v>
      </c>
      <c r="G13" s="7"/>
      <c r="H13" s="15">
        <v>5.25</v>
      </c>
      <c r="I13" s="15">
        <v>4.0160999999999998</v>
      </c>
      <c r="J13" s="15">
        <v>7.25</v>
      </c>
      <c r="K13" s="18">
        <v>105.09</v>
      </c>
      <c r="L13" s="15">
        <v>2.6827000000000001</v>
      </c>
      <c r="M13" s="19">
        <v>1</v>
      </c>
      <c r="N13" s="7">
        <v>15835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5" t="s">
        <v>39</v>
      </c>
      <c r="B15" s="36"/>
      <c r="C15" s="36"/>
      <c r="D15" s="24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5"/>
      <c r="B16" s="26"/>
      <c r="C16" s="37" t="s">
        <v>45</v>
      </c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5"/>
      <c r="B17" s="26"/>
      <c r="C17" s="26" t="s">
        <v>36</v>
      </c>
      <c r="D17" s="27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5" t="str">
        <f>A10</f>
        <v>Investment-grade</v>
      </c>
      <c r="B18" s="26"/>
      <c r="C18" s="33" t="s">
        <v>38</v>
      </c>
      <c r="D18" s="29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5" t="str">
        <f>A11</f>
        <v>Crossover</v>
      </c>
      <c r="B19" s="26"/>
      <c r="C19" s="28">
        <v>0.70099999999999996</v>
      </c>
      <c r="D19" s="29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30" t="str">
        <f>A12</f>
        <v>High-yield</v>
      </c>
      <c r="B20" s="9"/>
      <c r="C20" s="31">
        <v>0.85099999999999998</v>
      </c>
      <c r="D20" s="32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21" x14ac:dyDescent="0.35">
      <c r="A2" s="34" t="s">
        <v>82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8" ht="15.75" x14ac:dyDescent="0.25">
      <c r="A3" s="2"/>
    </row>
    <row r="4" spans="1:18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0.72209999999999996</v>
      </c>
      <c r="D10" s="15">
        <v>2.6517999999999997</v>
      </c>
      <c r="E10" s="15">
        <v>-8.8000000000000005E-3</v>
      </c>
      <c r="F10" s="15">
        <v>3.3651</v>
      </c>
      <c r="G10" s="7"/>
      <c r="H10" s="15">
        <v>6.76</v>
      </c>
      <c r="I10" s="15">
        <v>2.7477</v>
      </c>
      <c r="J10" s="15">
        <v>8.67</v>
      </c>
      <c r="K10" s="18">
        <v>98.78</v>
      </c>
      <c r="L10" s="15">
        <v>2.8307000000000002</v>
      </c>
      <c r="M10" s="19">
        <v>6.391827278461161E-2</v>
      </c>
      <c r="N10" s="7">
        <v>680</v>
      </c>
      <c r="P10" s="5" t="str">
        <f>RIGHT(A10,4)</f>
        <v>3.0%</v>
      </c>
      <c r="Q10" s="3">
        <f>$F$20</f>
        <v>2.4481999999999999</v>
      </c>
      <c r="R10" s="5"/>
    </row>
    <row r="11" spans="1:18" ht="15" x14ac:dyDescent="0.25">
      <c r="A11" s="7" t="s">
        <v>89</v>
      </c>
      <c r="B11" s="7"/>
      <c r="C11" s="15">
        <v>0.83109999999999995</v>
      </c>
      <c r="D11" s="15">
        <v>2.1612999999999998</v>
      </c>
      <c r="E11" s="15">
        <v>-1.8700000000000001E-2</v>
      </c>
      <c r="F11" s="15">
        <v>2.9737</v>
      </c>
      <c r="G11" s="7"/>
      <c r="H11" s="15">
        <v>5.93</v>
      </c>
      <c r="I11" s="15">
        <v>3.2932999999999999</v>
      </c>
      <c r="J11" s="15">
        <v>7.83</v>
      </c>
      <c r="K11" s="18">
        <v>101.98</v>
      </c>
      <c r="L11" s="15">
        <v>2.7302</v>
      </c>
      <c r="M11" s="19">
        <v>0.15684113476006237</v>
      </c>
      <c r="N11" s="7">
        <v>1778</v>
      </c>
      <c r="P11" s="5" t="str">
        <f t="shared" ref="P11:P18" si="0">RIGHT(A11,4)</f>
        <v>3.5%</v>
      </c>
      <c r="Q11" s="3">
        <f t="shared" ref="Q11:Q19" si="1">$F$20</f>
        <v>2.4481999999999999</v>
      </c>
      <c r="R11" s="5"/>
    </row>
    <row r="12" spans="1:18" ht="15" x14ac:dyDescent="0.25">
      <c r="A12" s="7" t="s">
        <v>79</v>
      </c>
      <c r="B12" s="7"/>
      <c r="C12" s="15">
        <v>0.9234</v>
      </c>
      <c r="D12" s="15">
        <v>1.5890999999999997</v>
      </c>
      <c r="E12" s="15">
        <v>-2.6699999999999998E-2</v>
      </c>
      <c r="F12" s="15">
        <v>2.4857999999999998</v>
      </c>
      <c r="G12" s="7"/>
      <c r="H12" s="15">
        <v>4.82</v>
      </c>
      <c r="I12" s="15">
        <v>3.7867999999999999</v>
      </c>
      <c r="J12" s="15">
        <v>6.36</v>
      </c>
      <c r="K12" s="18">
        <v>104.72</v>
      </c>
      <c r="L12" s="15">
        <v>2.6063000000000001</v>
      </c>
      <c r="M12" s="19">
        <v>0.31437692642623699</v>
      </c>
      <c r="N12" s="7">
        <v>3824</v>
      </c>
      <c r="P12" s="5" t="str">
        <f t="shared" si="0"/>
        <v>4.0%</v>
      </c>
      <c r="Q12" s="3">
        <f t="shared" si="1"/>
        <v>2.4481999999999999</v>
      </c>
      <c r="R12" s="5"/>
    </row>
    <row r="13" spans="1:18" ht="15" x14ac:dyDescent="0.25">
      <c r="A13" s="7" t="s">
        <v>48</v>
      </c>
      <c r="B13" s="7"/>
      <c r="C13" s="15">
        <v>1.0113000000000001</v>
      </c>
      <c r="D13" s="15">
        <v>1.5274999999999996</v>
      </c>
      <c r="E13" s="15">
        <v>-3.49E-2</v>
      </c>
      <c r="F13" s="15">
        <v>2.5038999999999998</v>
      </c>
      <c r="G13" s="7"/>
      <c r="H13" s="15">
        <v>5.45</v>
      </c>
      <c r="I13" s="15">
        <v>4.2468000000000004</v>
      </c>
      <c r="J13" s="15">
        <v>7.76</v>
      </c>
      <c r="K13" s="18">
        <v>107.09</v>
      </c>
      <c r="L13" s="15">
        <v>2.7387000000000001</v>
      </c>
      <c r="M13" s="19">
        <v>0.28673715777971348</v>
      </c>
      <c r="N13" s="7">
        <v>3805</v>
      </c>
      <c r="P13" s="5" t="str">
        <f t="shared" si="0"/>
        <v>4.5%</v>
      </c>
      <c r="Q13" s="3">
        <f t="shared" si="1"/>
        <v>2.4481999999999999</v>
      </c>
      <c r="R13" s="5"/>
    </row>
    <row r="14" spans="1:18" ht="15" x14ac:dyDescent="0.25">
      <c r="A14" s="7" t="s">
        <v>49</v>
      </c>
      <c r="B14" s="7"/>
      <c r="C14" s="15">
        <v>1.1062000000000001</v>
      </c>
      <c r="D14" s="15">
        <v>0.67879999999999985</v>
      </c>
      <c r="E14" s="15">
        <v>-4.2799999999999998E-2</v>
      </c>
      <c r="F14" s="15">
        <v>1.7422</v>
      </c>
      <c r="G14" s="7"/>
      <c r="H14" s="15">
        <v>5.04</v>
      </c>
      <c r="I14" s="15">
        <v>4.7230999999999996</v>
      </c>
      <c r="J14" s="15">
        <v>7.43</v>
      </c>
      <c r="K14" s="18">
        <v>107.69</v>
      </c>
      <c r="L14" s="15">
        <v>2.7397</v>
      </c>
      <c r="M14" s="19">
        <v>0.11369267872580162</v>
      </c>
      <c r="N14" s="7">
        <v>1835</v>
      </c>
      <c r="P14" s="5" t="str">
        <f t="shared" si="0"/>
        <v>5.0%</v>
      </c>
      <c r="Q14" s="3">
        <f t="shared" si="1"/>
        <v>2.4481999999999999</v>
      </c>
      <c r="R14" s="5"/>
    </row>
    <row r="15" spans="1:18" ht="15" x14ac:dyDescent="0.25">
      <c r="A15" s="7" t="s">
        <v>50</v>
      </c>
      <c r="B15" s="7"/>
      <c r="C15" s="15">
        <v>1.2248000000000001</v>
      </c>
      <c r="D15" s="15">
        <v>0.13549999999999995</v>
      </c>
      <c r="E15" s="15">
        <v>-0.1007</v>
      </c>
      <c r="F15" s="15">
        <v>1.2596000000000001</v>
      </c>
      <c r="G15" s="7"/>
      <c r="H15" s="15">
        <v>4.16</v>
      </c>
      <c r="I15" s="15">
        <v>5.2306999999999997</v>
      </c>
      <c r="J15" s="15">
        <v>6.69</v>
      </c>
      <c r="K15" s="18">
        <v>107.52</v>
      </c>
      <c r="L15" s="15">
        <v>2.5470999999999999</v>
      </c>
      <c r="M15" s="19">
        <v>2.5678635359092841E-2</v>
      </c>
      <c r="N15" s="7">
        <v>693</v>
      </c>
      <c r="P15" s="5" t="str">
        <f t="shared" si="0"/>
        <v>5.5%</v>
      </c>
      <c r="Q15" s="3">
        <f t="shared" si="1"/>
        <v>2.4481999999999999</v>
      </c>
      <c r="R15" s="5"/>
    </row>
    <row r="16" spans="1:18" ht="15" x14ac:dyDescent="0.25">
      <c r="A16" s="7" t="s">
        <v>51</v>
      </c>
      <c r="B16" s="7"/>
      <c r="C16" s="15">
        <v>1.3293999999999999</v>
      </c>
      <c r="D16" s="15">
        <v>0.12740000000000007</v>
      </c>
      <c r="E16" s="15">
        <v>-0.1663</v>
      </c>
      <c r="F16" s="15">
        <v>1.2905</v>
      </c>
      <c r="G16" s="7"/>
      <c r="H16" s="15">
        <v>3.69</v>
      </c>
      <c r="I16" s="15">
        <v>5.7462</v>
      </c>
      <c r="J16" s="15">
        <v>6.43</v>
      </c>
      <c r="K16" s="18">
        <v>108.48</v>
      </c>
      <c r="L16" s="15">
        <v>2.4161000000000001</v>
      </c>
      <c r="M16" s="19">
        <v>1.7393952361216339E-2</v>
      </c>
      <c r="N16" s="7">
        <v>949</v>
      </c>
      <c r="P16" s="5" t="str">
        <f t="shared" si="0"/>
        <v>6.0%</v>
      </c>
      <c r="Q16" s="3">
        <f t="shared" si="1"/>
        <v>2.4481999999999999</v>
      </c>
      <c r="R16" s="5"/>
    </row>
    <row r="17" spans="1:18" ht="15" x14ac:dyDescent="0.25">
      <c r="A17" s="7" t="s">
        <v>52</v>
      </c>
      <c r="B17" s="7"/>
      <c r="C17" s="15">
        <v>1.4359999999999999</v>
      </c>
      <c r="D17" s="15">
        <v>0.12280000000000005</v>
      </c>
      <c r="E17" s="15">
        <v>-0.2039</v>
      </c>
      <c r="F17" s="15">
        <v>1.3549</v>
      </c>
      <c r="G17" s="7"/>
      <c r="H17" s="15">
        <v>3.16</v>
      </c>
      <c r="I17" s="15">
        <v>6.2435</v>
      </c>
      <c r="J17" s="15">
        <v>5.59</v>
      </c>
      <c r="K17" s="18">
        <v>108.78</v>
      </c>
      <c r="L17" s="15">
        <v>2.3959000000000001</v>
      </c>
      <c r="M17" s="19">
        <v>1.1050559011891035E-2</v>
      </c>
      <c r="N17" s="7">
        <v>873</v>
      </c>
      <c r="P17" s="5" t="str">
        <f t="shared" si="0"/>
        <v>6.5%</v>
      </c>
      <c r="Q17" s="3">
        <f t="shared" si="1"/>
        <v>2.4481999999999999</v>
      </c>
      <c r="R17" s="5"/>
    </row>
    <row r="18" spans="1:18" ht="15" x14ac:dyDescent="0.25">
      <c r="A18" s="7" t="s">
        <v>53</v>
      </c>
      <c r="B18" s="7"/>
      <c r="C18" s="15">
        <v>1.5419</v>
      </c>
      <c r="D18" s="15">
        <v>4.8999999999999849E-2</v>
      </c>
      <c r="E18" s="15">
        <v>-0.1908</v>
      </c>
      <c r="F18" s="15">
        <v>1.4000999999999999</v>
      </c>
      <c r="G18" s="7"/>
      <c r="H18" s="15">
        <v>3.09</v>
      </c>
      <c r="I18" s="15">
        <v>6.7088999999999999</v>
      </c>
      <c r="J18" s="15">
        <v>5.49</v>
      </c>
      <c r="K18" s="18">
        <v>108.82</v>
      </c>
      <c r="L18" s="15">
        <v>2.4119000000000002</v>
      </c>
      <c r="M18" s="19">
        <v>3.6924585603546061E-3</v>
      </c>
      <c r="N18" s="7">
        <v>317</v>
      </c>
      <c r="P18" s="5" t="str">
        <f t="shared" si="0"/>
        <v>7.0%</v>
      </c>
      <c r="Q18" s="3">
        <f t="shared" si="1"/>
        <v>2.4481999999999999</v>
      </c>
      <c r="R18" s="5"/>
    </row>
    <row r="19" spans="1:18" ht="15" x14ac:dyDescent="0.25">
      <c r="A19" s="7" t="s">
        <v>90</v>
      </c>
      <c r="B19" s="7"/>
      <c r="C19" s="15">
        <v>1.7619</v>
      </c>
      <c r="D19" s="15">
        <v>-0.24280000000000002</v>
      </c>
      <c r="E19" s="15">
        <v>-0.28690000000000004</v>
      </c>
      <c r="F19" s="15">
        <v>1.2322</v>
      </c>
      <c r="G19" s="7"/>
      <c r="H19" s="15">
        <v>2.66</v>
      </c>
      <c r="I19" s="15">
        <v>7.6722000000000001</v>
      </c>
      <c r="J19" s="15">
        <v>4.99</v>
      </c>
      <c r="K19" s="18">
        <v>108.59</v>
      </c>
      <c r="L19" s="15">
        <v>2.2054999999999998</v>
      </c>
      <c r="M19" s="19">
        <v>6.6182242310192756E-3</v>
      </c>
      <c r="N19" s="7">
        <v>1081</v>
      </c>
      <c r="P19" s="5" t="str">
        <f>"&gt;"&amp;P18</f>
        <v>&gt;7.0%</v>
      </c>
      <c r="Q19" s="3">
        <f t="shared" si="1"/>
        <v>2.4481999999999999</v>
      </c>
      <c r="R19" s="5"/>
    </row>
    <row r="20" spans="1:18" ht="15" x14ac:dyDescent="0.25">
      <c r="A20" s="13" t="s">
        <v>8</v>
      </c>
      <c r="B20" s="7"/>
      <c r="C20" s="15">
        <v>0.97470000000000001</v>
      </c>
      <c r="D20" s="15">
        <v>1.5121</v>
      </c>
      <c r="E20" s="15">
        <v>-3.8599999999999995E-2</v>
      </c>
      <c r="F20" s="15">
        <v>2.4481999999999999</v>
      </c>
      <c r="G20" s="7"/>
      <c r="H20" s="15">
        <v>5.25</v>
      </c>
      <c r="I20" s="15">
        <v>4.0160999999999998</v>
      </c>
      <c r="J20" s="15">
        <v>7.25</v>
      </c>
      <c r="K20" s="18">
        <v>105.09</v>
      </c>
      <c r="L20" s="15">
        <v>2.6827000000000001</v>
      </c>
      <c r="M20" s="19">
        <v>1</v>
      </c>
      <c r="N20" s="7">
        <v>15835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1.0279</v>
      </c>
      <c r="D10" s="15">
        <v>1.9799999999999936E-2</v>
      </c>
      <c r="E10" s="15">
        <v>-4.3400000000000001E-2</v>
      </c>
      <c r="F10" s="15">
        <v>1.0043</v>
      </c>
      <c r="G10" s="7"/>
      <c r="H10" s="15">
        <v>1.08</v>
      </c>
      <c r="I10" s="15">
        <v>4.1521999999999997</v>
      </c>
      <c r="J10" s="15">
        <v>1.1399999999999999</v>
      </c>
      <c r="K10" s="18">
        <v>102.19</v>
      </c>
      <c r="L10" s="15">
        <v>1.9877</v>
      </c>
      <c r="M10" s="19">
        <v>0.1243008785071274</v>
      </c>
      <c r="N10" s="7">
        <v>2519</v>
      </c>
      <c r="P10" s="5">
        <v>2</v>
      </c>
      <c r="Q10" s="3">
        <f>$F$21</f>
        <v>2.4481999999999999</v>
      </c>
    </row>
    <row r="11" spans="1:17" ht="15" x14ac:dyDescent="0.25">
      <c r="A11" s="7" t="s">
        <v>55</v>
      </c>
      <c r="B11" s="7"/>
      <c r="C11" s="15">
        <v>0.99650000000000005</v>
      </c>
      <c r="D11" s="15">
        <v>0.71889999999999987</v>
      </c>
      <c r="E11" s="15">
        <v>-3.7399999999999996E-2</v>
      </c>
      <c r="F11" s="15">
        <v>1.6779999999999999</v>
      </c>
      <c r="G11" s="7"/>
      <c r="H11" s="15">
        <v>2.8</v>
      </c>
      <c r="I11" s="15">
        <v>4.1547999999999998</v>
      </c>
      <c r="J11" s="15">
        <v>3.11</v>
      </c>
      <c r="K11" s="18">
        <v>105.06</v>
      </c>
      <c r="L11" s="15">
        <v>2.3035999999999999</v>
      </c>
      <c r="M11" s="19">
        <v>0.16112952821651128</v>
      </c>
      <c r="N11" s="7">
        <v>2834</v>
      </c>
      <c r="P11" s="5">
        <v>4</v>
      </c>
      <c r="Q11" s="3">
        <f t="shared" ref="Q11:Q20" si="0">$F$21</f>
        <v>2.4481999999999999</v>
      </c>
    </row>
    <row r="12" spans="1:17" ht="15" x14ac:dyDescent="0.25">
      <c r="A12" s="7" t="s">
        <v>56</v>
      </c>
      <c r="B12" s="7"/>
      <c r="C12" s="15">
        <v>0.95409999999999995</v>
      </c>
      <c r="D12" s="15">
        <v>1.4350000000000003</v>
      </c>
      <c r="E12" s="15">
        <v>-3.8199999999999998E-2</v>
      </c>
      <c r="F12" s="15">
        <v>2.3509000000000002</v>
      </c>
      <c r="G12" s="7"/>
      <c r="H12" s="15">
        <v>4.32</v>
      </c>
      <c r="I12" s="15">
        <v>3.9668000000000001</v>
      </c>
      <c r="J12" s="15">
        <v>5</v>
      </c>
      <c r="K12" s="18">
        <v>105.91</v>
      </c>
      <c r="L12" s="15">
        <v>2.5465</v>
      </c>
      <c r="M12" s="19">
        <v>0.20068317995139973</v>
      </c>
      <c r="N12" s="7">
        <v>2884</v>
      </c>
      <c r="P12" s="5">
        <v>6</v>
      </c>
      <c r="Q12" s="3">
        <f t="shared" si="0"/>
        <v>2.4481999999999999</v>
      </c>
    </row>
    <row r="13" spans="1:17" ht="15" x14ac:dyDescent="0.25">
      <c r="A13" s="7" t="s">
        <v>57</v>
      </c>
      <c r="B13" s="7"/>
      <c r="C13" s="15">
        <v>0.9849</v>
      </c>
      <c r="D13" s="15">
        <v>1.3626999999999998</v>
      </c>
      <c r="E13" s="15">
        <v>-3.1599999999999996E-2</v>
      </c>
      <c r="F13" s="15">
        <v>2.3159999999999998</v>
      </c>
      <c r="G13" s="7"/>
      <c r="H13" s="15">
        <v>5.77</v>
      </c>
      <c r="I13" s="15">
        <v>4.1520999999999999</v>
      </c>
      <c r="J13" s="15">
        <v>7.03</v>
      </c>
      <c r="K13" s="18">
        <v>107.13</v>
      </c>
      <c r="L13" s="15">
        <v>2.8331</v>
      </c>
      <c r="M13" s="19">
        <v>0.17442671756388492</v>
      </c>
      <c r="N13" s="7">
        <v>2237</v>
      </c>
      <c r="P13" s="5">
        <v>8</v>
      </c>
      <c r="Q13" s="3">
        <f t="shared" si="0"/>
        <v>2.4481999999999999</v>
      </c>
    </row>
    <row r="14" spans="1:17" ht="15" x14ac:dyDescent="0.25">
      <c r="A14" s="7" t="s">
        <v>58</v>
      </c>
      <c r="B14" s="7"/>
      <c r="C14" s="15">
        <v>0.89459999999999995</v>
      </c>
      <c r="D14" s="15">
        <v>2.4229000000000003</v>
      </c>
      <c r="E14" s="15">
        <v>-2.8899999999999999E-2</v>
      </c>
      <c r="F14" s="15">
        <v>3.2886000000000002</v>
      </c>
      <c r="G14" s="7"/>
      <c r="H14" s="15">
        <v>7.17</v>
      </c>
      <c r="I14" s="15">
        <v>3.5847000000000002</v>
      </c>
      <c r="J14" s="15">
        <v>9.01</v>
      </c>
      <c r="K14" s="18">
        <v>103.29</v>
      </c>
      <c r="L14" s="15">
        <v>3.0103</v>
      </c>
      <c r="M14" s="19">
        <v>0.14580349851117486</v>
      </c>
      <c r="N14" s="7">
        <v>2000</v>
      </c>
      <c r="P14" s="5">
        <v>10</v>
      </c>
      <c r="Q14" s="3">
        <f t="shared" si="0"/>
        <v>2.4481999999999999</v>
      </c>
    </row>
    <row r="15" spans="1:17" ht="15" x14ac:dyDescent="0.25">
      <c r="A15" s="7" t="s">
        <v>59</v>
      </c>
      <c r="B15" s="7"/>
      <c r="C15" s="15">
        <v>0.96740000000000004</v>
      </c>
      <c r="D15" s="15">
        <v>2.2046999999999999</v>
      </c>
      <c r="E15" s="15">
        <v>-5.3699999999999998E-2</v>
      </c>
      <c r="F15" s="15">
        <v>3.1183999999999998</v>
      </c>
      <c r="G15" s="7"/>
      <c r="H15" s="15">
        <v>7.61</v>
      </c>
      <c r="I15" s="15">
        <v>4.0205000000000002</v>
      </c>
      <c r="J15" s="15">
        <v>11.1</v>
      </c>
      <c r="K15" s="18">
        <v>106.34</v>
      </c>
      <c r="L15" s="15">
        <v>3.0028999999999999</v>
      </c>
      <c r="M15" s="19">
        <v>5.0890283560855086E-2</v>
      </c>
      <c r="N15" s="7">
        <v>873</v>
      </c>
      <c r="P15" s="5">
        <v>12</v>
      </c>
      <c r="Q15" s="3">
        <f t="shared" si="0"/>
        <v>2.4481999999999999</v>
      </c>
    </row>
    <row r="16" spans="1:17" ht="15" x14ac:dyDescent="0.25">
      <c r="A16" s="7" t="s">
        <v>60</v>
      </c>
      <c r="B16" s="7"/>
      <c r="C16" s="15">
        <v>1.0033000000000001</v>
      </c>
      <c r="D16" s="15">
        <v>2.3204999999999996</v>
      </c>
      <c r="E16" s="15">
        <v>-4.7899999999999998E-2</v>
      </c>
      <c r="F16" s="15">
        <v>3.2759</v>
      </c>
      <c r="G16" s="7"/>
      <c r="H16" s="15">
        <v>8.39</v>
      </c>
      <c r="I16" s="15">
        <v>4.1425000000000001</v>
      </c>
      <c r="J16" s="15">
        <v>13.05</v>
      </c>
      <c r="K16" s="18">
        <v>106.28</v>
      </c>
      <c r="L16" s="15">
        <v>3.1642999999999999</v>
      </c>
      <c r="M16" s="19">
        <v>4.187482634895727E-2</v>
      </c>
      <c r="N16" s="7">
        <v>734</v>
      </c>
      <c r="P16" s="5">
        <v>14</v>
      </c>
      <c r="Q16" s="3">
        <f t="shared" si="0"/>
        <v>2.4481999999999999</v>
      </c>
    </row>
    <row r="17" spans="1:17" ht="15" x14ac:dyDescent="0.25">
      <c r="A17" s="7" t="s">
        <v>61</v>
      </c>
      <c r="B17" s="7"/>
      <c r="C17" s="15">
        <v>0.98340000000000005</v>
      </c>
      <c r="D17" s="15">
        <v>2.8271000000000002</v>
      </c>
      <c r="E17" s="15">
        <v>-5.2899999999999996E-2</v>
      </c>
      <c r="F17" s="15">
        <v>3.7576000000000001</v>
      </c>
      <c r="G17" s="7"/>
      <c r="H17" s="15">
        <v>8.76</v>
      </c>
      <c r="I17" s="15">
        <v>4.0157999999999996</v>
      </c>
      <c r="J17" s="15">
        <v>14.94</v>
      </c>
      <c r="K17" s="18">
        <v>105.24</v>
      </c>
      <c r="L17" s="15">
        <v>3.1972</v>
      </c>
      <c r="M17" s="19">
        <v>3.3040531867543264E-2</v>
      </c>
      <c r="N17" s="7">
        <v>615</v>
      </c>
      <c r="P17" s="5">
        <v>16</v>
      </c>
      <c r="Q17" s="3">
        <f t="shared" si="0"/>
        <v>2.4481999999999999</v>
      </c>
    </row>
    <row r="18" spans="1:17" ht="15" x14ac:dyDescent="0.25">
      <c r="A18" s="7" t="s">
        <v>62</v>
      </c>
      <c r="B18" s="7"/>
      <c r="C18" s="15">
        <v>1.0438000000000001</v>
      </c>
      <c r="D18" s="15">
        <v>2.5640999999999998</v>
      </c>
      <c r="E18" s="15">
        <v>-5.5300000000000002E-2</v>
      </c>
      <c r="F18" s="15">
        <v>3.5526</v>
      </c>
      <c r="G18" s="7"/>
      <c r="H18" s="15">
        <v>9.39</v>
      </c>
      <c r="I18" s="15">
        <v>4.3470000000000004</v>
      </c>
      <c r="J18" s="15">
        <v>17.07</v>
      </c>
      <c r="K18" s="18">
        <v>108.05</v>
      </c>
      <c r="L18" s="15">
        <v>3.2717999999999998</v>
      </c>
      <c r="M18" s="19">
        <v>2.0688818386496301E-2</v>
      </c>
      <c r="N18" s="7">
        <v>423</v>
      </c>
      <c r="P18" s="5">
        <v>18</v>
      </c>
      <c r="Q18" s="3">
        <f t="shared" si="0"/>
        <v>2.4481999999999999</v>
      </c>
    </row>
    <row r="19" spans="1:17" ht="15" x14ac:dyDescent="0.25">
      <c r="A19" s="7" t="s">
        <v>63</v>
      </c>
      <c r="B19" s="7"/>
      <c r="C19" s="15">
        <v>0.93969999999999998</v>
      </c>
      <c r="D19" s="15">
        <v>3.7585000000000002</v>
      </c>
      <c r="E19" s="15">
        <v>-3.1399999999999997E-2</v>
      </c>
      <c r="F19" s="15">
        <v>4.6668000000000003</v>
      </c>
      <c r="G19" s="7"/>
      <c r="H19" s="15">
        <v>9.7799999999999994</v>
      </c>
      <c r="I19" s="15">
        <v>3.6579999999999999</v>
      </c>
      <c r="J19" s="15">
        <v>19.03</v>
      </c>
      <c r="K19" s="18">
        <v>102.02</v>
      </c>
      <c r="L19" s="15">
        <v>3.3563999999999998</v>
      </c>
      <c r="M19" s="19">
        <v>1.673943628582434E-2</v>
      </c>
      <c r="N19" s="7">
        <v>309</v>
      </c>
      <c r="P19" s="5">
        <v>20</v>
      </c>
      <c r="Q19" s="3">
        <f t="shared" si="0"/>
        <v>2.4481999999999999</v>
      </c>
    </row>
    <row r="20" spans="1:17" ht="15" x14ac:dyDescent="0.25">
      <c r="A20" s="7" t="s">
        <v>64</v>
      </c>
      <c r="B20" s="7"/>
      <c r="C20" s="15">
        <v>1.0228999999999999</v>
      </c>
      <c r="D20" s="15">
        <v>3.5610000000000004</v>
      </c>
      <c r="E20" s="15">
        <v>-4.24E-2</v>
      </c>
      <c r="F20" s="15">
        <v>4.5415000000000001</v>
      </c>
      <c r="G20" s="7"/>
      <c r="H20" s="15">
        <v>11.81</v>
      </c>
      <c r="I20" s="15">
        <v>4.1304999999999996</v>
      </c>
      <c r="J20" s="15">
        <v>26</v>
      </c>
      <c r="K20" s="18">
        <v>105.27</v>
      </c>
      <c r="L20" s="15">
        <v>3.4659</v>
      </c>
      <c r="M20" s="19">
        <v>3.0422300800225652E-2</v>
      </c>
      <c r="N20" s="7">
        <v>407</v>
      </c>
      <c r="P20" s="5" t="str">
        <f>"&gt;20"</f>
        <v>&gt;20</v>
      </c>
      <c r="Q20" s="3">
        <f t="shared" si="0"/>
        <v>2.4481999999999999</v>
      </c>
    </row>
    <row r="21" spans="1:17" ht="15" x14ac:dyDescent="0.25">
      <c r="A21" s="13" t="s">
        <v>8</v>
      </c>
      <c r="B21" s="7"/>
      <c r="C21" s="15">
        <v>0.97470000000000001</v>
      </c>
      <c r="D21" s="15">
        <v>1.5121</v>
      </c>
      <c r="E21" s="15">
        <v>-3.8599999999999995E-2</v>
      </c>
      <c r="F21" s="15">
        <v>2.4481999999999999</v>
      </c>
      <c r="G21" s="7"/>
      <c r="H21" s="15">
        <v>5.25</v>
      </c>
      <c r="I21" s="15">
        <v>4.0160999999999998</v>
      </c>
      <c r="J21" s="15">
        <v>7.25</v>
      </c>
      <c r="K21" s="18">
        <v>105.09</v>
      </c>
      <c r="L21" s="15">
        <v>2.6827000000000001</v>
      </c>
      <c r="M21" s="19">
        <v>1</v>
      </c>
      <c r="N21" s="7">
        <v>15835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1.0931</v>
      </c>
      <c r="D10" s="15">
        <v>-0.29099999999999998</v>
      </c>
      <c r="E10" s="15">
        <v>-7.1199999999999999E-2</v>
      </c>
      <c r="F10" s="15">
        <v>0.73089999999999999</v>
      </c>
      <c r="G10" s="7"/>
      <c r="H10" s="15">
        <v>0.46</v>
      </c>
      <c r="I10" s="15">
        <v>4.3944000000000001</v>
      </c>
      <c r="J10" s="15">
        <v>0.49</v>
      </c>
      <c r="K10" s="18">
        <v>101.11</v>
      </c>
      <c r="L10" s="15">
        <v>1.9168000000000001</v>
      </c>
      <c r="M10" s="19">
        <v>4.9026094219948815E-2</v>
      </c>
      <c r="N10" s="7">
        <v>1373</v>
      </c>
      <c r="P10" s="5">
        <v>1</v>
      </c>
      <c r="Q10" s="3">
        <f>$F$21</f>
        <v>2.4481999999999999</v>
      </c>
    </row>
    <row r="11" spans="1:17" ht="15" x14ac:dyDescent="0.25">
      <c r="A11" s="7" t="s">
        <v>66</v>
      </c>
      <c r="B11" s="7"/>
      <c r="C11" s="15">
        <v>1.0054000000000001</v>
      </c>
      <c r="D11" s="15">
        <v>0.24379999999999988</v>
      </c>
      <c r="E11" s="15">
        <v>-4.5000000000000005E-2</v>
      </c>
      <c r="F11" s="15">
        <v>1.2041999999999999</v>
      </c>
      <c r="G11" s="7"/>
      <c r="H11" s="15">
        <v>1.47</v>
      </c>
      <c r="I11" s="15">
        <v>4.1220999999999997</v>
      </c>
      <c r="J11" s="15">
        <v>1.63</v>
      </c>
      <c r="K11" s="18">
        <v>103.09</v>
      </c>
      <c r="L11" s="15">
        <v>2.0323000000000002</v>
      </c>
      <c r="M11" s="19">
        <v>7.7594721341900319E-2</v>
      </c>
      <c r="N11" s="7">
        <v>1912</v>
      </c>
      <c r="P11" s="5">
        <v>2</v>
      </c>
      <c r="Q11" s="3">
        <f t="shared" ref="Q11:Q20" si="0">$F$21</f>
        <v>2.4481999999999999</v>
      </c>
    </row>
    <row r="12" spans="1:17" ht="15" x14ac:dyDescent="0.25">
      <c r="A12" s="7" t="s">
        <v>67</v>
      </c>
      <c r="B12" s="7"/>
      <c r="C12" s="15">
        <v>1.0422</v>
      </c>
      <c r="D12" s="15">
        <v>0.54420000000000002</v>
      </c>
      <c r="E12" s="15">
        <v>-5.2199999999999996E-2</v>
      </c>
      <c r="F12" s="15">
        <v>1.5342</v>
      </c>
      <c r="G12" s="7"/>
      <c r="H12" s="15">
        <v>2.4500000000000002</v>
      </c>
      <c r="I12" s="15">
        <v>4.3578999999999999</v>
      </c>
      <c r="J12" s="15">
        <v>2.85</v>
      </c>
      <c r="K12" s="18">
        <v>105.18</v>
      </c>
      <c r="L12" s="15">
        <v>2.2454000000000001</v>
      </c>
      <c r="M12" s="19">
        <v>9.6504257594406062E-2</v>
      </c>
      <c r="N12" s="22">
        <v>2007</v>
      </c>
      <c r="P12" s="5">
        <v>3</v>
      </c>
      <c r="Q12" s="3">
        <f t="shared" si="0"/>
        <v>2.4481999999999999</v>
      </c>
    </row>
    <row r="13" spans="1:17" ht="15" x14ac:dyDescent="0.25">
      <c r="A13" s="7" t="s">
        <v>68</v>
      </c>
      <c r="B13" s="7"/>
      <c r="C13" s="15">
        <v>0.9718</v>
      </c>
      <c r="D13" s="15">
        <v>0.95229999999999992</v>
      </c>
      <c r="E13" s="15">
        <v>-4.0800000000000003E-2</v>
      </c>
      <c r="F13" s="15">
        <v>1.8833</v>
      </c>
      <c r="G13" s="7"/>
      <c r="H13" s="15">
        <v>3.46</v>
      </c>
      <c r="I13" s="15">
        <v>4.0857000000000001</v>
      </c>
      <c r="J13" s="15">
        <v>4.07</v>
      </c>
      <c r="K13" s="18">
        <v>105.8</v>
      </c>
      <c r="L13" s="15">
        <v>2.4028999999999998</v>
      </c>
      <c r="M13" s="19">
        <v>0.11562189932398935</v>
      </c>
      <c r="N13" s="22">
        <v>1909</v>
      </c>
      <c r="P13" s="5">
        <v>4</v>
      </c>
      <c r="Q13" s="3">
        <f t="shared" si="0"/>
        <v>2.4481999999999999</v>
      </c>
    </row>
    <row r="14" spans="1:17" ht="15" x14ac:dyDescent="0.25">
      <c r="A14" s="7" t="s">
        <v>69</v>
      </c>
      <c r="B14" s="7"/>
      <c r="C14" s="15">
        <v>0.94230000000000003</v>
      </c>
      <c r="D14" s="15">
        <v>1.4652000000000001</v>
      </c>
      <c r="E14" s="15">
        <v>-3.4200000000000001E-2</v>
      </c>
      <c r="F14" s="15">
        <v>2.3733</v>
      </c>
      <c r="G14" s="7"/>
      <c r="H14" s="15">
        <v>4.45</v>
      </c>
      <c r="I14" s="15">
        <v>3.9020999999999999</v>
      </c>
      <c r="J14" s="15">
        <v>5.36</v>
      </c>
      <c r="K14" s="18">
        <v>105.71</v>
      </c>
      <c r="L14" s="15">
        <v>2.58</v>
      </c>
      <c r="M14" s="19">
        <v>0.14134564535796601</v>
      </c>
      <c r="N14" s="7">
        <v>1864</v>
      </c>
      <c r="P14" s="5">
        <v>5</v>
      </c>
      <c r="Q14" s="3">
        <f t="shared" si="0"/>
        <v>2.4481999999999999</v>
      </c>
    </row>
    <row r="15" spans="1:17" ht="15" x14ac:dyDescent="0.25">
      <c r="A15" s="7" t="s">
        <v>70</v>
      </c>
      <c r="B15" s="7"/>
      <c r="C15" s="15">
        <v>0.96730000000000005</v>
      </c>
      <c r="D15" s="15">
        <v>1.3740000000000001</v>
      </c>
      <c r="E15" s="15">
        <v>-3.4799999999999998E-2</v>
      </c>
      <c r="F15" s="15">
        <v>2.3065000000000002</v>
      </c>
      <c r="G15" s="7"/>
      <c r="H15" s="15">
        <v>5.46</v>
      </c>
      <c r="I15" s="15">
        <v>4.0766999999999998</v>
      </c>
      <c r="J15" s="15">
        <v>6.96</v>
      </c>
      <c r="K15" s="18">
        <v>106.72</v>
      </c>
      <c r="L15" s="15">
        <v>2.7812999999999999</v>
      </c>
      <c r="M15" s="19">
        <v>0.12870306640584026</v>
      </c>
      <c r="N15" s="7">
        <v>1784</v>
      </c>
      <c r="P15" s="5">
        <v>6</v>
      </c>
      <c r="Q15" s="3">
        <f t="shared" si="0"/>
        <v>2.4481999999999999</v>
      </c>
    </row>
    <row r="16" spans="1:17" ht="15" x14ac:dyDescent="0.25">
      <c r="A16" s="7" t="s">
        <v>71</v>
      </c>
      <c r="B16" s="7"/>
      <c r="C16" s="15">
        <v>0.97299999999999998</v>
      </c>
      <c r="D16" s="15">
        <v>1.6991000000000003</v>
      </c>
      <c r="E16" s="15">
        <v>-2.7699999999999999E-2</v>
      </c>
      <c r="F16" s="15">
        <v>2.6444000000000001</v>
      </c>
      <c r="G16" s="7"/>
      <c r="H16" s="15">
        <v>6.43</v>
      </c>
      <c r="I16" s="15">
        <v>4.0434000000000001</v>
      </c>
      <c r="J16" s="15">
        <v>8.5299999999999994</v>
      </c>
      <c r="K16" s="18">
        <v>106.59</v>
      </c>
      <c r="L16" s="15">
        <v>2.9502000000000002</v>
      </c>
      <c r="M16" s="19">
        <v>0.12660965284862918</v>
      </c>
      <c r="N16" s="7">
        <v>1612</v>
      </c>
      <c r="P16" s="5">
        <v>7</v>
      </c>
      <c r="Q16" s="3">
        <f t="shared" si="0"/>
        <v>2.4481999999999999</v>
      </c>
    </row>
    <row r="17" spans="1:17" ht="15" x14ac:dyDescent="0.25">
      <c r="A17" s="7" t="s">
        <v>72</v>
      </c>
      <c r="B17" s="7"/>
      <c r="C17" s="15">
        <v>0.9214</v>
      </c>
      <c r="D17" s="15">
        <v>2.3728000000000002</v>
      </c>
      <c r="E17" s="15">
        <v>-3.2600000000000004E-2</v>
      </c>
      <c r="F17" s="15">
        <v>3.2616000000000001</v>
      </c>
      <c r="G17" s="7"/>
      <c r="H17" s="15">
        <v>7.46</v>
      </c>
      <c r="I17" s="15">
        <v>3.7345999999999999</v>
      </c>
      <c r="J17" s="15">
        <v>10.4</v>
      </c>
      <c r="K17" s="18">
        <v>104.4</v>
      </c>
      <c r="L17" s="15">
        <v>3.0592000000000001</v>
      </c>
      <c r="M17" s="19">
        <v>0.11030267000486098</v>
      </c>
      <c r="N17" s="7">
        <v>1412</v>
      </c>
      <c r="P17" s="5">
        <v>8</v>
      </c>
      <c r="Q17" s="3">
        <f t="shared" si="0"/>
        <v>2.4481999999999999</v>
      </c>
    </row>
    <row r="18" spans="1:17" ht="15" x14ac:dyDescent="0.25">
      <c r="A18" s="7" t="s">
        <v>73</v>
      </c>
      <c r="B18" s="7"/>
      <c r="C18" s="15">
        <v>0.9083</v>
      </c>
      <c r="D18" s="15">
        <v>2.7925</v>
      </c>
      <c r="E18" s="15">
        <v>-2.9400000000000003E-2</v>
      </c>
      <c r="F18" s="15">
        <v>3.6714000000000002</v>
      </c>
      <c r="G18" s="7"/>
      <c r="H18" s="15">
        <v>8.41</v>
      </c>
      <c r="I18" s="15">
        <v>3.6770999999999998</v>
      </c>
      <c r="J18" s="15">
        <v>12.58</v>
      </c>
      <c r="K18" s="18">
        <v>103.88</v>
      </c>
      <c r="L18" s="15">
        <v>3.1295999999999999</v>
      </c>
      <c r="M18" s="19">
        <v>6.758708670735393E-2</v>
      </c>
      <c r="N18" s="7">
        <v>884</v>
      </c>
      <c r="P18" s="5">
        <v>9</v>
      </c>
      <c r="Q18" s="3">
        <f t="shared" si="0"/>
        <v>2.4481999999999999</v>
      </c>
    </row>
    <row r="19" spans="1:17" ht="15" x14ac:dyDescent="0.25">
      <c r="A19" s="7" t="s">
        <v>74</v>
      </c>
      <c r="B19" s="7"/>
      <c r="C19" s="15">
        <v>0.97509999999999997</v>
      </c>
      <c r="D19" s="15">
        <v>3.0371999999999999</v>
      </c>
      <c r="E19" s="15">
        <v>-3.3000000000000002E-2</v>
      </c>
      <c r="F19" s="15">
        <v>3.9792999999999998</v>
      </c>
      <c r="G19" s="7"/>
      <c r="H19" s="15">
        <v>9.51</v>
      </c>
      <c r="I19" s="15">
        <v>3.9289000000000001</v>
      </c>
      <c r="J19" s="15">
        <v>15.4</v>
      </c>
      <c r="K19" s="18">
        <v>105.05</v>
      </c>
      <c r="L19" s="15">
        <v>3.2690000000000001</v>
      </c>
      <c r="M19" s="19">
        <v>3.5807743262149597E-2</v>
      </c>
      <c r="N19" s="7">
        <v>498</v>
      </c>
      <c r="P19" s="5">
        <v>10</v>
      </c>
      <c r="Q19" s="3">
        <f t="shared" si="0"/>
        <v>2.4481999999999999</v>
      </c>
    </row>
    <row r="20" spans="1:17" ht="15" x14ac:dyDescent="0.25">
      <c r="A20" s="7" t="s">
        <v>75</v>
      </c>
      <c r="B20" s="7"/>
      <c r="C20" s="15">
        <v>0.98380000000000001</v>
      </c>
      <c r="D20" s="15">
        <v>4.0746000000000002</v>
      </c>
      <c r="E20" s="15">
        <v>-3.2000000000000001E-2</v>
      </c>
      <c r="F20" s="15">
        <v>5.0263999999999998</v>
      </c>
      <c r="G20" s="7"/>
      <c r="H20" s="15">
        <v>11.75</v>
      </c>
      <c r="I20" s="15">
        <v>3.9014000000000002</v>
      </c>
      <c r="J20" s="15">
        <v>21.08</v>
      </c>
      <c r="K20" s="18">
        <v>104.09</v>
      </c>
      <c r="L20" s="15">
        <v>3.4241999999999999</v>
      </c>
      <c r="M20" s="19">
        <v>5.0897162932955604E-2</v>
      </c>
      <c r="N20" s="7">
        <v>580</v>
      </c>
      <c r="P20" s="5" t="str">
        <f>"&gt;10"</f>
        <v>&gt;10</v>
      </c>
      <c r="Q20" s="3">
        <f t="shared" si="0"/>
        <v>2.4481999999999999</v>
      </c>
    </row>
    <row r="21" spans="1:17" ht="15" x14ac:dyDescent="0.25">
      <c r="A21" s="13" t="s">
        <v>8</v>
      </c>
      <c r="B21" s="7"/>
      <c r="C21" s="15">
        <v>0.97470000000000001</v>
      </c>
      <c r="D21" s="15">
        <v>1.5121</v>
      </c>
      <c r="E21" s="15">
        <v>-3.8599999999999995E-2</v>
      </c>
      <c r="F21" s="15">
        <v>2.4481999999999999</v>
      </c>
      <c r="G21" s="7"/>
      <c r="H21" s="15">
        <v>5.25</v>
      </c>
      <c r="I21" s="15">
        <v>4.0160999999999998</v>
      </c>
      <c r="J21" s="15">
        <v>7.25</v>
      </c>
      <c r="K21" s="18">
        <v>105.09</v>
      </c>
      <c r="L21" s="15">
        <v>2.6827000000000001</v>
      </c>
      <c r="M21" s="19">
        <v>1</v>
      </c>
      <c r="N21" s="7">
        <v>15835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3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1.4559</v>
      </c>
      <c r="D10" s="15">
        <v>1.4500000000000068E-2</v>
      </c>
      <c r="E10" s="15">
        <v>-0.25549999999999995</v>
      </c>
      <c r="F10" s="15">
        <v>1.2149000000000001</v>
      </c>
      <c r="G10" s="7"/>
      <c r="H10" s="15">
        <v>2.86</v>
      </c>
      <c r="I10" s="15">
        <v>6.3281000000000001</v>
      </c>
      <c r="J10" s="15">
        <v>5.13</v>
      </c>
      <c r="K10" s="18">
        <v>108.66</v>
      </c>
      <c r="L10" s="15">
        <v>2.2336</v>
      </c>
      <c r="M10" s="19">
        <v>2.4093880849415276E-2</v>
      </c>
      <c r="N10" s="7">
        <v>2826</v>
      </c>
      <c r="P10" s="5">
        <v>2</v>
      </c>
      <c r="Q10" s="3">
        <f t="shared" ref="Q10:Q22" si="0">$F$23</f>
        <v>2.4481999999999999</v>
      </c>
    </row>
    <row r="11" spans="1:17" ht="15" x14ac:dyDescent="0.25">
      <c r="A11" s="12" t="s">
        <v>92</v>
      </c>
      <c r="B11" s="7"/>
      <c r="C11" s="15">
        <v>1.4382999999999999</v>
      </c>
      <c r="D11" s="15">
        <v>-0.1230999999999999</v>
      </c>
      <c r="E11" s="15">
        <v>-0.14399999999999999</v>
      </c>
      <c r="F11" s="15">
        <v>1.1712</v>
      </c>
      <c r="G11" s="7"/>
      <c r="H11" s="15">
        <v>3.26</v>
      </c>
      <c r="I11" s="15">
        <v>6.2164999999999999</v>
      </c>
      <c r="J11" s="15">
        <v>5.94</v>
      </c>
      <c r="K11" s="18">
        <v>107.6</v>
      </c>
      <c r="L11" s="15">
        <v>2.3793000000000002</v>
      </c>
      <c r="M11" s="19">
        <v>9.3220780868450252E-3</v>
      </c>
      <c r="N11" s="7">
        <v>461</v>
      </c>
      <c r="P11" s="5">
        <v>4</v>
      </c>
      <c r="Q11" s="3">
        <f t="shared" si="0"/>
        <v>2.4481999999999999</v>
      </c>
    </row>
    <row r="12" spans="1:17" ht="15" x14ac:dyDescent="0.25">
      <c r="A12" s="12">
        <v>2011</v>
      </c>
      <c r="B12" s="7"/>
      <c r="C12" s="15">
        <v>1.1929000000000001</v>
      </c>
      <c r="D12" s="15">
        <v>-4.4700000000000156E-2</v>
      </c>
      <c r="E12" s="15">
        <v>-9.509999999999999E-2</v>
      </c>
      <c r="F12" s="15">
        <v>1.0530999999999999</v>
      </c>
      <c r="G12" s="7"/>
      <c r="H12" s="15">
        <v>1.95</v>
      </c>
      <c r="I12" s="15">
        <v>4.9375999999999998</v>
      </c>
      <c r="J12" s="15">
        <v>2.9</v>
      </c>
      <c r="K12" s="18">
        <v>104.36</v>
      </c>
      <c r="L12" s="15">
        <v>2.1261999999999999</v>
      </c>
      <c r="M12" s="19">
        <v>2.7417131007869442E-2</v>
      </c>
      <c r="N12" s="7">
        <v>551</v>
      </c>
      <c r="P12" s="5">
        <v>6</v>
      </c>
      <c r="Q12" s="3">
        <f t="shared" si="0"/>
        <v>2.4481999999999999</v>
      </c>
    </row>
    <row r="13" spans="1:17" ht="15" x14ac:dyDescent="0.25">
      <c r="A13" s="12">
        <v>2012</v>
      </c>
      <c r="B13" s="7"/>
      <c r="C13" s="15">
        <v>1.034</v>
      </c>
      <c r="D13" s="15">
        <v>0.28109999999999991</v>
      </c>
      <c r="E13" s="15">
        <v>-5.0200000000000002E-2</v>
      </c>
      <c r="F13" s="15">
        <v>1.2648999999999999</v>
      </c>
      <c r="G13" s="7"/>
      <c r="H13" s="15">
        <v>2.39</v>
      </c>
      <c r="I13" s="15">
        <v>4.3146000000000004</v>
      </c>
      <c r="J13" s="15">
        <v>3.5</v>
      </c>
      <c r="K13" s="18">
        <v>104.29</v>
      </c>
      <c r="L13" s="15">
        <v>2.1815000000000002</v>
      </c>
      <c r="M13" s="19">
        <v>3.7779169588500028E-2</v>
      </c>
      <c r="N13" s="7">
        <v>829</v>
      </c>
      <c r="P13" s="5">
        <v>8</v>
      </c>
      <c r="Q13" s="3">
        <f t="shared" si="0"/>
        <v>2.4481999999999999</v>
      </c>
    </row>
    <row r="14" spans="1:17" ht="15" x14ac:dyDescent="0.25">
      <c r="A14" s="12">
        <v>2013</v>
      </c>
      <c r="B14" s="7"/>
      <c r="C14" s="15">
        <v>1.0286</v>
      </c>
      <c r="D14" s="15">
        <v>0.51890000000000014</v>
      </c>
      <c r="E14" s="15">
        <v>-4.6300000000000001E-2</v>
      </c>
      <c r="F14" s="15">
        <v>1.5012000000000001</v>
      </c>
      <c r="G14" s="7"/>
      <c r="H14" s="15">
        <v>3.69</v>
      </c>
      <c r="I14" s="15">
        <v>4.3505000000000003</v>
      </c>
      <c r="J14" s="15">
        <v>5.36</v>
      </c>
      <c r="K14" s="18">
        <v>106.08</v>
      </c>
      <c r="L14" s="15">
        <v>2.4043999999999999</v>
      </c>
      <c r="M14" s="19">
        <v>6.4884295484150534E-2</v>
      </c>
      <c r="N14" s="7">
        <v>1134</v>
      </c>
      <c r="P14" s="5">
        <v>10</v>
      </c>
      <c r="Q14" s="3">
        <f t="shared" si="0"/>
        <v>2.4481999999999999</v>
      </c>
    </row>
    <row r="15" spans="1:17" ht="15" x14ac:dyDescent="0.25">
      <c r="A15" s="12">
        <v>2014</v>
      </c>
      <c r="B15" s="7"/>
      <c r="C15" s="15">
        <v>0.99539999999999995</v>
      </c>
      <c r="D15" s="15">
        <v>0.80840000000000001</v>
      </c>
      <c r="E15" s="15">
        <v>-4.3700000000000003E-2</v>
      </c>
      <c r="F15" s="15">
        <v>1.7601</v>
      </c>
      <c r="G15" s="7"/>
      <c r="H15" s="15">
        <v>4</v>
      </c>
      <c r="I15" s="15">
        <v>4.1889000000000003</v>
      </c>
      <c r="J15" s="15">
        <v>5.65</v>
      </c>
      <c r="K15" s="18">
        <v>105.99</v>
      </c>
      <c r="L15" s="15">
        <v>2.5076999999999998</v>
      </c>
      <c r="M15" s="19">
        <v>7.7449010776761348E-2</v>
      </c>
      <c r="N15" s="7">
        <v>1078</v>
      </c>
      <c r="P15" s="5">
        <v>12</v>
      </c>
      <c r="Q15" s="3">
        <f t="shared" si="0"/>
        <v>2.4481999999999999</v>
      </c>
    </row>
    <row r="16" spans="1:17" ht="15" x14ac:dyDescent="0.25">
      <c r="A16" s="12">
        <v>2015</v>
      </c>
      <c r="B16" s="7"/>
      <c r="C16" s="15">
        <v>0.94640000000000002</v>
      </c>
      <c r="D16" s="15">
        <v>1.1923000000000001</v>
      </c>
      <c r="E16" s="15">
        <v>-3.15E-2</v>
      </c>
      <c r="F16" s="15">
        <v>2.1072000000000002</v>
      </c>
      <c r="G16" s="7"/>
      <c r="H16" s="15">
        <v>4.22</v>
      </c>
      <c r="I16" s="15">
        <v>3.9298000000000002</v>
      </c>
      <c r="J16" s="15">
        <v>5.84</v>
      </c>
      <c r="K16" s="18">
        <v>105.24</v>
      </c>
      <c r="L16" s="15">
        <v>2.5390000000000001</v>
      </c>
      <c r="M16" s="19">
        <v>0.10902793249075068</v>
      </c>
      <c r="N16" s="7">
        <v>1510</v>
      </c>
      <c r="P16" s="5">
        <v>14</v>
      </c>
      <c r="Q16" s="3">
        <f t="shared" si="0"/>
        <v>2.4481999999999999</v>
      </c>
    </row>
    <row r="17" spans="1:17" ht="15" x14ac:dyDescent="0.25">
      <c r="A17" s="12">
        <v>2016</v>
      </c>
      <c r="B17" s="7"/>
      <c r="C17" s="15">
        <v>0.91810000000000003</v>
      </c>
      <c r="D17" s="15">
        <v>1.5356000000000001</v>
      </c>
      <c r="E17" s="15">
        <v>-3.09E-2</v>
      </c>
      <c r="F17" s="15">
        <v>2.4228000000000001</v>
      </c>
      <c r="G17" s="7"/>
      <c r="H17" s="15">
        <v>4.72</v>
      </c>
      <c r="I17" s="15">
        <v>3.7845</v>
      </c>
      <c r="J17" s="15">
        <v>6.57</v>
      </c>
      <c r="K17" s="18">
        <v>104.82</v>
      </c>
      <c r="L17" s="15">
        <v>2.6303000000000001</v>
      </c>
      <c r="M17" s="19">
        <v>0.11874971194947505</v>
      </c>
      <c r="N17" s="7">
        <v>1403</v>
      </c>
      <c r="P17" s="5">
        <v>16</v>
      </c>
      <c r="Q17" s="3">
        <f t="shared" si="0"/>
        <v>2.4481999999999999</v>
      </c>
    </row>
    <row r="18" spans="1:17" ht="15" x14ac:dyDescent="0.25">
      <c r="A18" s="12">
        <v>2017</v>
      </c>
      <c r="B18" s="7"/>
      <c r="C18" s="15">
        <v>0.95340000000000003</v>
      </c>
      <c r="D18" s="15">
        <v>1.6034999999999999</v>
      </c>
      <c r="E18" s="15">
        <v>-2.8299999999999999E-2</v>
      </c>
      <c r="F18" s="15">
        <v>2.5286</v>
      </c>
      <c r="G18" s="7"/>
      <c r="H18" s="15">
        <v>5.12</v>
      </c>
      <c r="I18" s="15">
        <v>3.9531000000000001</v>
      </c>
      <c r="J18" s="15">
        <v>6.86</v>
      </c>
      <c r="K18" s="18">
        <v>105.81</v>
      </c>
      <c r="L18" s="15">
        <v>2.7181999999999999</v>
      </c>
      <c r="M18" s="19">
        <v>0.11485018698649511</v>
      </c>
      <c r="N18" s="7">
        <v>1425</v>
      </c>
      <c r="P18" s="5">
        <v>18</v>
      </c>
      <c r="Q18" s="3">
        <f t="shared" si="0"/>
        <v>2.4481999999999999</v>
      </c>
    </row>
    <row r="19" spans="1:17" ht="15" x14ac:dyDescent="0.25">
      <c r="A19" s="12">
        <v>2018</v>
      </c>
      <c r="B19" s="7"/>
      <c r="C19" s="15">
        <v>1.0251999999999999</v>
      </c>
      <c r="D19" s="15">
        <v>1.3476000000000004</v>
      </c>
      <c r="E19" s="15">
        <v>-2.3800000000000002E-2</v>
      </c>
      <c r="F19" s="15">
        <v>2.3490000000000002</v>
      </c>
      <c r="G19" s="7"/>
      <c r="H19" s="15">
        <v>6.15</v>
      </c>
      <c r="I19" s="15">
        <v>4.3628</v>
      </c>
      <c r="J19" s="15">
        <v>8.4700000000000006</v>
      </c>
      <c r="K19" s="18">
        <v>108.27</v>
      </c>
      <c r="L19" s="15">
        <v>2.8256000000000001</v>
      </c>
      <c r="M19" s="19">
        <v>0.14632138553672708</v>
      </c>
      <c r="N19" s="7">
        <v>1517</v>
      </c>
      <c r="P19" s="5">
        <v>20</v>
      </c>
      <c r="Q19" s="3">
        <f t="shared" si="0"/>
        <v>2.4481999999999999</v>
      </c>
    </row>
    <row r="20" spans="1:17" ht="15" x14ac:dyDescent="0.25">
      <c r="A20" s="12">
        <v>2019</v>
      </c>
      <c r="B20" s="7"/>
      <c r="C20" s="15">
        <v>0.93289999999999995</v>
      </c>
      <c r="D20" s="15">
        <v>2.4853000000000001</v>
      </c>
      <c r="E20" s="15">
        <v>-2.1700000000000001E-2</v>
      </c>
      <c r="F20" s="15">
        <v>3.3965000000000001</v>
      </c>
      <c r="G20" s="7"/>
      <c r="H20" s="15">
        <v>6.9</v>
      </c>
      <c r="I20" s="15">
        <v>3.7919</v>
      </c>
      <c r="J20" s="15">
        <v>9.42</v>
      </c>
      <c r="K20" s="18">
        <v>104.92</v>
      </c>
      <c r="L20" s="15">
        <v>2.9502999999999999</v>
      </c>
      <c r="M20" s="19">
        <v>0.13150971338106052</v>
      </c>
      <c r="N20" s="7">
        <v>1430</v>
      </c>
      <c r="P20" s="5" t="str">
        <f>"&gt;20"</f>
        <v>&gt;20</v>
      </c>
      <c r="Q20" s="3">
        <f t="shared" si="0"/>
        <v>2.4481999999999999</v>
      </c>
    </row>
    <row r="21" spans="1:17" ht="15" x14ac:dyDescent="0.25">
      <c r="A21" s="12">
        <v>2020</v>
      </c>
      <c r="B21" s="7"/>
      <c r="C21" s="15">
        <v>0.80910000000000004</v>
      </c>
      <c r="D21" s="15">
        <v>3.0208000000000004</v>
      </c>
      <c r="E21" s="15">
        <v>-1.4800000000000001E-2</v>
      </c>
      <c r="F21" s="15">
        <v>3.8151000000000002</v>
      </c>
      <c r="G21" s="7"/>
      <c r="H21" s="15">
        <v>7.37</v>
      </c>
      <c r="I21" s="15">
        <v>3.1263000000000001</v>
      </c>
      <c r="J21" s="15">
        <v>9.91</v>
      </c>
      <c r="K21" s="18">
        <v>100.43</v>
      </c>
      <c r="L21" s="15">
        <v>2.9586000000000001</v>
      </c>
      <c r="M21" s="19">
        <v>9.2780049524186337E-2</v>
      </c>
      <c r="N21" s="7">
        <v>1127</v>
      </c>
      <c r="P21" s="5"/>
      <c r="Q21" s="3">
        <f t="shared" si="0"/>
        <v>2.4481999999999999</v>
      </c>
    </row>
    <row r="22" spans="1:17" ht="15" x14ac:dyDescent="0.25">
      <c r="A22" s="12">
        <v>2021</v>
      </c>
      <c r="B22" s="7"/>
      <c r="C22" s="15">
        <v>0.7994</v>
      </c>
      <c r="D22" s="15">
        <v>3.0859000000000001</v>
      </c>
      <c r="E22" s="15">
        <v>-1.3399999999999999E-2</v>
      </c>
      <c r="F22" s="15">
        <v>3.8719000000000001</v>
      </c>
      <c r="G22" s="7"/>
      <c r="H22" s="15">
        <v>7.78</v>
      </c>
      <c r="I22" s="15">
        <v>3.0918000000000001</v>
      </c>
      <c r="J22" s="15">
        <v>10.36</v>
      </c>
      <c r="K22" s="18">
        <v>100.24</v>
      </c>
      <c r="L22" s="15">
        <v>3.0219</v>
      </c>
      <c r="M22" s="19">
        <v>4.5815454337763697E-2</v>
      </c>
      <c r="N22" s="7">
        <v>544</v>
      </c>
      <c r="P22" s="5"/>
      <c r="Q22" s="3">
        <f t="shared" si="0"/>
        <v>2.4481999999999999</v>
      </c>
    </row>
    <row r="23" spans="1:17" ht="15" x14ac:dyDescent="0.25">
      <c r="A23" s="13" t="s">
        <v>8</v>
      </c>
      <c r="B23" s="7"/>
      <c r="C23" s="15">
        <v>0.97470000000000001</v>
      </c>
      <c r="D23" s="15">
        <v>1.5121</v>
      </c>
      <c r="E23" s="15">
        <v>-3.8599999999999995E-2</v>
      </c>
      <c r="F23" s="15">
        <v>2.4481999999999999</v>
      </c>
      <c r="G23" s="7"/>
      <c r="H23" s="15">
        <v>5.25</v>
      </c>
      <c r="I23" s="15">
        <v>4.0160999999999998</v>
      </c>
      <c r="J23" s="15">
        <v>7.25</v>
      </c>
      <c r="K23" s="18">
        <v>105.09</v>
      </c>
      <c r="L23" s="15">
        <v>2.6827000000000001</v>
      </c>
      <c r="M23" s="19">
        <v>1</v>
      </c>
      <c r="N23" s="7">
        <v>15835</v>
      </c>
    </row>
    <row r="33" spans="1:1" x14ac:dyDescent="0.2">
      <c r="A33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3" ma:contentTypeDescription="Create a new document." ma:contentTypeScope="" ma:versionID="d7e9334ee45fd7f8907f15d38fb5b72d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069fee5fcea6cee9425adf666f9512be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2C458F-C9D0-4167-9AB8-AE1611779E1F}">
  <ds:schemaRefs>
    <ds:schemaRef ds:uri="http://schemas.microsoft.com/office/2006/documentManagement/types"/>
    <ds:schemaRef ds:uri="http://purl.org/dc/dcmitype/"/>
    <ds:schemaRef ds:uri="38d1cc01-ac6f-41c2-9aa5-887b22cd2b02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60f0ded-529c-47ef-9161-d699068475d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B96CAB-4B71-4292-84BB-44BB3B99E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DCA50C-D316-4084-A70D-D38FD7D94D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Julia P. Grant</cp:lastModifiedBy>
  <cp:lastPrinted>2014-04-29T14:27:02Z</cp:lastPrinted>
  <dcterms:created xsi:type="dcterms:W3CDTF">1999-12-17T17:19:59Z</dcterms:created>
  <dcterms:modified xsi:type="dcterms:W3CDTF">2021-09-02T16:07:42Z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