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0.xml" ContentType="application/vnd.openxmlformats-officedocument.drawingml.chartshapes+xml"/>
  <Override PartName="/xl/drawings/drawing17.xml" ContentType="application/vnd.openxmlformats-officedocument.drawingml.chartshapes+xml"/>
  <Override PartName="/xl/drawings/drawing15.xml" ContentType="application/vnd.openxmlformats-officedocument.drawingml.chartshapes+xml"/>
  <Override PartName="/xl/drawings/drawing11.xml" ContentType="application/vnd.openxmlformats-officedocument.drawingml.chartshapes+xml"/>
  <Override PartName="/xl/drawings/drawing6.xml" ContentType="application/vnd.openxmlformats-officedocument.drawingml.chartshapes+xml"/>
  <Override PartName="/xl/drawings/drawing21.xml" ContentType="application/vnd.openxmlformats-officedocument.drawingml.chartshapes+xml"/>
  <Override PartName="/xl/drawings/drawing14.xml" ContentType="application/vnd.openxmlformats-officedocument.drawingml.chartshapes+xml"/>
  <Override PartName="/xl/drawings/drawing12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2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/Quarterly Results/Monitor Exhibits/"/>
    </mc:Choice>
  </mc:AlternateContent>
  <xr:revisionPtr revIDLastSave="40" documentId="8_{B2ECE85A-5F8D-4EE2-A004-4828F3B053A7}" xr6:coauthVersionLast="47" xr6:coauthVersionMax="47" xr10:uidLastSave="{93DEAB77-218E-48A0-A144-25AC9794AED7}"/>
  <bookViews>
    <workbookView xWindow="-120" yWindow="-120" windowWidth="29040" windowHeight="15840" activeTab="1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2" i="18" l="1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<sst xmlns="http://schemas.openxmlformats.org/spreadsheetml/2006/main" count="223" uniqueCount="95">
  <si>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</si>
  <si>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</si>
  <si>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</si>
  <si>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</si>
  <si>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</si>
  <si>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</si>
  <si>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</si>
  <si>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</si>
  <si>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</si>
  <si>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</si>
  <si>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</si>
  <si>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</si>
  <si>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</si>
  <si>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</si>
  <si>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</si>
  <si>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</si>
  <si>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</si>
  <si>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</si>
  <si>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</si>
  <si>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</si>
  <si>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</si>
  <si>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</si>
  <si>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</si>
  <si>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</si>
  <si>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</si>
  <si>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</si>
  <si>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</si>
  <si>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</si>
  <si>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</si>
  <si>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</si>
  <si>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</si>
  <si>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</si>
  <si>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</si>
  <si>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</si>
  <si>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</si>
  <si>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</si>
  <si>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</si>
  <si>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</si>
  <si>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</si>
  <si>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</si>
  <si>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</si>
  <si>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</si>
  <si>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</si>
  <si>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</si>
  <si>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</si>
  <si>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</si>
  <si>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</si>
  <si>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</si>
  <si>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</si>
  <si>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</si>
  <si>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</si>
  <si>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</si>
  <si>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</si>
  <si>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</si>
  <si>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</si>
  <si>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</si>
  <si>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</si>
  <si>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</si>
  <si>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</si>
  <si>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</si>
  <si>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</si>
  <si>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</si>
  <si>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</si>
  <si>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</si>
  <si>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</si>
  <si>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</si>
  <si>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</si>
  <si>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</si>
  <si>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</si>
  <si>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</si>
  <si>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</si>
  <si>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</si>
  <si>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</si>
  <si>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</si>
  <si>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</si>
  <si>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</si>
  <si>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</si>
  <si>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</si>
  <si>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</si>
  <si>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3.5% to 4.0%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</si>
  <si>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</si>
  <si>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</si>
  <si>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</si>
  <si>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</si>
  <si>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</si>
  <si>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</si>
  <si>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</si>
  <si>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</si>
  <si>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0.0% to 3.0%</t>
  </si>
  <si>
    <t>3.0% to 3.5%</t>
  </si>
  <si>
    <t>7.0% and above</t>
  </si>
  <si>
    <t>Before 2007</t>
  </si>
  <si>
    <t>2007 to 2010</t>
  </si>
  <si>
    <t>Credit Effects (book value; bp)</t>
  </si>
  <si>
    <t>For the quarter ended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</si>
</sst>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 applyFill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2.5187803268275299</c:v>
                </c:pt>
                <c:pt idx="1">
                  <c:v>2.9181224033538955</c:v>
                </c:pt>
                <c:pt idx="2">
                  <c:v>2.6553709980384088</c:v>
                </c:pt>
                <c:pt idx="3">
                  <c:v>2.8866605446061122</c:v>
                </c:pt>
                <c:pt idx="4">
                  <c:v>3.0495840880561564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2.8002982490233697</c:v>
                </c:pt>
                <c:pt idx="1">
                  <c:v>2.8002982490233697</c:v>
                </c:pt>
                <c:pt idx="2">
                  <c:v>2.8002982490233697</c:v>
                </c:pt>
                <c:pt idx="3">
                  <c:v>2.8002982490233697</c:v>
                </c:pt>
                <c:pt idx="4">
                  <c:v>2.8002982490233697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6.3199999999999994</c:v>
                </c:pt>
                <c:pt idx="1">
                  <c:v>3.5999999999999996</c:v>
                </c:pt>
                <c:pt idx="2">
                  <c:v>7.9300000000000006</c:v>
                </c:pt>
                <c:pt idx="3">
                  <c:v>1.94</c:v>
                </c:pt>
                <c:pt idx="4">
                  <c:v>6.2171568680365858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4.78</c:v>
                </c:pt>
                <c:pt idx="1">
                  <c:v>4.78</c:v>
                </c:pt>
                <c:pt idx="2">
                  <c:v>4.78</c:v>
                </c:pt>
                <c:pt idx="3">
                  <c:v>4.78</c:v>
                </c:pt>
                <c:pt idx="4">
                  <c:v>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0.18628637587081362</c:v>
                </c:pt>
                <c:pt idx="1">
                  <c:v>0.44173861950985477</c:v>
                </c:pt>
                <c:pt idx="2">
                  <c:v>0.15660892292563303</c:v>
                </c:pt>
                <c:pt idx="3">
                  <c:v>0.15134288629589102</c:v>
                </c:pt>
                <c:pt idx="4">
                  <c:v>6.4023195397807584E-2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0.29430000000000001</c:v>
                </c:pt>
                <c:pt idx="1">
                  <c:v>0.53700000000000003</c:v>
                </c:pt>
                <c:pt idx="2">
                  <c:v>0.39240000000000003</c:v>
                </c:pt>
                <c:pt idx="3">
                  <c:v>0.1925</c:v>
                </c:pt>
                <c:pt idx="4">
                  <c:v>0.58055761669716854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0.41739999999999999</c:v>
                </c:pt>
                <c:pt idx="1">
                  <c:v>0.41739999999999999</c:v>
                </c:pt>
                <c:pt idx="2">
                  <c:v>0.41739999999999999</c:v>
                </c:pt>
                <c:pt idx="3">
                  <c:v>0.41739999999999999</c:v>
                </c:pt>
                <c:pt idx="4">
                  <c:v>0.41739999999999999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0.95785778645310737</c:v>
                </c:pt>
                <c:pt idx="1">
                  <c:v>4.1624230042458049E-2</c:v>
                </c:pt>
                <c:pt idx="2">
                  <c:v>5.1798350443463118E-4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0.37169999999999997</c:v>
                </c:pt>
                <c:pt idx="1">
                  <c:v>0.99329999999999996</c:v>
                </c:pt>
                <c:pt idx="2">
                  <c:v>3.298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0.41739999999999999</c:v>
                </c:pt>
                <c:pt idx="1">
                  <c:v>0.41739999999999999</c:v>
                </c:pt>
                <c:pt idx="2">
                  <c:v>0.41739999999999999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8.1490854066708876E-2</c:v>
                </c:pt>
                <c:pt idx="1">
                  <c:v>0.16351122302493082</c:v>
                </c:pt>
                <c:pt idx="2">
                  <c:v>0.30806945787029399</c:v>
                </c:pt>
                <c:pt idx="3">
                  <c:v>0.28149849635833035</c:v>
                </c:pt>
                <c:pt idx="4">
                  <c:v>0.10662267199020496</c:v>
                </c:pt>
                <c:pt idx="5">
                  <c:v>2.3161858240891221E-2</c:v>
                </c:pt>
                <c:pt idx="6">
                  <c:v>1.636636451215118E-2</c:v>
                </c:pt>
                <c:pt idx="7">
                  <c:v>1.020518692784779E-2</c:v>
                </c:pt>
                <c:pt idx="8">
                  <c:v>3.4564958121687428E-3</c:v>
                </c:pt>
                <c:pt idx="9">
                  <c:v>5.617391196472153E-3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0.3916</c:v>
                </c:pt>
                <c:pt idx="1">
                  <c:v>0.32379999999999998</c:v>
                </c:pt>
                <c:pt idx="2">
                  <c:v>0.32119999999999999</c:v>
                </c:pt>
                <c:pt idx="3">
                  <c:v>0.45750000000000002</c:v>
                </c:pt>
                <c:pt idx="4">
                  <c:v>0.70530000000000004</c:v>
                </c:pt>
                <c:pt idx="5">
                  <c:v>0.69110000000000005</c:v>
                </c:pt>
                <c:pt idx="6">
                  <c:v>0.64329999999999998</c:v>
                </c:pt>
                <c:pt idx="7">
                  <c:v>0.86419999999999997</c:v>
                </c:pt>
                <c:pt idx="8">
                  <c:v>0.97599999999999998</c:v>
                </c:pt>
                <c:pt idx="9">
                  <c:v>0.95099999999999996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0.41739999999999999</c:v>
                </c:pt>
                <c:pt idx="1">
                  <c:v>0.41739999999999999</c:v>
                </c:pt>
                <c:pt idx="2">
                  <c:v>0.41739999999999999</c:v>
                </c:pt>
                <c:pt idx="3">
                  <c:v>0.41739999999999999</c:v>
                </c:pt>
                <c:pt idx="4">
                  <c:v>0.41739999999999999</c:v>
                </c:pt>
                <c:pt idx="5">
                  <c:v>0.41739999999999999</c:v>
                </c:pt>
                <c:pt idx="6">
                  <c:v>0.41739999999999999</c:v>
                </c:pt>
                <c:pt idx="7">
                  <c:v>0.41739999999999999</c:v>
                </c:pt>
                <c:pt idx="8">
                  <c:v>0.41739999999999999</c:v>
                </c:pt>
                <c:pt idx="9">
                  <c:v>0.41739999999999999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0.12160561631107698</c:v>
                </c:pt>
                <c:pt idx="1">
                  <c:v>0.16876664346402565</c:v>
                </c:pt>
                <c:pt idx="2">
                  <c:v>0.19779469452003273</c:v>
                </c:pt>
                <c:pt idx="3">
                  <c:v>0.17444050030695463</c:v>
                </c:pt>
                <c:pt idx="4">
                  <c:v>0.14451223749287376</c:v>
                </c:pt>
                <c:pt idx="5">
                  <c:v>5.1021308835086793E-2</c:v>
                </c:pt>
                <c:pt idx="6">
                  <c:v>4.0840926716943067E-2</c:v>
                </c:pt>
                <c:pt idx="7">
                  <c:v>3.2691621214825807E-2</c:v>
                </c:pt>
                <c:pt idx="8">
                  <c:v>2.0517020441931513E-2</c:v>
                </c:pt>
                <c:pt idx="9">
                  <c:v>1.7752153835921627E-2</c:v>
                </c:pt>
                <c:pt idx="10">
                  <c:v>3.0057276860327473E-2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0.48770000000000002</c:v>
                </c:pt>
                <c:pt idx="1">
                  <c:v>0.35560000000000003</c:v>
                </c:pt>
                <c:pt idx="2">
                  <c:v>-0.2427</c:v>
                </c:pt>
                <c:pt idx="3">
                  <c:v>0.57889999999999997</c:v>
                </c:pt>
                <c:pt idx="4">
                  <c:v>0.56120000000000003</c:v>
                </c:pt>
                <c:pt idx="5">
                  <c:v>0.77559999999999996</c:v>
                </c:pt>
                <c:pt idx="6">
                  <c:v>0.82320000000000004</c:v>
                </c:pt>
                <c:pt idx="7">
                  <c:v>0.79600000000000004</c:v>
                </c:pt>
                <c:pt idx="8">
                  <c:v>0.95279999999999998</c:v>
                </c:pt>
                <c:pt idx="9">
                  <c:v>0.85409999999999997</c:v>
                </c:pt>
                <c:pt idx="10">
                  <c:v>0.99529999999999996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0.41739999999999999</c:v>
                </c:pt>
                <c:pt idx="1">
                  <c:v>0.41739999999999999</c:v>
                </c:pt>
                <c:pt idx="2">
                  <c:v>0.41739999999999999</c:v>
                </c:pt>
                <c:pt idx="3">
                  <c:v>0.41739999999999999</c:v>
                </c:pt>
                <c:pt idx="4">
                  <c:v>0.41739999999999999</c:v>
                </c:pt>
                <c:pt idx="5">
                  <c:v>0.41739999999999999</c:v>
                </c:pt>
                <c:pt idx="6">
                  <c:v>0.41739999999999999</c:v>
                </c:pt>
                <c:pt idx="7">
                  <c:v>0.41739999999999999</c:v>
                </c:pt>
                <c:pt idx="8">
                  <c:v>0.41739999999999999</c:v>
                </c:pt>
                <c:pt idx="9">
                  <c:v>0.41739999999999999</c:v>
                </c:pt>
                <c:pt idx="10">
                  <c:v>0.41739999999999999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4.6113857198065211E-2</c:v>
                </c:pt>
                <c:pt idx="1">
                  <c:v>7.9480499396769058E-2</c:v>
                </c:pt>
                <c:pt idx="2">
                  <c:v>9.5689186559515763E-2</c:v>
                </c:pt>
                <c:pt idx="3">
                  <c:v>0.12271552431990845</c:v>
                </c:pt>
                <c:pt idx="4">
                  <c:v>0.1362832821445713</c:v>
                </c:pt>
                <c:pt idx="5">
                  <c:v>0.12733323401729252</c:v>
                </c:pt>
                <c:pt idx="6">
                  <c:v>0.12170015896170813</c:v>
                </c:pt>
                <c:pt idx="7">
                  <c:v>0.10730648544945376</c:v>
                </c:pt>
                <c:pt idx="8">
                  <c:v>7.1441663775823172E-2</c:v>
                </c:pt>
                <c:pt idx="9">
                  <c:v>3.6450467794065314E-2</c:v>
                </c:pt>
                <c:pt idx="10">
                  <c:v>5.5485640382827363E-2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0.46379999999999999</c:v>
                </c:pt>
                <c:pt idx="1">
                  <c:v>0.4995</c:v>
                </c:pt>
                <c:pt idx="2">
                  <c:v>0.4909</c:v>
                </c:pt>
                <c:pt idx="3">
                  <c:v>0.13070000000000001</c:v>
                </c:pt>
                <c:pt idx="4">
                  <c:v>-0.29049999999999998</c:v>
                </c:pt>
                <c:pt idx="5">
                  <c:v>0.52200000000000002</c:v>
                </c:pt>
                <c:pt idx="6">
                  <c:v>0.54010000000000002</c:v>
                </c:pt>
                <c:pt idx="7">
                  <c:v>0.63890000000000002</c:v>
                </c:pt>
                <c:pt idx="8">
                  <c:v>0.65539999999999998</c:v>
                </c:pt>
                <c:pt idx="9">
                  <c:v>0.8992</c:v>
                </c:pt>
                <c:pt idx="10">
                  <c:v>1.0394000000000001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0.41739999999999999</c:v>
                </c:pt>
                <c:pt idx="1">
                  <c:v>0.41739999999999999</c:v>
                </c:pt>
                <c:pt idx="2">
                  <c:v>0.41739999999999999</c:v>
                </c:pt>
                <c:pt idx="3">
                  <c:v>0.41739999999999999</c:v>
                </c:pt>
                <c:pt idx="4">
                  <c:v>0.41739999999999999</c:v>
                </c:pt>
                <c:pt idx="5">
                  <c:v>0.41739999999999999</c:v>
                </c:pt>
                <c:pt idx="6">
                  <c:v>0.41739999999999999</c:v>
                </c:pt>
                <c:pt idx="7">
                  <c:v>0.41739999999999999</c:v>
                </c:pt>
                <c:pt idx="8">
                  <c:v>0.41739999999999999</c:v>
                </c:pt>
                <c:pt idx="9">
                  <c:v>0.41739999999999999</c:v>
                </c:pt>
                <c:pt idx="10">
                  <c:v>0.41739999999999999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RVinYr!$M$10:$M$22</c:f>
              <c:numCache>
                <c:formatCode>0.0%</c:formatCode>
                <c:ptCount val="13"/>
                <c:pt idx="0">
                  <c:v>2.2299226286333521E-2</c:v>
                </c:pt>
                <c:pt idx="1">
                  <c:v>8.3983149200242222E-3</c:v>
                </c:pt>
                <c:pt idx="2">
                  <c:v>1.8664985577055097E-2</c:v>
                </c:pt>
                <c:pt idx="3">
                  <c:v>3.6686574281733567E-2</c:v>
                </c:pt>
                <c:pt idx="4">
                  <c:v>6.3727854886534152E-2</c:v>
                </c:pt>
                <c:pt idx="5">
                  <c:v>7.2994559942583095E-2</c:v>
                </c:pt>
                <c:pt idx="6">
                  <c:v>0.10706773059959494</c:v>
                </c:pt>
                <c:pt idx="7">
                  <c:v>0.11359488049416816</c:v>
                </c:pt>
                <c:pt idx="8">
                  <c:v>0.11317082026497163</c:v>
                </c:pt>
                <c:pt idx="9">
                  <c:v>0.14479871185982263</c:v>
                </c:pt>
                <c:pt idx="10">
                  <c:v>0.13022826325298614</c:v>
                </c:pt>
                <c:pt idx="11">
                  <c:v>9.1952000795019001E-2</c:v>
                </c:pt>
                <c:pt idx="12">
                  <c:v>7.6416076839173869E-2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RVinYr!$F$10:$F$22</c:f>
              <c:numCache>
                <c:formatCode>0.00</c:formatCode>
                <c:ptCount val="13"/>
                <c:pt idx="0">
                  <c:v>0.68489999999999995</c:v>
                </c:pt>
                <c:pt idx="1">
                  <c:v>0.81850000000000001</c:v>
                </c:pt>
                <c:pt idx="2">
                  <c:v>0.43459999999999999</c:v>
                </c:pt>
                <c:pt idx="3">
                  <c:v>0.45529999999999998</c:v>
                </c:pt>
                <c:pt idx="4">
                  <c:v>0.56559999999999999</c:v>
                </c:pt>
                <c:pt idx="5">
                  <c:v>0.42199999999999999</c:v>
                </c:pt>
                <c:pt idx="6">
                  <c:v>0.26350000000000001</c:v>
                </c:pt>
                <c:pt idx="7">
                  <c:v>4.2000000000000003E-2</c:v>
                </c:pt>
                <c:pt idx="8">
                  <c:v>0.40570000000000001</c:v>
                </c:pt>
                <c:pt idx="9">
                  <c:v>0.61219999999999997</c:v>
                </c:pt>
                <c:pt idx="10">
                  <c:v>0.52890000000000004</c:v>
                </c:pt>
                <c:pt idx="11">
                  <c:v>0.59409999999999996</c:v>
                </c:pt>
                <c:pt idx="12">
                  <c:v>0.54649999999999999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RVinYr!$Q$10:$Q$22</c:f>
              <c:numCache>
                <c:formatCode>0.00</c:formatCode>
                <c:ptCount val="13"/>
                <c:pt idx="0">
                  <c:v>0.41739999999999999</c:v>
                </c:pt>
                <c:pt idx="1">
                  <c:v>0.41739999999999999</c:v>
                </c:pt>
                <c:pt idx="2">
                  <c:v>0.41739999999999999</c:v>
                </c:pt>
                <c:pt idx="3">
                  <c:v>0.41739999999999999</c:v>
                </c:pt>
                <c:pt idx="4">
                  <c:v>0.41739999999999999</c:v>
                </c:pt>
                <c:pt idx="5">
                  <c:v>0.41739999999999999</c:v>
                </c:pt>
                <c:pt idx="6">
                  <c:v>0.41739999999999999</c:v>
                </c:pt>
                <c:pt idx="7">
                  <c:v>0.41739999999999999</c:v>
                </c:pt>
                <c:pt idx="8">
                  <c:v>0.41739999999999999</c:v>
                </c:pt>
                <c:pt idx="9">
                  <c:v>0.41739999999999999</c:v>
                </c:pt>
                <c:pt idx="10">
                  <c:v>0.41739999999999999</c:v>
                </c:pt>
                <c:pt idx="11">
                  <c:v>0.41739999999999999</c:v>
                </c:pt>
                <c:pt idx="12">
                  <c:v>0.41739999999999999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0</xdr:rowOff>
    </xdr:from>
    <xdr:to>
      <xdr:col>14</xdr:col>
      <xdr:colOff>425824</xdr:colOff>
      <xdr:row>46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156881</xdr:rowOff>
    </xdr:from>
    <xdr:to>
      <xdr:col>6</xdr:col>
      <xdr:colOff>448</xdr:colOff>
      <xdr:row>46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zoomScale="85" workbookViewId="0">
      <selection activeCell="H10" sqref="H10:H13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93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34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0.97499999999999998</v>
      </c>
      <c r="D10" s="15">
        <v>-0.64649999999999996</v>
      </c>
      <c r="E10" s="15">
        <v>-3.4200000000000001E-2</v>
      </c>
      <c r="F10" s="15">
        <v>0.29430000000000001</v>
      </c>
      <c r="G10" s="15">
        <v>1.3642416148345493</v>
      </c>
      <c r="H10" s="15">
        <v>2.5187803268275299</v>
      </c>
      <c r="I10" s="15"/>
      <c r="J10" s="15">
        <v>2436.438813006811</v>
      </c>
      <c r="K10" s="7"/>
      <c r="L10" s="16">
        <v>1.17</v>
      </c>
      <c r="M10" s="16">
        <v>4.6499999999999995</v>
      </c>
      <c r="N10" s="16">
        <v>6.3199999999999994</v>
      </c>
      <c r="P10" s="3">
        <f>$H$15</f>
        <v>2.8002982490233697</v>
      </c>
      <c r="Q10" s="4">
        <f>$N$15</f>
        <v>4.78</v>
      </c>
    </row>
    <row r="11" spans="1:17" ht="15" x14ac:dyDescent="0.25">
      <c r="A11" s="7" t="s">
        <v>15</v>
      </c>
      <c r="B11" s="7"/>
      <c r="C11" s="15">
        <v>0.9123</v>
      </c>
      <c r="D11" s="15">
        <v>-0.35649999999999998</v>
      </c>
      <c r="E11" s="15">
        <v>-1.8800000000000001E-2</v>
      </c>
      <c r="F11" s="15">
        <v>0.53700000000000003</v>
      </c>
      <c r="G11" s="15">
        <v>1.6821755594290444</v>
      </c>
      <c r="H11" s="15">
        <v>2.9181224033538955</v>
      </c>
      <c r="I11" s="15"/>
      <c r="J11" s="15">
        <v>3184.5092152201196</v>
      </c>
      <c r="K11" s="7"/>
      <c r="L11" s="16">
        <v>0.59</v>
      </c>
      <c r="M11" s="16">
        <v>2.87</v>
      </c>
      <c r="N11" s="16">
        <v>3.5999999999999996</v>
      </c>
      <c r="P11" s="3">
        <f>$H$15</f>
        <v>2.8002982490233697</v>
      </c>
      <c r="Q11" s="4">
        <f>$N$15</f>
        <v>4.78</v>
      </c>
    </row>
    <row r="12" spans="1:17" ht="15" x14ac:dyDescent="0.25">
      <c r="A12" s="7" t="s">
        <v>17</v>
      </c>
      <c r="B12" s="7"/>
      <c r="C12" s="15">
        <v>1.0002</v>
      </c>
      <c r="D12" s="15">
        <v>-0.5623999999999999</v>
      </c>
      <c r="E12" s="15">
        <v>-4.5400000000000003E-2</v>
      </c>
      <c r="F12" s="15">
        <v>0.39240000000000003</v>
      </c>
      <c r="G12" s="15">
        <v>1.5605482874991639</v>
      </c>
      <c r="H12" s="15">
        <v>2.6553709980384088</v>
      </c>
      <c r="I12" s="15"/>
      <c r="J12" s="15">
        <v>2898.5097516598207</v>
      </c>
      <c r="K12" s="7"/>
      <c r="L12" s="16">
        <v>1.54</v>
      </c>
      <c r="M12" s="16">
        <v>6.4</v>
      </c>
      <c r="N12" s="16">
        <v>7.9300000000000006</v>
      </c>
      <c r="P12" s="3">
        <f>$H$15</f>
        <v>2.8002982490233697</v>
      </c>
      <c r="Q12" s="4">
        <f>$N$15</f>
        <v>4.78</v>
      </c>
    </row>
    <row r="13" spans="1:17" ht="15" x14ac:dyDescent="0.25">
      <c r="A13" s="7" t="s">
        <v>16</v>
      </c>
      <c r="B13" s="7"/>
      <c r="C13" s="15">
        <v>0.88660000000000005</v>
      </c>
      <c r="D13" s="15">
        <v>-0.66580000000000006</v>
      </c>
      <c r="E13" s="15">
        <v>-2.8300000000000002E-2</v>
      </c>
      <c r="F13" s="15">
        <v>0.1925</v>
      </c>
      <c r="G13" s="15">
        <v>1.6364308092218893</v>
      </c>
      <c r="H13" s="15">
        <v>2.8866605446061122</v>
      </c>
      <c r="I13" s="15"/>
      <c r="J13" s="15">
        <v>2860.6769345999774</v>
      </c>
      <c r="K13" s="7"/>
      <c r="L13" s="16">
        <v>0.45999999999999996</v>
      </c>
      <c r="M13" s="16">
        <v>1.5499999999999998</v>
      </c>
      <c r="N13" s="16">
        <v>1.94</v>
      </c>
      <c r="P13" s="3">
        <f>$H$15</f>
        <v>2.8002982490233697</v>
      </c>
      <c r="Q13" s="4">
        <f>$N$15</f>
        <v>4.78</v>
      </c>
    </row>
    <row r="14" spans="1:17" ht="15" x14ac:dyDescent="0.25">
      <c r="A14" s="7" t="s">
        <v>41</v>
      </c>
      <c r="B14" s="7"/>
      <c r="C14" s="15">
        <v>1.0009125333973452</v>
      </c>
      <c r="D14" s="15">
        <v>-0.39816349240965626</v>
      </c>
      <c r="E14" s="15">
        <v>-2.219142429052039E-2</v>
      </c>
      <c r="F14" s="15">
        <v>0.58055761669716854</v>
      </c>
      <c r="G14" s="15">
        <v>2.0544786932734205</v>
      </c>
      <c r="H14" s="15">
        <v>3.0495840880561564</v>
      </c>
      <c r="I14" s="15"/>
      <c r="J14" s="17" t="s">
        <v>43</v>
      </c>
      <c r="K14" s="7"/>
      <c r="L14" s="16">
        <v>0.82951770579144324</v>
      </c>
      <c r="M14" s="16">
        <v>4.5531971799523818</v>
      </c>
      <c r="N14" s="16">
        <v>6.2171568680365858</v>
      </c>
      <c r="P14" s="3">
        <f>$H$15</f>
        <v>2.8002982490233697</v>
      </c>
      <c r="Q14" s="4">
        <f>$N$15</f>
        <v>4.78</v>
      </c>
    </row>
    <row r="15" spans="1:17" ht="15" x14ac:dyDescent="0.25">
      <c r="A15" s="13" t="s">
        <v>8</v>
      </c>
      <c r="B15" s="7"/>
      <c r="C15" s="15">
        <v>0.94</v>
      </c>
      <c r="D15" s="15">
        <v>-0.49519999999999997</v>
      </c>
      <c r="E15" s="15">
        <v>-2.7400000000000001E-2</v>
      </c>
      <c r="F15" s="15">
        <v>0.41739999999999999</v>
      </c>
      <c r="G15" s="15">
        <v>1.6186762812252731</v>
      </c>
      <c r="H15" s="15">
        <v>2.8002982490233697</v>
      </c>
      <c r="I15" s="15"/>
      <c r="J15" s="15">
        <v>2669.9057634472028</v>
      </c>
      <c r="K15" s="7"/>
      <c r="L15" s="16">
        <v>0.84000000000000008</v>
      </c>
      <c r="M15" s="16">
        <v>3.7</v>
      </c>
      <c r="N15" s="16">
        <v>4.78</v>
      </c>
    </row>
    <row r="16" spans="1:17" ht="15" x14ac:dyDescent="0.25">
      <c r="A16" s="7" t="s">
        <v>35</v>
      </c>
      <c r="B16" s="7"/>
      <c r="C16" s="15">
        <v>0.93617209613274588</v>
      </c>
      <c r="D16" s="15">
        <v>-0.50118181502764125</v>
      </c>
      <c r="E16" s="15">
        <v>-2.8061868227598992E-2</v>
      </c>
      <c r="F16" s="15">
        <v>0.40692841287750553</v>
      </c>
      <c r="G16" s="15">
        <v>1.589003695624025</v>
      </c>
      <c r="H16" s="15">
        <v>2.7835794186228613</v>
      </c>
      <c r="I16" s="15"/>
      <c r="J16" s="15">
        <v>4320.407220157741</v>
      </c>
      <c r="K16" s="7"/>
      <c r="L16" s="16">
        <v>0.85209828445801905</v>
      </c>
      <c r="M16" s="16">
        <v>3.6578866144676789</v>
      </c>
      <c r="N16" s="16">
        <v>4.6881132874146179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tabSelected="1" zoomScale="85" zoomScaleNormal="85" workbookViewId="0">
      <selection activeCell="H10" sqref="H10:H13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15.75" x14ac:dyDescent="0.25">
      <c r="A3" s="2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0.97499999999999998</v>
      </c>
      <c r="D10" s="15">
        <v>-0.64649999999999996</v>
      </c>
      <c r="E10" s="15">
        <v>-3.4200000000000001E-2</v>
      </c>
      <c r="F10" s="15">
        <v>0.29430000000000001</v>
      </c>
      <c r="G10" s="7"/>
      <c r="H10" s="15">
        <v>4.6399999999999997</v>
      </c>
      <c r="I10" s="15">
        <v>4.1315999999999997</v>
      </c>
      <c r="J10" s="15">
        <v>6.49</v>
      </c>
      <c r="K10" s="18">
        <v>104.57</v>
      </c>
      <c r="L10" s="15">
        <v>2.7422</v>
      </c>
      <c r="M10" s="19">
        <v>0.18628637587081362</v>
      </c>
      <c r="N10" s="7">
        <v>2306</v>
      </c>
      <c r="P10" s="3">
        <f>F15</f>
        <v>0.41739999999999999</v>
      </c>
    </row>
    <row r="11" spans="1:16" ht="15" x14ac:dyDescent="0.25">
      <c r="A11" s="7" t="s">
        <v>15</v>
      </c>
      <c r="B11" s="7"/>
      <c r="C11" s="15">
        <v>0.9123</v>
      </c>
      <c r="D11" s="15">
        <v>-0.35649999999999998</v>
      </c>
      <c r="E11" s="15">
        <v>-1.8800000000000001E-2</v>
      </c>
      <c r="F11" s="15">
        <v>0.53700000000000003</v>
      </c>
      <c r="G11" s="7"/>
      <c r="H11" s="15">
        <v>5.71</v>
      </c>
      <c r="I11" s="15">
        <v>3.8536999999999999</v>
      </c>
      <c r="J11" s="15">
        <v>7.68</v>
      </c>
      <c r="K11" s="18">
        <v>104.61</v>
      </c>
      <c r="L11" s="15">
        <v>2.7440000000000002</v>
      </c>
      <c r="M11" s="19">
        <v>0.44173861950985477</v>
      </c>
      <c r="N11" s="7">
        <v>5977</v>
      </c>
      <c r="P11" s="3">
        <f t="shared" ref="P11:P16" si="0">P10</f>
        <v>0.41739999999999999</v>
      </c>
    </row>
    <row r="12" spans="1:16" ht="15" x14ac:dyDescent="0.25">
      <c r="A12" s="7" t="s">
        <v>17</v>
      </c>
      <c r="B12" s="7"/>
      <c r="C12" s="15">
        <v>1.0002</v>
      </c>
      <c r="D12" s="15">
        <v>-0.5623999999999999</v>
      </c>
      <c r="E12" s="15">
        <v>-4.5400000000000003E-2</v>
      </c>
      <c r="F12" s="15">
        <v>0.39240000000000003</v>
      </c>
      <c r="G12" s="7"/>
      <c r="H12" s="15">
        <v>4.7300000000000004</v>
      </c>
      <c r="I12" s="15">
        <v>4.2343000000000002</v>
      </c>
      <c r="J12" s="15">
        <v>6.67</v>
      </c>
      <c r="K12" s="18">
        <v>104.48</v>
      </c>
      <c r="L12" s="15">
        <v>2.9165000000000001</v>
      </c>
      <c r="M12" s="19">
        <v>0.15660892292563303</v>
      </c>
      <c r="N12" s="7">
        <v>3614</v>
      </c>
      <c r="P12" s="3">
        <f t="shared" si="0"/>
        <v>0.41739999999999999</v>
      </c>
    </row>
    <row r="13" spans="1:16" ht="15" x14ac:dyDescent="0.25">
      <c r="A13" s="7" t="s">
        <v>16</v>
      </c>
      <c r="B13" s="7"/>
      <c r="C13" s="15">
        <v>0.88660000000000005</v>
      </c>
      <c r="D13" s="15">
        <v>-0.66580000000000006</v>
      </c>
      <c r="E13" s="15">
        <v>-2.8300000000000002E-2</v>
      </c>
      <c r="F13" s="15">
        <v>0.1925</v>
      </c>
      <c r="G13" s="7"/>
      <c r="H13" s="15">
        <v>5.09</v>
      </c>
      <c r="I13" s="15">
        <v>3.7612000000000001</v>
      </c>
      <c r="J13" s="15">
        <v>6.94</v>
      </c>
      <c r="K13" s="18">
        <v>104.77</v>
      </c>
      <c r="L13" s="15">
        <v>2.4786000000000001</v>
      </c>
      <c r="M13" s="19">
        <v>0.15134288629589102</v>
      </c>
      <c r="N13" s="7">
        <v>2788</v>
      </c>
      <c r="P13" s="3">
        <f t="shared" si="0"/>
        <v>0.41739999999999999</v>
      </c>
    </row>
    <row r="14" spans="1:16" ht="15" x14ac:dyDescent="0.25">
      <c r="A14" s="7" t="s">
        <v>77</v>
      </c>
      <c r="B14" s="7"/>
      <c r="C14" s="15">
        <v>1.0009125333973452</v>
      </c>
      <c r="D14" s="15">
        <v>-0.39816349240965626</v>
      </c>
      <c r="E14" s="15">
        <v>-2.219142429052039E-2</v>
      </c>
      <c r="F14" s="15">
        <v>0.58055761669716854</v>
      </c>
      <c r="G14" s="7"/>
      <c r="H14" s="15">
        <v>5.5856380444005529</v>
      </c>
      <c r="I14" s="15">
        <v>4.1632371013706333</v>
      </c>
      <c r="J14" s="15">
        <v>8.5495540459369828</v>
      </c>
      <c r="K14" s="18">
        <v>102.6823233366665</v>
      </c>
      <c r="L14" s="15">
        <v>3.4230541257450438</v>
      </c>
      <c r="M14" s="19">
        <v>6.4023195397807584E-2</v>
      </c>
      <c r="N14" s="7">
        <v>1175</v>
      </c>
      <c r="P14" s="3">
        <f t="shared" si="0"/>
        <v>0.41739999999999999</v>
      </c>
    </row>
    <row r="15" spans="1:16" ht="15" x14ac:dyDescent="0.25">
      <c r="A15" s="13" t="s">
        <v>8</v>
      </c>
      <c r="B15" s="7"/>
      <c r="C15" s="15">
        <v>0.94</v>
      </c>
      <c r="D15" s="15">
        <v>-0.49519999999999997</v>
      </c>
      <c r="E15" s="15">
        <v>-2.7400000000000001E-2</v>
      </c>
      <c r="F15" s="15">
        <v>0.41739999999999999</v>
      </c>
      <c r="G15" s="7"/>
      <c r="H15" s="15">
        <v>5.25</v>
      </c>
      <c r="I15" s="15">
        <v>3.9708999999999999</v>
      </c>
      <c r="J15" s="15">
        <v>7.24</v>
      </c>
      <c r="K15" s="18">
        <v>104.48</v>
      </c>
      <c r="L15" s="15">
        <v>2.774</v>
      </c>
      <c r="M15" s="20">
        <v>0.99999999999999989</v>
      </c>
      <c r="N15" s="21">
        <v>15860</v>
      </c>
      <c r="P15" s="3">
        <f t="shared" si="0"/>
        <v>0.41739999999999999</v>
      </c>
    </row>
    <row r="16" spans="1:16" ht="15" x14ac:dyDescent="0.25">
      <c r="A16" s="7" t="s">
        <v>35</v>
      </c>
      <c r="B16" s="7"/>
      <c r="C16" s="15">
        <v>0.93617209613274588</v>
      </c>
      <c r="D16" s="15">
        <v>-0.50118181502764125</v>
      </c>
      <c r="E16" s="15">
        <v>-2.8061868227598992E-2</v>
      </c>
      <c r="F16" s="15">
        <v>0.40692841287750553</v>
      </c>
      <c r="G16" s="7"/>
      <c r="H16" s="15">
        <v>5.2328132214855776</v>
      </c>
      <c r="I16" s="15">
        <v>3.9577358291560563</v>
      </c>
      <c r="J16" s="15">
        <v>7.1545067047797604</v>
      </c>
      <c r="K16" s="18">
        <v>104.60615828812196</v>
      </c>
      <c r="L16" s="15">
        <v>2.729590798587624</v>
      </c>
      <c r="M16" s="19">
        <v>0.93597680460219235</v>
      </c>
      <c r="N16" s="7">
        <v>14685</v>
      </c>
      <c r="P16" s="3">
        <f t="shared" si="0"/>
        <v>0.41739999999999999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activeCell="R25" sqref="R25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x14ac:dyDescent="0.2">
      <c r="A3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46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0.93910000000000005</v>
      </c>
      <c r="D10" s="15">
        <v>-0.53870000000000018</v>
      </c>
      <c r="E10" s="15">
        <v>-2.87E-2</v>
      </c>
      <c r="F10" s="15">
        <v>0.37169999999999997</v>
      </c>
      <c r="G10" s="7"/>
      <c r="H10" s="15">
        <v>5.21</v>
      </c>
      <c r="I10" s="15">
        <v>3.9712000000000001</v>
      </c>
      <c r="J10" s="15">
        <v>7.19</v>
      </c>
      <c r="K10" s="18">
        <v>104.6</v>
      </c>
      <c r="L10" s="15">
        <v>2.7412000000000001</v>
      </c>
      <c r="M10" s="19">
        <v>0.95785778645310737</v>
      </c>
      <c r="N10" s="22">
        <v>15291</v>
      </c>
      <c r="P10" s="3">
        <f>$F$13</f>
        <v>0.41739999999999999</v>
      </c>
    </row>
    <row r="11" spans="1:16" ht="15" x14ac:dyDescent="0.25">
      <c r="A11" s="7" t="s">
        <v>40</v>
      </c>
      <c r="B11" s="7"/>
      <c r="C11" s="15">
        <v>0.95220000000000005</v>
      </c>
      <c r="D11" s="15">
        <v>5.0699999999999912E-2</v>
      </c>
      <c r="E11" s="15">
        <v>-9.5999999999999992E-3</v>
      </c>
      <c r="F11" s="15">
        <v>0.99329999999999996</v>
      </c>
      <c r="G11" s="7"/>
      <c r="H11" s="15">
        <v>6.18</v>
      </c>
      <c r="I11" s="15">
        <v>3.9598</v>
      </c>
      <c r="J11" s="15">
        <v>8.56</v>
      </c>
      <c r="K11" s="18">
        <v>101.89</v>
      </c>
      <c r="L11" s="15">
        <v>3.4977999999999998</v>
      </c>
      <c r="M11" s="19">
        <v>4.1624230042458049E-2</v>
      </c>
      <c r="N11" s="7">
        <v>563</v>
      </c>
      <c r="P11" s="3">
        <f>$F$13</f>
        <v>0.41739999999999999</v>
      </c>
    </row>
    <row r="12" spans="1:16" ht="15" x14ac:dyDescent="0.25">
      <c r="A12" s="7" t="s">
        <v>22</v>
      </c>
      <c r="B12" s="7"/>
      <c r="C12" s="15">
        <v>1.1131</v>
      </c>
      <c r="D12" s="15">
        <v>1.9038999999999997</v>
      </c>
      <c r="E12" s="15">
        <v>0.28100000000000003</v>
      </c>
      <c r="F12" s="15">
        <v>3.298</v>
      </c>
      <c r="G12" s="7"/>
      <c r="H12" s="15">
        <v>3.71</v>
      </c>
      <c r="I12" s="15">
        <v>4.3231999999999999</v>
      </c>
      <c r="J12" s="15">
        <v>4.47</v>
      </c>
      <c r="K12" s="23">
        <v>94.89</v>
      </c>
      <c r="L12" s="15">
        <v>5.1234000000000002</v>
      </c>
      <c r="M12" s="19">
        <v>5.1798350443463118E-4</v>
      </c>
      <c r="N12" s="22">
        <v>6</v>
      </c>
      <c r="P12" s="3">
        <f>$F$13</f>
        <v>0.41739999999999999</v>
      </c>
    </row>
    <row r="13" spans="1:16" ht="15" x14ac:dyDescent="0.25">
      <c r="A13" s="13" t="s">
        <v>8</v>
      </c>
      <c r="B13" s="7"/>
      <c r="C13" s="15">
        <v>0.94</v>
      </c>
      <c r="D13" s="15">
        <v>-0.49519999999999997</v>
      </c>
      <c r="E13" s="15">
        <v>-2.7400000000000001E-2</v>
      </c>
      <c r="F13" s="15">
        <v>0.41739999999999999</v>
      </c>
      <c r="G13" s="7"/>
      <c r="H13" s="15">
        <v>5.25</v>
      </c>
      <c r="I13" s="15">
        <v>3.9708999999999999</v>
      </c>
      <c r="J13" s="15">
        <v>7.24</v>
      </c>
      <c r="K13" s="18">
        <v>104.48</v>
      </c>
      <c r="L13" s="15">
        <v>2.774</v>
      </c>
      <c r="M13" s="19">
        <v>1</v>
      </c>
      <c r="N13" s="7">
        <v>15860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5" t="s">
        <v>39</v>
      </c>
      <c r="B15" s="36"/>
      <c r="C15" s="36"/>
      <c r="D15" s="24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5"/>
      <c r="B16" s="26"/>
      <c r="C16" s="37" t="s">
        <v>45</v>
      </c>
      <c r="D16" s="3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5"/>
      <c r="B17" s="26"/>
      <c r="C17" s="26" t="s">
        <v>36</v>
      </c>
      <c r="D17" s="27" t="s">
        <v>37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5" t="str">
        <f>A10</f>
        <v>Investment-grade</v>
      </c>
      <c r="B18" s="26"/>
      <c r="C18" s="33" t="s">
        <v>38</v>
      </c>
      <c r="D18" s="29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5" t="str">
        <f>A11</f>
        <v>Crossover</v>
      </c>
      <c r="B19" s="26"/>
      <c r="C19" s="28">
        <v>0.70099999999999996</v>
      </c>
      <c r="D19" s="29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30" t="str">
        <f>A12</f>
        <v>High-yield</v>
      </c>
      <c r="B20" s="9"/>
      <c r="C20" s="31">
        <v>0.85099999999999998</v>
      </c>
      <c r="D20" s="32" t="s">
        <v>38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ht="21" x14ac:dyDescent="0.35">
      <c r="A2" s="34" t="s">
        <v>82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8" ht="15.75" x14ac:dyDescent="0.25">
      <c r="A3" s="2"/>
    </row>
    <row r="4" spans="1:18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88</v>
      </c>
      <c r="B10" s="7"/>
      <c r="C10" s="15">
        <v>0.68910000000000005</v>
      </c>
      <c r="D10" s="15">
        <v>-0.29940000000000005</v>
      </c>
      <c r="E10" s="15">
        <v>1.8999999999999998E-3</v>
      </c>
      <c r="F10" s="15">
        <v>0.3916</v>
      </c>
      <c r="G10" s="7"/>
      <c r="H10" s="15">
        <v>6.84</v>
      </c>
      <c r="I10" s="15">
        <v>2.7385999999999999</v>
      </c>
      <c r="J10" s="15">
        <v>8.75</v>
      </c>
      <c r="K10" s="18">
        <v>98.31</v>
      </c>
      <c r="L10" s="15">
        <v>2.9186000000000001</v>
      </c>
      <c r="M10" s="19">
        <v>8.1490854066708876E-2</v>
      </c>
      <c r="N10" s="7">
        <v>849</v>
      </c>
      <c r="P10" s="5" t="str">
        <f>RIGHT(A10,4)</f>
        <v>3.0%</v>
      </c>
      <c r="Q10" s="3">
        <f>$F$20</f>
        <v>0.41739999999999999</v>
      </c>
      <c r="R10" s="5"/>
    </row>
    <row r="11" spans="1:18" ht="15" x14ac:dyDescent="0.25">
      <c r="A11" s="7" t="s">
        <v>89</v>
      </c>
      <c r="B11" s="7"/>
      <c r="C11" s="15">
        <v>0.8004</v>
      </c>
      <c r="D11" s="15">
        <v>-0.4698</v>
      </c>
      <c r="E11" s="15">
        <v>-6.8000000000000005E-3</v>
      </c>
      <c r="F11" s="15">
        <v>0.32379999999999998</v>
      </c>
      <c r="G11" s="7"/>
      <c r="H11" s="15">
        <v>6.04</v>
      </c>
      <c r="I11" s="15">
        <v>3.2884000000000002</v>
      </c>
      <c r="J11" s="15">
        <v>8.02</v>
      </c>
      <c r="K11" s="18">
        <v>101.41</v>
      </c>
      <c r="L11" s="15">
        <v>2.8458999999999999</v>
      </c>
      <c r="M11" s="19">
        <v>0.16351122302493082</v>
      </c>
      <c r="N11" s="7">
        <v>1871</v>
      </c>
      <c r="P11" s="5" t="str">
        <f t="shared" ref="P11:P18" si="0">RIGHT(A11,4)</f>
        <v>3.5%</v>
      </c>
      <c r="Q11" s="3">
        <f t="shared" ref="Q11:Q19" si="1">$F$20</f>
        <v>0.41739999999999999</v>
      </c>
      <c r="R11" s="5"/>
    </row>
    <row r="12" spans="1:18" ht="15" x14ac:dyDescent="0.25">
      <c r="A12" s="7" t="s">
        <v>79</v>
      </c>
      <c r="B12" s="7"/>
      <c r="C12" s="15">
        <v>0.8972</v>
      </c>
      <c r="D12" s="15">
        <v>-0.55940000000000012</v>
      </c>
      <c r="E12" s="15">
        <v>-1.66E-2</v>
      </c>
      <c r="F12" s="15">
        <v>0.32119999999999999</v>
      </c>
      <c r="G12" s="7"/>
      <c r="H12" s="15">
        <v>4.6900000000000004</v>
      </c>
      <c r="I12" s="15">
        <v>3.7864</v>
      </c>
      <c r="J12" s="15">
        <v>6.19</v>
      </c>
      <c r="K12" s="18">
        <v>104.19</v>
      </c>
      <c r="L12" s="15">
        <v>2.6894</v>
      </c>
      <c r="M12" s="19">
        <v>0.30806945787029399</v>
      </c>
      <c r="N12" s="7">
        <v>3804</v>
      </c>
      <c r="P12" s="5" t="str">
        <f t="shared" si="0"/>
        <v>4.0%</v>
      </c>
      <c r="Q12" s="3">
        <f t="shared" si="1"/>
        <v>0.41739999999999999</v>
      </c>
      <c r="R12" s="5"/>
    </row>
    <row r="13" spans="1:18" ht="15" x14ac:dyDescent="0.25">
      <c r="A13" s="7" t="s">
        <v>48</v>
      </c>
      <c r="B13" s="7"/>
      <c r="C13" s="15">
        <v>0.98570000000000002</v>
      </c>
      <c r="D13" s="15">
        <v>-0.50360000000000005</v>
      </c>
      <c r="E13" s="15">
        <v>-2.46E-2</v>
      </c>
      <c r="F13" s="15">
        <v>0.45750000000000002</v>
      </c>
      <c r="G13" s="7"/>
      <c r="H13" s="15">
        <v>5.31</v>
      </c>
      <c r="I13" s="15">
        <v>4.2465999999999999</v>
      </c>
      <c r="J13" s="15">
        <v>7.57</v>
      </c>
      <c r="K13" s="18">
        <v>106.6</v>
      </c>
      <c r="L13" s="15">
        <v>2.8056999999999999</v>
      </c>
      <c r="M13" s="19">
        <v>0.28149849635833035</v>
      </c>
      <c r="N13" s="7">
        <v>3779</v>
      </c>
      <c r="P13" s="5" t="str">
        <f t="shared" si="0"/>
        <v>4.5%</v>
      </c>
      <c r="Q13" s="3">
        <f t="shared" si="1"/>
        <v>0.41739999999999999</v>
      </c>
      <c r="R13" s="5"/>
    </row>
    <row r="14" spans="1:18" ht="15" x14ac:dyDescent="0.25">
      <c r="A14" s="7" t="s">
        <v>49</v>
      </c>
      <c r="B14" s="7"/>
      <c r="C14" s="15">
        <v>1.0916999999999999</v>
      </c>
      <c r="D14" s="15">
        <v>-0.34049999999999986</v>
      </c>
      <c r="E14" s="15">
        <v>-4.5899999999999996E-2</v>
      </c>
      <c r="F14" s="15">
        <v>0.70530000000000004</v>
      </c>
      <c r="G14" s="7"/>
      <c r="H14" s="15">
        <v>5.14</v>
      </c>
      <c r="I14" s="15">
        <v>4.7198000000000002</v>
      </c>
      <c r="J14" s="15">
        <v>7.58</v>
      </c>
      <c r="K14" s="18">
        <v>107.76</v>
      </c>
      <c r="L14" s="15">
        <v>2.8306</v>
      </c>
      <c r="M14" s="19">
        <v>0.10662267199020496</v>
      </c>
      <c r="N14" s="7">
        <v>1781</v>
      </c>
      <c r="P14" s="5" t="str">
        <f t="shared" si="0"/>
        <v>5.0%</v>
      </c>
      <c r="Q14" s="3">
        <f t="shared" si="1"/>
        <v>0.41739999999999999</v>
      </c>
      <c r="R14" s="5"/>
    </row>
    <row r="15" spans="1:18" ht="15" x14ac:dyDescent="0.25">
      <c r="A15" s="7" t="s">
        <v>50</v>
      </c>
      <c r="B15" s="7"/>
      <c r="C15" s="15">
        <v>1.2088000000000001</v>
      </c>
      <c r="D15" s="15">
        <v>-0.42550000000000004</v>
      </c>
      <c r="E15" s="15">
        <v>-9.2200000000000004E-2</v>
      </c>
      <c r="F15" s="15">
        <v>0.69110000000000005</v>
      </c>
      <c r="G15" s="7"/>
      <c r="H15" s="15">
        <v>4.3600000000000003</v>
      </c>
      <c r="I15" s="15">
        <v>5.2342000000000004</v>
      </c>
      <c r="J15" s="15">
        <v>7.05</v>
      </c>
      <c r="K15" s="18">
        <v>107.77</v>
      </c>
      <c r="L15" s="15">
        <v>2.6717</v>
      </c>
      <c r="M15" s="19">
        <v>2.3161858240891221E-2</v>
      </c>
      <c r="N15" s="7">
        <v>654</v>
      </c>
      <c r="P15" s="5" t="str">
        <f t="shared" si="0"/>
        <v>5.5%</v>
      </c>
      <c r="Q15" s="3">
        <f t="shared" si="1"/>
        <v>0.41739999999999999</v>
      </c>
      <c r="R15" s="5"/>
    </row>
    <row r="16" spans="1:18" ht="15" x14ac:dyDescent="0.25">
      <c r="A16" s="7" t="s">
        <v>51</v>
      </c>
      <c r="B16" s="7"/>
      <c r="C16" s="15">
        <v>1.3177000000000001</v>
      </c>
      <c r="D16" s="15">
        <v>-0.52870000000000017</v>
      </c>
      <c r="E16" s="15">
        <v>-0.1457</v>
      </c>
      <c r="F16" s="15">
        <v>0.64329999999999998</v>
      </c>
      <c r="G16" s="7"/>
      <c r="H16" s="15">
        <v>3.67</v>
      </c>
      <c r="I16" s="15">
        <v>5.7462999999999997</v>
      </c>
      <c r="J16" s="15">
        <v>6.42</v>
      </c>
      <c r="K16" s="18">
        <v>108.22</v>
      </c>
      <c r="L16" s="15">
        <v>2.5232000000000001</v>
      </c>
      <c r="M16" s="19">
        <v>1.636636451215118E-2</v>
      </c>
      <c r="N16" s="7">
        <v>932</v>
      </c>
      <c r="P16" s="5" t="str">
        <f t="shared" si="0"/>
        <v>6.0%</v>
      </c>
      <c r="Q16" s="3">
        <f t="shared" si="1"/>
        <v>0.41739999999999999</v>
      </c>
      <c r="R16" s="5"/>
    </row>
    <row r="17" spans="1:18" ht="15" x14ac:dyDescent="0.25">
      <c r="A17" s="7" t="s">
        <v>52</v>
      </c>
      <c r="B17" s="7"/>
      <c r="C17" s="15">
        <v>1.4255</v>
      </c>
      <c r="D17" s="15">
        <v>-0.37409999999999999</v>
      </c>
      <c r="E17" s="15">
        <v>-0.18720000000000001</v>
      </c>
      <c r="F17" s="15">
        <v>0.86419999999999997</v>
      </c>
      <c r="G17" s="7"/>
      <c r="H17" s="15">
        <v>3.24</v>
      </c>
      <c r="I17" s="15">
        <v>6.2409999999999997</v>
      </c>
      <c r="J17" s="15">
        <v>5.7</v>
      </c>
      <c r="K17" s="18">
        <v>108.95</v>
      </c>
      <c r="L17" s="15">
        <v>2.5112999999999999</v>
      </c>
      <c r="M17" s="19">
        <v>1.020518692784779E-2</v>
      </c>
      <c r="N17" s="7">
        <v>834</v>
      </c>
      <c r="P17" s="5" t="str">
        <f t="shared" si="0"/>
        <v>6.5%</v>
      </c>
      <c r="Q17" s="3">
        <f t="shared" si="1"/>
        <v>0.41739999999999999</v>
      </c>
      <c r="R17" s="5"/>
    </row>
    <row r="18" spans="1:18" ht="15" x14ac:dyDescent="0.25">
      <c r="A18" s="7" t="s">
        <v>53</v>
      </c>
      <c r="B18" s="7"/>
      <c r="C18" s="15">
        <v>1.5339</v>
      </c>
      <c r="D18" s="15">
        <v>-0.36040000000000005</v>
      </c>
      <c r="E18" s="15">
        <v>-0.19750000000000001</v>
      </c>
      <c r="F18" s="15">
        <v>0.97599999999999998</v>
      </c>
      <c r="G18" s="7"/>
      <c r="H18" s="15">
        <v>3.06</v>
      </c>
      <c r="I18" s="15">
        <v>6.7100999999999997</v>
      </c>
      <c r="J18" s="15">
        <v>5.46</v>
      </c>
      <c r="K18" s="18">
        <v>108.78</v>
      </c>
      <c r="L18" s="15">
        <v>2.5247999999999999</v>
      </c>
      <c r="M18" s="19">
        <v>3.4564958121687428E-3</v>
      </c>
      <c r="N18" s="7">
        <v>298</v>
      </c>
      <c r="P18" s="5" t="str">
        <f t="shared" si="0"/>
        <v>7.0%</v>
      </c>
      <c r="Q18" s="3">
        <f t="shared" si="1"/>
        <v>0.41739999999999999</v>
      </c>
      <c r="R18" s="5"/>
    </row>
    <row r="19" spans="1:18" ht="15" x14ac:dyDescent="0.25">
      <c r="A19" s="7" t="s">
        <v>90</v>
      </c>
      <c r="B19" s="7"/>
      <c r="C19" s="15">
        <v>1.7393000000000001</v>
      </c>
      <c r="D19" s="15">
        <v>-0.44130000000000014</v>
      </c>
      <c r="E19" s="15">
        <v>-0.34699999999999998</v>
      </c>
      <c r="F19" s="15">
        <v>0.95099999999999996</v>
      </c>
      <c r="G19" s="7"/>
      <c r="H19" s="15">
        <v>2.89</v>
      </c>
      <c r="I19" s="15">
        <v>7.6124999999999998</v>
      </c>
      <c r="J19" s="15">
        <v>5.43</v>
      </c>
      <c r="K19" s="18">
        <v>109.28</v>
      </c>
      <c r="L19" s="15">
        <v>2.3395999999999999</v>
      </c>
      <c r="M19" s="19">
        <v>5.617391196472153E-3</v>
      </c>
      <c r="N19" s="7">
        <v>1058</v>
      </c>
      <c r="P19" s="5" t="str">
        <f>"&gt;"&amp;P18</f>
        <v>&gt;7.0%</v>
      </c>
      <c r="Q19" s="3">
        <f t="shared" si="1"/>
        <v>0.41739999999999999</v>
      </c>
      <c r="R19" s="5"/>
    </row>
    <row r="20" spans="1:18" ht="15" x14ac:dyDescent="0.25">
      <c r="A20" s="13" t="s">
        <v>8</v>
      </c>
      <c r="B20" s="7"/>
      <c r="C20" s="15">
        <v>0.94</v>
      </c>
      <c r="D20" s="15">
        <v>-0.49519999999999997</v>
      </c>
      <c r="E20" s="15">
        <v>-2.7400000000000001E-2</v>
      </c>
      <c r="F20" s="15">
        <v>0.41739999999999999</v>
      </c>
      <c r="G20" s="7"/>
      <c r="H20" s="15">
        <v>5.25</v>
      </c>
      <c r="I20" s="15">
        <v>3.9708999999999999</v>
      </c>
      <c r="J20" s="15">
        <v>7.24</v>
      </c>
      <c r="K20" s="18">
        <v>104.48</v>
      </c>
      <c r="L20" s="15">
        <v>2.774</v>
      </c>
      <c r="M20" s="19">
        <v>1</v>
      </c>
      <c r="N20" s="7">
        <v>15860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54</v>
      </c>
      <c r="B10" s="7"/>
      <c r="C10" s="15">
        <v>1.0087999999999999</v>
      </c>
      <c r="D10" s="15">
        <v>-0.47639999999999988</v>
      </c>
      <c r="E10" s="15">
        <v>-4.4700000000000004E-2</v>
      </c>
      <c r="F10" s="15">
        <v>0.48770000000000002</v>
      </c>
      <c r="G10" s="7"/>
      <c r="H10" s="15">
        <v>1.1000000000000001</v>
      </c>
      <c r="I10" s="15">
        <v>4.1283000000000003</v>
      </c>
      <c r="J10" s="15">
        <v>1.1599999999999999</v>
      </c>
      <c r="K10" s="18">
        <v>102.26</v>
      </c>
      <c r="L10" s="15">
        <v>2.0164</v>
      </c>
      <c r="M10" s="19">
        <v>0.12160561631107698</v>
      </c>
      <c r="N10" s="7">
        <v>2580</v>
      </c>
      <c r="P10" s="5">
        <v>2</v>
      </c>
      <c r="Q10" s="3">
        <f>$F$21</f>
        <v>0.41739999999999999</v>
      </c>
    </row>
    <row r="11" spans="1:17" ht="15" x14ac:dyDescent="0.25">
      <c r="A11" s="7" t="s">
        <v>55</v>
      </c>
      <c r="B11" s="7"/>
      <c r="C11" s="15">
        <v>0.97430000000000005</v>
      </c>
      <c r="D11" s="15">
        <v>-0.58910000000000007</v>
      </c>
      <c r="E11" s="15">
        <v>-2.9600000000000001E-2</v>
      </c>
      <c r="F11" s="15">
        <v>0.35560000000000003</v>
      </c>
      <c r="G11" s="7"/>
      <c r="H11" s="15">
        <v>2.8</v>
      </c>
      <c r="I11" s="15">
        <v>4.1067</v>
      </c>
      <c r="J11" s="15">
        <v>3.11</v>
      </c>
      <c r="K11" s="18">
        <v>104.63</v>
      </c>
      <c r="L11" s="15">
        <v>2.4028</v>
      </c>
      <c r="M11" s="19">
        <v>0.16876664346402565</v>
      </c>
      <c r="N11" s="7">
        <v>2951</v>
      </c>
      <c r="P11" s="5">
        <v>4</v>
      </c>
      <c r="Q11" s="3">
        <f t="shared" ref="Q11:Q20" si="0">$F$21</f>
        <v>0.41739999999999999</v>
      </c>
    </row>
    <row r="12" spans="1:17" ht="15" x14ac:dyDescent="0.25">
      <c r="A12" s="7" t="s">
        <v>56</v>
      </c>
      <c r="B12" s="7"/>
      <c r="C12" s="15">
        <v>0.91890000000000005</v>
      </c>
      <c r="D12" s="15">
        <v>-1.1406000000000001</v>
      </c>
      <c r="E12" s="15">
        <v>-2.0999999999999998E-2</v>
      </c>
      <c r="F12" s="15">
        <v>-0.2427</v>
      </c>
      <c r="G12" s="7"/>
      <c r="H12" s="15">
        <v>4.33</v>
      </c>
      <c r="I12" s="15">
        <v>3.9186999999999999</v>
      </c>
      <c r="J12" s="15">
        <v>5.01</v>
      </c>
      <c r="K12" s="18">
        <v>104.63</v>
      </c>
      <c r="L12" s="15">
        <v>2.7951000000000001</v>
      </c>
      <c r="M12" s="19">
        <v>0.19779469452003273</v>
      </c>
      <c r="N12" s="7">
        <v>2785</v>
      </c>
      <c r="P12" s="5">
        <v>6</v>
      </c>
      <c r="Q12" s="3">
        <f t="shared" si="0"/>
        <v>0.41739999999999999</v>
      </c>
    </row>
    <row r="13" spans="1:17" ht="15" x14ac:dyDescent="0.25">
      <c r="A13" s="7" t="s">
        <v>57</v>
      </c>
      <c r="B13" s="7"/>
      <c r="C13" s="15">
        <v>0.95399999999999996</v>
      </c>
      <c r="D13" s="15">
        <v>-0.35439999999999999</v>
      </c>
      <c r="E13" s="15">
        <v>-2.07E-2</v>
      </c>
      <c r="F13" s="15">
        <v>0.57889999999999997</v>
      </c>
      <c r="G13" s="7"/>
      <c r="H13" s="15">
        <v>5.79</v>
      </c>
      <c r="I13" s="15">
        <v>4.1002000000000001</v>
      </c>
      <c r="J13" s="15">
        <v>7.02</v>
      </c>
      <c r="K13" s="18">
        <v>106.45</v>
      </c>
      <c r="L13" s="15">
        <v>2.9104000000000001</v>
      </c>
      <c r="M13" s="19">
        <v>0.17444050030695463</v>
      </c>
      <c r="N13" s="7">
        <v>2218</v>
      </c>
      <c r="P13" s="5">
        <v>8</v>
      </c>
      <c r="Q13" s="3">
        <f t="shared" si="0"/>
        <v>0.41739999999999999</v>
      </c>
    </row>
    <row r="14" spans="1:17" ht="15" x14ac:dyDescent="0.25">
      <c r="A14" s="7" t="s">
        <v>58</v>
      </c>
      <c r="B14" s="7"/>
      <c r="C14" s="15">
        <v>0.84519999999999995</v>
      </c>
      <c r="D14" s="15">
        <v>-0.26829999999999993</v>
      </c>
      <c r="E14" s="15">
        <v>-1.5699999999999999E-2</v>
      </c>
      <c r="F14" s="15">
        <v>0.56120000000000003</v>
      </c>
      <c r="G14" s="7"/>
      <c r="H14" s="15">
        <v>7.18</v>
      </c>
      <c r="I14" s="15">
        <v>3.5121000000000002</v>
      </c>
      <c r="J14" s="15">
        <v>9.01</v>
      </c>
      <c r="K14" s="18">
        <v>102.55</v>
      </c>
      <c r="L14" s="15">
        <v>3.0472999999999999</v>
      </c>
      <c r="M14" s="19">
        <v>0.14451223749287376</v>
      </c>
      <c r="N14" s="7">
        <v>1973</v>
      </c>
      <c r="P14" s="5">
        <v>10</v>
      </c>
      <c r="Q14" s="3">
        <f t="shared" si="0"/>
        <v>0.41739999999999999</v>
      </c>
    </row>
    <row r="15" spans="1:17" ht="15" x14ac:dyDescent="0.25">
      <c r="A15" s="7" t="s">
        <v>59</v>
      </c>
      <c r="B15" s="7"/>
      <c r="C15" s="15">
        <v>0.93959999999999999</v>
      </c>
      <c r="D15" s="15">
        <v>-0.12070000000000003</v>
      </c>
      <c r="E15" s="15">
        <v>-4.3299999999999998E-2</v>
      </c>
      <c r="F15" s="15">
        <v>0.77559999999999996</v>
      </c>
      <c r="G15" s="7"/>
      <c r="H15" s="15">
        <v>7.63</v>
      </c>
      <c r="I15" s="15">
        <v>4.0547000000000004</v>
      </c>
      <c r="J15" s="15">
        <v>11.11</v>
      </c>
      <c r="K15" s="18">
        <v>106.2</v>
      </c>
      <c r="L15" s="15">
        <v>3.0533000000000001</v>
      </c>
      <c r="M15" s="19">
        <v>5.1021308835086793E-2</v>
      </c>
      <c r="N15" s="7">
        <v>877</v>
      </c>
      <c r="P15" s="5">
        <v>12</v>
      </c>
      <c r="Q15" s="3">
        <f t="shared" si="0"/>
        <v>0.41739999999999999</v>
      </c>
    </row>
    <row r="16" spans="1:17" ht="15" x14ac:dyDescent="0.25">
      <c r="A16" s="7" t="s">
        <v>60</v>
      </c>
      <c r="B16" s="7"/>
      <c r="C16" s="15">
        <v>0.95309999999999995</v>
      </c>
      <c r="D16" s="15">
        <v>-9.4999999999999904E-2</v>
      </c>
      <c r="E16" s="15">
        <v>-3.49E-2</v>
      </c>
      <c r="F16" s="15">
        <v>0.82320000000000004</v>
      </c>
      <c r="G16" s="7"/>
      <c r="H16" s="15">
        <v>8.3800000000000008</v>
      </c>
      <c r="I16" s="15">
        <v>4.0655000000000001</v>
      </c>
      <c r="J16" s="15">
        <v>13.04</v>
      </c>
      <c r="K16" s="18">
        <v>105.74</v>
      </c>
      <c r="L16" s="15">
        <v>3.1768999999999998</v>
      </c>
      <c r="M16" s="19">
        <v>4.0840926716943067E-2</v>
      </c>
      <c r="N16" s="7">
        <v>759</v>
      </c>
      <c r="P16" s="5">
        <v>14</v>
      </c>
      <c r="Q16" s="3">
        <f t="shared" si="0"/>
        <v>0.41739999999999999</v>
      </c>
    </row>
    <row r="17" spans="1:17" ht="15" x14ac:dyDescent="0.25">
      <c r="A17" s="7" t="s">
        <v>61</v>
      </c>
      <c r="B17" s="7"/>
      <c r="C17" s="15">
        <v>0.93279999999999996</v>
      </c>
      <c r="D17" s="15">
        <v>-9.6299999999999913E-2</v>
      </c>
      <c r="E17" s="15">
        <v>-4.0500000000000001E-2</v>
      </c>
      <c r="F17" s="15">
        <v>0.79600000000000004</v>
      </c>
      <c r="G17" s="7"/>
      <c r="H17" s="15">
        <v>8.8000000000000007</v>
      </c>
      <c r="I17" s="15">
        <v>3.9658000000000002</v>
      </c>
      <c r="J17" s="15">
        <v>14.88</v>
      </c>
      <c r="K17" s="18">
        <v>104.64</v>
      </c>
      <c r="L17" s="15">
        <v>3.2286000000000001</v>
      </c>
      <c r="M17" s="19">
        <v>3.2691621214825807E-2</v>
      </c>
      <c r="N17" s="7">
        <v>588</v>
      </c>
      <c r="P17" s="5">
        <v>16</v>
      </c>
      <c r="Q17" s="3">
        <f t="shared" si="0"/>
        <v>0.41739999999999999</v>
      </c>
    </row>
    <row r="18" spans="1:17" ht="15" x14ac:dyDescent="0.25">
      <c r="A18" s="7" t="s">
        <v>62</v>
      </c>
      <c r="B18" s="7"/>
      <c r="C18" s="15">
        <v>0.99399999999999999</v>
      </c>
      <c r="D18" s="15">
        <v>9.9999999999998701E-4</v>
      </c>
      <c r="E18" s="15">
        <v>-4.2200000000000001E-2</v>
      </c>
      <c r="F18" s="15">
        <v>0.95279999999999998</v>
      </c>
      <c r="G18" s="7"/>
      <c r="H18" s="15">
        <v>9.32</v>
      </c>
      <c r="I18" s="15">
        <v>4.3204000000000002</v>
      </c>
      <c r="J18" s="15">
        <v>17.010000000000002</v>
      </c>
      <c r="K18" s="18">
        <v>107.97</v>
      </c>
      <c r="L18" s="15">
        <v>3.2793999999999999</v>
      </c>
      <c r="M18" s="19">
        <v>2.0517020441931513E-2</v>
      </c>
      <c r="N18" s="7">
        <v>404</v>
      </c>
      <c r="P18" s="5">
        <v>18</v>
      </c>
      <c r="Q18" s="3">
        <f t="shared" si="0"/>
        <v>0.41739999999999999</v>
      </c>
    </row>
    <row r="19" spans="1:17" ht="15" x14ac:dyDescent="0.25">
      <c r="A19" s="7" t="s">
        <v>63</v>
      </c>
      <c r="B19" s="7"/>
      <c r="C19" s="15">
        <v>0.876</v>
      </c>
      <c r="D19" s="15">
        <v>-5.1000000000000281E-3</v>
      </c>
      <c r="E19" s="15">
        <v>-1.6800000000000002E-2</v>
      </c>
      <c r="F19" s="15">
        <v>0.85409999999999997</v>
      </c>
      <c r="G19" s="7"/>
      <c r="H19" s="15">
        <v>9.8800000000000008</v>
      </c>
      <c r="I19" s="15">
        <v>3.5886999999999998</v>
      </c>
      <c r="J19" s="15">
        <v>19.059999999999999</v>
      </c>
      <c r="K19" s="18">
        <v>101.27</v>
      </c>
      <c r="L19" s="15">
        <v>3.3679999999999999</v>
      </c>
      <c r="M19" s="19">
        <v>1.7752153835921627E-2</v>
      </c>
      <c r="N19" s="7">
        <v>320</v>
      </c>
      <c r="P19" s="5">
        <v>20</v>
      </c>
      <c r="Q19" s="3">
        <f t="shared" si="0"/>
        <v>0.41739999999999999</v>
      </c>
    </row>
    <row r="20" spans="1:17" ht="15" x14ac:dyDescent="0.25">
      <c r="A20" s="7" t="s">
        <v>64</v>
      </c>
      <c r="B20" s="7"/>
      <c r="C20" s="15">
        <v>0.9637</v>
      </c>
      <c r="D20" s="15">
        <v>5.6399999999999964E-2</v>
      </c>
      <c r="E20" s="15">
        <v>-2.4799999999999999E-2</v>
      </c>
      <c r="F20" s="15">
        <v>0.99529999999999996</v>
      </c>
      <c r="G20" s="7"/>
      <c r="H20" s="15">
        <v>11.87</v>
      </c>
      <c r="I20" s="15">
        <v>4.0926999999999998</v>
      </c>
      <c r="J20" s="15">
        <v>26.18</v>
      </c>
      <c r="K20" s="18">
        <v>104.96</v>
      </c>
      <c r="L20" s="15">
        <v>3.4660000000000002</v>
      </c>
      <c r="M20" s="19">
        <v>3.0057276860327473E-2</v>
      </c>
      <c r="N20" s="7">
        <v>405</v>
      </c>
      <c r="P20" s="5" t="str">
        <f>"&gt;20"</f>
        <v>&gt;20</v>
      </c>
      <c r="Q20" s="3">
        <f t="shared" si="0"/>
        <v>0.41739999999999999</v>
      </c>
    </row>
    <row r="21" spans="1:17" ht="15" x14ac:dyDescent="0.25">
      <c r="A21" s="13" t="s">
        <v>8</v>
      </c>
      <c r="B21" s="7"/>
      <c r="C21" s="15">
        <v>0.94</v>
      </c>
      <c r="D21" s="15">
        <v>-0.49519999999999997</v>
      </c>
      <c r="E21" s="15">
        <v>-2.7400000000000001E-2</v>
      </c>
      <c r="F21" s="15">
        <v>0.41739999999999999</v>
      </c>
      <c r="G21" s="7"/>
      <c r="H21" s="15">
        <v>5.25</v>
      </c>
      <c r="I21" s="15">
        <v>3.9708999999999999</v>
      </c>
      <c r="J21" s="15">
        <v>7.24</v>
      </c>
      <c r="K21" s="18">
        <v>104.48</v>
      </c>
      <c r="L21" s="15">
        <v>2.774</v>
      </c>
      <c r="M21" s="19">
        <v>1</v>
      </c>
      <c r="N21" s="7">
        <v>15860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activeCell="A4" sqref="A4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65</v>
      </c>
      <c r="B10" s="7"/>
      <c r="C10" s="15">
        <v>1.0566</v>
      </c>
      <c r="D10" s="15">
        <v>-0.5101</v>
      </c>
      <c r="E10" s="15">
        <v>-8.270000000000001E-2</v>
      </c>
      <c r="F10" s="15">
        <v>0.46379999999999999</v>
      </c>
      <c r="G10" s="7"/>
      <c r="H10" s="15">
        <v>0.51</v>
      </c>
      <c r="I10" s="15">
        <v>4.2409999999999997</v>
      </c>
      <c r="J10" s="15">
        <v>0.55000000000000004</v>
      </c>
      <c r="K10" s="18">
        <v>101.17</v>
      </c>
      <c r="L10" s="15">
        <v>1.9379</v>
      </c>
      <c r="M10" s="19">
        <v>4.6113857198065211E-2</v>
      </c>
      <c r="N10" s="7">
        <v>1461</v>
      </c>
      <c r="P10" s="5">
        <v>1</v>
      </c>
      <c r="Q10" s="3">
        <f>$F$21</f>
        <v>0.41739999999999999</v>
      </c>
    </row>
    <row r="11" spans="1:17" ht="15" x14ac:dyDescent="0.25">
      <c r="A11" s="7" t="s">
        <v>66</v>
      </c>
      <c r="B11" s="7"/>
      <c r="C11" s="15">
        <v>0.99919999999999998</v>
      </c>
      <c r="D11" s="15">
        <v>-0.46139999999999998</v>
      </c>
      <c r="E11" s="15">
        <v>-3.8300000000000001E-2</v>
      </c>
      <c r="F11" s="15">
        <v>0.4995</v>
      </c>
      <c r="G11" s="7"/>
      <c r="H11" s="15">
        <v>1.46</v>
      </c>
      <c r="I11" s="15">
        <v>4.1692999999999998</v>
      </c>
      <c r="J11" s="15">
        <v>1.61</v>
      </c>
      <c r="K11" s="18">
        <v>103.12</v>
      </c>
      <c r="L11" s="15">
        <v>2.0646</v>
      </c>
      <c r="M11" s="19">
        <v>7.9480499396769058E-2</v>
      </c>
      <c r="N11" s="7">
        <v>1862</v>
      </c>
      <c r="P11" s="5">
        <v>2</v>
      </c>
      <c r="Q11" s="3">
        <f t="shared" ref="Q11:Q20" si="0">$F$21</f>
        <v>0.41739999999999999</v>
      </c>
    </row>
    <row r="12" spans="1:17" ht="15" x14ac:dyDescent="0.25">
      <c r="A12" s="7" t="s">
        <v>67</v>
      </c>
      <c r="B12" s="7"/>
      <c r="C12" s="15">
        <v>1.0156000000000001</v>
      </c>
      <c r="D12" s="15">
        <v>-0.47930000000000006</v>
      </c>
      <c r="E12" s="15">
        <v>-4.5399999999999996E-2</v>
      </c>
      <c r="F12" s="15">
        <v>0.4909</v>
      </c>
      <c r="G12" s="7"/>
      <c r="H12" s="15">
        <v>2.4500000000000002</v>
      </c>
      <c r="I12" s="15">
        <v>4.2687999999999997</v>
      </c>
      <c r="J12" s="15">
        <v>2.83</v>
      </c>
      <c r="K12" s="18">
        <v>104.76</v>
      </c>
      <c r="L12" s="15">
        <v>2.3172999999999999</v>
      </c>
      <c r="M12" s="19">
        <v>9.5689186559515763E-2</v>
      </c>
      <c r="N12" s="22">
        <v>1984</v>
      </c>
      <c r="P12" s="5">
        <v>3</v>
      </c>
      <c r="Q12" s="3">
        <f t="shared" si="0"/>
        <v>0.41739999999999999</v>
      </c>
    </row>
    <row r="13" spans="1:17" ht="15" x14ac:dyDescent="0.25">
      <c r="A13" s="7" t="s">
        <v>68</v>
      </c>
      <c r="B13" s="7"/>
      <c r="C13" s="15">
        <v>0.95640000000000003</v>
      </c>
      <c r="D13" s="15">
        <v>-0.79659999999999997</v>
      </c>
      <c r="E13" s="15">
        <v>-2.9100000000000001E-2</v>
      </c>
      <c r="F13" s="15">
        <v>0.13070000000000001</v>
      </c>
      <c r="G13" s="7"/>
      <c r="H13" s="15">
        <v>3.46</v>
      </c>
      <c r="I13" s="15">
        <v>4.0788000000000002</v>
      </c>
      <c r="J13" s="15">
        <v>4.04</v>
      </c>
      <c r="K13" s="18">
        <v>105.15</v>
      </c>
      <c r="L13" s="15">
        <v>2.5771000000000002</v>
      </c>
      <c r="M13" s="19">
        <v>0.12271552431990845</v>
      </c>
      <c r="N13" s="22">
        <v>1934</v>
      </c>
      <c r="P13" s="5">
        <v>4</v>
      </c>
      <c r="Q13" s="3">
        <f t="shared" si="0"/>
        <v>0.41739999999999999</v>
      </c>
    </row>
    <row r="14" spans="1:17" ht="15" x14ac:dyDescent="0.25">
      <c r="A14" s="7" t="s">
        <v>69</v>
      </c>
      <c r="B14" s="7"/>
      <c r="C14" s="15">
        <v>0.90749999999999997</v>
      </c>
      <c r="D14" s="15">
        <v>-1.1798</v>
      </c>
      <c r="E14" s="15">
        <v>-1.8200000000000001E-2</v>
      </c>
      <c r="F14" s="15">
        <v>-0.29049999999999998</v>
      </c>
      <c r="G14" s="7"/>
      <c r="H14" s="15">
        <v>4.4400000000000004</v>
      </c>
      <c r="I14" s="15">
        <v>3.8717000000000001</v>
      </c>
      <c r="J14" s="15">
        <v>5.4</v>
      </c>
      <c r="K14" s="18">
        <v>104.48</v>
      </c>
      <c r="L14" s="15">
        <v>2.8311000000000002</v>
      </c>
      <c r="M14" s="19">
        <v>0.1362832821445713</v>
      </c>
      <c r="N14" s="7">
        <v>1829</v>
      </c>
      <c r="P14" s="5">
        <v>5</v>
      </c>
      <c r="Q14" s="3">
        <f t="shared" si="0"/>
        <v>0.41739999999999999</v>
      </c>
    </row>
    <row r="15" spans="1:17" ht="15" x14ac:dyDescent="0.25">
      <c r="A15" s="7" t="s">
        <v>70</v>
      </c>
      <c r="B15" s="7"/>
      <c r="C15" s="15">
        <v>0.9456</v>
      </c>
      <c r="D15" s="15">
        <v>-0.39909999999999995</v>
      </c>
      <c r="E15" s="15">
        <v>-2.4500000000000001E-2</v>
      </c>
      <c r="F15" s="15">
        <v>0.52200000000000002</v>
      </c>
      <c r="G15" s="7"/>
      <c r="H15" s="15">
        <v>5.45</v>
      </c>
      <c r="I15" s="15">
        <v>4.0881999999999996</v>
      </c>
      <c r="J15" s="15">
        <v>6.89</v>
      </c>
      <c r="K15" s="18">
        <v>106.34</v>
      </c>
      <c r="L15" s="15">
        <v>2.8780000000000001</v>
      </c>
      <c r="M15" s="19">
        <v>0.12733323401729252</v>
      </c>
      <c r="N15" s="7">
        <v>1752</v>
      </c>
      <c r="P15" s="5">
        <v>6</v>
      </c>
      <c r="Q15" s="3">
        <f t="shared" si="0"/>
        <v>0.41739999999999999</v>
      </c>
    </row>
    <row r="16" spans="1:17" ht="15" x14ac:dyDescent="0.25">
      <c r="A16" s="7" t="s">
        <v>71</v>
      </c>
      <c r="B16" s="7"/>
      <c r="C16" s="15">
        <v>0.92720000000000002</v>
      </c>
      <c r="D16" s="15">
        <v>-0.36969999999999997</v>
      </c>
      <c r="E16" s="15">
        <v>-1.7400000000000002E-2</v>
      </c>
      <c r="F16" s="15">
        <v>0.54010000000000002</v>
      </c>
      <c r="G16" s="7"/>
      <c r="H16" s="15">
        <v>6.39</v>
      </c>
      <c r="I16" s="15">
        <v>3.9399000000000002</v>
      </c>
      <c r="J16" s="15">
        <v>8.4499999999999993</v>
      </c>
      <c r="K16" s="18">
        <v>105.64</v>
      </c>
      <c r="L16" s="15">
        <v>3.0005000000000002</v>
      </c>
      <c r="M16" s="19">
        <v>0.12170015896170813</v>
      </c>
      <c r="N16" s="7">
        <v>1577</v>
      </c>
      <c r="P16" s="5">
        <v>7</v>
      </c>
      <c r="Q16" s="3">
        <f t="shared" si="0"/>
        <v>0.41739999999999999</v>
      </c>
    </row>
    <row r="17" spans="1:17" ht="15" x14ac:dyDescent="0.25">
      <c r="A17" s="7" t="s">
        <v>72</v>
      </c>
      <c r="B17" s="7"/>
      <c r="C17" s="15">
        <v>0.87570000000000003</v>
      </c>
      <c r="D17" s="15">
        <v>-0.21610000000000001</v>
      </c>
      <c r="E17" s="15">
        <v>-2.07E-2</v>
      </c>
      <c r="F17" s="15">
        <v>0.63890000000000002</v>
      </c>
      <c r="G17" s="7"/>
      <c r="H17" s="15">
        <v>7.4</v>
      </c>
      <c r="I17" s="15">
        <v>3.6920000000000002</v>
      </c>
      <c r="J17" s="15">
        <v>10.26</v>
      </c>
      <c r="K17" s="18">
        <v>103.88</v>
      </c>
      <c r="L17" s="15">
        <v>3.0918999999999999</v>
      </c>
      <c r="M17" s="19">
        <v>0.10730648544945376</v>
      </c>
      <c r="N17" s="7">
        <v>1394</v>
      </c>
      <c r="P17" s="5">
        <v>8</v>
      </c>
      <c r="Q17" s="3">
        <f t="shared" si="0"/>
        <v>0.41739999999999999</v>
      </c>
    </row>
    <row r="18" spans="1:17" ht="15" x14ac:dyDescent="0.25">
      <c r="A18" s="7" t="s">
        <v>73</v>
      </c>
      <c r="B18" s="7"/>
      <c r="C18" s="15">
        <v>0.86219999999999997</v>
      </c>
      <c r="D18" s="15">
        <v>-0.19089999999999999</v>
      </c>
      <c r="E18" s="15">
        <v>-1.5900000000000001E-2</v>
      </c>
      <c r="F18" s="15">
        <v>0.65539999999999998</v>
      </c>
      <c r="G18" s="7"/>
      <c r="H18" s="15">
        <v>8.34</v>
      </c>
      <c r="I18" s="15">
        <v>3.5912999999999999</v>
      </c>
      <c r="J18" s="15">
        <v>12.28</v>
      </c>
      <c r="K18" s="18">
        <v>102.95</v>
      </c>
      <c r="L18" s="15">
        <v>3.1573000000000002</v>
      </c>
      <c r="M18" s="19">
        <v>7.1441663775823172E-2</v>
      </c>
      <c r="N18" s="7">
        <v>916</v>
      </c>
      <c r="P18" s="5">
        <v>9</v>
      </c>
      <c r="Q18" s="3">
        <f t="shared" si="0"/>
        <v>0.41739999999999999</v>
      </c>
    </row>
    <row r="19" spans="1:17" ht="15" x14ac:dyDescent="0.25">
      <c r="A19" s="7" t="s">
        <v>74</v>
      </c>
      <c r="B19" s="7"/>
      <c r="C19" s="15">
        <v>0.91490000000000005</v>
      </c>
      <c r="D19" s="15">
        <v>2.2999999999999549E-3</v>
      </c>
      <c r="E19" s="15">
        <v>-1.8000000000000002E-2</v>
      </c>
      <c r="F19" s="15">
        <v>0.8992</v>
      </c>
      <c r="G19" s="7"/>
      <c r="H19" s="15">
        <v>9.39</v>
      </c>
      <c r="I19" s="15">
        <v>3.8714</v>
      </c>
      <c r="J19" s="15">
        <v>14.92</v>
      </c>
      <c r="K19" s="18">
        <v>104.67</v>
      </c>
      <c r="L19" s="15">
        <v>3.2522000000000002</v>
      </c>
      <c r="M19" s="19">
        <v>3.6450467794065314E-2</v>
      </c>
      <c r="N19" s="7">
        <v>502</v>
      </c>
      <c r="P19" s="5">
        <v>10</v>
      </c>
      <c r="Q19" s="3">
        <f t="shared" si="0"/>
        <v>0.41739999999999999</v>
      </c>
    </row>
    <row r="20" spans="1:17" ht="15" x14ac:dyDescent="0.25">
      <c r="A20" s="7" t="s">
        <v>75</v>
      </c>
      <c r="B20" s="7"/>
      <c r="C20" s="15">
        <v>0.91649999999999998</v>
      </c>
      <c r="D20" s="15">
        <v>0.13390000000000013</v>
      </c>
      <c r="E20" s="15">
        <v>-1.0999999999999999E-2</v>
      </c>
      <c r="F20" s="15">
        <v>1.0394000000000001</v>
      </c>
      <c r="G20" s="7"/>
      <c r="H20" s="15">
        <v>11.64</v>
      </c>
      <c r="I20" s="15">
        <v>3.8460000000000001</v>
      </c>
      <c r="J20" s="15">
        <v>20.9</v>
      </c>
      <c r="K20" s="18">
        <v>103.65</v>
      </c>
      <c r="L20" s="15">
        <v>3.4095</v>
      </c>
      <c r="M20" s="19">
        <v>5.5485640382827363E-2</v>
      </c>
      <c r="N20" s="7">
        <v>649</v>
      </c>
      <c r="P20" s="5" t="str">
        <f>"&gt;10"</f>
        <v>&gt;10</v>
      </c>
      <c r="Q20" s="3">
        <f t="shared" si="0"/>
        <v>0.41739999999999999</v>
      </c>
    </row>
    <row r="21" spans="1:17" ht="15" x14ac:dyDescent="0.25">
      <c r="A21" s="13" t="s">
        <v>8</v>
      </c>
      <c r="B21" s="7"/>
      <c r="C21" s="15">
        <v>0.94</v>
      </c>
      <c r="D21" s="15">
        <v>-0.49519999999999997</v>
      </c>
      <c r="E21" s="15">
        <v>-2.7400000000000001E-2</v>
      </c>
      <c r="F21" s="15">
        <v>0.41739999999999999</v>
      </c>
      <c r="G21" s="7"/>
      <c r="H21" s="15">
        <v>5.25</v>
      </c>
      <c r="I21" s="15">
        <v>3.9708999999999999</v>
      </c>
      <c r="J21" s="15">
        <v>7.24</v>
      </c>
      <c r="K21" s="18">
        <v>104.48</v>
      </c>
      <c r="L21" s="15">
        <v>2.774</v>
      </c>
      <c r="M21" s="19">
        <v>1</v>
      </c>
      <c r="N21" s="7">
        <v>15860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3"/>
  <sheetViews>
    <sheetView zoomScale="85" workbookViewId="0">
      <selection activeCell="S1" sqref="S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78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91</v>
      </c>
      <c r="B10" s="7"/>
      <c r="C10" s="15">
        <v>1.444</v>
      </c>
      <c r="D10" s="15">
        <v>-0.499</v>
      </c>
      <c r="E10" s="15">
        <v>-0.2601</v>
      </c>
      <c r="F10" s="15">
        <v>0.68489999999999995</v>
      </c>
      <c r="G10" s="7"/>
      <c r="H10" s="15">
        <v>2.84</v>
      </c>
      <c r="I10" s="15">
        <v>6.3098999999999998</v>
      </c>
      <c r="J10" s="15">
        <v>5.08</v>
      </c>
      <c r="K10" s="18">
        <v>108.47</v>
      </c>
      <c r="L10" s="15">
        <v>2.3597999999999999</v>
      </c>
      <c r="M10" s="19">
        <v>2.2299226286333521E-2</v>
      </c>
      <c r="N10" s="7">
        <v>2748</v>
      </c>
      <c r="P10" s="5">
        <v>2</v>
      </c>
      <c r="Q10" s="3">
        <f t="shared" ref="Q10:Q22" si="0">$F$23</f>
        <v>0.41739999999999999</v>
      </c>
    </row>
    <row r="11" spans="1:17" ht="15" x14ac:dyDescent="0.25">
      <c r="A11" s="12" t="s">
        <v>92</v>
      </c>
      <c r="B11" s="7"/>
      <c r="C11" s="15">
        <v>1.4158999999999999</v>
      </c>
      <c r="D11" s="15">
        <v>-0.41959999999999992</v>
      </c>
      <c r="E11" s="15">
        <v>-0.17780000000000001</v>
      </c>
      <c r="F11" s="15">
        <v>0.81850000000000001</v>
      </c>
      <c r="G11" s="7"/>
      <c r="H11" s="15">
        <v>3.36</v>
      </c>
      <c r="I11" s="15">
        <v>6.1028000000000002</v>
      </c>
      <c r="J11" s="15">
        <v>6.16</v>
      </c>
      <c r="K11" s="18">
        <v>107.77</v>
      </c>
      <c r="L11" s="15">
        <v>2.4882</v>
      </c>
      <c r="M11" s="19">
        <v>8.3983149200242222E-3</v>
      </c>
      <c r="N11" s="7">
        <v>454</v>
      </c>
      <c r="P11" s="5">
        <v>4</v>
      </c>
      <c r="Q11" s="3">
        <f t="shared" si="0"/>
        <v>0.41739999999999999</v>
      </c>
    </row>
    <row r="12" spans="1:17" ht="15" x14ac:dyDescent="0.25">
      <c r="A12" s="12">
        <v>2011</v>
      </c>
      <c r="B12" s="7"/>
      <c r="C12" s="15">
        <v>1.1664000000000001</v>
      </c>
      <c r="D12" s="15">
        <v>-0.60320000000000018</v>
      </c>
      <c r="E12" s="15">
        <v>-0.12859999999999999</v>
      </c>
      <c r="F12" s="15">
        <v>0.43459999999999999</v>
      </c>
      <c r="G12" s="7"/>
      <c r="H12" s="15">
        <v>2.5299999999999998</v>
      </c>
      <c r="I12" s="15">
        <v>4.9558999999999997</v>
      </c>
      <c r="J12" s="15">
        <v>3.84</v>
      </c>
      <c r="K12" s="18">
        <v>105.5</v>
      </c>
      <c r="L12" s="15">
        <v>2.3342999999999998</v>
      </c>
      <c r="M12" s="19">
        <v>1.8664985577055097E-2</v>
      </c>
      <c r="N12" s="7">
        <v>420</v>
      </c>
      <c r="P12" s="5">
        <v>6</v>
      </c>
      <c r="Q12" s="3">
        <f t="shared" si="0"/>
        <v>0.41739999999999999</v>
      </c>
    </row>
    <row r="13" spans="1:17" ht="15" x14ac:dyDescent="0.25">
      <c r="A13" s="12">
        <v>2012</v>
      </c>
      <c r="B13" s="7"/>
      <c r="C13" s="15">
        <v>1.0273000000000001</v>
      </c>
      <c r="D13" s="15">
        <v>-0.52680000000000005</v>
      </c>
      <c r="E13" s="15">
        <v>-4.5199999999999997E-2</v>
      </c>
      <c r="F13" s="15">
        <v>0.45529999999999998</v>
      </c>
      <c r="G13" s="7"/>
      <c r="H13" s="15">
        <v>2.21</v>
      </c>
      <c r="I13" s="15">
        <v>4.3155000000000001</v>
      </c>
      <c r="J13" s="15">
        <v>3.27</v>
      </c>
      <c r="K13" s="18">
        <v>103.79</v>
      </c>
      <c r="L13" s="15">
        <v>2.2216</v>
      </c>
      <c r="M13" s="19">
        <v>3.6686574281733567E-2</v>
      </c>
      <c r="N13" s="7">
        <v>825</v>
      </c>
      <c r="P13" s="5">
        <v>8</v>
      </c>
      <c r="Q13" s="3">
        <f t="shared" si="0"/>
        <v>0.41739999999999999</v>
      </c>
    </row>
    <row r="14" spans="1:17" ht="15" x14ac:dyDescent="0.25">
      <c r="A14" s="12">
        <v>2013</v>
      </c>
      <c r="B14" s="7"/>
      <c r="C14" s="15">
        <v>1.0188999999999999</v>
      </c>
      <c r="D14" s="15">
        <v>-0.41149999999999992</v>
      </c>
      <c r="E14" s="15">
        <v>-4.1799999999999997E-2</v>
      </c>
      <c r="F14" s="15">
        <v>0.56559999999999999</v>
      </c>
      <c r="G14" s="7"/>
      <c r="H14" s="15">
        <v>3.51</v>
      </c>
      <c r="I14" s="15">
        <v>4.3517000000000001</v>
      </c>
      <c r="J14" s="15">
        <v>5.12</v>
      </c>
      <c r="K14" s="18">
        <v>105.67</v>
      </c>
      <c r="L14" s="15">
        <v>2.4384999999999999</v>
      </c>
      <c r="M14" s="19">
        <v>6.3727854886534152E-2</v>
      </c>
      <c r="N14" s="7">
        <v>1132</v>
      </c>
      <c r="P14" s="5">
        <v>10</v>
      </c>
      <c r="Q14" s="3">
        <f t="shared" si="0"/>
        <v>0.41739999999999999</v>
      </c>
    </row>
    <row r="15" spans="1:17" ht="15" x14ac:dyDescent="0.25">
      <c r="A15" s="12">
        <v>2014</v>
      </c>
      <c r="B15" s="7"/>
      <c r="C15" s="15">
        <v>0.98209999999999997</v>
      </c>
      <c r="D15" s="15">
        <v>-0.52100000000000002</v>
      </c>
      <c r="E15" s="15">
        <v>-3.9100000000000003E-2</v>
      </c>
      <c r="F15" s="15">
        <v>0.42199999999999999</v>
      </c>
      <c r="G15" s="7"/>
      <c r="H15" s="15">
        <v>3.98</v>
      </c>
      <c r="I15" s="15">
        <v>4.2035999999999998</v>
      </c>
      <c r="J15" s="15">
        <v>5.64</v>
      </c>
      <c r="K15" s="18">
        <v>105.71</v>
      </c>
      <c r="L15" s="15">
        <v>2.5998000000000001</v>
      </c>
      <c r="M15" s="19">
        <v>7.2994559942583095E-2</v>
      </c>
      <c r="N15" s="7">
        <v>1040</v>
      </c>
      <c r="P15" s="5">
        <v>12</v>
      </c>
      <c r="Q15" s="3">
        <f t="shared" si="0"/>
        <v>0.41739999999999999</v>
      </c>
    </row>
    <row r="16" spans="1:17" ht="15" x14ac:dyDescent="0.25">
      <c r="A16" s="12">
        <v>2015</v>
      </c>
      <c r="B16" s="7"/>
      <c r="C16" s="15">
        <v>0.92659999999999998</v>
      </c>
      <c r="D16" s="15">
        <v>-0.64319999999999999</v>
      </c>
      <c r="E16" s="15">
        <v>-1.9900000000000001E-2</v>
      </c>
      <c r="F16" s="15">
        <v>0.26350000000000001</v>
      </c>
      <c r="G16" s="7"/>
      <c r="H16" s="15">
        <v>4.04</v>
      </c>
      <c r="I16" s="15">
        <v>3.9291999999999998</v>
      </c>
      <c r="J16" s="15">
        <v>5.6</v>
      </c>
      <c r="K16" s="18">
        <v>104.58</v>
      </c>
      <c r="L16" s="15">
        <v>2.637</v>
      </c>
      <c r="M16" s="19">
        <v>0.10706773059959494</v>
      </c>
      <c r="N16" s="7">
        <v>1504</v>
      </c>
      <c r="P16" s="5">
        <v>14</v>
      </c>
      <c r="Q16" s="3">
        <f t="shared" si="0"/>
        <v>0.41739999999999999</v>
      </c>
    </row>
    <row r="17" spans="1:17" ht="15" x14ac:dyDescent="0.25">
      <c r="A17" s="12">
        <v>2016</v>
      </c>
      <c r="B17" s="7"/>
      <c r="C17" s="15">
        <v>0.89490000000000003</v>
      </c>
      <c r="D17" s="15">
        <v>-0.83150000000000002</v>
      </c>
      <c r="E17" s="15">
        <v>-2.1400000000000002E-2</v>
      </c>
      <c r="F17" s="15">
        <v>4.2000000000000003E-2</v>
      </c>
      <c r="G17" s="7"/>
      <c r="H17" s="15">
        <v>4.66</v>
      </c>
      <c r="I17" s="15">
        <v>3.7948</v>
      </c>
      <c r="J17" s="15">
        <v>6.49</v>
      </c>
      <c r="K17" s="18">
        <v>104.08</v>
      </c>
      <c r="L17" s="15">
        <v>2.7884000000000002</v>
      </c>
      <c r="M17" s="19">
        <v>0.11359488049416816</v>
      </c>
      <c r="N17" s="7">
        <v>1374</v>
      </c>
      <c r="P17" s="5">
        <v>16</v>
      </c>
      <c r="Q17" s="3">
        <f t="shared" si="0"/>
        <v>0.41739999999999999</v>
      </c>
    </row>
    <row r="18" spans="1:17" ht="15" x14ac:dyDescent="0.25">
      <c r="A18" s="12">
        <v>2017</v>
      </c>
      <c r="B18" s="7"/>
      <c r="C18" s="15">
        <v>0.92649999999999999</v>
      </c>
      <c r="D18" s="15">
        <v>-0.50329999999999997</v>
      </c>
      <c r="E18" s="15">
        <v>-1.7500000000000002E-2</v>
      </c>
      <c r="F18" s="15">
        <v>0.40570000000000001</v>
      </c>
      <c r="G18" s="7"/>
      <c r="H18" s="15">
        <v>4.9400000000000004</v>
      </c>
      <c r="I18" s="15">
        <v>3.9544999999999999</v>
      </c>
      <c r="J18" s="15">
        <v>6.62</v>
      </c>
      <c r="K18" s="18">
        <v>105.29</v>
      </c>
      <c r="L18" s="15">
        <v>2.7793000000000001</v>
      </c>
      <c r="M18" s="19">
        <v>0.11317082026497163</v>
      </c>
      <c r="N18" s="7">
        <v>1424</v>
      </c>
      <c r="P18" s="5">
        <v>18</v>
      </c>
      <c r="Q18" s="3">
        <f t="shared" si="0"/>
        <v>0.41739999999999999</v>
      </c>
    </row>
    <row r="19" spans="1:17" ht="15" x14ac:dyDescent="0.25">
      <c r="A19" s="12">
        <v>2018</v>
      </c>
      <c r="B19" s="7"/>
      <c r="C19" s="15">
        <v>1.0033000000000001</v>
      </c>
      <c r="D19" s="15">
        <v>-0.3771000000000001</v>
      </c>
      <c r="E19" s="15">
        <v>-1.4E-2</v>
      </c>
      <c r="F19" s="15">
        <v>0.61219999999999997</v>
      </c>
      <c r="G19" s="7"/>
      <c r="H19" s="15">
        <v>5.98</v>
      </c>
      <c r="I19" s="15">
        <v>4.3631000000000002</v>
      </c>
      <c r="J19" s="15">
        <v>8.23</v>
      </c>
      <c r="K19" s="18">
        <v>107.87</v>
      </c>
      <c r="L19" s="15">
        <v>2.8706999999999998</v>
      </c>
      <c r="M19" s="19">
        <v>0.14479871185982263</v>
      </c>
      <c r="N19" s="7">
        <v>1517</v>
      </c>
      <c r="P19" s="5">
        <v>20</v>
      </c>
      <c r="Q19" s="3">
        <f t="shared" si="0"/>
        <v>0.41739999999999999</v>
      </c>
    </row>
    <row r="20" spans="1:17" ht="15" x14ac:dyDescent="0.25">
      <c r="A20" s="12">
        <v>2019</v>
      </c>
      <c r="B20" s="7"/>
      <c r="C20" s="15">
        <v>0.89470000000000005</v>
      </c>
      <c r="D20" s="15">
        <v>-0.35899999999999999</v>
      </c>
      <c r="E20" s="15">
        <v>-6.8000000000000005E-3</v>
      </c>
      <c r="F20" s="15">
        <v>0.52890000000000004</v>
      </c>
      <c r="G20" s="7"/>
      <c r="H20" s="15">
        <v>6.73</v>
      </c>
      <c r="I20" s="15">
        <v>3.7921999999999998</v>
      </c>
      <c r="J20" s="15">
        <v>9.18</v>
      </c>
      <c r="K20" s="18">
        <v>104.54</v>
      </c>
      <c r="L20" s="15">
        <v>2.9994999999999998</v>
      </c>
      <c r="M20" s="19">
        <v>0.13022826325298614</v>
      </c>
      <c r="N20" s="7">
        <v>1430</v>
      </c>
      <c r="P20" s="5" t="str">
        <f>"&gt;20"</f>
        <v>&gt;20</v>
      </c>
      <c r="Q20" s="3">
        <f t="shared" si="0"/>
        <v>0.41739999999999999</v>
      </c>
    </row>
    <row r="21" spans="1:17" ht="15" x14ac:dyDescent="0.25">
      <c r="A21" s="12">
        <v>2020</v>
      </c>
      <c r="B21" s="7"/>
      <c r="C21" s="15">
        <v>0.76929999999999998</v>
      </c>
      <c r="D21" s="15">
        <v>-0.17370000000000002</v>
      </c>
      <c r="E21" s="15">
        <v>-1.5E-3</v>
      </c>
      <c r="F21" s="15">
        <v>0.59409999999999996</v>
      </c>
      <c r="G21" s="7"/>
      <c r="H21" s="15">
        <v>7.21</v>
      </c>
      <c r="I21" s="15">
        <v>3.1242000000000001</v>
      </c>
      <c r="J21" s="15">
        <v>9.68</v>
      </c>
      <c r="K21" s="18">
        <v>100.26</v>
      </c>
      <c r="L21" s="15">
        <v>2.9935999999999998</v>
      </c>
      <c r="M21" s="19">
        <v>9.1952000795019001E-2</v>
      </c>
      <c r="N21" s="7">
        <v>1125</v>
      </c>
      <c r="P21" s="5"/>
      <c r="Q21" s="3">
        <f t="shared" si="0"/>
        <v>0.41739999999999999</v>
      </c>
    </row>
    <row r="22" spans="1:17" ht="15" x14ac:dyDescent="0.25">
      <c r="A22" s="12">
        <v>2021</v>
      </c>
      <c r="B22" s="7"/>
      <c r="C22" s="15">
        <v>0.75700000000000001</v>
      </c>
      <c r="D22" s="15">
        <v>-0.21080000000000002</v>
      </c>
      <c r="E22" s="15">
        <v>2.9999999999999992E-4</v>
      </c>
      <c r="F22" s="15">
        <v>0.54649999999999999</v>
      </c>
      <c r="G22" s="7"/>
      <c r="H22" s="15">
        <v>7.75</v>
      </c>
      <c r="I22" s="15">
        <v>3.0327999999999999</v>
      </c>
      <c r="J22" s="15">
        <v>10.29</v>
      </c>
      <c r="K22" s="18">
        <v>99.42</v>
      </c>
      <c r="L22" s="15">
        <v>3.0756999999999999</v>
      </c>
      <c r="M22" s="19">
        <v>7.6416076839173869E-2</v>
      </c>
      <c r="N22" s="7">
        <v>867</v>
      </c>
      <c r="P22" s="5"/>
      <c r="Q22" s="3">
        <f t="shared" si="0"/>
        <v>0.41739999999999999</v>
      </c>
    </row>
    <row r="23" spans="1:17" ht="15" x14ac:dyDescent="0.25">
      <c r="A23" s="13" t="s">
        <v>8</v>
      </c>
      <c r="B23" s="7"/>
      <c r="C23" s="15">
        <v>0.94</v>
      </c>
      <c r="D23" s="15">
        <v>-0.49519999999999997</v>
      </c>
      <c r="E23" s="15">
        <v>-2.7400000000000001E-2</v>
      </c>
      <c r="F23" s="15">
        <v>0.41739999999999999</v>
      </c>
      <c r="G23" s="7"/>
      <c r="H23" s="15">
        <v>5.25</v>
      </c>
      <c r="I23" s="15">
        <v>3.9708999999999999</v>
      </c>
      <c r="J23" s="15">
        <v>7.24</v>
      </c>
      <c r="K23" s="18">
        <v>104.48</v>
      </c>
      <c r="L23" s="15">
        <v>2.774</v>
      </c>
      <c r="M23" s="19">
        <v>1</v>
      </c>
      <c r="N23" s="7">
        <v>15860</v>
      </c>
    </row>
    <row r="33" spans="1:1" x14ac:dyDescent="0.2">
      <c r="A33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3" ma:contentTypeDescription="Create a new document." ma:contentTypeScope="" ma:versionID="d7e9334ee45fd7f8907f15d38fb5b72d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069fee5fcea6cee9425adf666f9512be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15A10E-9D8E-41A8-B37C-18C6DC7AAC98}"/>
</file>

<file path=customXml/itemProps2.xml><?xml version="1.0" encoding="utf-8"?>
<ds:datastoreItem xmlns:ds="http://schemas.openxmlformats.org/officeDocument/2006/customXml" ds:itemID="{4F65C2CE-023B-4C0B-9594-A0282F8C8C4A}"/>
</file>

<file path=customXml/itemProps3.xml><?xml version="1.0" encoding="utf-8"?>
<ds:datastoreItem xmlns:ds="http://schemas.openxmlformats.org/officeDocument/2006/customXml" ds:itemID="{99C776D5-9683-410A-9969-23B634729B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cp:lastPrinted>2014-04-29T14:27:02Z</cp:lastPrinted>
  <dcterms:created xsi:type="dcterms:W3CDTF">1999-12-17T17:19:59Z</dcterms:created>
  <dcterms:modified xsi:type="dcterms:W3CDTF">2021-10-31T11:41:40Z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