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0.xml" ContentType="application/vnd.openxmlformats-officedocument.drawingml.chartshapes+xml"/>
  <Override PartName="/xl/drawings/drawing17.xml" ContentType="application/vnd.openxmlformats-officedocument.drawingml.chartshapes+xml"/>
  <Override PartName="/xl/drawings/drawing15.xml" ContentType="application/vnd.openxmlformats-officedocument.drawingml.chartshapes+xml"/>
  <Override PartName="/xl/drawings/drawing11.xml" ContentType="application/vnd.openxmlformats-officedocument.drawingml.chartshapes+xml"/>
  <Override PartName="/xl/drawings/drawing6.xml" ContentType="application/vnd.openxmlformats-officedocument.drawingml.chartshapes+xml"/>
  <Override PartName="/xl/drawings/drawing21.xml" ContentType="application/vnd.openxmlformats-officedocument.drawingml.chartshapes+xml"/>
  <Override PartName="/xl/drawings/drawing14.xml" ContentType="application/vnd.openxmlformats-officedocument.drawingml.chartshapes+xml"/>
  <Override PartName="/xl/drawings/drawing12.xml" ContentType="application/vnd.openxmlformats-officedocument.drawingml.chartshapes+xml"/>
  <Override PartName="/xl/drawings/drawing5.xml" ContentType="application/vnd.openxmlformats-officedocument.drawingml.chartshapes+xml"/>
  <Override PartName="/xl/drawings/drawing8.xml" ContentType="application/vnd.openxmlformats-officedocument.drawingml.chartshapes+xml"/>
  <Override PartName="/xl/drawings/drawing18.xml" ContentType="application/vnd.openxmlformats-officedocument.drawingml.chartshapes+xml"/>
  <Override PartName="/xl/drawings/drawing2.xml" ContentType="application/vnd.openxmlformats-officedocument.drawingml.chartshapes+xml"/>
  <Override PartName="/xl/drawings/drawing9.xml" ContentType="application/vnd.openxmlformats-officedocument.drawingml.chartshapes+xml"/>
  <Override PartName="/xl/drawings/drawing3.xml" ContentType="application/vnd.openxmlformats-officedocument.drawingml.chartshap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sharedStrings.xml" ContentType="application/vnd.openxmlformats-officedocument.spreadsheetml.sharedStrings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9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https://d.docs.live.net/6016789bf18d2ec2/Giliberto-Levy Index/CMPI NEW/Quarterly Results/Monitor Exhibits/"/>
    </mc:Choice>
  </mc:AlternateContent>
  <xr:revisionPtr revIDLastSave="40" documentId="8_{B2ECE85A-5F8D-4EE2-A004-4828F3B053A7}" xr6:coauthVersionLast="47" xr6:coauthVersionMax="47" xr10:uidLastSave="{93DEAB77-218E-48A0-A144-25AC9794AED7}"/>
  <bookViews>
    <workbookView xWindow="-120" yWindow="-120" windowWidth="29040" windowHeight="15840" activeTab="1" xr2:uid="{00000000-000D-0000-FFFF-FFFF00000000}"/>
  </bookViews>
  <sheets>
    <sheet name="RSector (2)" sheetId="14" r:id="rId1"/>
    <sheet name="RSector" sheetId="1" r:id="rId2"/>
    <sheet name="RLTV (2)" sheetId="20" r:id="rId3"/>
    <sheet name="RCoup" sheetId="7" r:id="rId4"/>
    <sheet name="RTerm" sheetId="13" r:id="rId5"/>
    <sheet name="RDur" sheetId="5" r:id="rId6"/>
    <sheet name="RVinYr" sheetId="18" r:id="rId7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2" i="18" l="1"/>
  <c r="Q21" i="18"/>
  <c r="Q20" i="18"/>
  <c r="Q19" i="18"/>
  <c r="Q18" i="18"/>
  <c r="Q17" i="18"/>
  <c r="Q16" i="18"/>
  <c r="Q15" i="18"/>
  <c r="Q14" i="18"/>
  <c r="Q13" i="18"/>
  <c r="Q12" i="18"/>
  <c r="Q11" i="18"/>
  <c r="Q10" i="18"/>
  <c r="P12" i="20"/>
  <c r="A20" i="20"/>
  <c r="A19" i="20"/>
  <c r="A18" i="20"/>
  <c r="P13" i="7"/>
  <c r="P17" i="7"/>
  <c r="P10" i="1"/>
  <c r="P11" i="1" s="1"/>
  <c r="P12" i="1" s="1"/>
  <c r="P13" i="1" s="1"/>
  <c r="P14" i="1" s="1"/>
  <c r="P15" i="1" s="1"/>
  <c r="P16" i="1" s="1"/>
  <c r="P10" i="7"/>
  <c r="P11" i="7"/>
  <c r="P12" i="7"/>
  <c r="P14" i="7"/>
  <c r="P15" i="7"/>
  <c r="P16" i="7"/>
  <c r="P18" i="7"/>
  <c r="P19" i="7" s="1"/>
  <c r="Q15" i="7"/>
  <c r="P20" i="5"/>
  <c r="Q19" i="5"/>
  <c r="Q14" i="5"/>
  <c r="P10" i="14"/>
  <c r="Q10" i="14"/>
  <c r="P11" i="14"/>
  <c r="Q11" i="14"/>
  <c r="P12" i="14"/>
  <c r="Q12" i="14"/>
  <c r="P13" i="14"/>
  <c r="Q13" i="14"/>
  <c r="P14" i="14"/>
  <c r="Q14" i="14"/>
  <c r="P20" i="13"/>
  <c r="Q16" i="13"/>
  <c r="Q10" i="13"/>
  <c r="P20" i="18"/>
  <c r="Q11" i="5"/>
  <c r="Q17" i="5"/>
  <c r="Q12" i="5"/>
  <c r="Q20" i="13"/>
  <c r="Q18" i="7"/>
  <c r="Q12" i="13"/>
  <c r="Q17" i="13"/>
  <c r="Q19" i="7"/>
  <c r="Q11" i="13"/>
  <c r="Q13" i="13"/>
  <c r="Q15" i="13"/>
  <c r="P10" i="20"/>
  <c r="P11" i="20"/>
  <c r="Q17" i="7"/>
  <c r="Q13" i="7"/>
  <c r="Q12" i="7"/>
  <c r="Q10" i="7"/>
  <c r="Q11" i="7"/>
  <c r="Q14" i="7"/>
  <c r="Q20" i="5"/>
  <c r="Q19" i="13"/>
  <c r="Q18" i="13"/>
  <c r="Q14" i="13"/>
  <c r="Q16" i="7"/>
  <c r="Q13" i="5"/>
  <c r="Q15" i="5"/>
  <c r="Q18" i="5"/>
  <c r="Q10" i="5"/>
  <c r="Q16" i="5"/>
</calcChain>
</file>

<file path=xl/sharedStrings.xml><?xml version="1.0" encoding="utf-8"?>
<sst xmlns="http://schemas.openxmlformats.org/spreadsheetml/2006/main" count="223" uniqueCount="95">
  <si>
    <t>Portfolio</t>
  </si>
  <si>
    <t>Pct. of</t>
  </si>
  <si>
    <t>Num. of</t>
  </si>
  <si>
    <t>Duration</t>
  </si>
  <si>
    <t>Yield</t>
  </si>
  <si>
    <t>Income</t>
  </si>
  <si>
    <t>Price</t>
  </si>
  <si>
    <t>Other</t>
  </si>
  <si>
    <t>Total</t>
  </si>
  <si>
    <t>Statistics</t>
  </si>
  <si>
    <t>Coupon</t>
  </si>
  <si>
    <t>Maturity</t>
  </si>
  <si>
    <t>Returns</t>
  </si>
  <si>
    <t>Averages</t>
  </si>
  <si>
    <t>Office</t>
  </si>
  <si>
    <t>Apartment</t>
  </si>
  <si>
    <t>Industrial</t>
  </si>
  <si>
    <t>Retail</t>
  </si>
  <si>
    <t>Duration Cell</t>
  </si>
  <si>
    <t>Coupon Rate</t>
  </si>
  <si>
    <t>Sector</t>
  </si>
  <si>
    <t>Investment-grade</t>
  </si>
  <si>
    <t>High-yield</t>
  </si>
  <si>
    <t>Credit Quality</t>
  </si>
  <si>
    <t>Maturity Cell</t>
  </si>
  <si>
    <t>`</t>
  </si>
  <si>
    <t>Returns (%)</t>
  </si>
  <si>
    <t>Last 3 months</t>
  </si>
  <si>
    <t>YTD</t>
  </si>
  <si>
    <t>Last 12</t>
  </si>
  <si>
    <t>Index</t>
  </si>
  <si>
    <t>Months</t>
  </si>
  <si>
    <t>Last 3</t>
  </si>
  <si>
    <t>bp basis points</t>
  </si>
  <si>
    <t>Level</t>
  </si>
  <si>
    <t>Aggregate</t>
  </si>
  <si>
    <t>Minimum</t>
  </si>
  <si>
    <t>Maximum</t>
  </si>
  <si>
    <t>NA</t>
  </si>
  <si>
    <t>Credit quality definition</t>
  </si>
  <si>
    <t>Crossover</t>
  </si>
  <si>
    <t>Other Sectors</t>
  </si>
  <si>
    <t>Aggregate excludes Other Sectors (hotel/motel, mixed-use and miscellaneous)</t>
  </si>
  <si>
    <t>N/A</t>
  </si>
  <si>
    <t>Other Return is paydown return and compounding</t>
  </si>
  <si>
    <t>Book LTV</t>
  </si>
  <si>
    <t>Using Book Value</t>
  </si>
  <si>
    <t>Cohorts</t>
  </si>
  <si>
    <t>4.0% to 4.5%</t>
  </si>
  <si>
    <t>4.5% to 5.0%</t>
  </si>
  <si>
    <t>5.0% to 5.5%</t>
  </si>
  <si>
    <t>5.5% to 6.0%</t>
  </si>
  <si>
    <t>6.0% to 6.5%</t>
  </si>
  <si>
    <t>6.5% to 7.0%</t>
  </si>
  <si>
    <t>0 to 2 years</t>
  </si>
  <si>
    <t>2 to 4 years</t>
  </si>
  <si>
    <t>4 to 6 years</t>
  </si>
  <si>
    <t>6 to 8 years</t>
  </si>
  <si>
    <t>8 to 10 years</t>
  </si>
  <si>
    <t>10 to 12 years</t>
  </si>
  <si>
    <t>12 to 14 years</t>
  </si>
  <si>
    <t>14 to 16 years</t>
  </si>
  <si>
    <t>16 to 18 years</t>
  </si>
  <si>
    <t>18 to 20 years</t>
  </si>
  <si>
    <t>20 years or more</t>
  </si>
  <si>
    <t>0 to 1 year</t>
  </si>
  <si>
    <t>1 to 2 years</t>
  </si>
  <si>
    <t>2 to 3 years</t>
  </si>
  <si>
    <t>3 to 4 years</t>
  </si>
  <si>
    <t>4 to 5 years</t>
  </si>
  <si>
    <t>5 to 6 years</t>
  </si>
  <si>
    <t>6 to 7 years</t>
  </si>
  <si>
    <t>7 to 8 years</t>
  </si>
  <si>
    <t>8 to 9 years</t>
  </si>
  <si>
    <t>9 to 10 years</t>
  </si>
  <si>
    <t>10 years or more</t>
  </si>
  <si>
    <t>Index bases: Aggregate Dec. 1971 = 100; Total and major sectors Dec. 1977 = 100</t>
  </si>
  <si>
    <t>Others</t>
  </si>
  <si>
    <t>Vintage Year</t>
  </si>
  <si>
    <t>3.5% to 4.0%</t>
  </si>
  <si>
    <t>Mod.</t>
  </si>
  <si>
    <t>Performance by Property Sector</t>
  </si>
  <si>
    <t>Performance by Coupon Rate</t>
  </si>
  <si>
    <t>Performance by Remaining Term to Maturity</t>
  </si>
  <si>
    <t>Performance by Duration</t>
  </si>
  <si>
    <t>Performance by Vintage Year</t>
  </si>
  <si>
    <t>Performance by Book LTV Classification</t>
  </si>
  <si>
    <t>Giliberto-Levy Commercial Mortgage Index (G-L 1)</t>
  </si>
  <si>
    <t>0.0% to 3.0%</t>
  </si>
  <si>
    <t>3.0% to 3.5%</t>
  </si>
  <si>
    <t>7.0% and above</t>
  </si>
  <si>
    <t>Before 2007</t>
  </si>
  <si>
    <t>2007 to 2010</t>
  </si>
  <si>
    <t>Credit Effects (book value; bp)</t>
  </si>
  <si>
    <t>For the quarter ended September 30,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</si>
</sst>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8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0"/>
      <color theme="0"/>
      <name val="Times New Roman"/>
      <family val="1"/>
    </font>
    <font>
      <b/>
      <sz val="16"/>
      <name val="Calibri"/>
      <family val="2"/>
    </font>
    <font>
      <sz val="11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2" fontId="4" fillId="0" borderId="0" xfId="0" applyNumberFormat="1" applyFont="1"/>
    <xf numFmtId="1" fontId="4" fillId="0" borderId="0" xfId="0" applyNumberFormat="1" applyFont="1"/>
    <xf numFmtId="0" fontId="4" fillId="0" borderId="0" xfId="0" applyFont="1"/>
    <xf numFmtId="14" fontId="6" fillId="0" borderId="0" xfId="0" applyNumberFormat="1" applyFont="1"/>
    <xf numFmtId="0" fontId="6" fillId="0" borderId="0" xfId="0" applyFont="1"/>
    <xf numFmtId="0" fontId="7" fillId="0" borderId="1" xfId="0" applyFont="1" applyBorder="1"/>
    <xf numFmtId="0" fontId="6" fillId="0" borderId="1" xfId="0" applyFont="1" applyBorder="1"/>
    <xf numFmtId="0" fontId="6" fillId="0" borderId="3" xfId="0" applyFont="1" applyBorder="1"/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2" xfId="0" applyFont="1" applyBorder="1" applyAlignment="1">
      <alignment horizontal="center"/>
    </xf>
    <xf numFmtId="2" fontId="6" fillId="0" borderId="0" xfId="0" applyNumberFormat="1" applyFont="1"/>
    <xf numFmtId="1" fontId="6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center"/>
    </xf>
    <xf numFmtId="164" fontId="6" fillId="0" borderId="0" xfId="0" applyNumberFormat="1" applyFont="1"/>
    <xf numFmtId="165" fontId="6" fillId="0" borderId="0" xfId="1" applyNumberFormat="1" applyFont="1"/>
    <xf numFmtId="165" fontId="6" fillId="0" borderId="0" xfId="0" applyNumberFormat="1" applyFont="1"/>
    <xf numFmtId="1" fontId="6" fillId="0" borderId="0" xfId="0" applyNumberFormat="1" applyFont="1"/>
    <xf numFmtId="0" fontId="6" fillId="0" borderId="0" xfId="0" applyFont="1" applyFill="1"/>
    <xf numFmtId="164" fontId="6" fillId="0" borderId="0" xfId="0" applyNumberFormat="1" applyFont="1" applyFill="1"/>
    <xf numFmtId="0" fontId="6" fillId="0" borderId="5" xfId="0" applyFont="1" applyBorder="1"/>
    <xf numFmtId="0" fontId="6" fillId="0" borderId="6" xfId="0" applyFont="1" applyBorder="1"/>
    <xf numFmtId="0" fontId="6" fillId="0" borderId="0" xfId="0" applyFont="1" applyBorder="1"/>
    <xf numFmtId="0" fontId="6" fillId="0" borderId="7" xfId="0" applyFont="1" applyBorder="1"/>
    <xf numFmtId="165" fontId="6" fillId="0" borderId="0" xfId="1" applyNumberFormat="1" applyFont="1" applyBorder="1"/>
    <xf numFmtId="165" fontId="6" fillId="0" borderId="7" xfId="1" applyNumberFormat="1" applyFont="1" applyBorder="1"/>
    <xf numFmtId="0" fontId="6" fillId="0" borderId="8" xfId="0" applyFont="1" applyBorder="1"/>
    <xf numFmtId="165" fontId="6" fillId="0" borderId="1" xfId="1" applyNumberFormat="1" applyFont="1" applyBorder="1"/>
    <xf numFmtId="165" fontId="6" fillId="0" borderId="9" xfId="1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 applyAlignment="1">
      <alignment horizontal="center"/>
    </xf>
    <xf numFmtId="0" fontId="6" fillId="0" borderId="10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9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0370374121229067E-2"/>
          <c:y val="0.1602791546758153"/>
          <c:w val="0.98074109546480592"/>
          <c:h val="0.6550539365011581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dLbl>
              <c:idx val="2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 algn="ctr" rtl="1"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9481935130751111E-2"/>
                      <c:h val="0.1717646292276656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5655-4508-A626-452DE33B024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'RSector (2)'!$A$10:$A$14</c:f>
              <c:strCache>
                <c:ptCount val="5"/>
                <c:pt idx="0">
                  <c:v>Office</c:v>
                </c:pt>
                <c:pt idx="1">
                  <c:v>Apartment</c:v>
                </c:pt>
                <c:pt idx="2">
                  <c:v>Retail</c:v>
                </c:pt>
                <c:pt idx="3">
                  <c:v>Industrial</c:v>
                </c:pt>
                <c:pt idx="4">
                  <c:v>Other Sectors</c:v>
                </c:pt>
              </c:strCache>
            </c:strRef>
          </c:cat>
          <c:val>
            <c:numRef>
              <c:f>'RSector (2)'!$H$10:$H$14</c:f>
              <c:numCache>
                <c:formatCode>0.00</c:formatCode>
                <c:ptCount val="5"/>
                <c:pt idx="0">
                  <c:v>2.5187803268275299</c:v>
                </c:pt>
                <c:pt idx="1">
                  <c:v>2.9181224033538955</c:v>
                </c:pt>
                <c:pt idx="2">
                  <c:v>2.6553709980384088</c:v>
                </c:pt>
                <c:pt idx="3">
                  <c:v>2.8866605446061122</c:v>
                </c:pt>
                <c:pt idx="4">
                  <c:v>3.0495840880561564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B7-4287-AEF5-25B277263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130840"/>
        <c:axId val="387130448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'RSector (2)'!$P$10:$P$14</c:f>
              <c:numCache>
                <c:formatCode>0.00</c:formatCode>
                <c:ptCount val="5"/>
                <c:pt idx="0">
                  <c:v>2.8002982490233697</c:v>
                </c:pt>
                <c:pt idx="1">
                  <c:v>2.8002982490233697</c:v>
                </c:pt>
                <c:pt idx="2">
                  <c:v>2.8002982490233697</c:v>
                </c:pt>
                <c:pt idx="3">
                  <c:v>2.8002982490233697</c:v>
                </c:pt>
                <c:pt idx="4">
                  <c:v>2.8002982490233697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B7-4287-AEF5-25B277263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127312"/>
        <c:axId val="387127704"/>
      </c:lineChart>
      <c:catAx>
        <c:axId val="387130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71304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7130448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387130840"/>
        <c:crosses val="autoZero"/>
        <c:crossBetween val="between"/>
      </c:valAx>
      <c:catAx>
        <c:axId val="387127312"/>
        <c:scaling>
          <c:orientation val="minMax"/>
        </c:scaling>
        <c:delete val="1"/>
        <c:axPos val="b"/>
        <c:majorTickMark val="out"/>
        <c:minorTickMark val="none"/>
        <c:tickLblPos val="nextTo"/>
        <c:crossAx val="387127704"/>
        <c:crosses val="autoZero"/>
        <c:auto val="0"/>
        <c:lblAlgn val="ctr"/>
        <c:lblOffset val="100"/>
        <c:noMultiLvlLbl val="0"/>
      </c:catAx>
      <c:valAx>
        <c:axId val="387127704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3871273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893308821228828E-2"/>
          <c:y val="0.16319499781289948"/>
          <c:w val="0.92815797981828307"/>
          <c:h val="0.65277999125159791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RTerm!$P$10:$P$20</c:f>
              <c:strCache>
                <c:ptCount val="11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&gt;20</c:v>
                </c:pt>
              </c:strCache>
            </c:strRef>
          </c:cat>
          <c:val>
            <c:numRef>
              <c:f>RTerm!$F$10:$F$20</c:f>
              <c:numCache>
                <c:formatCode>0.00</c:formatCode>
                <c:ptCount val="11"/>
                <c:pt idx="0">
                  <c:v>0.48770000000000002</c:v>
                </c:pt>
                <c:pt idx="1">
                  <c:v>0.35560000000000003</c:v>
                </c:pt>
                <c:pt idx="2">
                  <c:v>-0.2427</c:v>
                </c:pt>
                <c:pt idx="3">
                  <c:v>0.57889999999999997</c:v>
                </c:pt>
                <c:pt idx="4">
                  <c:v>0.56120000000000003</c:v>
                </c:pt>
                <c:pt idx="5">
                  <c:v>0.77559999999999996</c:v>
                </c:pt>
                <c:pt idx="6">
                  <c:v>0.82320000000000004</c:v>
                </c:pt>
                <c:pt idx="7">
                  <c:v>0.79600000000000004</c:v>
                </c:pt>
                <c:pt idx="8">
                  <c:v>0.95279999999999998</c:v>
                </c:pt>
                <c:pt idx="9">
                  <c:v>0.85409999999999997</c:v>
                </c:pt>
                <c:pt idx="10">
                  <c:v>0.99529999999999996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7C-4743-8FB0-745CBBD35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0426208"/>
        <c:axId val="600426600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RTerm!$Q$10:$Q$20</c:f>
              <c:numCache>
                <c:formatCode>0.00</c:formatCode>
                <c:ptCount val="11"/>
                <c:pt idx="0">
                  <c:v>0.41739999999999999</c:v>
                </c:pt>
                <c:pt idx="1">
                  <c:v>0.41739999999999999</c:v>
                </c:pt>
                <c:pt idx="2">
                  <c:v>0.41739999999999999</c:v>
                </c:pt>
                <c:pt idx="3">
                  <c:v>0.41739999999999999</c:v>
                </c:pt>
                <c:pt idx="4">
                  <c:v>0.41739999999999999</c:v>
                </c:pt>
                <c:pt idx="5">
                  <c:v>0.41739999999999999</c:v>
                </c:pt>
                <c:pt idx="6">
                  <c:v>0.41739999999999999</c:v>
                </c:pt>
                <c:pt idx="7">
                  <c:v>0.41739999999999999</c:v>
                </c:pt>
                <c:pt idx="8">
                  <c:v>0.41739999999999999</c:v>
                </c:pt>
                <c:pt idx="9">
                  <c:v>0.41739999999999999</c:v>
                </c:pt>
                <c:pt idx="10">
                  <c:v>0.41739999999999999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7C-4743-8FB0-745CBBD35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0423072"/>
        <c:axId val="600424248"/>
      </c:lineChart>
      <c:catAx>
        <c:axId val="60042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04266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0042660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600426208"/>
        <c:crosses val="autoZero"/>
        <c:crossBetween val="between"/>
      </c:valAx>
      <c:catAx>
        <c:axId val="600423072"/>
        <c:scaling>
          <c:orientation val="minMax"/>
        </c:scaling>
        <c:delete val="1"/>
        <c:axPos val="b"/>
        <c:majorTickMark val="out"/>
        <c:minorTickMark val="none"/>
        <c:tickLblPos val="nextTo"/>
        <c:crossAx val="600424248"/>
        <c:crosses val="autoZero"/>
        <c:auto val="0"/>
        <c:lblAlgn val="ctr"/>
        <c:lblOffset val="100"/>
        <c:noMultiLvlLbl val="0"/>
      </c:catAx>
      <c:valAx>
        <c:axId val="600424248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6004230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702024441270084E-2"/>
          <c:y val="0.21328707742685585"/>
          <c:w val="0.92639260055692185"/>
          <c:h val="0.6083926470864412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RDur!$P$10:$P$20</c:f>
              <c:strCach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&gt;10</c:v>
                </c:pt>
              </c:strCache>
            </c:strRef>
          </c:cat>
          <c:val>
            <c:numRef>
              <c:f>RDur!$M$10:$M$20</c:f>
              <c:numCache>
                <c:formatCode>0.0%</c:formatCode>
                <c:ptCount val="11"/>
                <c:pt idx="0">
                  <c:v>4.6113857198065211E-2</c:v>
                </c:pt>
                <c:pt idx="1">
                  <c:v>7.9480499396769058E-2</c:v>
                </c:pt>
                <c:pt idx="2">
                  <c:v>9.5689186559515763E-2</c:v>
                </c:pt>
                <c:pt idx="3">
                  <c:v>0.12271552431990845</c:v>
                </c:pt>
                <c:pt idx="4">
                  <c:v>0.1362832821445713</c:v>
                </c:pt>
                <c:pt idx="5">
                  <c:v>0.12733323401729252</c:v>
                </c:pt>
                <c:pt idx="6">
                  <c:v>0.12170015896170813</c:v>
                </c:pt>
                <c:pt idx="7">
                  <c:v>0.10730648544945376</c:v>
                </c:pt>
                <c:pt idx="8">
                  <c:v>7.1441663775823172E-2</c:v>
                </c:pt>
                <c:pt idx="9">
                  <c:v>3.6450467794065314E-2</c:v>
                </c:pt>
                <c:pt idx="10">
                  <c:v>5.5485640382827363E-2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92-4A52-9776-90A7537C8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026960"/>
        <c:axId val="384027352"/>
      </c:barChart>
      <c:catAx>
        <c:axId val="384026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027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4027352"/>
        <c:scaling>
          <c:orientation val="minMax"/>
          <c:max val="0.25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384026960"/>
        <c:crosses val="autoZero"/>
        <c:crossBetween val="between"/>
        <c:majorUnit val="0.0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893308821228828E-2"/>
          <c:y val="0.20448425065811371"/>
          <c:w val="0.92815797981828307"/>
          <c:h val="0.6102024899256328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RDur!$P$10:$P$20</c:f>
              <c:strCach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&gt;10</c:v>
                </c:pt>
              </c:strCache>
            </c:strRef>
          </c:cat>
          <c:val>
            <c:numRef>
              <c:f>RDur!$F$10:$F$20</c:f>
              <c:numCache>
                <c:formatCode>0.00</c:formatCode>
                <c:ptCount val="11"/>
                <c:pt idx="0">
                  <c:v>0.46379999999999999</c:v>
                </c:pt>
                <c:pt idx="1">
                  <c:v>0.4995</c:v>
                </c:pt>
                <c:pt idx="2">
                  <c:v>0.4909</c:v>
                </c:pt>
                <c:pt idx="3">
                  <c:v>0.13070000000000001</c:v>
                </c:pt>
                <c:pt idx="4">
                  <c:v>-0.29049999999999998</c:v>
                </c:pt>
                <c:pt idx="5">
                  <c:v>0.52200000000000002</c:v>
                </c:pt>
                <c:pt idx="6">
                  <c:v>0.54010000000000002</c:v>
                </c:pt>
                <c:pt idx="7">
                  <c:v>0.63890000000000002</c:v>
                </c:pt>
                <c:pt idx="8">
                  <c:v>0.65539999999999998</c:v>
                </c:pt>
                <c:pt idx="9">
                  <c:v>0.8992</c:v>
                </c:pt>
                <c:pt idx="10">
                  <c:v>1.0394000000000001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67-4E8A-B283-F30A31768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025784"/>
        <c:axId val="384028136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RDur!$Q$10:$Q$20</c:f>
              <c:numCache>
                <c:formatCode>0.00</c:formatCode>
                <c:ptCount val="11"/>
                <c:pt idx="0">
                  <c:v>0.41739999999999999</c:v>
                </c:pt>
                <c:pt idx="1">
                  <c:v>0.41739999999999999</c:v>
                </c:pt>
                <c:pt idx="2">
                  <c:v>0.41739999999999999</c:v>
                </c:pt>
                <c:pt idx="3">
                  <c:v>0.41739999999999999</c:v>
                </c:pt>
                <c:pt idx="4">
                  <c:v>0.41739999999999999</c:v>
                </c:pt>
                <c:pt idx="5">
                  <c:v>0.41739999999999999</c:v>
                </c:pt>
                <c:pt idx="6">
                  <c:v>0.41739999999999999</c:v>
                </c:pt>
                <c:pt idx="7">
                  <c:v>0.41739999999999999</c:v>
                </c:pt>
                <c:pt idx="8">
                  <c:v>0.41739999999999999</c:v>
                </c:pt>
                <c:pt idx="9">
                  <c:v>0.41739999999999999</c:v>
                </c:pt>
                <c:pt idx="10">
                  <c:v>0.41739999999999999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67-4E8A-B283-F30A31768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027744"/>
        <c:axId val="384026176"/>
      </c:lineChart>
      <c:catAx>
        <c:axId val="384025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0281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402813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384025784"/>
        <c:crosses val="autoZero"/>
        <c:crossBetween val="between"/>
      </c:valAx>
      <c:catAx>
        <c:axId val="384027744"/>
        <c:scaling>
          <c:orientation val="minMax"/>
        </c:scaling>
        <c:delete val="1"/>
        <c:axPos val="b"/>
        <c:majorTickMark val="out"/>
        <c:minorTickMark val="none"/>
        <c:tickLblPos val="nextTo"/>
        <c:crossAx val="384026176"/>
        <c:crosses val="autoZero"/>
        <c:auto val="0"/>
        <c:lblAlgn val="ctr"/>
        <c:lblOffset val="100"/>
        <c:noMultiLvlLbl val="0"/>
      </c:catAx>
      <c:valAx>
        <c:axId val="38402617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3840277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144991459426933E-2"/>
          <c:y val="0.20979056796084181"/>
          <c:w val="0.91950111348458441"/>
          <c:h val="0.5244764199021045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1583184070019292E-2"/>
                  <c:y val="-5.1891482532085975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EF-42C9-A292-5369348D6C51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RVinYr!$A$10:$A$22</c:f>
              <c:strCache>
                <c:ptCount val="13"/>
                <c:pt idx="0">
                  <c:v>Before 2007</c:v>
                </c:pt>
                <c:pt idx="1">
                  <c:v>2007 to 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</c:strCache>
            </c:strRef>
          </c:cat>
          <c:val>
            <c:numRef>
              <c:f>RVinYr!$M$10:$M$22</c:f>
              <c:numCache>
                <c:formatCode>0.0%</c:formatCode>
                <c:ptCount val="13"/>
                <c:pt idx="0">
                  <c:v>2.2299226286333521E-2</c:v>
                </c:pt>
                <c:pt idx="1">
                  <c:v>8.3983149200242222E-3</c:v>
                </c:pt>
                <c:pt idx="2">
                  <c:v>1.8664985577055097E-2</c:v>
                </c:pt>
                <c:pt idx="3">
                  <c:v>3.6686574281733567E-2</c:v>
                </c:pt>
                <c:pt idx="4">
                  <c:v>6.3727854886534152E-2</c:v>
                </c:pt>
                <c:pt idx="5">
                  <c:v>7.2994559942583095E-2</c:v>
                </c:pt>
                <c:pt idx="6">
                  <c:v>0.10706773059959494</c:v>
                </c:pt>
                <c:pt idx="7">
                  <c:v>0.11359488049416816</c:v>
                </c:pt>
                <c:pt idx="8">
                  <c:v>0.11317082026497163</c:v>
                </c:pt>
                <c:pt idx="9">
                  <c:v>0.14479871185982263</c:v>
                </c:pt>
                <c:pt idx="10">
                  <c:v>0.13022826325298614</c:v>
                </c:pt>
                <c:pt idx="11">
                  <c:v>9.1952000795019001E-2</c:v>
                </c:pt>
                <c:pt idx="12">
                  <c:v>7.6416076839173869E-2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EF-42C9-A292-5369348D6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028920"/>
        <c:axId val="384029312"/>
      </c:barChart>
      <c:catAx>
        <c:axId val="384028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0293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84029312"/>
        <c:scaling>
          <c:orientation val="minMax"/>
          <c:max val="0.25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384028920"/>
        <c:crosses val="autoZero"/>
        <c:crossBetween val="between"/>
        <c:majorUnit val="0.0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3592271670979041E-2"/>
          <c:y val="0.20524888462789698"/>
          <c:w val="0.95145901696853286"/>
          <c:h val="0.54212052506995323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RVinYr!$A$10:$A$22</c:f>
              <c:strCache>
                <c:ptCount val="13"/>
                <c:pt idx="0">
                  <c:v>Before 2007</c:v>
                </c:pt>
                <c:pt idx="1">
                  <c:v>2007 to 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</c:strCache>
            </c:strRef>
          </c:cat>
          <c:val>
            <c:numRef>
              <c:f>RVinYr!$F$10:$F$22</c:f>
              <c:numCache>
                <c:formatCode>0.00</c:formatCode>
                <c:ptCount val="13"/>
                <c:pt idx="0">
                  <c:v>0.68489999999999995</c:v>
                </c:pt>
                <c:pt idx="1">
                  <c:v>0.81850000000000001</c:v>
                </c:pt>
                <c:pt idx="2">
                  <c:v>0.43459999999999999</c:v>
                </c:pt>
                <c:pt idx="3">
                  <c:v>0.45529999999999998</c:v>
                </c:pt>
                <c:pt idx="4">
                  <c:v>0.56559999999999999</c:v>
                </c:pt>
                <c:pt idx="5">
                  <c:v>0.42199999999999999</c:v>
                </c:pt>
                <c:pt idx="6">
                  <c:v>0.26350000000000001</c:v>
                </c:pt>
                <c:pt idx="7">
                  <c:v>4.2000000000000003E-2</c:v>
                </c:pt>
                <c:pt idx="8">
                  <c:v>0.40570000000000001</c:v>
                </c:pt>
                <c:pt idx="9">
                  <c:v>0.61219999999999997</c:v>
                </c:pt>
                <c:pt idx="10">
                  <c:v>0.52890000000000004</c:v>
                </c:pt>
                <c:pt idx="11">
                  <c:v>0.59409999999999996</c:v>
                </c:pt>
                <c:pt idx="12">
                  <c:v>0.54649999999999999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38-497A-8AC2-EDD2ACEBF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544928"/>
        <c:axId val="521545712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RVinYr!$A$10:$A$22</c:f>
              <c:strCache>
                <c:ptCount val="13"/>
                <c:pt idx="0">
                  <c:v>Before 2007</c:v>
                </c:pt>
                <c:pt idx="1">
                  <c:v>2007 to 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</c:strCache>
            </c:strRef>
          </c:cat>
          <c:val>
            <c:numRef>
              <c:f>RVinYr!$Q$10:$Q$22</c:f>
              <c:numCache>
                <c:formatCode>0.00</c:formatCode>
                <c:ptCount val="13"/>
                <c:pt idx="0">
                  <c:v>0.41739999999999999</c:v>
                </c:pt>
                <c:pt idx="1">
                  <c:v>0.41739999999999999</c:v>
                </c:pt>
                <c:pt idx="2">
                  <c:v>0.41739999999999999</c:v>
                </c:pt>
                <c:pt idx="3">
                  <c:v>0.41739999999999999</c:v>
                </c:pt>
                <c:pt idx="4">
                  <c:v>0.41739999999999999</c:v>
                </c:pt>
                <c:pt idx="5">
                  <c:v>0.41739999999999999</c:v>
                </c:pt>
                <c:pt idx="6">
                  <c:v>0.41739999999999999</c:v>
                </c:pt>
                <c:pt idx="7">
                  <c:v>0.41739999999999999</c:v>
                </c:pt>
                <c:pt idx="8">
                  <c:v>0.41739999999999999</c:v>
                </c:pt>
                <c:pt idx="9">
                  <c:v>0.41739999999999999</c:v>
                </c:pt>
                <c:pt idx="10">
                  <c:v>0.41739999999999999</c:v>
                </c:pt>
                <c:pt idx="11">
                  <c:v>0.41739999999999999</c:v>
                </c:pt>
                <c:pt idx="12">
                  <c:v>0.41739999999999999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38-497A-8AC2-EDD2ACEBF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545320"/>
        <c:axId val="521542184"/>
      </c:lineChart>
      <c:catAx>
        <c:axId val="521544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154571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521545712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521544928"/>
        <c:crosses val="autoZero"/>
        <c:crossBetween val="between"/>
      </c:valAx>
      <c:catAx>
        <c:axId val="521545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542184"/>
        <c:crosses val="autoZero"/>
        <c:auto val="0"/>
        <c:lblAlgn val="ctr"/>
        <c:lblOffset val="100"/>
        <c:noMultiLvlLbl val="0"/>
      </c:catAx>
      <c:valAx>
        <c:axId val="521542184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5215453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2195147886158773E-2"/>
          <c:y val="0.16491242197130446"/>
          <c:w val="0.97735399487643859"/>
          <c:h val="0.6491233630785388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'RSector (2)'!$A$10:$A$14</c:f>
              <c:strCache>
                <c:ptCount val="5"/>
                <c:pt idx="0">
                  <c:v>Office</c:v>
                </c:pt>
                <c:pt idx="1">
                  <c:v>Apartment</c:v>
                </c:pt>
                <c:pt idx="2">
                  <c:v>Retail</c:v>
                </c:pt>
                <c:pt idx="3">
                  <c:v>Industrial</c:v>
                </c:pt>
                <c:pt idx="4">
                  <c:v>Other Sectors</c:v>
                </c:pt>
              </c:strCache>
            </c:strRef>
          </c:cat>
          <c:val>
            <c:numRef>
              <c:f>'RSector (2)'!$N$10:$N$14</c:f>
              <c:numCache>
                <c:formatCode>0</c:formatCode>
                <c:ptCount val="5"/>
                <c:pt idx="0">
                  <c:v>6.3199999999999994</c:v>
                </c:pt>
                <c:pt idx="1">
                  <c:v>3.5999999999999996</c:v>
                </c:pt>
                <c:pt idx="2">
                  <c:v>7.9300000000000006</c:v>
                </c:pt>
                <c:pt idx="3">
                  <c:v>1.94</c:v>
                </c:pt>
                <c:pt idx="4">
                  <c:v>6.2171568680365858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D4-4F92-B647-BB0C7E308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128488"/>
        <c:axId val="387128880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'RSector (2)'!$Q$10:$Q$14</c:f>
              <c:numCache>
                <c:formatCode>0</c:formatCode>
                <c:ptCount val="5"/>
                <c:pt idx="0">
                  <c:v>4.78</c:v>
                </c:pt>
                <c:pt idx="1">
                  <c:v>4.78</c:v>
                </c:pt>
                <c:pt idx="2">
                  <c:v>4.78</c:v>
                </c:pt>
                <c:pt idx="3">
                  <c:v>4.78</c:v>
                </c:pt>
                <c:pt idx="4">
                  <c:v>4.78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D4-4F92-B647-BB0C7E308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129272"/>
        <c:axId val="387129664"/>
      </c:lineChart>
      <c:catAx>
        <c:axId val="387128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7128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7128880"/>
        <c:scaling>
          <c:orientation val="minMax"/>
        </c:scaling>
        <c:delete val="1"/>
        <c:axPos val="l"/>
        <c:numFmt formatCode="0" sourceLinked="1"/>
        <c:majorTickMark val="out"/>
        <c:minorTickMark val="none"/>
        <c:tickLblPos val="nextTo"/>
        <c:crossAx val="387128488"/>
        <c:crosses val="autoZero"/>
        <c:crossBetween val="between"/>
      </c:valAx>
      <c:catAx>
        <c:axId val="387129272"/>
        <c:scaling>
          <c:orientation val="minMax"/>
        </c:scaling>
        <c:delete val="1"/>
        <c:axPos val="b"/>
        <c:majorTickMark val="out"/>
        <c:minorTickMark val="none"/>
        <c:tickLblPos val="nextTo"/>
        <c:crossAx val="387129664"/>
        <c:crosses val="autoZero"/>
        <c:auto val="0"/>
        <c:lblAlgn val="ctr"/>
        <c:lblOffset val="100"/>
        <c:noMultiLvlLbl val="0"/>
      </c:catAx>
      <c:valAx>
        <c:axId val="387129664"/>
        <c:scaling>
          <c:orientation val="minMax"/>
        </c:scaling>
        <c:delete val="1"/>
        <c:axPos val="l"/>
        <c:numFmt formatCode="0" sourceLinked="1"/>
        <c:majorTickMark val="out"/>
        <c:minorTickMark val="none"/>
        <c:tickLblPos val="nextTo"/>
        <c:crossAx val="3871292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2500032697490665E-2"/>
          <c:y val="0.20000017132690115"/>
          <c:w val="0.97678826936105634"/>
          <c:h val="0.6210531635940614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RSector!$A$10:$A$14</c:f>
              <c:strCache>
                <c:ptCount val="5"/>
                <c:pt idx="0">
                  <c:v>Office</c:v>
                </c:pt>
                <c:pt idx="1">
                  <c:v>Apartment</c:v>
                </c:pt>
                <c:pt idx="2">
                  <c:v>Retail</c:v>
                </c:pt>
                <c:pt idx="3">
                  <c:v>Industrial</c:v>
                </c:pt>
                <c:pt idx="4">
                  <c:v>Others</c:v>
                </c:pt>
              </c:strCache>
            </c:strRef>
          </c:cat>
          <c:val>
            <c:numRef>
              <c:f>RSector!$M$10:$M$14</c:f>
              <c:numCache>
                <c:formatCode>0.0%</c:formatCode>
                <c:ptCount val="5"/>
                <c:pt idx="0">
                  <c:v>0.18628637587081362</c:v>
                </c:pt>
                <c:pt idx="1">
                  <c:v>0.44173861950985477</c:v>
                </c:pt>
                <c:pt idx="2">
                  <c:v>0.15660892292563303</c:v>
                </c:pt>
                <c:pt idx="3">
                  <c:v>0.15134288629589102</c:v>
                </c:pt>
                <c:pt idx="4">
                  <c:v>6.4023195397807584E-2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63-44A4-B239-5C81268B0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2031944"/>
        <c:axId val="282028808"/>
      </c:barChart>
      <c:catAx>
        <c:axId val="282031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2028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2028808"/>
        <c:scaling>
          <c:orientation val="minMax"/>
          <c:max val="0.5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2820319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3645250147055745E-2"/>
          <c:y val="0.17614515673666528"/>
          <c:w val="0.97466072478969612"/>
          <c:h val="0.62034710329579101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RSector!$A$10:$A$14</c:f>
              <c:strCache>
                <c:ptCount val="5"/>
                <c:pt idx="0">
                  <c:v>Office</c:v>
                </c:pt>
                <c:pt idx="1">
                  <c:v>Apartment</c:v>
                </c:pt>
                <c:pt idx="2">
                  <c:v>Retail</c:v>
                </c:pt>
                <c:pt idx="3">
                  <c:v>Industrial</c:v>
                </c:pt>
                <c:pt idx="4">
                  <c:v>Others</c:v>
                </c:pt>
              </c:strCache>
            </c:strRef>
          </c:cat>
          <c:val>
            <c:numRef>
              <c:f>RSector!$F$10:$F$14</c:f>
              <c:numCache>
                <c:formatCode>0.00</c:formatCode>
                <c:ptCount val="5"/>
                <c:pt idx="0">
                  <c:v>0.29430000000000001</c:v>
                </c:pt>
                <c:pt idx="1">
                  <c:v>0.53700000000000003</c:v>
                </c:pt>
                <c:pt idx="2">
                  <c:v>0.39240000000000003</c:v>
                </c:pt>
                <c:pt idx="3">
                  <c:v>0.1925</c:v>
                </c:pt>
                <c:pt idx="4">
                  <c:v>0.58055761669716854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3F-4DDF-BCBB-1391FD0D66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2029984"/>
        <c:axId val="282029200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RSector!$P$10:$P$14</c:f>
              <c:numCache>
                <c:formatCode>0.00</c:formatCode>
                <c:ptCount val="5"/>
                <c:pt idx="0">
                  <c:v>0.41739999999999999</c:v>
                </c:pt>
                <c:pt idx="1">
                  <c:v>0.41739999999999999</c:v>
                </c:pt>
                <c:pt idx="2">
                  <c:v>0.41739999999999999</c:v>
                </c:pt>
                <c:pt idx="3">
                  <c:v>0.41739999999999999</c:v>
                </c:pt>
                <c:pt idx="4">
                  <c:v>0.41739999999999999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3F-4DDF-BCBB-1391FD0D66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029592"/>
        <c:axId val="282030376"/>
      </c:lineChart>
      <c:catAx>
        <c:axId val="282029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2029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202920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282029984"/>
        <c:crosses val="autoZero"/>
        <c:crossBetween val="between"/>
      </c:valAx>
      <c:catAx>
        <c:axId val="282029592"/>
        <c:scaling>
          <c:orientation val="minMax"/>
        </c:scaling>
        <c:delete val="1"/>
        <c:axPos val="b"/>
        <c:majorTickMark val="out"/>
        <c:minorTickMark val="none"/>
        <c:tickLblPos val="nextTo"/>
        <c:crossAx val="282030376"/>
        <c:crosses val="autoZero"/>
        <c:auto val="0"/>
        <c:lblAlgn val="ctr"/>
        <c:lblOffset val="100"/>
        <c:noMultiLvlLbl val="0"/>
      </c:catAx>
      <c:valAx>
        <c:axId val="28203037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2820295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2522388705042979E-2"/>
          <c:y val="0.21328707742685585"/>
          <c:w val="0.97674631899335229"/>
          <c:h val="0.5839170808243430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'RLTV (2)'!$A$10:$A$12</c:f>
              <c:strCache>
                <c:ptCount val="3"/>
                <c:pt idx="0">
                  <c:v>Investment-grade</c:v>
                </c:pt>
                <c:pt idx="1">
                  <c:v>Crossover</c:v>
                </c:pt>
                <c:pt idx="2">
                  <c:v>High-yield</c:v>
                </c:pt>
              </c:strCache>
            </c:strRef>
          </c:cat>
          <c:val>
            <c:numRef>
              <c:f>'RLTV (2)'!$M$10:$M$12</c:f>
              <c:numCache>
                <c:formatCode>0.0%</c:formatCode>
                <c:ptCount val="3"/>
                <c:pt idx="0">
                  <c:v>0.95785778645310737</c:v>
                </c:pt>
                <c:pt idx="1">
                  <c:v>4.1624230042458049E-2</c:v>
                </c:pt>
                <c:pt idx="2">
                  <c:v>5.1798350443463118E-4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11-46D4-AB56-2E259EDB46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5061288"/>
        <c:axId val="515061680"/>
      </c:barChart>
      <c:catAx>
        <c:axId val="515061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5061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5061680"/>
        <c:scaling>
          <c:orientation val="minMax"/>
          <c:max val="1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5150612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343572890774019E-2"/>
          <c:y val="0.15972276381688036"/>
          <c:w val="0.97505004073314516"/>
          <c:h val="0.6562522252476170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1928086706132081E-2"/>
                      <c:h val="0.1091181238504133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3DAF-40AE-87C4-9C2F7C1BB951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1928086706132081E-2"/>
                      <c:h val="9.756921163063365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DAF-40AE-87C4-9C2F7C1BB95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'RLTV (2)'!$A$10:$A$12</c:f>
              <c:strCache>
                <c:ptCount val="3"/>
                <c:pt idx="0">
                  <c:v>Investment-grade</c:v>
                </c:pt>
                <c:pt idx="1">
                  <c:v>Crossover</c:v>
                </c:pt>
                <c:pt idx="2">
                  <c:v>High-yield</c:v>
                </c:pt>
              </c:strCache>
            </c:strRef>
          </c:cat>
          <c:val>
            <c:numRef>
              <c:f>'RLTV (2)'!$F$10:$F$12</c:f>
              <c:numCache>
                <c:formatCode>0.00</c:formatCode>
                <c:ptCount val="3"/>
                <c:pt idx="0">
                  <c:v>0.37169999999999997</c:v>
                </c:pt>
                <c:pt idx="1">
                  <c:v>0.99329999999999996</c:v>
                </c:pt>
                <c:pt idx="2">
                  <c:v>3.298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FB-45D7-8A84-BEDE99832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5062072"/>
        <c:axId val="604431824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'RLTV (2)'!$P$10:$P$12</c:f>
              <c:numCache>
                <c:formatCode>0.00</c:formatCode>
                <c:ptCount val="3"/>
                <c:pt idx="0">
                  <c:v>0.41739999999999999</c:v>
                </c:pt>
                <c:pt idx="1">
                  <c:v>0.41739999999999999</c:v>
                </c:pt>
                <c:pt idx="2">
                  <c:v>0.41739999999999999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FB-45D7-8A84-BEDE99832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433784"/>
        <c:axId val="604432608"/>
      </c:lineChart>
      <c:catAx>
        <c:axId val="51506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44318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04431824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515062072"/>
        <c:crosses val="autoZero"/>
        <c:crossBetween val="between"/>
      </c:valAx>
      <c:catAx>
        <c:axId val="604433784"/>
        <c:scaling>
          <c:orientation val="minMax"/>
        </c:scaling>
        <c:delete val="1"/>
        <c:axPos val="b"/>
        <c:majorTickMark val="out"/>
        <c:minorTickMark val="none"/>
        <c:tickLblPos val="nextTo"/>
        <c:crossAx val="604432608"/>
        <c:crosses val="autoZero"/>
        <c:auto val="0"/>
        <c:lblAlgn val="ctr"/>
        <c:lblOffset val="100"/>
        <c:noMultiLvlLbl val="0"/>
      </c:catAx>
      <c:valAx>
        <c:axId val="604432608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6044337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2500032697490665E-2"/>
          <c:y val="0.22377660582489795"/>
          <c:w val="0.97678826936105634"/>
          <c:h val="0.576924061892315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RCoup!$P$10:$P$19</c:f>
              <c:strCache>
                <c:ptCount val="10"/>
                <c:pt idx="0">
                  <c:v>3.0%</c:v>
                </c:pt>
                <c:pt idx="1">
                  <c:v>3.5%</c:v>
                </c:pt>
                <c:pt idx="2">
                  <c:v>4.0%</c:v>
                </c:pt>
                <c:pt idx="3">
                  <c:v>4.5%</c:v>
                </c:pt>
                <c:pt idx="4">
                  <c:v>5.0%</c:v>
                </c:pt>
                <c:pt idx="5">
                  <c:v>5.5%</c:v>
                </c:pt>
                <c:pt idx="6">
                  <c:v>6.0%</c:v>
                </c:pt>
                <c:pt idx="7">
                  <c:v>6.5%</c:v>
                </c:pt>
                <c:pt idx="8">
                  <c:v>7.0%</c:v>
                </c:pt>
                <c:pt idx="9">
                  <c:v>&gt;7.0%</c:v>
                </c:pt>
              </c:strCache>
            </c:strRef>
          </c:cat>
          <c:val>
            <c:numRef>
              <c:f>RCoup!$M$10:$M$19</c:f>
              <c:numCache>
                <c:formatCode>0.0%</c:formatCode>
                <c:ptCount val="10"/>
                <c:pt idx="0">
                  <c:v>8.1490854066708876E-2</c:v>
                </c:pt>
                <c:pt idx="1">
                  <c:v>0.16351122302493082</c:v>
                </c:pt>
                <c:pt idx="2">
                  <c:v>0.30806945787029399</c:v>
                </c:pt>
                <c:pt idx="3">
                  <c:v>0.28149849635833035</c:v>
                </c:pt>
                <c:pt idx="4">
                  <c:v>0.10662267199020496</c:v>
                </c:pt>
                <c:pt idx="5">
                  <c:v>2.3161858240891221E-2</c:v>
                </c:pt>
                <c:pt idx="6">
                  <c:v>1.636636451215118E-2</c:v>
                </c:pt>
                <c:pt idx="7">
                  <c:v>1.020518692784779E-2</c:v>
                </c:pt>
                <c:pt idx="8">
                  <c:v>3.4564958121687428E-3</c:v>
                </c:pt>
                <c:pt idx="9">
                  <c:v>5.617391196472153E-3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63-40CA-B370-90CBB164D2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4432216"/>
        <c:axId val="604430256"/>
      </c:barChart>
      <c:catAx>
        <c:axId val="604432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4430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4430256"/>
        <c:scaling>
          <c:orientation val="minMax"/>
          <c:max val="0.4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604432216"/>
        <c:crosses val="autoZero"/>
        <c:crossBetween val="between"/>
        <c:majorUnit val="0.0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3645250147055745E-2"/>
          <c:y val="0.1619718309859155"/>
          <c:w val="0.97466072478969612"/>
          <c:h val="0.6514084507042253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RCoup!$P$10:$P$19</c:f>
              <c:strCache>
                <c:ptCount val="10"/>
                <c:pt idx="0">
                  <c:v>3.0%</c:v>
                </c:pt>
                <c:pt idx="1">
                  <c:v>3.5%</c:v>
                </c:pt>
                <c:pt idx="2">
                  <c:v>4.0%</c:v>
                </c:pt>
                <c:pt idx="3">
                  <c:v>4.5%</c:v>
                </c:pt>
                <c:pt idx="4">
                  <c:v>5.0%</c:v>
                </c:pt>
                <c:pt idx="5">
                  <c:v>5.5%</c:v>
                </c:pt>
                <c:pt idx="6">
                  <c:v>6.0%</c:v>
                </c:pt>
                <c:pt idx="7">
                  <c:v>6.5%</c:v>
                </c:pt>
                <c:pt idx="8">
                  <c:v>7.0%</c:v>
                </c:pt>
                <c:pt idx="9">
                  <c:v>&gt;7.0%</c:v>
                </c:pt>
              </c:strCache>
            </c:strRef>
          </c:cat>
          <c:val>
            <c:numRef>
              <c:f>RCoup!$F$10:$F$19</c:f>
              <c:numCache>
                <c:formatCode>0.00</c:formatCode>
                <c:ptCount val="10"/>
                <c:pt idx="0">
                  <c:v>0.3916</c:v>
                </c:pt>
                <c:pt idx="1">
                  <c:v>0.32379999999999998</c:v>
                </c:pt>
                <c:pt idx="2">
                  <c:v>0.32119999999999999</c:v>
                </c:pt>
                <c:pt idx="3">
                  <c:v>0.45750000000000002</c:v>
                </c:pt>
                <c:pt idx="4">
                  <c:v>0.70530000000000004</c:v>
                </c:pt>
                <c:pt idx="5">
                  <c:v>0.69110000000000005</c:v>
                </c:pt>
                <c:pt idx="6">
                  <c:v>0.64329999999999998</c:v>
                </c:pt>
                <c:pt idx="7">
                  <c:v>0.86419999999999997</c:v>
                </c:pt>
                <c:pt idx="8">
                  <c:v>0.97599999999999998</c:v>
                </c:pt>
                <c:pt idx="9">
                  <c:v>0.95099999999999996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3B-46D0-AE74-4F79FDC5F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4430648"/>
        <c:axId val="604431040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RCoup!$Q$10:$Q$19</c:f>
              <c:numCache>
                <c:formatCode>0.00</c:formatCode>
                <c:ptCount val="10"/>
                <c:pt idx="0">
                  <c:v>0.41739999999999999</c:v>
                </c:pt>
                <c:pt idx="1">
                  <c:v>0.41739999999999999</c:v>
                </c:pt>
                <c:pt idx="2">
                  <c:v>0.41739999999999999</c:v>
                </c:pt>
                <c:pt idx="3">
                  <c:v>0.41739999999999999</c:v>
                </c:pt>
                <c:pt idx="4">
                  <c:v>0.41739999999999999</c:v>
                </c:pt>
                <c:pt idx="5">
                  <c:v>0.41739999999999999</c:v>
                </c:pt>
                <c:pt idx="6">
                  <c:v>0.41739999999999999</c:v>
                </c:pt>
                <c:pt idx="7">
                  <c:v>0.41739999999999999</c:v>
                </c:pt>
                <c:pt idx="8">
                  <c:v>0.41739999999999999</c:v>
                </c:pt>
                <c:pt idx="9">
                  <c:v>0.41739999999999999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3B-46D0-AE74-4F79FDC5F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433392"/>
        <c:axId val="600423856"/>
      </c:lineChart>
      <c:catAx>
        <c:axId val="604430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44310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0443104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604430648"/>
        <c:crosses val="autoZero"/>
        <c:crossBetween val="between"/>
      </c:valAx>
      <c:catAx>
        <c:axId val="604433392"/>
        <c:scaling>
          <c:orientation val="minMax"/>
        </c:scaling>
        <c:delete val="1"/>
        <c:axPos val="b"/>
        <c:majorTickMark val="out"/>
        <c:minorTickMark val="none"/>
        <c:tickLblPos val="nextTo"/>
        <c:crossAx val="600423856"/>
        <c:crosses val="autoZero"/>
        <c:auto val="0"/>
        <c:lblAlgn val="ctr"/>
        <c:lblOffset val="100"/>
        <c:noMultiLvlLbl val="0"/>
      </c:catAx>
      <c:valAx>
        <c:axId val="60042385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6044333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144991459426933E-2"/>
          <c:y val="0.20979056796084181"/>
          <c:w val="0.91950111348458441"/>
          <c:h val="0.587413590290357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5.3197733109837117E-3"/>
                  <c:y val="5.521426123038446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71-4532-9A64-90A8C6DAAA2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RTerm!$P$10:$P$20</c:f>
              <c:strCache>
                <c:ptCount val="11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&gt;20</c:v>
                </c:pt>
              </c:strCache>
            </c:strRef>
          </c:cat>
          <c:val>
            <c:numRef>
              <c:f>RTerm!$M$10:$M$20</c:f>
              <c:numCache>
                <c:formatCode>0.0%</c:formatCode>
                <c:ptCount val="11"/>
                <c:pt idx="0">
                  <c:v>0.12160561631107698</c:v>
                </c:pt>
                <c:pt idx="1">
                  <c:v>0.16876664346402565</c:v>
                </c:pt>
                <c:pt idx="2">
                  <c:v>0.19779469452003273</c:v>
                </c:pt>
                <c:pt idx="3">
                  <c:v>0.17444050030695463</c:v>
                </c:pt>
                <c:pt idx="4">
                  <c:v>0.14451223749287376</c:v>
                </c:pt>
                <c:pt idx="5">
                  <c:v>5.1021308835086793E-2</c:v>
                </c:pt>
                <c:pt idx="6">
                  <c:v>4.0840926716943067E-2</c:v>
                </c:pt>
                <c:pt idx="7">
                  <c:v>3.2691621214825807E-2</c:v>
                </c:pt>
                <c:pt idx="8">
                  <c:v>2.0517020441931513E-2</c:v>
                </c:pt>
                <c:pt idx="9">
                  <c:v>1.7752153835921627E-2</c:v>
                </c:pt>
                <c:pt idx="10">
                  <c:v>3.0057276860327473E-2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71-4532-9A64-90A8C6DAAA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0423464"/>
        <c:axId val="600425424"/>
      </c:barChart>
      <c:catAx>
        <c:axId val="600423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0425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0425424"/>
        <c:scaling>
          <c:orientation val="minMax"/>
          <c:max val="0.25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600423464"/>
        <c:crosses val="autoZero"/>
        <c:crossBetween val="between"/>
        <c:majorUnit val="0.0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152400</xdr:rowOff>
    </xdr:from>
    <xdr:to>
      <xdr:col>7</xdr:col>
      <xdr:colOff>594360</xdr:colOff>
      <xdr:row>43</xdr:row>
      <xdr:rowOff>145676</xdr:rowOff>
    </xdr:to>
    <xdr:graphicFrame macro="">
      <xdr:nvGraphicFramePr>
        <xdr:cNvPr id="22533" name="Chart 3">
          <a:extLst>
            <a:ext uri="{FF2B5EF4-FFF2-40B4-BE49-F238E27FC236}">
              <a16:creationId xmlns:a16="http://schemas.microsoft.com/office/drawing/2014/main" id="{00000000-0008-0000-0000-0000055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23</xdr:row>
      <xdr:rowOff>156882</xdr:rowOff>
    </xdr:from>
    <xdr:to>
      <xdr:col>16</xdr:col>
      <xdr:colOff>449580</xdr:colOff>
      <xdr:row>44</xdr:row>
      <xdr:rowOff>11205</xdr:rowOff>
    </xdr:to>
    <xdr:graphicFrame macro="">
      <xdr:nvGraphicFramePr>
        <xdr:cNvPr id="22534" name="Chart 4">
          <a:extLst>
            <a:ext uri="{FF2B5EF4-FFF2-40B4-BE49-F238E27FC236}">
              <a16:creationId xmlns:a16="http://schemas.microsoft.com/office/drawing/2014/main" id="{00000000-0008-0000-0000-0000065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23</xdr:row>
      <xdr:rowOff>0</xdr:rowOff>
    </xdr:from>
    <xdr:to>
      <xdr:col>14</xdr:col>
      <xdr:colOff>0</xdr:colOff>
      <xdr:row>44</xdr:row>
      <xdr:rowOff>134470</xdr:rowOff>
    </xdr:to>
    <xdr:graphicFrame macro="">
      <xdr:nvGraphicFramePr>
        <xdr:cNvPr id="13316" name="Chart 2">
          <a:extLst>
            <a:ext uri="{FF2B5EF4-FFF2-40B4-BE49-F238E27FC236}">
              <a16:creationId xmlns:a16="http://schemas.microsoft.com/office/drawing/2014/main" id="{00000000-0008-0000-0300-000004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33617</xdr:colOff>
      <xdr:row>22</xdr:row>
      <xdr:rowOff>134469</xdr:rowOff>
    </xdr:from>
    <xdr:to>
      <xdr:col>6</xdr:col>
      <xdr:colOff>18825</xdr:colOff>
      <xdr:row>44</xdr:row>
      <xdr:rowOff>123264</xdr:rowOff>
    </xdr:to>
    <xdr:graphicFrame macro="">
      <xdr:nvGraphicFramePr>
        <xdr:cNvPr id="13317" name="Chart 3">
          <a:extLst>
            <a:ext uri="{FF2B5EF4-FFF2-40B4-BE49-F238E27FC236}">
              <a16:creationId xmlns:a16="http://schemas.microsoft.com/office/drawing/2014/main" id="{00000000-0008-0000-0300-000005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0.01248</cdr:x>
      <cdr:y>0.04665</cdr:y>
    </cdr:from>
    <cdr:to>
      <cdr:x>0.48779</cdr:x>
      <cdr:y>0.12412</cdr:y>
    </cdr:to>
    <cdr:sp macro="" textlink="">
      <cdr:nvSpPr>
        <cdr:cNvPr id="15361" name="Text Box 1">
          <a:extLst xmlns:a="http://schemas.openxmlformats.org/drawingml/2006/main">
            <a:ext uri="{FF2B5EF4-FFF2-40B4-BE49-F238E27FC236}">
              <a16:creationId xmlns:a16="http://schemas.microsoft.com/office/drawing/2014/main" id="{94DFA1A2-4489-4FF1-B1FE-E655FD72518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55" y="103305"/>
          <a:ext cx="2028248" cy="171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0" bIns="2286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Coupon Rate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0.01362</cdr:x>
      <cdr:y>0.07306</cdr:y>
    </cdr:from>
    <cdr:to>
      <cdr:x>0.33852</cdr:x>
      <cdr:y>0.19596</cdr:y>
    </cdr:to>
    <cdr:sp macro="" textlink="">
      <cdr:nvSpPr>
        <cdr:cNvPr id="76801" name="Text Box 1">
          <a:extLst xmlns:a="http://schemas.openxmlformats.org/drawingml/2006/main">
            <a:ext uri="{FF2B5EF4-FFF2-40B4-BE49-F238E27FC236}">
              <a16:creationId xmlns:a16="http://schemas.microsoft.com/office/drawing/2014/main" id="{4DE01B59-2346-41A5-9739-E30C3045DE31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6116"/>
          <a:ext cx="1272540" cy="2669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0.01362</cdr:x>
      <cdr:y>0.02456</cdr:y>
    </cdr:from>
    <cdr:to>
      <cdr:x>0.43774</cdr:x>
      <cdr:y>0.15079</cdr:y>
    </cdr:to>
    <cdr:sp macro="" textlink="">
      <cdr:nvSpPr>
        <cdr:cNvPr id="76802" name="Text Box 2">
          <a:extLst xmlns:a="http://schemas.openxmlformats.org/drawingml/2006/main">
            <a:ext uri="{FF2B5EF4-FFF2-40B4-BE49-F238E27FC236}">
              <a16:creationId xmlns:a16="http://schemas.microsoft.com/office/drawing/2014/main" id="{797EBD9C-13EC-473B-8DD4-29829345A62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61160" cy="2741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Coupon Rate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23</xdr:row>
      <xdr:rowOff>0</xdr:rowOff>
    </xdr:from>
    <xdr:to>
      <xdr:col>13</xdr:col>
      <xdr:colOff>592455</xdr:colOff>
      <xdr:row>43</xdr:row>
      <xdr:rowOff>145676</xdr:rowOff>
    </xdr:to>
    <xdr:graphicFrame macro="">
      <xdr:nvGraphicFramePr>
        <xdr:cNvPr id="19460" name="Chart 2">
          <a:extLst>
            <a:ext uri="{FF2B5EF4-FFF2-40B4-BE49-F238E27FC236}">
              <a16:creationId xmlns:a16="http://schemas.microsoft.com/office/drawing/2014/main" id="{00000000-0008-0000-0400-0000044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22</xdr:row>
      <xdr:rowOff>152400</xdr:rowOff>
    </xdr:from>
    <xdr:to>
      <xdr:col>6</xdr:col>
      <xdr:colOff>448</xdr:colOff>
      <xdr:row>43</xdr:row>
      <xdr:rowOff>134470</xdr:rowOff>
    </xdr:to>
    <xdr:graphicFrame macro="">
      <xdr:nvGraphicFramePr>
        <xdr:cNvPr id="19461" name="Chart 3">
          <a:extLst>
            <a:ext uri="{FF2B5EF4-FFF2-40B4-BE49-F238E27FC236}">
              <a16:creationId xmlns:a16="http://schemas.microsoft.com/office/drawing/2014/main" id="{00000000-0008-0000-0400-0000054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0.0125</cdr:x>
      <cdr:y>0.03322</cdr:y>
    </cdr:from>
    <cdr:to>
      <cdr:x>0.48302</cdr:x>
      <cdr:y>0.11068</cdr:y>
    </cdr:to>
    <cdr:sp macro="" textlink="">
      <cdr:nvSpPr>
        <cdr:cNvPr id="21505" name="Text Box 1">
          <a:extLst xmlns:a="http://schemas.openxmlformats.org/drawingml/2006/main">
            <a:ext uri="{FF2B5EF4-FFF2-40B4-BE49-F238E27FC236}">
              <a16:creationId xmlns:a16="http://schemas.microsoft.com/office/drawing/2014/main" id="{4F715910-2B7E-4591-B4E8-E82813B7885F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45" y="73556"/>
          <a:ext cx="2004203" cy="171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0" bIns="2286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Maturity Cell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0.01357</cdr:x>
      <cdr:y>0.07323</cdr:y>
    </cdr:from>
    <cdr:to>
      <cdr:x>0.33729</cdr:x>
      <cdr:y>0.19431</cdr:y>
    </cdr:to>
    <cdr:sp macro="" textlink="">
      <cdr:nvSpPr>
        <cdr:cNvPr id="83969" name="Text Box 1">
          <a:extLst xmlns:a="http://schemas.openxmlformats.org/drawingml/2006/main">
            <a:ext uri="{FF2B5EF4-FFF2-40B4-BE49-F238E27FC236}">
              <a16:creationId xmlns:a16="http://schemas.microsoft.com/office/drawing/2014/main" id="{2A032448-2F2A-4E2F-9DF7-C6516B5D7D7D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8718"/>
          <a:ext cx="1272849" cy="2666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0.01357</cdr:x>
      <cdr:y>0.02422</cdr:y>
    </cdr:from>
    <cdr:to>
      <cdr:x>0.43603</cdr:x>
      <cdr:y>0.14888</cdr:y>
    </cdr:to>
    <cdr:sp macro="" textlink="">
      <cdr:nvSpPr>
        <cdr:cNvPr id="83970" name="Text Box 2">
          <a:extLst xmlns:a="http://schemas.openxmlformats.org/drawingml/2006/main">
            <a:ext uri="{FF2B5EF4-FFF2-40B4-BE49-F238E27FC236}">
              <a16:creationId xmlns:a16="http://schemas.microsoft.com/office/drawing/2014/main" id="{6CCAF4F4-1EED-45EA-A8F6-1245E1E34B3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61110" cy="2745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Maturity Cell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23</xdr:row>
      <xdr:rowOff>0</xdr:rowOff>
    </xdr:from>
    <xdr:to>
      <xdr:col>13</xdr:col>
      <xdr:colOff>586740</xdr:colOff>
      <xdr:row>43</xdr:row>
      <xdr:rowOff>134470</xdr:rowOff>
    </xdr:to>
    <xdr:graphicFrame macro="">
      <xdr:nvGraphicFramePr>
        <xdr:cNvPr id="6148" name="Chart 2">
          <a:extLst>
            <a:ext uri="{FF2B5EF4-FFF2-40B4-BE49-F238E27FC236}">
              <a16:creationId xmlns:a16="http://schemas.microsoft.com/office/drawing/2014/main" id="{00000000-0008-0000-0500-000004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0</xdr:rowOff>
    </xdr:from>
    <xdr:to>
      <xdr:col>6</xdr:col>
      <xdr:colOff>448</xdr:colOff>
      <xdr:row>43</xdr:row>
      <xdr:rowOff>134470</xdr:rowOff>
    </xdr:to>
    <xdr:graphicFrame macro="">
      <xdr:nvGraphicFramePr>
        <xdr:cNvPr id="6149" name="Chart 3">
          <a:extLst>
            <a:ext uri="{FF2B5EF4-FFF2-40B4-BE49-F238E27FC236}">
              <a16:creationId xmlns:a16="http://schemas.microsoft.com/office/drawing/2014/main" id="{00000000-0008-0000-0500-000005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0.01254</cdr:x>
      <cdr:y>0.03619</cdr:y>
    </cdr:from>
    <cdr:to>
      <cdr:x>0.49044</cdr:x>
      <cdr:y>0.11366</cdr:y>
    </cdr:to>
    <cdr:sp macro="" textlink="">
      <cdr:nvSpPr>
        <cdr:cNvPr id="8193" name="Text Box 1">
          <a:extLst xmlns:a="http://schemas.openxmlformats.org/drawingml/2006/main">
            <a:ext uri="{FF2B5EF4-FFF2-40B4-BE49-F238E27FC236}">
              <a16:creationId xmlns:a16="http://schemas.microsoft.com/office/drawing/2014/main" id="{01C06817-0F1A-42BA-B569-0F8CC0CB6218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24" y="80144"/>
          <a:ext cx="2028376" cy="171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0" bIns="2286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Duration Cell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0.01357</cdr:x>
      <cdr:y>0.07362</cdr:y>
    </cdr:from>
    <cdr:to>
      <cdr:x>0.33729</cdr:x>
      <cdr:y>0.19561</cdr:y>
    </cdr:to>
    <cdr:sp macro="" textlink="">
      <cdr:nvSpPr>
        <cdr:cNvPr id="89089" name="Text Box 1">
          <a:extLst xmlns:a="http://schemas.openxmlformats.org/drawingml/2006/main">
            <a:ext uri="{FF2B5EF4-FFF2-40B4-BE49-F238E27FC236}">
              <a16:creationId xmlns:a16="http://schemas.microsoft.com/office/drawing/2014/main" id="{B2439785-69E7-4920-A4B6-DEDBC6C66EC3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8453"/>
          <a:ext cx="1272849" cy="2667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0.01357</cdr:x>
      <cdr:y>0.02439</cdr:y>
    </cdr:from>
    <cdr:to>
      <cdr:x>0.49027</cdr:x>
      <cdr:y>0.14971</cdr:y>
    </cdr:to>
    <cdr:sp macro="" textlink="">
      <cdr:nvSpPr>
        <cdr:cNvPr id="89090" name="Text Box 2">
          <a:extLst xmlns:a="http://schemas.openxmlformats.org/drawingml/2006/main">
            <a:ext uri="{FF2B5EF4-FFF2-40B4-BE49-F238E27FC236}">
              <a16:creationId xmlns:a16="http://schemas.microsoft.com/office/drawing/2014/main" id="{53471A49-B69B-41CD-B2AA-0797DFD5849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874368" cy="2740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Duration Cell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25</xdr:row>
      <xdr:rowOff>0</xdr:rowOff>
    </xdr:from>
    <xdr:to>
      <xdr:col>14</xdr:col>
      <xdr:colOff>425824</xdr:colOff>
      <xdr:row>46</xdr:row>
      <xdr:rowOff>33618</xdr:rowOff>
    </xdr:to>
    <xdr:graphicFrame macro="">
      <xdr:nvGraphicFramePr>
        <xdr:cNvPr id="55300" name="Chart 2">
          <a:extLst>
            <a:ext uri="{FF2B5EF4-FFF2-40B4-BE49-F238E27FC236}">
              <a16:creationId xmlns:a16="http://schemas.microsoft.com/office/drawing/2014/main" id="{00000000-0008-0000-0600-000004D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24</xdr:row>
      <xdr:rowOff>156881</xdr:rowOff>
    </xdr:from>
    <xdr:to>
      <xdr:col>6</xdr:col>
      <xdr:colOff>448</xdr:colOff>
      <xdr:row>46</xdr:row>
      <xdr:rowOff>22412</xdr:rowOff>
    </xdr:to>
    <xdr:graphicFrame macro="">
      <xdr:nvGraphicFramePr>
        <xdr:cNvPr id="55301" name="Chart 3">
          <a:extLst>
            <a:ext uri="{FF2B5EF4-FFF2-40B4-BE49-F238E27FC236}">
              <a16:creationId xmlns:a16="http://schemas.microsoft.com/office/drawing/2014/main" id="{00000000-0008-0000-0600-000005D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0.01036</cdr:x>
      <cdr:y>0.07211</cdr:y>
    </cdr:from>
    <cdr:to>
      <cdr:x>0.39056</cdr:x>
      <cdr:y>0.19365</cdr:y>
    </cdr:to>
    <cdr:sp macro="" textlink="">
      <cdr:nvSpPr>
        <cdr:cNvPr id="67586" name="Text Box 2">
          <a:extLst xmlns:a="http://schemas.openxmlformats.org/drawingml/2006/main">
            <a:ext uri="{FF2B5EF4-FFF2-40B4-BE49-F238E27FC236}">
              <a16:creationId xmlns:a16="http://schemas.microsoft.com/office/drawing/2014/main" id="{721531D7-7272-4D05-9DA7-7B81298C841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5716"/>
          <a:ext cx="1958504" cy="2667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75" b="0" i="0" u="none" strike="noStrike" baseline="0">
              <a:solidFill>
                <a:srgbClr val="000000"/>
              </a:solidFill>
              <a:latin typeface="Arial"/>
              <a:cs typeface="Arial"/>
            </a:rPr>
            <a:t>Last 12 months; in percent</a:t>
          </a:r>
        </a:p>
      </cdr:txBody>
    </cdr:sp>
  </cdr:relSizeAnchor>
  <cdr:relSizeAnchor xmlns:cdr="http://schemas.openxmlformats.org/drawingml/2006/chartDrawing">
    <cdr:from>
      <cdr:x>0.01036</cdr:x>
      <cdr:y>0.02431</cdr:y>
    </cdr:from>
    <cdr:to>
      <cdr:x>0.33279</cdr:x>
      <cdr:y>0.14941</cdr:y>
    </cdr:to>
    <cdr:sp macro="" textlink="">
      <cdr:nvSpPr>
        <cdr:cNvPr id="67587" name="Text Box 3">
          <a:extLst xmlns:a="http://schemas.openxmlformats.org/drawingml/2006/main">
            <a:ext uri="{FF2B5EF4-FFF2-40B4-BE49-F238E27FC236}">
              <a16:creationId xmlns:a16="http://schemas.microsoft.com/office/drawing/2014/main" id="{B17C94E1-2CF0-45AD-8B02-742B1B051081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60882" cy="2745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75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Sector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0.0125</cdr:x>
      <cdr:y>0.05343</cdr:y>
    </cdr:from>
    <cdr:to>
      <cdr:x>0.51284</cdr:x>
      <cdr:y>0.1309</cdr:y>
    </cdr:to>
    <cdr:sp macro="" textlink="">
      <cdr:nvSpPr>
        <cdr:cNvPr id="57345" name="Text Box 1">
          <a:extLst xmlns:a="http://schemas.openxmlformats.org/drawingml/2006/main">
            <a:ext uri="{FF2B5EF4-FFF2-40B4-BE49-F238E27FC236}">
              <a16:creationId xmlns:a16="http://schemas.microsoft.com/office/drawing/2014/main" id="{F930BED8-930D-489B-A601-689D3F721D54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45" y="118318"/>
          <a:ext cx="2131224" cy="171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0" bIns="2286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Vintage Cohort</a:t>
          </a: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0.01357</cdr:x>
      <cdr:y>0.07417</cdr:y>
    </cdr:from>
    <cdr:to>
      <cdr:x>0.33729</cdr:x>
      <cdr:y>0.19662</cdr:y>
    </cdr:to>
    <cdr:sp macro="" textlink="">
      <cdr:nvSpPr>
        <cdr:cNvPr id="91137" name="Text Box 1">
          <a:extLst xmlns:a="http://schemas.openxmlformats.org/drawingml/2006/main">
            <a:ext uri="{FF2B5EF4-FFF2-40B4-BE49-F238E27FC236}">
              <a16:creationId xmlns:a16="http://schemas.microsoft.com/office/drawing/2014/main" id="{2DB8296E-E355-4A82-91E5-7B95FEFC2828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9095"/>
          <a:ext cx="1272849" cy="2668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0.01357</cdr:x>
      <cdr:y>0.02448</cdr:y>
    </cdr:from>
    <cdr:to>
      <cdr:x>0.49027</cdr:x>
      <cdr:y>0.15025</cdr:y>
    </cdr:to>
    <cdr:sp macro="" textlink="">
      <cdr:nvSpPr>
        <cdr:cNvPr id="91138" name="Text Box 2">
          <a:extLst xmlns:a="http://schemas.openxmlformats.org/drawingml/2006/main">
            <a:ext uri="{FF2B5EF4-FFF2-40B4-BE49-F238E27FC236}">
              <a16:creationId xmlns:a16="http://schemas.microsoft.com/office/drawing/2014/main" id="{96F89724-F085-456A-B493-13FCE7CCD650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874368" cy="2741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Vintage Cohort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0.01217</cdr:x>
      <cdr:y>0.07417</cdr:y>
    </cdr:from>
    <cdr:to>
      <cdr:x>0.30267</cdr:x>
      <cdr:y>0.19662</cdr:y>
    </cdr:to>
    <cdr:sp macro="" textlink="">
      <cdr:nvSpPr>
        <cdr:cNvPr id="95233" name="Text Box 1">
          <a:extLst xmlns:a="http://schemas.openxmlformats.org/drawingml/2006/main">
            <a:ext uri="{FF2B5EF4-FFF2-40B4-BE49-F238E27FC236}">
              <a16:creationId xmlns:a16="http://schemas.microsoft.com/office/drawing/2014/main" id="{7B17D928-9345-45CB-8832-8AC356E245E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9095"/>
          <a:ext cx="1272828" cy="2668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Last 12 months</a:t>
          </a:r>
        </a:p>
      </cdr:txBody>
    </cdr:sp>
  </cdr:relSizeAnchor>
  <cdr:relSizeAnchor xmlns:cdr="http://schemas.openxmlformats.org/drawingml/2006/chartDrawing">
    <cdr:from>
      <cdr:x>0.01217</cdr:x>
      <cdr:y>0.02448</cdr:y>
    </cdr:from>
    <cdr:to>
      <cdr:x>0.39121</cdr:x>
      <cdr:y>0.15025</cdr:y>
    </cdr:to>
    <cdr:sp macro="" textlink="">
      <cdr:nvSpPr>
        <cdr:cNvPr id="95234" name="Text Box 2">
          <a:extLst xmlns:a="http://schemas.openxmlformats.org/drawingml/2006/main">
            <a:ext uri="{FF2B5EF4-FFF2-40B4-BE49-F238E27FC236}">
              <a16:creationId xmlns:a16="http://schemas.microsoft.com/office/drawing/2014/main" id="{40C57335-F093-4AB3-A2C8-E5846BD519E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60768" cy="2741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Credit Effect by Sector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23</xdr:row>
      <xdr:rowOff>7620</xdr:rowOff>
    </xdr:from>
    <xdr:to>
      <xdr:col>14</xdr:col>
      <xdr:colOff>0</xdr:colOff>
      <xdr:row>43</xdr:row>
      <xdr:rowOff>145676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7620</xdr:rowOff>
    </xdr:from>
    <xdr:to>
      <xdr:col>5</xdr:col>
      <xdr:colOff>579120</xdr:colOff>
      <xdr:row>43</xdr:row>
      <xdr:rowOff>145676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00000000-0008-0000-0100-000005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0.01248</cdr:x>
      <cdr:y>0.0438</cdr:y>
    </cdr:from>
    <cdr:to>
      <cdr:x>0.41999</cdr:x>
      <cdr:y>0.12736</cdr:y>
    </cdr:to>
    <cdr:sp macro="" textlink="">
      <cdr:nvSpPr>
        <cdr:cNvPr id="4097" name="Text Box 1">
          <a:extLst xmlns:a="http://schemas.openxmlformats.org/drawingml/2006/main">
            <a:ext uri="{FF2B5EF4-FFF2-40B4-BE49-F238E27FC236}">
              <a16:creationId xmlns:a16="http://schemas.microsoft.com/office/drawing/2014/main" id="{A27627EF-3B64-44EC-8DAD-23991AC49307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55" y="96642"/>
          <a:ext cx="1738938" cy="1844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7432" rIns="0" bIns="27432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75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Sector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0.01362</cdr:x>
      <cdr:y>0.07227</cdr:y>
    </cdr:from>
    <cdr:to>
      <cdr:x>0.33852</cdr:x>
      <cdr:y>0.19471</cdr:y>
    </cdr:to>
    <cdr:sp macro="" textlink="">
      <cdr:nvSpPr>
        <cdr:cNvPr id="99329" name="Text Box 1">
          <a:extLst xmlns:a="http://schemas.openxmlformats.org/drawingml/2006/main">
            <a:ext uri="{FF2B5EF4-FFF2-40B4-BE49-F238E27FC236}">
              <a16:creationId xmlns:a16="http://schemas.microsoft.com/office/drawing/2014/main" id="{5C32D7DC-BF3B-42C3-B148-8B81425C0B5F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4950"/>
          <a:ext cx="1272540" cy="2668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0.01362</cdr:x>
      <cdr:y>0.02448</cdr:y>
    </cdr:from>
    <cdr:to>
      <cdr:x>0.43774</cdr:x>
      <cdr:y>0.15025</cdr:y>
    </cdr:to>
    <cdr:sp macro="" textlink="">
      <cdr:nvSpPr>
        <cdr:cNvPr id="99330" name="Text Box 2">
          <a:extLst xmlns:a="http://schemas.openxmlformats.org/drawingml/2006/main">
            <a:ext uri="{FF2B5EF4-FFF2-40B4-BE49-F238E27FC236}">
              <a16:creationId xmlns:a16="http://schemas.microsoft.com/office/drawing/2014/main" id="{7DE614D9-9230-41A0-9223-D150F910ACE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61160" cy="2741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Sector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23</xdr:row>
      <xdr:rowOff>3138</xdr:rowOff>
    </xdr:from>
    <xdr:to>
      <xdr:col>13</xdr:col>
      <xdr:colOff>592455</xdr:colOff>
      <xdr:row>44</xdr:row>
      <xdr:rowOff>44823</xdr:rowOff>
    </xdr:to>
    <xdr:graphicFrame macro="">
      <xdr:nvGraphicFramePr>
        <xdr:cNvPr id="2" name="Chart 102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22</xdr:row>
      <xdr:rowOff>152400</xdr:rowOff>
    </xdr:from>
    <xdr:to>
      <xdr:col>6</xdr:col>
      <xdr:colOff>30480</xdr:colOff>
      <xdr:row>44</xdr:row>
      <xdr:rowOff>0</xdr:rowOff>
    </xdr:to>
    <xdr:graphicFrame macro="">
      <xdr:nvGraphicFramePr>
        <xdr:cNvPr id="3" name="Chart 1027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112059</xdr:colOff>
      <xdr:row>14</xdr:row>
      <xdr:rowOff>11206</xdr:rowOff>
    </xdr:from>
    <xdr:to>
      <xdr:col>9</xdr:col>
      <xdr:colOff>134471</xdr:colOff>
      <xdr:row>20</xdr:row>
      <xdr:rowOff>22412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5145342-E4C0-45C0-9CBD-3CA1A003C51A}"/>
            </a:ext>
          </a:extLst>
        </xdr:cNvPr>
        <xdr:cNvSpPr txBox="1"/>
      </xdr:nvSpPr>
      <xdr:spPr>
        <a:xfrm>
          <a:off x="3003177" y="2812677"/>
          <a:ext cx="2678206" cy="11542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Please note that</a:t>
          </a:r>
          <a:r>
            <a:rPr lang="en-US" sz="1100" baseline="0"/>
            <a:t> all G-L 1 loans are senior loans. "Crossover" loans are those with LTVs above 70% and below 85%.  They are not subordinate positions that "attach" at 70% LTV and go up to 85% of the capital stack.</a:t>
          </a:r>
          <a:endParaRPr lang="en-US" sz="1100"/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0.01348</cdr:x>
      <cdr:y>0.0573</cdr:y>
    </cdr:from>
    <cdr:to>
      <cdr:x>0.51245</cdr:x>
      <cdr:y>0.14059</cdr:y>
    </cdr:to>
    <cdr:sp macro="" textlink="">
      <cdr:nvSpPr>
        <cdr:cNvPr id="18433" name="Text Box 1">
          <a:extLst xmlns:a="http://schemas.openxmlformats.org/drawingml/2006/main">
            <a:ext uri="{FF2B5EF4-FFF2-40B4-BE49-F238E27FC236}">
              <a16:creationId xmlns:a16="http://schemas.microsoft.com/office/drawing/2014/main" id="{CA61E496-9055-4E0E-910D-1C0D75025B3B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419" y="126887"/>
          <a:ext cx="2125390" cy="1844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7432" rIns="0" bIns="27432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75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Credit Quality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0.01341</cdr:x>
      <cdr:y>0.0718</cdr:y>
    </cdr:from>
    <cdr:to>
      <cdr:x>0.33334</cdr:x>
      <cdr:y>0.19288</cdr:y>
    </cdr:to>
    <cdr:sp macro="" textlink="">
      <cdr:nvSpPr>
        <cdr:cNvPr id="68609" name="Text Box 1">
          <a:extLst xmlns:a="http://schemas.openxmlformats.org/drawingml/2006/main">
            <a:ext uri="{FF2B5EF4-FFF2-40B4-BE49-F238E27FC236}">
              <a16:creationId xmlns:a16="http://schemas.microsoft.com/office/drawing/2014/main" id="{31AC3F62-6A30-4FD6-8363-8678CD098C37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5575"/>
          <a:ext cx="1272578" cy="266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0.01341</cdr:x>
      <cdr:y>0.02422</cdr:y>
    </cdr:from>
    <cdr:to>
      <cdr:x>0.50949</cdr:x>
      <cdr:y>0.14888</cdr:y>
    </cdr:to>
    <cdr:sp macro="" textlink="">
      <cdr:nvSpPr>
        <cdr:cNvPr id="68610" name="Text Box 2">
          <a:extLst xmlns:a="http://schemas.openxmlformats.org/drawingml/2006/main">
            <a:ext uri="{FF2B5EF4-FFF2-40B4-BE49-F238E27FC236}">
              <a16:creationId xmlns:a16="http://schemas.microsoft.com/office/drawing/2014/main" id="{BCB6EF47-BE06-44EA-87BB-EF5236A3594C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973222" cy="2745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Credit Quality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9"/>
  <sheetViews>
    <sheetView zoomScale="85" workbookViewId="0">
      <selection activeCell="H10" sqref="H10:H13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7" width="8.85546875" style="1"/>
    <col min="8" max="8" width="9" style="1" bestFit="1" customWidth="1"/>
    <col min="9" max="9" width="3.7109375" style="1" customWidth="1"/>
    <col min="10" max="10" width="9.7109375" style="1" bestFit="1" customWidth="1"/>
    <col min="11" max="11" width="3" style="1" customWidth="1"/>
    <col min="12" max="16384" width="8.85546875" style="1"/>
  </cols>
  <sheetData>
    <row r="1" spans="1:17" ht="21" x14ac:dyDescent="0.35">
      <c r="A1" s="34" t="s">
        <v>87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7" ht="21" x14ac:dyDescent="0.35">
      <c r="A2" s="34" t="s">
        <v>81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7" ht="15.75" x14ac:dyDescent="0.25">
      <c r="A3" s="2"/>
    </row>
    <row r="4" spans="1:17" ht="15" x14ac:dyDescent="0.25">
      <c r="A4" s="6" t="s">
        <v>94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7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7" ht="15" x14ac:dyDescent="0.25">
      <c r="A6" s="7"/>
      <c r="B6" s="7"/>
      <c r="C6" s="8" t="s">
        <v>26</v>
      </c>
      <c r="D6" s="9"/>
      <c r="E6" s="9"/>
      <c r="F6" s="9"/>
      <c r="G6" s="7"/>
      <c r="H6" s="7"/>
      <c r="I6" s="7"/>
      <c r="J6" s="7"/>
      <c r="K6" s="7"/>
      <c r="L6" s="8" t="s">
        <v>93</v>
      </c>
      <c r="M6" s="9"/>
      <c r="N6" s="9"/>
    </row>
    <row r="7" spans="1:17" ht="15" x14ac:dyDescent="0.25">
      <c r="A7" s="7"/>
      <c r="B7" s="7"/>
      <c r="C7" s="10" t="s">
        <v>27</v>
      </c>
      <c r="D7" s="10"/>
      <c r="E7" s="10"/>
      <c r="F7" s="10"/>
      <c r="G7" s="11" t="s">
        <v>28</v>
      </c>
      <c r="H7" s="11" t="s">
        <v>29</v>
      </c>
      <c r="I7" s="7"/>
      <c r="J7" s="12" t="s">
        <v>30</v>
      </c>
      <c r="K7" s="7"/>
      <c r="L7" s="12" t="s">
        <v>32</v>
      </c>
      <c r="M7" s="12"/>
      <c r="N7" s="12" t="s">
        <v>29</v>
      </c>
    </row>
    <row r="8" spans="1:17" ht="15.75" thickBot="1" x14ac:dyDescent="0.3">
      <c r="A8" s="13" t="s">
        <v>20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14" t="s">
        <v>8</v>
      </c>
      <c r="H8" s="14" t="s">
        <v>31</v>
      </c>
      <c r="I8" s="7"/>
      <c r="J8" s="14" t="s">
        <v>34</v>
      </c>
      <c r="K8" s="7"/>
      <c r="L8" s="14" t="s">
        <v>31</v>
      </c>
      <c r="M8" s="14" t="s">
        <v>28</v>
      </c>
      <c r="N8" s="14" t="s">
        <v>31</v>
      </c>
    </row>
    <row r="9" spans="1:17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7" ht="15" x14ac:dyDescent="0.25">
      <c r="A10" s="7" t="s">
        <v>14</v>
      </c>
      <c r="B10" s="7"/>
      <c r="C10" s="15">
        <v>0.97499999999999998</v>
      </c>
      <c r="D10" s="15">
        <v>-0.64649999999999996</v>
      </c>
      <c r="E10" s="15">
        <v>-3.4200000000000001E-2</v>
      </c>
      <c r="F10" s="15">
        <v>0.29430000000000001</v>
      </c>
      <c r="G10" s="15">
        <v>1.3642416148345493</v>
      </c>
      <c r="H10" s="15">
        <v>2.5187803268275299</v>
      </c>
      <c r="I10" s="15"/>
      <c r="J10" s="15">
        <v>2436.438813006811</v>
      </c>
      <c r="K10" s="7"/>
      <c r="L10" s="16">
        <v>1.17</v>
      </c>
      <c r="M10" s="16">
        <v>4.6499999999999995</v>
      </c>
      <c r="N10" s="16">
        <v>6.3199999999999994</v>
      </c>
      <c r="P10" s="3">
        <f>$H$15</f>
        <v>2.8002982490233697</v>
      </c>
      <c r="Q10" s="4">
        <f>$N$15</f>
        <v>4.78</v>
      </c>
    </row>
    <row r="11" spans="1:17" ht="15" x14ac:dyDescent="0.25">
      <c r="A11" s="7" t="s">
        <v>15</v>
      </c>
      <c r="B11" s="7"/>
      <c r="C11" s="15">
        <v>0.9123</v>
      </c>
      <c r="D11" s="15">
        <v>-0.35649999999999998</v>
      </c>
      <c r="E11" s="15">
        <v>-1.8800000000000001E-2</v>
      </c>
      <c r="F11" s="15">
        <v>0.53700000000000003</v>
      </c>
      <c r="G11" s="15">
        <v>1.6821755594290444</v>
      </c>
      <c r="H11" s="15">
        <v>2.9181224033538955</v>
      </c>
      <c r="I11" s="15"/>
      <c r="J11" s="15">
        <v>3184.5092152201196</v>
      </c>
      <c r="K11" s="7"/>
      <c r="L11" s="16">
        <v>0.59</v>
      </c>
      <c r="M11" s="16">
        <v>2.87</v>
      </c>
      <c r="N11" s="16">
        <v>3.5999999999999996</v>
      </c>
      <c r="P11" s="3">
        <f>$H$15</f>
        <v>2.8002982490233697</v>
      </c>
      <c r="Q11" s="4">
        <f>$N$15</f>
        <v>4.78</v>
      </c>
    </row>
    <row r="12" spans="1:17" ht="15" x14ac:dyDescent="0.25">
      <c r="A12" s="7" t="s">
        <v>17</v>
      </c>
      <c r="B12" s="7"/>
      <c r="C12" s="15">
        <v>1.0002</v>
      </c>
      <c r="D12" s="15">
        <v>-0.5623999999999999</v>
      </c>
      <c r="E12" s="15">
        <v>-4.5400000000000003E-2</v>
      </c>
      <c r="F12" s="15">
        <v>0.39240000000000003</v>
      </c>
      <c r="G12" s="15">
        <v>1.5605482874991639</v>
      </c>
      <c r="H12" s="15">
        <v>2.6553709980384088</v>
      </c>
      <c r="I12" s="15"/>
      <c r="J12" s="15">
        <v>2898.5097516598207</v>
      </c>
      <c r="K12" s="7"/>
      <c r="L12" s="16">
        <v>1.54</v>
      </c>
      <c r="M12" s="16">
        <v>6.4</v>
      </c>
      <c r="N12" s="16">
        <v>7.9300000000000006</v>
      </c>
      <c r="P12" s="3">
        <f>$H$15</f>
        <v>2.8002982490233697</v>
      </c>
      <c r="Q12" s="4">
        <f>$N$15</f>
        <v>4.78</v>
      </c>
    </row>
    <row r="13" spans="1:17" ht="15" x14ac:dyDescent="0.25">
      <c r="A13" s="7" t="s">
        <v>16</v>
      </c>
      <c r="B13" s="7"/>
      <c r="C13" s="15">
        <v>0.88660000000000005</v>
      </c>
      <c r="D13" s="15">
        <v>-0.66580000000000006</v>
      </c>
      <c r="E13" s="15">
        <v>-2.8300000000000002E-2</v>
      </c>
      <c r="F13" s="15">
        <v>0.1925</v>
      </c>
      <c r="G13" s="15">
        <v>1.6364308092218893</v>
      </c>
      <c r="H13" s="15">
        <v>2.8866605446061122</v>
      </c>
      <c r="I13" s="15"/>
      <c r="J13" s="15">
        <v>2860.6769345999774</v>
      </c>
      <c r="K13" s="7"/>
      <c r="L13" s="16">
        <v>0.45999999999999996</v>
      </c>
      <c r="M13" s="16">
        <v>1.5499999999999998</v>
      </c>
      <c r="N13" s="16">
        <v>1.94</v>
      </c>
      <c r="P13" s="3">
        <f>$H$15</f>
        <v>2.8002982490233697</v>
      </c>
      <c r="Q13" s="4">
        <f>$N$15</f>
        <v>4.78</v>
      </c>
    </row>
    <row r="14" spans="1:17" ht="15" x14ac:dyDescent="0.25">
      <c r="A14" s="7" t="s">
        <v>41</v>
      </c>
      <c r="B14" s="7"/>
      <c r="C14" s="15">
        <v>1.0009125333973452</v>
      </c>
      <c r="D14" s="15">
        <v>-0.39816349240965626</v>
      </c>
      <c r="E14" s="15">
        <v>-2.219142429052039E-2</v>
      </c>
      <c r="F14" s="15">
        <v>0.58055761669716854</v>
      </c>
      <c r="G14" s="15">
        <v>2.0544786932734205</v>
      </c>
      <c r="H14" s="15">
        <v>3.0495840880561564</v>
      </c>
      <c r="I14" s="15"/>
      <c r="J14" s="17" t="s">
        <v>43</v>
      </c>
      <c r="K14" s="7"/>
      <c r="L14" s="16">
        <v>0.82951770579144324</v>
      </c>
      <c r="M14" s="16">
        <v>4.5531971799523818</v>
      </c>
      <c r="N14" s="16">
        <v>6.2171568680365858</v>
      </c>
      <c r="P14" s="3">
        <f>$H$15</f>
        <v>2.8002982490233697</v>
      </c>
      <c r="Q14" s="4">
        <f>$N$15</f>
        <v>4.78</v>
      </c>
    </row>
    <row r="15" spans="1:17" ht="15" x14ac:dyDescent="0.25">
      <c r="A15" s="13" t="s">
        <v>8</v>
      </c>
      <c r="B15" s="7"/>
      <c r="C15" s="15">
        <v>0.94</v>
      </c>
      <c r="D15" s="15">
        <v>-0.49519999999999997</v>
      </c>
      <c r="E15" s="15">
        <v>-2.7400000000000001E-2</v>
      </c>
      <c r="F15" s="15">
        <v>0.41739999999999999</v>
      </c>
      <c r="G15" s="15">
        <v>1.6186762812252731</v>
      </c>
      <c r="H15" s="15">
        <v>2.8002982490233697</v>
      </c>
      <c r="I15" s="15"/>
      <c r="J15" s="15">
        <v>2669.9057634472028</v>
      </c>
      <c r="K15" s="7"/>
      <c r="L15" s="16">
        <v>0.84000000000000008</v>
      </c>
      <c r="M15" s="16">
        <v>3.7</v>
      </c>
      <c r="N15" s="16">
        <v>4.78</v>
      </c>
    </row>
    <row r="16" spans="1:17" ht="15" x14ac:dyDescent="0.25">
      <c r="A16" s="7" t="s">
        <v>35</v>
      </c>
      <c r="B16" s="7"/>
      <c r="C16" s="15">
        <v>0.93617209613274588</v>
      </c>
      <c r="D16" s="15">
        <v>-0.50118181502764125</v>
      </c>
      <c r="E16" s="15">
        <v>-2.8061868227598992E-2</v>
      </c>
      <c r="F16" s="15">
        <v>0.40692841287750553</v>
      </c>
      <c r="G16" s="15">
        <v>1.589003695624025</v>
      </c>
      <c r="H16" s="15">
        <v>2.7835794186228613</v>
      </c>
      <c r="I16" s="15"/>
      <c r="J16" s="15">
        <v>4320.407220157741</v>
      </c>
      <c r="K16" s="7"/>
      <c r="L16" s="16">
        <v>0.85209828445801905</v>
      </c>
      <c r="M16" s="16">
        <v>3.6578866144676789</v>
      </c>
      <c r="N16" s="16">
        <v>4.6881132874146179</v>
      </c>
    </row>
    <row r="17" spans="1:14" ht="15" x14ac:dyDescent="0.25">
      <c r="A17" s="7"/>
      <c r="B17" s="7"/>
      <c r="C17" s="7"/>
      <c r="D17" s="7"/>
      <c r="E17" s="7"/>
      <c r="F17" s="7"/>
      <c r="G17" s="15"/>
      <c r="H17" s="15"/>
      <c r="I17" s="15"/>
      <c r="J17" s="15"/>
      <c r="K17" s="7"/>
      <c r="L17" s="16"/>
      <c r="M17" s="16"/>
      <c r="N17" s="16"/>
    </row>
    <row r="18" spans="1:14" ht="15" x14ac:dyDescent="0.25">
      <c r="A18" s="7" t="s">
        <v>42</v>
      </c>
      <c r="B18" s="7"/>
      <c r="C18" s="7"/>
      <c r="D18" s="7"/>
      <c r="E18" s="7"/>
      <c r="F18" s="7"/>
      <c r="G18" s="15"/>
      <c r="H18" s="15"/>
      <c r="I18" s="15"/>
      <c r="J18" s="15"/>
      <c r="K18" s="7"/>
      <c r="L18" s="16"/>
      <c r="M18" s="16"/>
      <c r="N18" s="16"/>
    </row>
    <row r="19" spans="1:14" ht="15" x14ac:dyDescent="0.25">
      <c r="A19" s="7" t="s">
        <v>44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1:14" ht="15" x14ac:dyDescent="0.25">
      <c r="A20" s="7" t="s">
        <v>76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4" ht="15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1:14" ht="15" x14ac:dyDescent="0.25">
      <c r="A22" s="7" t="s">
        <v>33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9" spans="1:14" x14ac:dyDescent="0.2">
      <c r="A29" s="1" t="s">
        <v>25</v>
      </c>
    </row>
  </sheetData>
  <mergeCells count="2">
    <mergeCell ref="A1:N1"/>
    <mergeCell ref="A2:N2"/>
  </mergeCells>
  <pageMargins left="0.75" right="0.75" top="1" bottom="1" header="0.5" footer="0.5"/>
  <pageSetup orientation="landscape" horizontalDpi="300" verticalDpi="300" copies="0" r:id="rId1"/>
  <headerFooter alignWithMargins="0">
    <oddFooter>&amp;L&amp;"Times New Roman,Regular"&amp;8Generated: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0"/>
  <sheetViews>
    <sheetView tabSelected="1" zoomScale="85" zoomScaleNormal="85" workbookViewId="0">
      <selection activeCell="H10" sqref="H10:H13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6" width="8.85546875" style="1"/>
    <col min="7" max="7" width="4.140625" style="1" customWidth="1"/>
    <col min="8" max="13" width="8.85546875" style="1"/>
    <col min="14" max="14" width="10.42578125" style="1" customWidth="1"/>
    <col min="15" max="16384" width="8.85546875" style="1"/>
  </cols>
  <sheetData>
    <row r="1" spans="1:16" ht="21" x14ac:dyDescent="0.35">
      <c r="A1" s="34" t="s">
        <v>87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6" ht="21" x14ac:dyDescent="0.35">
      <c r="A2" s="34" t="s">
        <v>81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6" ht="15.75" x14ac:dyDescent="0.25">
      <c r="A3" s="2"/>
    </row>
    <row r="4" spans="1:16" ht="15" x14ac:dyDescent="0.25">
      <c r="A4" s="6" t="s">
        <v>94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6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6" ht="15" x14ac:dyDescent="0.25">
      <c r="A6" s="7"/>
      <c r="B6" s="7"/>
      <c r="C6" s="8" t="s">
        <v>26</v>
      </c>
      <c r="D6" s="9"/>
      <c r="E6" s="9"/>
      <c r="F6" s="9"/>
      <c r="G6" s="7"/>
      <c r="H6" s="8" t="s">
        <v>9</v>
      </c>
      <c r="I6" s="9"/>
      <c r="J6" s="9" t="s">
        <v>13</v>
      </c>
      <c r="K6" s="9"/>
      <c r="L6" s="9"/>
      <c r="M6" s="7"/>
      <c r="N6" s="7"/>
    </row>
    <row r="7" spans="1:16" ht="15" x14ac:dyDescent="0.25">
      <c r="A7" s="7"/>
      <c r="B7" s="7"/>
      <c r="C7" s="7"/>
      <c r="D7" s="7"/>
      <c r="E7" s="7"/>
      <c r="F7" s="7"/>
      <c r="G7" s="7"/>
      <c r="H7" s="12" t="s">
        <v>80</v>
      </c>
      <c r="I7" s="12"/>
      <c r="J7" s="12"/>
      <c r="K7" s="12"/>
      <c r="L7" s="12"/>
      <c r="M7" s="12" t="s">
        <v>1</v>
      </c>
      <c r="N7" s="12" t="s">
        <v>2</v>
      </c>
    </row>
    <row r="8" spans="1:16" ht="15.75" thickBot="1" x14ac:dyDescent="0.3">
      <c r="A8" s="13" t="s">
        <v>20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7"/>
      <c r="H8" s="14" t="s">
        <v>3</v>
      </c>
      <c r="I8" s="14" t="s">
        <v>10</v>
      </c>
      <c r="J8" s="14" t="s">
        <v>11</v>
      </c>
      <c r="K8" s="14" t="s">
        <v>6</v>
      </c>
      <c r="L8" s="14" t="s">
        <v>4</v>
      </c>
      <c r="M8" s="14" t="s">
        <v>0</v>
      </c>
      <c r="N8" s="14" t="s">
        <v>47</v>
      </c>
    </row>
    <row r="9" spans="1:16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6" ht="15" x14ac:dyDescent="0.25">
      <c r="A10" s="7" t="s">
        <v>14</v>
      </c>
      <c r="B10" s="7"/>
      <c r="C10" s="15">
        <v>0.97499999999999998</v>
      </c>
      <c r="D10" s="15">
        <v>-0.64649999999999996</v>
      </c>
      <c r="E10" s="15">
        <v>-3.4200000000000001E-2</v>
      </c>
      <c r="F10" s="15">
        <v>0.29430000000000001</v>
      </c>
      <c r="G10" s="7"/>
      <c r="H10" s="15">
        <v>4.6399999999999997</v>
      </c>
      <c r="I10" s="15">
        <v>4.1315999999999997</v>
      </c>
      <c r="J10" s="15">
        <v>6.49</v>
      </c>
      <c r="K10" s="18">
        <v>104.57</v>
      </c>
      <c r="L10" s="15">
        <v>2.7422</v>
      </c>
      <c r="M10" s="19">
        <v>0.18628637587081362</v>
      </c>
      <c r="N10" s="7">
        <v>2306</v>
      </c>
      <c r="P10" s="3">
        <f>F15</f>
        <v>0.41739999999999999</v>
      </c>
    </row>
    <row r="11" spans="1:16" ht="15" x14ac:dyDescent="0.25">
      <c r="A11" s="7" t="s">
        <v>15</v>
      </c>
      <c r="B11" s="7"/>
      <c r="C11" s="15">
        <v>0.9123</v>
      </c>
      <c r="D11" s="15">
        <v>-0.35649999999999998</v>
      </c>
      <c r="E11" s="15">
        <v>-1.8800000000000001E-2</v>
      </c>
      <c r="F11" s="15">
        <v>0.53700000000000003</v>
      </c>
      <c r="G11" s="7"/>
      <c r="H11" s="15">
        <v>5.71</v>
      </c>
      <c r="I11" s="15">
        <v>3.8536999999999999</v>
      </c>
      <c r="J11" s="15">
        <v>7.68</v>
      </c>
      <c r="K11" s="18">
        <v>104.61</v>
      </c>
      <c r="L11" s="15">
        <v>2.7440000000000002</v>
      </c>
      <c r="M11" s="19">
        <v>0.44173861950985477</v>
      </c>
      <c r="N11" s="7">
        <v>5977</v>
      </c>
      <c r="P11" s="3">
        <f t="shared" ref="P11:P16" si="0">P10</f>
        <v>0.41739999999999999</v>
      </c>
    </row>
    <row r="12" spans="1:16" ht="15" x14ac:dyDescent="0.25">
      <c r="A12" s="7" t="s">
        <v>17</v>
      </c>
      <c r="B12" s="7"/>
      <c r="C12" s="15">
        <v>1.0002</v>
      </c>
      <c r="D12" s="15">
        <v>-0.5623999999999999</v>
      </c>
      <c r="E12" s="15">
        <v>-4.5400000000000003E-2</v>
      </c>
      <c r="F12" s="15">
        <v>0.39240000000000003</v>
      </c>
      <c r="G12" s="7"/>
      <c r="H12" s="15">
        <v>4.7300000000000004</v>
      </c>
      <c r="I12" s="15">
        <v>4.2343000000000002</v>
      </c>
      <c r="J12" s="15">
        <v>6.67</v>
      </c>
      <c r="K12" s="18">
        <v>104.48</v>
      </c>
      <c r="L12" s="15">
        <v>2.9165000000000001</v>
      </c>
      <c r="M12" s="19">
        <v>0.15660892292563303</v>
      </c>
      <c r="N12" s="7">
        <v>3614</v>
      </c>
      <c r="P12" s="3">
        <f t="shared" si="0"/>
        <v>0.41739999999999999</v>
      </c>
    </row>
    <row r="13" spans="1:16" ht="15" x14ac:dyDescent="0.25">
      <c r="A13" s="7" t="s">
        <v>16</v>
      </c>
      <c r="B13" s="7"/>
      <c r="C13" s="15">
        <v>0.88660000000000005</v>
      </c>
      <c r="D13" s="15">
        <v>-0.66580000000000006</v>
      </c>
      <c r="E13" s="15">
        <v>-2.8300000000000002E-2</v>
      </c>
      <c r="F13" s="15">
        <v>0.1925</v>
      </c>
      <c r="G13" s="7"/>
      <c r="H13" s="15">
        <v>5.09</v>
      </c>
      <c r="I13" s="15">
        <v>3.7612000000000001</v>
      </c>
      <c r="J13" s="15">
        <v>6.94</v>
      </c>
      <c r="K13" s="18">
        <v>104.77</v>
      </c>
      <c r="L13" s="15">
        <v>2.4786000000000001</v>
      </c>
      <c r="M13" s="19">
        <v>0.15134288629589102</v>
      </c>
      <c r="N13" s="7">
        <v>2788</v>
      </c>
      <c r="P13" s="3">
        <f t="shared" si="0"/>
        <v>0.41739999999999999</v>
      </c>
    </row>
    <row r="14" spans="1:16" ht="15" x14ac:dyDescent="0.25">
      <c r="A14" s="7" t="s">
        <v>77</v>
      </c>
      <c r="B14" s="7"/>
      <c r="C14" s="15">
        <v>1.0009125333973452</v>
      </c>
      <c r="D14" s="15">
        <v>-0.39816349240965626</v>
      </c>
      <c r="E14" s="15">
        <v>-2.219142429052039E-2</v>
      </c>
      <c r="F14" s="15">
        <v>0.58055761669716854</v>
      </c>
      <c r="G14" s="7"/>
      <c r="H14" s="15">
        <v>5.5856380444005529</v>
      </c>
      <c r="I14" s="15">
        <v>4.1632371013706333</v>
      </c>
      <c r="J14" s="15">
        <v>8.5495540459369828</v>
      </c>
      <c r="K14" s="18">
        <v>102.6823233366665</v>
      </c>
      <c r="L14" s="15">
        <v>3.4230541257450438</v>
      </c>
      <c r="M14" s="19">
        <v>6.4023195397807584E-2</v>
      </c>
      <c r="N14" s="7">
        <v>1175</v>
      </c>
      <c r="P14" s="3">
        <f t="shared" si="0"/>
        <v>0.41739999999999999</v>
      </c>
    </row>
    <row r="15" spans="1:16" ht="15" x14ac:dyDescent="0.25">
      <c r="A15" s="13" t="s">
        <v>8</v>
      </c>
      <c r="B15" s="7"/>
      <c r="C15" s="15">
        <v>0.94</v>
      </c>
      <c r="D15" s="15">
        <v>-0.49519999999999997</v>
      </c>
      <c r="E15" s="15">
        <v>-2.7400000000000001E-2</v>
      </c>
      <c r="F15" s="15">
        <v>0.41739999999999999</v>
      </c>
      <c r="G15" s="7"/>
      <c r="H15" s="15">
        <v>5.25</v>
      </c>
      <c r="I15" s="15">
        <v>3.9708999999999999</v>
      </c>
      <c r="J15" s="15">
        <v>7.24</v>
      </c>
      <c r="K15" s="18">
        <v>104.48</v>
      </c>
      <c r="L15" s="15">
        <v>2.774</v>
      </c>
      <c r="M15" s="20">
        <v>0.99999999999999989</v>
      </c>
      <c r="N15" s="21">
        <v>15860</v>
      </c>
      <c r="P15" s="3">
        <f t="shared" si="0"/>
        <v>0.41739999999999999</v>
      </c>
    </row>
    <row r="16" spans="1:16" ht="15" x14ac:dyDescent="0.25">
      <c r="A16" s="7" t="s">
        <v>35</v>
      </c>
      <c r="B16" s="7"/>
      <c r="C16" s="15">
        <v>0.93617209613274588</v>
      </c>
      <c r="D16" s="15">
        <v>-0.50118181502764125</v>
      </c>
      <c r="E16" s="15">
        <v>-2.8061868227598992E-2</v>
      </c>
      <c r="F16" s="15">
        <v>0.40692841287750553</v>
      </c>
      <c r="G16" s="7"/>
      <c r="H16" s="15">
        <v>5.2328132214855776</v>
      </c>
      <c r="I16" s="15">
        <v>3.9577358291560563</v>
      </c>
      <c r="J16" s="15">
        <v>7.1545067047797604</v>
      </c>
      <c r="K16" s="18">
        <v>104.60615828812196</v>
      </c>
      <c r="L16" s="15">
        <v>2.729590798587624</v>
      </c>
      <c r="M16" s="19">
        <v>0.93597680460219235</v>
      </c>
      <c r="N16" s="7">
        <v>14685</v>
      </c>
      <c r="P16" s="3">
        <f t="shared" si="0"/>
        <v>0.41739999999999999</v>
      </c>
    </row>
    <row r="17" spans="1:14" ht="15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1:14" ht="15" x14ac:dyDescent="0.25">
      <c r="A18" s="7" t="s">
        <v>42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30" spans="1:14" x14ac:dyDescent="0.2">
      <c r="A30" s="1" t="s">
        <v>25</v>
      </c>
    </row>
  </sheetData>
  <mergeCells count="2">
    <mergeCell ref="A1:N1"/>
    <mergeCell ref="A2:N2"/>
  </mergeCells>
  <pageMargins left="0.75" right="0.75" top="1" bottom="1" header="0.5" footer="0.5"/>
  <pageSetup scale="87" orientation="landscape" horizontalDpi="300" verticalDpi="300" r:id="rId1"/>
  <headerFooter alignWithMargins="0">
    <oddFooter>&amp;L&amp;"Times New Roman,Regular"&amp;8Generated: 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1"/>
  <sheetViews>
    <sheetView zoomScale="85" workbookViewId="0">
      <selection activeCell="R25" sqref="R25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3" width="10.5703125" style="1" customWidth="1"/>
    <col min="4" max="4" width="10.85546875" style="1" customWidth="1"/>
    <col min="5" max="6" width="8.85546875" style="1"/>
    <col min="7" max="7" width="4.140625" style="1" customWidth="1"/>
    <col min="8" max="16384" width="8.85546875" style="1"/>
  </cols>
  <sheetData>
    <row r="1" spans="1:16" ht="21" x14ac:dyDescent="0.35">
      <c r="A1" s="34" t="s">
        <v>87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6" ht="21" x14ac:dyDescent="0.35">
      <c r="A2" s="34" t="s">
        <v>86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6" x14ac:dyDescent="0.2">
      <c r="A3"/>
    </row>
    <row r="4" spans="1:16" ht="15" x14ac:dyDescent="0.25">
      <c r="A4" s="6" t="s">
        <v>94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6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6" ht="15" x14ac:dyDescent="0.25">
      <c r="A6" s="7"/>
      <c r="B6" s="7"/>
      <c r="C6" s="8" t="s">
        <v>12</v>
      </c>
      <c r="D6" s="9"/>
      <c r="E6" s="9"/>
      <c r="F6" s="9"/>
      <c r="G6" s="7"/>
      <c r="H6" s="8" t="s">
        <v>9</v>
      </c>
      <c r="I6" s="9"/>
      <c r="J6" s="9" t="s">
        <v>13</v>
      </c>
      <c r="K6" s="9"/>
      <c r="L6" s="9"/>
      <c r="M6" s="7"/>
      <c r="N6" s="7"/>
    </row>
    <row r="7" spans="1:16" ht="15" x14ac:dyDescent="0.25">
      <c r="A7" s="13" t="s">
        <v>23</v>
      </c>
      <c r="B7" s="7"/>
      <c r="C7" s="7"/>
      <c r="D7" s="7"/>
      <c r="E7" s="7"/>
      <c r="F7" s="7"/>
      <c r="G7" s="7"/>
      <c r="H7" s="12" t="s">
        <v>80</v>
      </c>
      <c r="I7" s="12"/>
      <c r="J7" s="12"/>
      <c r="K7" s="12"/>
      <c r="L7" s="12"/>
      <c r="M7" s="12" t="s">
        <v>1</v>
      </c>
      <c r="N7" s="12" t="s">
        <v>2</v>
      </c>
    </row>
    <row r="8" spans="1:16" ht="15.75" thickBot="1" x14ac:dyDescent="0.3">
      <c r="A8" s="13" t="s">
        <v>46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7"/>
      <c r="H8" s="14" t="s">
        <v>3</v>
      </c>
      <c r="I8" s="14" t="s">
        <v>10</v>
      </c>
      <c r="J8" s="14" t="s">
        <v>11</v>
      </c>
      <c r="K8" s="14" t="s">
        <v>6</v>
      </c>
      <c r="L8" s="14" t="s">
        <v>4</v>
      </c>
      <c r="M8" s="14" t="s">
        <v>0</v>
      </c>
      <c r="N8" s="14" t="s">
        <v>47</v>
      </c>
    </row>
    <row r="9" spans="1:16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P9" s="5"/>
    </row>
    <row r="10" spans="1:16" ht="15" x14ac:dyDescent="0.25">
      <c r="A10" s="7" t="s">
        <v>21</v>
      </c>
      <c r="B10" s="7"/>
      <c r="C10" s="15">
        <v>0.93910000000000005</v>
      </c>
      <c r="D10" s="15">
        <v>-0.53870000000000018</v>
      </c>
      <c r="E10" s="15">
        <v>-2.87E-2</v>
      </c>
      <c r="F10" s="15">
        <v>0.37169999999999997</v>
      </c>
      <c r="G10" s="7"/>
      <c r="H10" s="15">
        <v>5.21</v>
      </c>
      <c r="I10" s="15">
        <v>3.9712000000000001</v>
      </c>
      <c r="J10" s="15">
        <v>7.19</v>
      </c>
      <c r="K10" s="18">
        <v>104.6</v>
      </c>
      <c r="L10" s="15">
        <v>2.7412000000000001</v>
      </c>
      <c r="M10" s="19">
        <v>0.95785778645310737</v>
      </c>
      <c r="N10" s="22">
        <v>15291</v>
      </c>
      <c r="P10" s="3">
        <f>$F$13</f>
        <v>0.41739999999999999</v>
      </c>
    </row>
    <row r="11" spans="1:16" ht="15" x14ac:dyDescent="0.25">
      <c r="A11" s="7" t="s">
        <v>40</v>
      </c>
      <c r="B11" s="7"/>
      <c r="C11" s="15">
        <v>0.95220000000000005</v>
      </c>
      <c r="D11" s="15">
        <v>5.0699999999999912E-2</v>
      </c>
      <c r="E11" s="15">
        <v>-9.5999999999999992E-3</v>
      </c>
      <c r="F11" s="15">
        <v>0.99329999999999996</v>
      </c>
      <c r="G11" s="7"/>
      <c r="H11" s="15">
        <v>6.18</v>
      </c>
      <c r="I11" s="15">
        <v>3.9598</v>
      </c>
      <c r="J11" s="15">
        <v>8.56</v>
      </c>
      <c r="K11" s="18">
        <v>101.89</v>
      </c>
      <c r="L11" s="15">
        <v>3.4977999999999998</v>
      </c>
      <c r="M11" s="19">
        <v>4.1624230042458049E-2</v>
      </c>
      <c r="N11" s="7">
        <v>563</v>
      </c>
      <c r="P11" s="3">
        <f>$F$13</f>
        <v>0.41739999999999999</v>
      </c>
    </row>
    <row r="12" spans="1:16" ht="15" x14ac:dyDescent="0.25">
      <c r="A12" s="7" t="s">
        <v>22</v>
      </c>
      <c r="B12" s="7"/>
      <c r="C12" s="15">
        <v>1.1131</v>
      </c>
      <c r="D12" s="15">
        <v>1.9038999999999997</v>
      </c>
      <c r="E12" s="15">
        <v>0.28100000000000003</v>
      </c>
      <c r="F12" s="15">
        <v>3.298</v>
      </c>
      <c r="G12" s="7"/>
      <c r="H12" s="15">
        <v>3.71</v>
      </c>
      <c r="I12" s="15">
        <v>4.3231999999999999</v>
      </c>
      <c r="J12" s="15">
        <v>4.47</v>
      </c>
      <c r="K12" s="23">
        <v>94.89</v>
      </c>
      <c r="L12" s="15">
        <v>5.1234000000000002</v>
      </c>
      <c r="M12" s="19">
        <v>5.1798350443463118E-4</v>
      </c>
      <c r="N12" s="22">
        <v>6</v>
      </c>
      <c r="P12" s="3">
        <f>$F$13</f>
        <v>0.41739999999999999</v>
      </c>
    </row>
    <row r="13" spans="1:16" ht="15" x14ac:dyDescent="0.25">
      <c r="A13" s="13" t="s">
        <v>8</v>
      </c>
      <c r="B13" s="7"/>
      <c r="C13" s="15">
        <v>0.94</v>
      </c>
      <c r="D13" s="15">
        <v>-0.49519999999999997</v>
      </c>
      <c r="E13" s="15">
        <v>-2.7400000000000001E-2</v>
      </c>
      <c r="F13" s="15">
        <v>0.41739999999999999</v>
      </c>
      <c r="G13" s="7"/>
      <c r="H13" s="15">
        <v>5.25</v>
      </c>
      <c r="I13" s="15">
        <v>3.9708999999999999</v>
      </c>
      <c r="J13" s="15">
        <v>7.24</v>
      </c>
      <c r="K13" s="18">
        <v>104.48</v>
      </c>
      <c r="L13" s="15">
        <v>2.774</v>
      </c>
      <c r="M13" s="19">
        <v>1</v>
      </c>
      <c r="N13" s="7">
        <v>15860</v>
      </c>
      <c r="P13" s="5"/>
    </row>
    <row r="14" spans="1:16" ht="15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6" ht="15" x14ac:dyDescent="0.25">
      <c r="A15" s="35" t="s">
        <v>39</v>
      </c>
      <c r="B15" s="36"/>
      <c r="C15" s="36"/>
      <c r="D15" s="24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6" ht="15" x14ac:dyDescent="0.25">
      <c r="A16" s="25"/>
      <c r="B16" s="26"/>
      <c r="C16" s="37" t="s">
        <v>45</v>
      </c>
      <c r="D16" s="38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ht="15" x14ac:dyDescent="0.25">
      <c r="A17" s="25"/>
      <c r="B17" s="26"/>
      <c r="C17" s="26" t="s">
        <v>36</v>
      </c>
      <c r="D17" s="27" t="s">
        <v>37</v>
      </c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1:14" ht="15" x14ac:dyDescent="0.25">
      <c r="A18" s="25" t="str">
        <f>A10</f>
        <v>Investment-grade</v>
      </c>
      <c r="B18" s="26"/>
      <c r="C18" s="33" t="s">
        <v>38</v>
      </c>
      <c r="D18" s="29">
        <v>0.7</v>
      </c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1:14" ht="15" x14ac:dyDescent="0.25">
      <c r="A19" s="25" t="str">
        <f>A11</f>
        <v>Crossover</v>
      </c>
      <c r="B19" s="26"/>
      <c r="C19" s="28">
        <v>0.70099999999999996</v>
      </c>
      <c r="D19" s="29">
        <v>0.85</v>
      </c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1:14" ht="15" x14ac:dyDescent="0.25">
      <c r="A20" s="30" t="str">
        <f>A12</f>
        <v>High-yield</v>
      </c>
      <c r="B20" s="9"/>
      <c r="C20" s="31">
        <v>0.85099999999999998</v>
      </c>
      <c r="D20" s="32" t="s">
        <v>38</v>
      </c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4" ht="15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31" spans="1:14" x14ac:dyDescent="0.2">
      <c r="A31" s="1" t="s">
        <v>25</v>
      </c>
    </row>
  </sheetData>
  <mergeCells count="4">
    <mergeCell ref="A1:N1"/>
    <mergeCell ref="A15:C15"/>
    <mergeCell ref="C16:D16"/>
    <mergeCell ref="A2:N2"/>
  </mergeCells>
  <pageMargins left="0.75" right="0.75" top="1" bottom="1" header="0.5" footer="0.5"/>
  <pageSetup orientation="landscape" horizontalDpi="300" verticalDpi="300" copies="0" r:id="rId1"/>
  <headerFooter alignWithMargins="0">
    <oddFooter>&amp;L&amp;"Times New Roman,Regular"&amp;8Generated: 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4"/>
  <sheetViews>
    <sheetView zoomScale="85" workbookViewId="0">
      <selection sqref="A1:N1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6" width="8.85546875" style="1"/>
    <col min="7" max="7" width="4.140625" style="1" customWidth="1"/>
    <col min="8" max="16384" width="8.85546875" style="1"/>
  </cols>
  <sheetData>
    <row r="1" spans="1:18" ht="21" x14ac:dyDescent="0.35">
      <c r="A1" s="34" t="s">
        <v>87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8" ht="21" x14ac:dyDescent="0.35">
      <c r="A2" s="34" t="s">
        <v>82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8" ht="15.75" x14ac:dyDescent="0.25">
      <c r="A3" s="2"/>
    </row>
    <row r="4" spans="1:18" ht="15" x14ac:dyDescent="0.25">
      <c r="A4" s="6" t="s">
        <v>94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8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8" ht="15" x14ac:dyDescent="0.25">
      <c r="A6" s="7"/>
      <c r="B6" s="7"/>
      <c r="C6" s="8" t="s">
        <v>12</v>
      </c>
      <c r="D6" s="9"/>
      <c r="E6" s="9"/>
      <c r="F6" s="9"/>
      <c r="G6" s="7"/>
      <c r="H6" s="8" t="s">
        <v>9</v>
      </c>
      <c r="I6" s="9"/>
      <c r="J6" s="9" t="s">
        <v>13</v>
      </c>
      <c r="K6" s="9"/>
      <c r="L6" s="9"/>
      <c r="M6" s="7"/>
      <c r="N6" s="7"/>
    </row>
    <row r="7" spans="1:18" ht="15" x14ac:dyDescent="0.25">
      <c r="A7" s="7"/>
      <c r="B7" s="7"/>
      <c r="C7" s="7"/>
      <c r="D7" s="7"/>
      <c r="E7" s="7"/>
      <c r="F7" s="7"/>
      <c r="G7" s="7"/>
      <c r="H7" s="12" t="s">
        <v>80</v>
      </c>
      <c r="I7" s="12"/>
      <c r="J7" s="12"/>
      <c r="K7" s="12"/>
      <c r="L7" s="12"/>
      <c r="M7" s="12" t="s">
        <v>1</v>
      </c>
      <c r="N7" s="12" t="s">
        <v>2</v>
      </c>
    </row>
    <row r="8" spans="1:18" ht="15.75" thickBot="1" x14ac:dyDescent="0.3">
      <c r="A8" s="13" t="s">
        <v>19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7"/>
      <c r="H8" s="14" t="s">
        <v>3</v>
      </c>
      <c r="I8" s="14" t="s">
        <v>10</v>
      </c>
      <c r="J8" s="14" t="s">
        <v>11</v>
      </c>
      <c r="K8" s="14" t="s">
        <v>6</v>
      </c>
      <c r="L8" s="14" t="s">
        <v>4</v>
      </c>
      <c r="M8" s="14" t="s">
        <v>0</v>
      </c>
      <c r="N8" s="14" t="s">
        <v>47</v>
      </c>
    </row>
    <row r="9" spans="1:18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P9" s="5"/>
      <c r="Q9" s="5"/>
      <c r="R9" s="5"/>
    </row>
    <row r="10" spans="1:18" ht="15" x14ac:dyDescent="0.25">
      <c r="A10" s="7" t="s">
        <v>88</v>
      </c>
      <c r="B10" s="7"/>
      <c r="C10" s="15">
        <v>0.68910000000000005</v>
      </c>
      <c r="D10" s="15">
        <v>-0.29940000000000005</v>
      </c>
      <c r="E10" s="15">
        <v>1.8999999999999998E-3</v>
      </c>
      <c r="F10" s="15">
        <v>0.3916</v>
      </c>
      <c r="G10" s="7"/>
      <c r="H10" s="15">
        <v>6.84</v>
      </c>
      <c r="I10" s="15">
        <v>2.7385999999999999</v>
      </c>
      <c r="J10" s="15">
        <v>8.75</v>
      </c>
      <c r="K10" s="18">
        <v>98.31</v>
      </c>
      <c r="L10" s="15">
        <v>2.9186000000000001</v>
      </c>
      <c r="M10" s="19">
        <v>8.1490854066708876E-2</v>
      </c>
      <c r="N10" s="7">
        <v>849</v>
      </c>
      <c r="P10" s="5" t="str">
        <f>RIGHT(A10,4)</f>
        <v>3.0%</v>
      </c>
      <c r="Q10" s="3">
        <f>$F$20</f>
        <v>0.41739999999999999</v>
      </c>
      <c r="R10" s="5"/>
    </row>
    <row r="11" spans="1:18" ht="15" x14ac:dyDescent="0.25">
      <c r="A11" s="7" t="s">
        <v>89</v>
      </c>
      <c r="B11" s="7"/>
      <c r="C11" s="15">
        <v>0.8004</v>
      </c>
      <c r="D11" s="15">
        <v>-0.4698</v>
      </c>
      <c r="E11" s="15">
        <v>-6.8000000000000005E-3</v>
      </c>
      <c r="F11" s="15">
        <v>0.32379999999999998</v>
      </c>
      <c r="G11" s="7"/>
      <c r="H11" s="15">
        <v>6.04</v>
      </c>
      <c r="I11" s="15">
        <v>3.2884000000000002</v>
      </c>
      <c r="J11" s="15">
        <v>8.02</v>
      </c>
      <c r="K11" s="18">
        <v>101.41</v>
      </c>
      <c r="L11" s="15">
        <v>2.8458999999999999</v>
      </c>
      <c r="M11" s="19">
        <v>0.16351122302493082</v>
      </c>
      <c r="N11" s="7">
        <v>1871</v>
      </c>
      <c r="P11" s="5" t="str">
        <f t="shared" ref="P11:P18" si="0">RIGHT(A11,4)</f>
        <v>3.5%</v>
      </c>
      <c r="Q11" s="3">
        <f t="shared" ref="Q11:Q19" si="1">$F$20</f>
        <v>0.41739999999999999</v>
      </c>
      <c r="R11" s="5"/>
    </row>
    <row r="12" spans="1:18" ht="15" x14ac:dyDescent="0.25">
      <c r="A12" s="7" t="s">
        <v>79</v>
      </c>
      <c r="B12" s="7"/>
      <c r="C12" s="15">
        <v>0.8972</v>
      </c>
      <c r="D12" s="15">
        <v>-0.55940000000000012</v>
      </c>
      <c r="E12" s="15">
        <v>-1.66E-2</v>
      </c>
      <c r="F12" s="15">
        <v>0.32119999999999999</v>
      </c>
      <c r="G12" s="7"/>
      <c r="H12" s="15">
        <v>4.6900000000000004</v>
      </c>
      <c r="I12" s="15">
        <v>3.7864</v>
      </c>
      <c r="J12" s="15">
        <v>6.19</v>
      </c>
      <c r="K12" s="18">
        <v>104.19</v>
      </c>
      <c r="L12" s="15">
        <v>2.6894</v>
      </c>
      <c r="M12" s="19">
        <v>0.30806945787029399</v>
      </c>
      <c r="N12" s="7">
        <v>3804</v>
      </c>
      <c r="P12" s="5" t="str">
        <f t="shared" si="0"/>
        <v>4.0%</v>
      </c>
      <c r="Q12" s="3">
        <f t="shared" si="1"/>
        <v>0.41739999999999999</v>
      </c>
      <c r="R12" s="5"/>
    </row>
    <row r="13" spans="1:18" ht="15" x14ac:dyDescent="0.25">
      <c r="A13" s="7" t="s">
        <v>48</v>
      </c>
      <c r="B13" s="7"/>
      <c r="C13" s="15">
        <v>0.98570000000000002</v>
      </c>
      <c r="D13" s="15">
        <v>-0.50360000000000005</v>
      </c>
      <c r="E13" s="15">
        <v>-2.46E-2</v>
      </c>
      <c r="F13" s="15">
        <v>0.45750000000000002</v>
      </c>
      <c r="G13" s="7"/>
      <c r="H13" s="15">
        <v>5.31</v>
      </c>
      <c r="I13" s="15">
        <v>4.2465999999999999</v>
      </c>
      <c r="J13" s="15">
        <v>7.57</v>
      </c>
      <c r="K13" s="18">
        <v>106.6</v>
      </c>
      <c r="L13" s="15">
        <v>2.8056999999999999</v>
      </c>
      <c r="M13" s="19">
        <v>0.28149849635833035</v>
      </c>
      <c r="N13" s="7">
        <v>3779</v>
      </c>
      <c r="P13" s="5" t="str">
        <f t="shared" si="0"/>
        <v>4.5%</v>
      </c>
      <c r="Q13" s="3">
        <f t="shared" si="1"/>
        <v>0.41739999999999999</v>
      </c>
      <c r="R13" s="5"/>
    </row>
    <row r="14" spans="1:18" ht="15" x14ac:dyDescent="0.25">
      <c r="A14" s="7" t="s">
        <v>49</v>
      </c>
      <c r="B14" s="7"/>
      <c r="C14" s="15">
        <v>1.0916999999999999</v>
      </c>
      <c r="D14" s="15">
        <v>-0.34049999999999986</v>
      </c>
      <c r="E14" s="15">
        <v>-4.5899999999999996E-2</v>
      </c>
      <c r="F14" s="15">
        <v>0.70530000000000004</v>
      </c>
      <c r="G14" s="7"/>
      <c r="H14" s="15">
        <v>5.14</v>
      </c>
      <c r="I14" s="15">
        <v>4.7198000000000002</v>
      </c>
      <c r="J14" s="15">
        <v>7.58</v>
      </c>
      <c r="K14" s="18">
        <v>107.76</v>
      </c>
      <c r="L14" s="15">
        <v>2.8306</v>
      </c>
      <c r="M14" s="19">
        <v>0.10662267199020496</v>
      </c>
      <c r="N14" s="7">
        <v>1781</v>
      </c>
      <c r="P14" s="5" t="str">
        <f t="shared" si="0"/>
        <v>5.0%</v>
      </c>
      <c r="Q14" s="3">
        <f t="shared" si="1"/>
        <v>0.41739999999999999</v>
      </c>
      <c r="R14" s="5"/>
    </row>
    <row r="15" spans="1:18" ht="15" x14ac:dyDescent="0.25">
      <c r="A15" s="7" t="s">
        <v>50</v>
      </c>
      <c r="B15" s="7"/>
      <c r="C15" s="15">
        <v>1.2088000000000001</v>
      </c>
      <c r="D15" s="15">
        <v>-0.42550000000000004</v>
      </c>
      <c r="E15" s="15">
        <v>-9.2200000000000004E-2</v>
      </c>
      <c r="F15" s="15">
        <v>0.69110000000000005</v>
      </c>
      <c r="G15" s="7"/>
      <c r="H15" s="15">
        <v>4.3600000000000003</v>
      </c>
      <c r="I15" s="15">
        <v>5.2342000000000004</v>
      </c>
      <c r="J15" s="15">
        <v>7.05</v>
      </c>
      <c r="K15" s="18">
        <v>107.77</v>
      </c>
      <c r="L15" s="15">
        <v>2.6717</v>
      </c>
      <c r="M15" s="19">
        <v>2.3161858240891221E-2</v>
      </c>
      <c r="N15" s="7">
        <v>654</v>
      </c>
      <c r="P15" s="5" t="str">
        <f t="shared" si="0"/>
        <v>5.5%</v>
      </c>
      <c r="Q15" s="3">
        <f t="shared" si="1"/>
        <v>0.41739999999999999</v>
      </c>
      <c r="R15" s="5"/>
    </row>
    <row r="16" spans="1:18" ht="15" x14ac:dyDescent="0.25">
      <c r="A16" s="7" t="s">
        <v>51</v>
      </c>
      <c r="B16" s="7"/>
      <c r="C16" s="15">
        <v>1.3177000000000001</v>
      </c>
      <c r="D16" s="15">
        <v>-0.52870000000000017</v>
      </c>
      <c r="E16" s="15">
        <v>-0.1457</v>
      </c>
      <c r="F16" s="15">
        <v>0.64329999999999998</v>
      </c>
      <c r="G16" s="7"/>
      <c r="H16" s="15">
        <v>3.67</v>
      </c>
      <c r="I16" s="15">
        <v>5.7462999999999997</v>
      </c>
      <c r="J16" s="15">
        <v>6.42</v>
      </c>
      <c r="K16" s="18">
        <v>108.22</v>
      </c>
      <c r="L16" s="15">
        <v>2.5232000000000001</v>
      </c>
      <c r="M16" s="19">
        <v>1.636636451215118E-2</v>
      </c>
      <c r="N16" s="7">
        <v>932</v>
      </c>
      <c r="P16" s="5" t="str">
        <f t="shared" si="0"/>
        <v>6.0%</v>
      </c>
      <c r="Q16" s="3">
        <f t="shared" si="1"/>
        <v>0.41739999999999999</v>
      </c>
      <c r="R16" s="5"/>
    </row>
    <row r="17" spans="1:18" ht="15" x14ac:dyDescent="0.25">
      <c r="A17" s="7" t="s">
        <v>52</v>
      </c>
      <c r="B17" s="7"/>
      <c r="C17" s="15">
        <v>1.4255</v>
      </c>
      <c r="D17" s="15">
        <v>-0.37409999999999999</v>
      </c>
      <c r="E17" s="15">
        <v>-0.18720000000000001</v>
      </c>
      <c r="F17" s="15">
        <v>0.86419999999999997</v>
      </c>
      <c r="G17" s="7"/>
      <c r="H17" s="15">
        <v>3.24</v>
      </c>
      <c r="I17" s="15">
        <v>6.2409999999999997</v>
      </c>
      <c r="J17" s="15">
        <v>5.7</v>
      </c>
      <c r="K17" s="18">
        <v>108.95</v>
      </c>
      <c r="L17" s="15">
        <v>2.5112999999999999</v>
      </c>
      <c r="M17" s="19">
        <v>1.020518692784779E-2</v>
      </c>
      <c r="N17" s="7">
        <v>834</v>
      </c>
      <c r="P17" s="5" t="str">
        <f t="shared" si="0"/>
        <v>6.5%</v>
      </c>
      <c r="Q17" s="3">
        <f t="shared" si="1"/>
        <v>0.41739999999999999</v>
      </c>
      <c r="R17" s="5"/>
    </row>
    <row r="18" spans="1:18" ht="15" x14ac:dyDescent="0.25">
      <c r="A18" s="7" t="s">
        <v>53</v>
      </c>
      <c r="B18" s="7"/>
      <c r="C18" s="15">
        <v>1.5339</v>
      </c>
      <c r="D18" s="15">
        <v>-0.36040000000000005</v>
      </c>
      <c r="E18" s="15">
        <v>-0.19750000000000001</v>
      </c>
      <c r="F18" s="15">
        <v>0.97599999999999998</v>
      </c>
      <c r="G18" s="7"/>
      <c r="H18" s="15">
        <v>3.06</v>
      </c>
      <c r="I18" s="15">
        <v>6.7100999999999997</v>
      </c>
      <c r="J18" s="15">
        <v>5.46</v>
      </c>
      <c r="K18" s="18">
        <v>108.78</v>
      </c>
      <c r="L18" s="15">
        <v>2.5247999999999999</v>
      </c>
      <c r="M18" s="19">
        <v>3.4564958121687428E-3</v>
      </c>
      <c r="N18" s="7">
        <v>298</v>
      </c>
      <c r="P18" s="5" t="str">
        <f t="shared" si="0"/>
        <v>7.0%</v>
      </c>
      <c r="Q18" s="3">
        <f t="shared" si="1"/>
        <v>0.41739999999999999</v>
      </c>
      <c r="R18" s="5"/>
    </row>
    <row r="19" spans="1:18" ht="15" x14ac:dyDescent="0.25">
      <c r="A19" s="7" t="s">
        <v>90</v>
      </c>
      <c r="B19" s="7"/>
      <c r="C19" s="15">
        <v>1.7393000000000001</v>
      </c>
      <c r="D19" s="15">
        <v>-0.44130000000000014</v>
      </c>
      <c r="E19" s="15">
        <v>-0.34699999999999998</v>
      </c>
      <c r="F19" s="15">
        <v>0.95099999999999996</v>
      </c>
      <c r="G19" s="7"/>
      <c r="H19" s="15">
        <v>2.89</v>
      </c>
      <c r="I19" s="15">
        <v>7.6124999999999998</v>
      </c>
      <c r="J19" s="15">
        <v>5.43</v>
      </c>
      <c r="K19" s="18">
        <v>109.28</v>
      </c>
      <c r="L19" s="15">
        <v>2.3395999999999999</v>
      </c>
      <c r="M19" s="19">
        <v>5.617391196472153E-3</v>
      </c>
      <c r="N19" s="7">
        <v>1058</v>
      </c>
      <c r="P19" s="5" t="str">
        <f>"&gt;"&amp;P18</f>
        <v>&gt;7.0%</v>
      </c>
      <c r="Q19" s="3">
        <f t="shared" si="1"/>
        <v>0.41739999999999999</v>
      </c>
      <c r="R19" s="5"/>
    </row>
    <row r="20" spans="1:18" ht="15" x14ac:dyDescent="0.25">
      <c r="A20" s="13" t="s">
        <v>8</v>
      </c>
      <c r="B20" s="7"/>
      <c r="C20" s="15">
        <v>0.94</v>
      </c>
      <c r="D20" s="15">
        <v>-0.49519999999999997</v>
      </c>
      <c r="E20" s="15">
        <v>-2.7400000000000001E-2</v>
      </c>
      <c r="F20" s="15">
        <v>0.41739999999999999</v>
      </c>
      <c r="G20" s="7"/>
      <c r="H20" s="15">
        <v>5.25</v>
      </c>
      <c r="I20" s="15">
        <v>3.9708999999999999</v>
      </c>
      <c r="J20" s="15">
        <v>7.24</v>
      </c>
      <c r="K20" s="18">
        <v>104.48</v>
      </c>
      <c r="L20" s="15">
        <v>2.774</v>
      </c>
      <c r="M20" s="19">
        <v>1</v>
      </c>
      <c r="N20" s="7">
        <v>15860</v>
      </c>
      <c r="P20" s="5"/>
      <c r="Q20" s="5"/>
      <c r="R20" s="5"/>
    </row>
    <row r="24" spans="1:18" x14ac:dyDescent="0.2">
      <c r="A24" s="1" t="s">
        <v>25</v>
      </c>
    </row>
  </sheetData>
  <mergeCells count="2">
    <mergeCell ref="A1:N1"/>
    <mergeCell ref="A2:N2"/>
  </mergeCells>
  <pageMargins left="0.75" right="0.75" top="1" bottom="1" header="0.5" footer="0.5"/>
  <pageSetup orientation="landscape" horizontalDpi="300" verticalDpi="300" copies="0" r:id="rId1"/>
  <headerFooter alignWithMargins="0">
    <oddFooter>&amp;L&amp;"Times New Roman,Regular"&amp;8Generated: 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1"/>
  <sheetViews>
    <sheetView zoomScale="85" workbookViewId="0">
      <selection sqref="A1:N1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6" width="8.85546875" style="1"/>
    <col min="7" max="7" width="4.140625" style="1" customWidth="1"/>
    <col min="8" max="16384" width="8.85546875" style="1"/>
  </cols>
  <sheetData>
    <row r="1" spans="1:17" ht="21" x14ac:dyDescent="0.35">
      <c r="A1" s="34" t="s">
        <v>87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7" ht="21" x14ac:dyDescent="0.35">
      <c r="A2" s="34" t="s">
        <v>83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7" ht="15.75" x14ac:dyDescent="0.25">
      <c r="A3" s="2"/>
    </row>
    <row r="4" spans="1:17" ht="15" x14ac:dyDescent="0.25">
      <c r="A4" s="6" t="s">
        <v>94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7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7" ht="15" x14ac:dyDescent="0.25">
      <c r="A6" s="7"/>
      <c r="B6" s="7"/>
      <c r="C6" s="8" t="s">
        <v>12</v>
      </c>
      <c r="D6" s="9"/>
      <c r="E6" s="9"/>
      <c r="F6" s="9"/>
      <c r="G6" s="7"/>
      <c r="H6" s="8" t="s">
        <v>9</v>
      </c>
      <c r="I6" s="9"/>
      <c r="J6" s="9" t="s">
        <v>13</v>
      </c>
      <c r="K6" s="9"/>
      <c r="L6" s="9"/>
      <c r="M6" s="7"/>
      <c r="N6" s="7"/>
    </row>
    <row r="7" spans="1:17" ht="15" x14ac:dyDescent="0.25">
      <c r="A7" s="7"/>
      <c r="B7" s="7"/>
      <c r="C7" s="7"/>
      <c r="D7" s="7"/>
      <c r="E7" s="7"/>
      <c r="F7" s="7"/>
      <c r="G7" s="7"/>
      <c r="H7" s="12" t="s">
        <v>80</v>
      </c>
      <c r="I7" s="12"/>
      <c r="J7" s="12"/>
      <c r="K7" s="12"/>
      <c r="L7" s="12"/>
      <c r="M7" s="12" t="s">
        <v>1</v>
      </c>
      <c r="N7" s="12" t="s">
        <v>2</v>
      </c>
    </row>
    <row r="8" spans="1:17" ht="15.75" thickBot="1" x14ac:dyDescent="0.3">
      <c r="A8" s="13" t="s">
        <v>24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7"/>
      <c r="H8" s="14" t="s">
        <v>3</v>
      </c>
      <c r="I8" s="14" t="s">
        <v>10</v>
      </c>
      <c r="J8" s="14" t="s">
        <v>11</v>
      </c>
      <c r="K8" s="14" t="s">
        <v>6</v>
      </c>
      <c r="L8" s="14" t="s">
        <v>4</v>
      </c>
      <c r="M8" s="14" t="s">
        <v>0</v>
      </c>
      <c r="N8" s="14" t="s">
        <v>47</v>
      </c>
    </row>
    <row r="9" spans="1:17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7" ht="15" x14ac:dyDescent="0.25">
      <c r="A10" s="7" t="s">
        <v>54</v>
      </c>
      <c r="B10" s="7"/>
      <c r="C10" s="15">
        <v>1.0087999999999999</v>
      </c>
      <c r="D10" s="15">
        <v>-0.47639999999999988</v>
      </c>
      <c r="E10" s="15">
        <v>-4.4700000000000004E-2</v>
      </c>
      <c r="F10" s="15">
        <v>0.48770000000000002</v>
      </c>
      <c r="G10" s="7"/>
      <c r="H10" s="15">
        <v>1.1000000000000001</v>
      </c>
      <c r="I10" s="15">
        <v>4.1283000000000003</v>
      </c>
      <c r="J10" s="15">
        <v>1.1599999999999999</v>
      </c>
      <c r="K10" s="18">
        <v>102.26</v>
      </c>
      <c r="L10" s="15">
        <v>2.0164</v>
      </c>
      <c r="M10" s="19">
        <v>0.12160561631107698</v>
      </c>
      <c r="N10" s="7">
        <v>2580</v>
      </c>
      <c r="P10" s="5">
        <v>2</v>
      </c>
      <c r="Q10" s="3">
        <f>$F$21</f>
        <v>0.41739999999999999</v>
      </c>
    </row>
    <row r="11" spans="1:17" ht="15" x14ac:dyDescent="0.25">
      <c r="A11" s="7" t="s">
        <v>55</v>
      </c>
      <c r="B11" s="7"/>
      <c r="C11" s="15">
        <v>0.97430000000000005</v>
      </c>
      <c r="D11" s="15">
        <v>-0.58910000000000007</v>
      </c>
      <c r="E11" s="15">
        <v>-2.9600000000000001E-2</v>
      </c>
      <c r="F11" s="15">
        <v>0.35560000000000003</v>
      </c>
      <c r="G11" s="7"/>
      <c r="H11" s="15">
        <v>2.8</v>
      </c>
      <c r="I11" s="15">
        <v>4.1067</v>
      </c>
      <c r="J11" s="15">
        <v>3.11</v>
      </c>
      <c r="K11" s="18">
        <v>104.63</v>
      </c>
      <c r="L11" s="15">
        <v>2.4028</v>
      </c>
      <c r="M11" s="19">
        <v>0.16876664346402565</v>
      </c>
      <c r="N11" s="7">
        <v>2951</v>
      </c>
      <c r="P11" s="5">
        <v>4</v>
      </c>
      <c r="Q11" s="3">
        <f t="shared" ref="Q11:Q20" si="0">$F$21</f>
        <v>0.41739999999999999</v>
      </c>
    </row>
    <row r="12" spans="1:17" ht="15" x14ac:dyDescent="0.25">
      <c r="A12" s="7" t="s">
        <v>56</v>
      </c>
      <c r="B12" s="7"/>
      <c r="C12" s="15">
        <v>0.91890000000000005</v>
      </c>
      <c r="D12" s="15">
        <v>-1.1406000000000001</v>
      </c>
      <c r="E12" s="15">
        <v>-2.0999999999999998E-2</v>
      </c>
      <c r="F12" s="15">
        <v>-0.2427</v>
      </c>
      <c r="G12" s="7"/>
      <c r="H12" s="15">
        <v>4.33</v>
      </c>
      <c r="I12" s="15">
        <v>3.9186999999999999</v>
      </c>
      <c r="J12" s="15">
        <v>5.01</v>
      </c>
      <c r="K12" s="18">
        <v>104.63</v>
      </c>
      <c r="L12" s="15">
        <v>2.7951000000000001</v>
      </c>
      <c r="M12" s="19">
        <v>0.19779469452003273</v>
      </c>
      <c r="N12" s="7">
        <v>2785</v>
      </c>
      <c r="P12" s="5">
        <v>6</v>
      </c>
      <c r="Q12" s="3">
        <f t="shared" si="0"/>
        <v>0.41739999999999999</v>
      </c>
    </row>
    <row r="13" spans="1:17" ht="15" x14ac:dyDescent="0.25">
      <c r="A13" s="7" t="s">
        <v>57</v>
      </c>
      <c r="B13" s="7"/>
      <c r="C13" s="15">
        <v>0.95399999999999996</v>
      </c>
      <c r="D13" s="15">
        <v>-0.35439999999999999</v>
      </c>
      <c r="E13" s="15">
        <v>-2.07E-2</v>
      </c>
      <c r="F13" s="15">
        <v>0.57889999999999997</v>
      </c>
      <c r="G13" s="7"/>
      <c r="H13" s="15">
        <v>5.79</v>
      </c>
      <c r="I13" s="15">
        <v>4.1002000000000001</v>
      </c>
      <c r="J13" s="15">
        <v>7.02</v>
      </c>
      <c r="K13" s="18">
        <v>106.45</v>
      </c>
      <c r="L13" s="15">
        <v>2.9104000000000001</v>
      </c>
      <c r="M13" s="19">
        <v>0.17444050030695463</v>
      </c>
      <c r="N13" s="7">
        <v>2218</v>
      </c>
      <c r="P13" s="5">
        <v>8</v>
      </c>
      <c r="Q13" s="3">
        <f t="shared" si="0"/>
        <v>0.41739999999999999</v>
      </c>
    </row>
    <row r="14" spans="1:17" ht="15" x14ac:dyDescent="0.25">
      <c r="A14" s="7" t="s">
        <v>58</v>
      </c>
      <c r="B14" s="7"/>
      <c r="C14" s="15">
        <v>0.84519999999999995</v>
      </c>
      <c r="D14" s="15">
        <v>-0.26829999999999993</v>
      </c>
      <c r="E14" s="15">
        <v>-1.5699999999999999E-2</v>
      </c>
      <c r="F14" s="15">
        <v>0.56120000000000003</v>
      </c>
      <c r="G14" s="7"/>
      <c r="H14" s="15">
        <v>7.18</v>
      </c>
      <c r="I14" s="15">
        <v>3.5121000000000002</v>
      </c>
      <c r="J14" s="15">
        <v>9.01</v>
      </c>
      <c r="K14" s="18">
        <v>102.55</v>
      </c>
      <c r="L14" s="15">
        <v>3.0472999999999999</v>
      </c>
      <c r="M14" s="19">
        <v>0.14451223749287376</v>
      </c>
      <c r="N14" s="7">
        <v>1973</v>
      </c>
      <c r="P14" s="5">
        <v>10</v>
      </c>
      <c r="Q14" s="3">
        <f t="shared" si="0"/>
        <v>0.41739999999999999</v>
      </c>
    </row>
    <row r="15" spans="1:17" ht="15" x14ac:dyDescent="0.25">
      <c r="A15" s="7" t="s">
        <v>59</v>
      </c>
      <c r="B15" s="7"/>
      <c r="C15" s="15">
        <v>0.93959999999999999</v>
      </c>
      <c r="D15" s="15">
        <v>-0.12070000000000003</v>
      </c>
      <c r="E15" s="15">
        <v>-4.3299999999999998E-2</v>
      </c>
      <c r="F15" s="15">
        <v>0.77559999999999996</v>
      </c>
      <c r="G15" s="7"/>
      <c r="H15" s="15">
        <v>7.63</v>
      </c>
      <c r="I15" s="15">
        <v>4.0547000000000004</v>
      </c>
      <c r="J15" s="15">
        <v>11.11</v>
      </c>
      <c r="K15" s="18">
        <v>106.2</v>
      </c>
      <c r="L15" s="15">
        <v>3.0533000000000001</v>
      </c>
      <c r="M15" s="19">
        <v>5.1021308835086793E-2</v>
      </c>
      <c r="N15" s="7">
        <v>877</v>
      </c>
      <c r="P15" s="5">
        <v>12</v>
      </c>
      <c r="Q15" s="3">
        <f t="shared" si="0"/>
        <v>0.41739999999999999</v>
      </c>
    </row>
    <row r="16" spans="1:17" ht="15" x14ac:dyDescent="0.25">
      <c r="A16" s="7" t="s">
        <v>60</v>
      </c>
      <c r="B16" s="7"/>
      <c r="C16" s="15">
        <v>0.95309999999999995</v>
      </c>
      <c r="D16" s="15">
        <v>-9.4999999999999904E-2</v>
      </c>
      <c r="E16" s="15">
        <v>-3.49E-2</v>
      </c>
      <c r="F16" s="15">
        <v>0.82320000000000004</v>
      </c>
      <c r="G16" s="7"/>
      <c r="H16" s="15">
        <v>8.3800000000000008</v>
      </c>
      <c r="I16" s="15">
        <v>4.0655000000000001</v>
      </c>
      <c r="J16" s="15">
        <v>13.04</v>
      </c>
      <c r="K16" s="18">
        <v>105.74</v>
      </c>
      <c r="L16" s="15">
        <v>3.1768999999999998</v>
      </c>
      <c r="M16" s="19">
        <v>4.0840926716943067E-2</v>
      </c>
      <c r="N16" s="7">
        <v>759</v>
      </c>
      <c r="P16" s="5">
        <v>14</v>
      </c>
      <c r="Q16" s="3">
        <f t="shared" si="0"/>
        <v>0.41739999999999999</v>
      </c>
    </row>
    <row r="17" spans="1:17" ht="15" x14ac:dyDescent="0.25">
      <c r="A17" s="7" t="s">
        <v>61</v>
      </c>
      <c r="B17" s="7"/>
      <c r="C17" s="15">
        <v>0.93279999999999996</v>
      </c>
      <c r="D17" s="15">
        <v>-9.6299999999999913E-2</v>
      </c>
      <c r="E17" s="15">
        <v>-4.0500000000000001E-2</v>
      </c>
      <c r="F17" s="15">
        <v>0.79600000000000004</v>
      </c>
      <c r="G17" s="7"/>
      <c r="H17" s="15">
        <v>8.8000000000000007</v>
      </c>
      <c r="I17" s="15">
        <v>3.9658000000000002</v>
      </c>
      <c r="J17" s="15">
        <v>14.88</v>
      </c>
      <c r="K17" s="18">
        <v>104.64</v>
      </c>
      <c r="L17" s="15">
        <v>3.2286000000000001</v>
      </c>
      <c r="M17" s="19">
        <v>3.2691621214825807E-2</v>
      </c>
      <c r="N17" s="7">
        <v>588</v>
      </c>
      <c r="P17" s="5">
        <v>16</v>
      </c>
      <c r="Q17" s="3">
        <f t="shared" si="0"/>
        <v>0.41739999999999999</v>
      </c>
    </row>
    <row r="18" spans="1:17" ht="15" x14ac:dyDescent="0.25">
      <c r="A18" s="7" t="s">
        <v>62</v>
      </c>
      <c r="B18" s="7"/>
      <c r="C18" s="15">
        <v>0.99399999999999999</v>
      </c>
      <c r="D18" s="15">
        <v>9.9999999999998701E-4</v>
      </c>
      <c r="E18" s="15">
        <v>-4.2200000000000001E-2</v>
      </c>
      <c r="F18" s="15">
        <v>0.95279999999999998</v>
      </c>
      <c r="G18" s="7"/>
      <c r="H18" s="15">
        <v>9.32</v>
      </c>
      <c r="I18" s="15">
        <v>4.3204000000000002</v>
      </c>
      <c r="J18" s="15">
        <v>17.010000000000002</v>
      </c>
      <c r="K18" s="18">
        <v>107.97</v>
      </c>
      <c r="L18" s="15">
        <v>3.2793999999999999</v>
      </c>
      <c r="M18" s="19">
        <v>2.0517020441931513E-2</v>
      </c>
      <c r="N18" s="7">
        <v>404</v>
      </c>
      <c r="P18" s="5">
        <v>18</v>
      </c>
      <c r="Q18" s="3">
        <f t="shared" si="0"/>
        <v>0.41739999999999999</v>
      </c>
    </row>
    <row r="19" spans="1:17" ht="15" x14ac:dyDescent="0.25">
      <c r="A19" s="7" t="s">
        <v>63</v>
      </c>
      <c r="B19" s="7"/>
      <c r="C19" s="15">
        <v>0.876</v>
      </c>
      <c r="D19" s="15">
        <v>-5.1000000000000281E-3</v>
      </c>
      <c r="E19" s="15">
        <v>-1.6800000000000002E-2</v>
      </c>
      <c r="F19" s="15">
        <v>0.85409999999999997</v>
      </c>
      <c r="G19" s="7"/>
      <c r="H19" s="15">
        <v>9.8800000000000008</v>
      </c>
      <c r="I19" s="15">
        <v>3.5886999999999998</v>
      </c>
      <c r="J19" s="15">
        <v>19.059999999999999</v>
      </c>
      <c r="K19" s="18">
        <v>101.27</v>
      </c>
      <c r="L19" s="15">
        <v>3.3679999999999999</v>
      </c>
      <c r="M19" s="19">
        <v>1.7752153835921627E-2</v>
      </c>
      <c r="N19" s="7">
        <v>320</v>
      </c>
      <c r="P19" s="5">
        <v>20</v>
      </c>
      <c r="Q19" s="3">
        <f t="shared" si="0"/>
        <v>0.41739999999999999</v>
      </c>
    </row>
    <row r="20" spans="1:17" ht="15" x14ac:dyDescent="0.25">
      <c r="A20" s="7" t="s">
        <v>64</v>
      </c>
      <c r="B20" s="7"/>
      <c r="C20" s="15">
        <v>0.9637</v>
      </c>
      <c r="D20" s="15">
        <v>5.6399999999999964E-2</v>
      </c>
      <c r="E20" s="15">
        <v>-2.4799999999999999E-2</v>
      </c>
      <c r="F20" s="15">
        <v>0.99529999999999996</v>
      </c>
      <c r="G20" s="7"/>
      <c r="H20" s="15">
        <v>11.87</v>
      </c>
      <c r="I20" s="15">
        <v>4.0926999999999998</v>
      </c>
      <c r="J20" s="15">
        <v>26.18</v>
      </c>
      <c r="K20" s="18">
        <v>104.96</v>
      </c>
      <c r="L20" s="15">
        <v>3.4660000000000002</v>
      </c>
      <c r="M20" s="19">
        <v>3.0057276860327473E-2</v>
      </c>
      <c r="N20" s="7">
        <v>405</v>
      </c>
      <c r="P20" s="5" t="str">
        <f>"&gt;20"</f>
        <v>&gt;20</v>
      </c>
      <c r="Q20" s="3">
        <f t="shared" si="0"/>
        <v>0.41739999999999999</v>
      </c>
    </row>
    <row r="21" spans="1:17" ht="15" x14ac:dyDescent="0.25">
      <c r="A21" s="13" t="s">
        <v>8</v>
      </c>
      <c r="B21" s="7"/>
      <c r="C21" s="15">
        <v>0.94</v>
      </c>
      <c r="D21" s="15">
        <v>-0.49519999999999997</v>
      </c>
      <c r="E21" s="15">
        <v>-2.7400000000000001E-2</v>
      </c>
      <c r="F21" s="15">
        <v>0.41739999999999999</v>
      </c>
      <c r="G21" s="7"/>
      <c r="H21" s="15">
        <v>5.25</v>
      </c>
      <c r="I21" s="15">
        <v>3.9708999999999999</v>
      </c>
      <c r="J21" s="15">
        <v>7.24</v>
      </c>
      <c r="K21" s="18">
        <v>104.48</v>
      </c>
      <c r="L21" s="15">
        <v>2.774</v>
      </c>
      <c r="M21" s="19">
        <v>1</v>
      </c>
      <c r="N21" s="7">
        <v>15860</v>
      </c>
    </row>
    <row r="31" spans="1:17" x14ac:dyDescent="0.2">
      <c r="A31" s="1" t="s">
        <v>25</v>
      </c>
    </row>
  </sheetData>
  <mergeCells count="2">
    <mergeCell ref="A1:N1"/>
    <mergeCell ref="A2:N2"/>
  </mergeCells>
  <pageMargins left="0.75" right="0.75" top="1" bottom="1" header="0.5" footer="0.5"/>
  <pageSetup orientation="landscape" horizontalDpi="300" verticalDpi="300" copies="0" r:id="rId1"/>
  <headerFooter alignWithMargins="0">
    <oddFooter>&amp;L&amp;"Times New Roman,Regular"&amp;8Generated: &amp;D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5"/>
  <sheetViews>
    <sheetView zoomScale="85" workbookViewId="0">
      <selection activeCell="A4" sqref="A4:N21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6" width="8.85546875" style="1"/>
    <col min="7" max="7" width="4.140625" style="1" customWidth="1"/>
    <col min="8" max="16384" width="8.85546875" style="1"/>
  </cols>
  <sheetData>
    <row r="1" spans="1:17" ht="21" x14ac:dyDescent="0.35">
      <c r="A1" s="34" t="s">
        <v>87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7" ht="21" x14ac:dyDescent="0.35">
      <c r="A2" s="34" t="s">
        <v>84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7" ht="15.75" x14ac:dyDescent="0.25">
      <c r="A3" s="2"/>
    </row>
    <row r="4" spans="1:17" ht="15" x14ac:dyDescent="0.25">
      <c r="A4" s="6" t="s">
        <v>94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7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7" ht="15" x14ac:dyDescent="0.25">
      <c r="A6" s="7"/>
      <c r="B6" s="7"/>
      <c r="C6" s="8" t="s">
        <v>12</v>
      </c>
      <c r="D6" s="9"/>
      <c r="E6" s="9"/>
      <c r="F6" s="9"/>
      <c r="G6" s="7"/>
      <c r="H6" s="8" t="s">
        <v>9</v>
      </c>
      <c r="I6" s="9"/>
      <c r="J6" s="9" t="s">
        <v>13</v>
      </c>
      <c r="K6" s="9"/>
      <c r="L6" s="9"/>
      <c r="M6" s="7"/>
      <c r="N6" s="7"/>
    </row>
    <row r="7" spans="1:17" ht="15" x14ac:dyDescent="0.25">
      <c r="A7" s="7"/>
      <c r="B7" s="7"/>
      <c r="C7" s="7"/>
      <c r="D7" s="7"/>
      <c r="E7" s="7"/>
      <c r="F7" s="7"/>
      <c r="G7" s="7"/>
      <c r="H7" s="12" t="s">
        <v>80</v>
      </c>
      <c r="I7" s="12"/>
      <c r="J7" s="12"/>
      <c r="K7" s="12"/>
      <c r="L7" s="12"/>
      <c r="M7" s="12" t="s">
        <v>1</v>
      </c>
      <c r="N7" s="12" t="s">
        <v>2</v>
      </c>
    </row>
    <row r="8" spans="1:17" ht="15.75" thickBot="1" x14ac:dyDescent="0.3">
      <c r="A8" s="13" t="s">
        <v>18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7"/>
      <c r="H8" s="14" t="s">
        <v>3</v>
      </c>
      <c r="I8" s="14" t="s">
        <v>10</v>
      </c>
      <c r="J8" s="14" t="s">
        <v>11</v>
      </c>
      <c r="K8" s="14" t="s">
        <v>6</v>
      </c>
      <c r="L8" s="14" t="s">
        <v>4</v>
      </c>
      <c r="M8" s="14" t="s">
        <v>0</v>
      </c>
      <c r="N8" s="14" t="s">
        <v>47</v>
      </c>
    </row>
    <row r="9" spans="1:17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7" ht="15" x14ac:dyDescent="0.25">
      <c r="A10" s="7" t="s">
        <v>65</v>
      </c>
      <c r="B10" s="7"/>
      <c r="C10" s="15">
        <v>1.0566</v>
      </c>
      <c r="D10" s="15">
        <v>-0.5101</v>
      </c>
      <c r="E10" s="15">
        <v>-8.270000000000001E-2</v>
      </c>
      <c r="F10" s="15">
        <v>0.46379999999999999</v>
      </c>
      <c r="G10" s="7"/>
      <c r="H10" s="15">
        <v>0.51</v>
      </c>
      <c r="I10" s="15">
        <v>4.2409999999999997</v>
      </c>
      <c r="J10" s="15">
        <v>0.55000000000000004</v>
      </c>
      <c r="K10" s="18">
        <v>101.17</v>
      </c>
      <c r="L10" s="15">
        <v>1.9379</v>
      </c>
      <c r="M10" s="19">
        <v>4.6113857198065211E-2</v>
      </c>
      <c r="N10" s="7">
        <v>1461</v>
      </c>
      <c r="P10" s="5">
        <v>1</v>
      </c>
      <c r="Q10" s="3">
        <f>$F$21</f>
        <v>0.41739999999999999</v>
      </c>
    </row>
    <row r="11" spans="1:17" ht="15" x14ac:dyDescent="0.25">
      <c r="A11" s="7" t="s">
        <v>66</v>
      </c>
      <c r="B11" s="7"/>
      <c r="C11" s="15">
        <v>0.99919999999999998</v>
      </c>
      <c r="D11" s="15">
        <v>-0.46139999999999998</v>
      </c>
      <c r="E11" s="15">
        <v>-3.8300000000000001E-2</v>
      </c>
      <c r="F11" s="15">
        <v>0.4995</v>
      </c>
      <c r="G11" s="7"/>
      <c r="H11" s="15">
        <v>1.46</v>
      </c>
      <c r="I11" s="15">
        <v>4.1692999999999998</v>
      </c>
      <c r="J11" s="15">
        <v>1.61</v>
      </c>
      <c r="K11" s="18">
        <v>103.12</v>
      </c>
      <c r="L11" s="15">
        <v>2.0646</v>
      </c>
      <c r="M11" s="19">
        <v>7.9480499396769058E-2</v>
      </c>
      <c r="N11" s="7">
        <v>1862</v>
      </c>
      <c r="P11" s="5">
        <v>2</v>
      </c>
      <c r="Q11" s="3">
        <f t="shared" ref="Q11:Q20" si="0">$F$21</f>
        <v>0.41739999999999999</v>
      </c>
    </row>
    <row r="12" spans="1:17" ht="15" x14ac:dyDescent="0.25">
      <c r="A12" s="7" t="s">
        <v>67</v>
      </c>
      <c r="B12" s="7"/>
      <c r="C12" s="15">
        <v>1.0156000000000001</v>
      </c>
      <c r="D12" s="15">
        <v>-0.47930000000000006</v>
      </c>
      <c r="E12" s="15">
        <v>-4.5399999999999996E-2</v>
      </c>
      <c r="F12" s="15">
        <v>0.4909</v>
      </c>
      <c r="G12" s="7"/>
      <c r="H12" s="15">
        <v>2.4500000000000002</v>
      </c>
      <c r="I12" s="15">
        <v>4.2687999999999997</v>
      </c>
      <c r="J12" s="15">
        <v>2.83</v>
      </c>
      <c r="K12" s="18">
        <v>104.76</v>
      </c>
      <c r="L12" s="15">
        <v>2.3172999999999999</v>
      </c>
      <c r="M12" s="19">
        <v>9.5689186559515763E-2</v>
      </c>
      <c r="N12" s="22">
        <v>1984</v>
      </c>
      <c r="P12" s="5">
        <v>3</v>
      </c>
      <c r="Q12" s="3">
        <f t="shared" si="0"/>
        <v>0.41739999999999999</v>
      </c>
    </row>
    <row r="13" spans="1:17" ht="15" x14ac:dyDescent="0.25">
      <c r="A13" s="7" t="s">
        <v>68</v>
      </c>
      <c r="B13" s="7"/>
      <c r="C13" s="15">
        <v>0.95640000000000003</v>
      </c>
      <c r="D13" s="15">
        <v>-0.79659999999999997</v>
      </c>
      <c r="E13" s="15">
        <v>-2.9100000000000001E-2</v>
      </c>
      <c r="F13" s="15">
        <v>0.13070000000000001</v>
      </c>
      <c r="G13" s="7"/>
      <c r="H13" s="15">
        <v>3.46</v>
      </c>
      <c r="I13" s="15">
        <v>4.0788000000000002</v>
      </c>
      <c r="J13" s="15">
        <v>4.04</v>
      </c>
      <c r="K13" s="18">
        <v>105.15</v>
      </c>
      <c r="L13" s="15">
        <v>2.5771000000000002</v>
      </c>
      <c r="M13" s="19">
        <v>0.12271552431990845</v>
      </c>
      <c r="N13" s="22">
        <v>1934</v>
      </c>
      <c r="P13" s="5">
        <v>4</v>
      </c>
      <c r="Q13" s="3">
        <f t="shared" si="0"/>
        <v>0.41739999999999999</v>
      </c>
    </row>
    <row r="14" spans="1:17" ht="15" x14ac:dyDescent="0.25">
      <c r="A14" s="7" t="s">
        <v>69</v>
      </c>
      <c r="B14" s="7"/>
      <c r="C14" s="15">
        <v>0.90749999999999997</v>
      </c>
      <c r="D14" s="15">
        <v>-1.1798</v>
      </c>
      <c r="E14" s="15">
        <v>-1.8200000000000001E-2</v>
      </c>
      <c r="F14" s="15">
        <v>-0.29049999999999998</v>
      </c>
      <c r="G14" s="7"/>
      <c r="H14" s="15">
        <v>4.4400000000000004</v>
      </c>
      <c r="I14" s="15">
        <v>3.8717000000000001</v>
      </c>
      <c r="J14" s="15">
        <v>5.4</v>
      </c>
      <c r="K14" s="18">
        <v>104.48</v>
      </c>
      <c r="L14" s="15">
        <v>2.8311000000000002</v>
      </c>
      <c r="M14" s="19">
        <v>0.1362832821445713</v>
      </c>
      <c r="N14" s="7">
        <v>1829</v>
      </c>
      <c r="P14" s="5">
        <v>5</v>
      </c>
      <c r="Q14" s="3">
        <f t="shared" si="0"/>
        <v>0.41739999999999999</v>
      </c>
    </row>
    <row r="15" spans="1:17" ht="15" x14ac:dyDescent="0.25">
      <c r="A15" s="7" t="s">
        <v>70</v>
      </c>
      <c r="B15" s="7"/>
      <c r="C15" s="15">
        <v>0.9456</v>
      </c>
      <c r="D15" s="15">
        <v>-0.39909999999999995</v>
      </c>
      <c r="E15" s="15">
        <v>-2.4500000000000001E-2</v>
      </c>
      <c r="F15" s="15">
        <v>0.52200000000000002</v>
      </c>
      <c r="G15" s="7"/>
      <c r="H15" s="15">
        <v>5.45</v>
      </c>
      <c r="I15" s="15">
        <v>4.0881999999999996</v>
      </c>
      <c r="J15" s="15">
        <v>6.89</v>
      </c>
      <c r="K15" s="18">
        <v>106.34</v>
      </c>
      <c r="L15" s="15">
        <v>2.8780000000000001</v>
      </c>
      <c r="M15" s="19">
        <v>0.12733323401729252</v>
      </c>
      <c r="N15" s="7">
        <v>1752</v>
      </c>
      <c r="P15" s="5">
        <v>6</v>
      </c>
      <c r="Q15" s="3">
        <f t="shared" si="0"/>
        <v>0.41739999999999999</v>
      </c>
    </row>
    <row r="16" spans="1:17" ht="15" x14ac:dyDescent="0.25">
      <c r="A16" s="7" t="s">
        <v>71</v>
      </c>
      <c r="B16" s="7"/>
      <c r="C16" s="15">
        <v>0.92720000000000002</v>
      </c>
      <c r="D16" s="15">
        <v>-0.36969999999999997</v>
      </c>
      <c r="E16" s="15">
        <v>-1.7400000000000002E-2</v>
      </c>
      <c r="F16" s="15">
        <v>0.54010000000000002</v>
      </c>
      <c r="G16" s="7"/>
      <c r="H16" s="15">
        <v>6.39</v>
      </c>
      <c r="I16" s="15">
        <v>3.9399000000000002</v>
      </c>
      <c r="J16" s="15">
        <v>8.4499999999999993</v>
      </c>
      <c r="K16" s="18">
        <v>105.64</v>
      </c>
      <c r="L16" s="15">
        <v>3.0005000000000002</v>
      </c>
      <c r="M16" s="19">
        <v>0.12170015896170813</v>
      </c>
      <c r="N16" s="7">
        <v>1577</v>
      </c>
      <c r="P16" s="5">
        <v>7</v>
      </c>
      <c r="Q16" s="3">
        <f t="shared" si="0"/>
        <v>0.41739999999999999</v>
      </c>
    </row>
    <row r="17" spans="1:17" ht="15" x14ac:dyDescent="0.25">
      <c r="A17" s="7" t="s">
        <v>72</v>
      </c>
      <c r="B17" s="7"/>
      <c r="C17" s="15">
        <v>0.87570000000000003</v>
      </c>
      <c r="D17" s="15">
        <v>-0.21610000000000001</v>
      </c>
      <c r="E17" s="15">
        <v>-2.07E-2</v>
      </c>
      <c r="F17" s="15">
        <v>0.63890000000000002</v>
      </c>
      <c r="G17" s="7"/>
      <c r="H17" s="15">
        <v>7.4</v>
      </c>
      <c r="I17" s="15">
        <v>3.6920000000000002</v>
      </c>
      <c r="J17" s="15">
        <v>10.26</v>
      </c>
      <c r="K17" s="18">
        <v>103.88</v>
      </c>
      <c r="L17" s="15">
        <v>3.0918999999999999</v>
      </c>
      <c r="M17" s="19">
        <v>0.10730648544945376</v>
      </c>
      <c r="N17" s="7">
        <v>1394</v>
      </c>
      <c r="P17" s="5">
        <v>8</v>
      </c>
      <c r="Q17" s="3">
        <f t="shared" si="0"/>
        <v>0.41739999999999999</v>
      </c>
    </row>
    <row r="18" spans="1:17" ht="15" x14ac:dyDescent="0.25">
      <c r="A18" s="7" t="s">
        <v>73</v>
      </c>
      <c r="B18" s="7"/>
      <c r="C18" s="15">
        <v>0.86219999999999997</v>
      </c>
      <c r="D18" s="15">
        <v>-0.19089999999999999</v>
      </c>
      <c r="E18" s="15">
        <v>-1.5900000000000001E-2</v>
      </c>
      <c r="F18" s="15">
        <v>0.65539999999999998</v>
      </c>
      <c r="G18" s="7"/>
      <c r="H18" s="15">
        <v>8.34</v>
      </c>
      <c r="I18" s="15">
        <v>3.5912999999999999</v>
      </c>
      <c r="J18" s="15">
        <v>12.28</v>
      </c>
      <c r="K18" s="18">
        <v>102.95</v>
      </c>
      <c r="L18" s="15">
        <v>3.1573000000000002</v>
      </c>
      <c r="M18" s="19">
        <v>7.1441663775823172E-2</v>
      </c>
      <c r="N18" s="7">
        <v>916</v>
      </c>
      <c r="P18" s="5">
        <v>9</v>
      </c>
      <c r="Q18" s="3">
        <f t="shared" si="0"/>
        <v>0.41739999999999999</v>
      </c>
    </row>
    <row r="19" spans="1:17" ht="15" x14ac:dyDescent="0.25">
      <c r="A19" s="7" t="s">
        <v>74</v>
      </c>
      <c r="B19" s="7"/>
      <c r="C19" s="15">
        <v>0.91490000000000005</v>
      </c>
      <c r="D19" s="15">
        <v>2.2999999999999549E-3</v>
      </c>
      <c r="E19" s="15">
        <v>-1.8000000000000002E-2</v>
      </c>
      <c r="F19" s="15">
        <v>0.8992</v>
      </c>
      <c r="G19" s="7"/>
      <c r="H19" s="15">
        <v>9.39</v>
      </c>
      <c r="I19" s="15">
        <v>3.8714</v>
      </c>
      <c r="J19" s="15">
        <v>14.92</v>
      </c>
      <c r="K19" s="18">
        <v>104.67</v>
      </c>
      <c r="L19" s="15">
        <v>3.2522000000000002</v>
      </c>
      <c r="M19" s="19">
        <v>3.6450467794065314E-2</v>
      </c>
      <c r="N19" s="7">
        <v>502</v>
      </c>
      <c r="P19" s="5">
        <v>10</v>
      </c>
      <c r="Q19" s="3">
        <f t="shared" si="0"/>
        <v>0.41739999999999999</v>
      </c>
    </row>
    <row r="20" spans="1:17" ht="15" x14ac:dyDescent="0.25">
      <c r="A20" s="7" t="s">
        <v>75</v>
      </c>
      <c r="B20" s="7"/>
      <c r="C20" s="15">
        <v>0.91649999999999998</v>
      </c>
      <c r="D20" s="15">
        <v>0.13390000000000013</v>
      </c>
      <c r="E20" s="15">
        <v>-1.0999999999999999E-2</v>
      </c>
      <c r="F20" s="15">
        <v>1.0394000000000001</v>
      </c>
      <c r="G20" s="7"/>
      <c r="H20" s="15">
        <v>11.64</v>
      </c>
      <c r="I20" s="15">
        <v>3.8460000000000001</v>
      </c>
      <c r="J20" s="15">
        <v>20.9</v>
      </c>
      <c r="K20" s="18">
        <v>103.65</v>
      </c>
      <c r="L20" s="15">
        <v>3.4095</v>
      </c>
      <c r="M20" s="19">
        <v>5.5485640382827363E-2</v>
      </c>
      <c r="N20" s="7">
        <v>649</v>
      </c>
      <c r="P20" s="5" t="str">
        <f>"&gt;10"</f>
        <v>&gt;10</v>
      </c>
      <c r="Q20" s="3">
        <f t="shared" si="0"/>
        <v>0.41739999999999999</v>
      </c>
    </row>
    <row r="21" spans="1:17" ht="15" x14ac:dyDescent="0.25">
      <c r="A21" s="13" t="s">
        <v>8</v>
      </c>
      <c r="B21" s="7"/>
      <c r="C21" s="15">
        <v>0.94</v>
      </c>
      <c r="D21" s="15">
        <v>-0.49519999999999997</v>
      </c>
      <c r="E21" s="15">
        <v>-2.7400000000000001E-2</v>
      </c>
      <c r="F21" s="15">
        <v>0.41739999999999999</v>
      </c>
      <c r="G21" s="7"/>
      <c r="H21" s="15">
        <v>5.25</v>
      </c>
      <c r="I21" s="15">
        <v>3.9708999999999999</v>
      </c>
      <c r="J21" s="15">
        <v>7.24</v>
      </c>
      <c r="K21" s="18">
        <v>104.48</v>
      </c>
      <c r="L21" s="15">
        <v>2.774</v>
      </c>
      <c r="M21" s="19">
        <v>1</v>
      </c>
      <c r="N21" s="7">
        <v>15860</v>
      </c>
    </row>
    <row r="25" spans="1:17" x14ac:dyDescent="0.2">
      <c r="I25"/>
      <c r="J25"/>
    </row>
  </sheetData>
  <mergeCells count="2">
    <mergeCell ref="A1:N1"/>
    <mergeCell ref="A2:N2"/>
  </mergeCells>
  <pageMargins left="0.75" right="0.75" top="1" bottom="1" header="0.5" footer="0.5"/>
  <pageSetup orientation="landscape" horizontalDpi="300" verticalDpi="300" copies="0" r:id="rId1"/>
  <headerFooter alignWithMargins="0">
    <oddFooter>&amp;L&amp;"Times New Roman,Regular"&amp;8Generated: 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3"/>
  <sheetViews>
    <sheetView zoomScale="85" workbookViewId="0">
      <selection activeCell="S1" sqref="S1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6" width="8.85546875" style="1"/>
    <col min="7" max="7" width="4.140625" style="1" customWidth="1"/>
    <col min="8" max="16384" width="8.85546875" style="1"/>
  </cols>
  <sheetData>
    <row r="1" spans="1:17" ht="21" x14ac:dyDescent="0.35">
      <c r="A1" s="34" t="s">
        <v>87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7" ht="21" x14ac:dyDescent="0.35">
      <c r="A2" s="34" t="s">
        <v>85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7" ht="15.75" x14ac:dyDescent="0.25">
      <c r="A3" s="2"/>
    </row>
    <row r="4" spans="1:17" ht="15" x14ac:dyDescent="0.25">
      <c r="A4" s="6" t="s">
        <v>94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7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7" ht="15" x14ac:dyDescent="0.25">
      <c r="A6" s="7"/>
      <c r="B6" s="7"/>
      <c r="C6" s="8" t="s">
        <v>12</v>
      </c>
      <c r="D6" s="9"/>
      <c r="E6" s="9"/>
      <c r="F6" s="9"/>
      <c r="G6" s="7"/>
      <c r="H6" s="8" t="s">
        <v>9</v>
      </c>
      <c r="I6" s="9"/>
      <c r="J6" s="9" t="s">
        <v>13</v>
      </c>
      <c r="K6" s="9"/>
      <c r="L6" s="9"/>
      <c r="M6" s="7"/>
      <c r="N6" s="7"/>
    </row>
    <row r="7" spans="1:17" ht="15" x14ac:dyDescent="0.25">
      <c r="A7" s="7"/>
      <c r="B7" s="7"/>
      <c r="C7" s="7"/>
      <c r="D7" s="7"/>
      <c r="E7" s="7"/>
      <c r="F7" s="7"/>
      <c r="G7" s="7"/>
      <c r="H7" s="12" t="s">
        <v>80</v>
      </c>
      <c r="I7" s="12"/>
      <c r="J7" s="12"/>
      <c r="K7" s="12"/>
      <c r="L7" s="12"/>
      <c r="M7" s="12" t="s">
        <v>1</v>
      </c>
      <c r="N7" s="12" t="s">
        <v>2</v>
      </c>
    </row>
    <row r="8" spans="1:17" ht="15.75" thickBot="1" x14ac:dyDescent="0.3">
      <c r="A8" s="13" t="s">
        <v>78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7"/>
      <c r="H8" s="14" t="s">
        <v>3</v>
      </c>
      <c r="I8" s="14" t="s">
        <v>10</v>
      </c>
      <c r="J8" s="14" t="s">
        <v>11</v>
      </c>
      <c r="K8" s="14" t="s">
        <v>6</v>
      </c>
      <c r="L8" s="14" t="s">
        <v>4</v>
      </c>
      <c r="M8" s="14" t="s">
        <v>0</v>
      </c>
      <c r="N8" s="14" t="s">
        <v>47</v>
      </c>
    </row>
    <row r="9" spans="1:17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7" ht="15" x14ac:dyDescent="0.25">
      <c r="A10" s="12" t="s">
        <v>91</v>
      </c>
      <c r="B10" s="7"/>
      <c r="C10" s="15">
        <v>1.444</v>
      </c>
      <c r="D10" s="15">
        <v>-0.499</v>
      </c>
      <c r="E10" s="15">
        <v>-0.2601</v>
      </c>
      <c r="F10" s="15">
        <v>0.68489999999999995</v>
      </c>
      <c r="G10" s="7"/>
      <c r="H10" s="15">
        <v>2.84</v>
      </c>
      <c r="I10" s="15">
        <v>6.3098999999999998</v>
      </c>
      <c r="J10" s="15">
        <v>5.08</v>
      </c>
      <c r="K10" s="18">
        <v>108.47</v>
      </c>
      <c r="L10" s="15">
        <v>2.3597999999999999</v>
      </c>
      <c r="M10" s="19">
        <v>2.2299226286333521E-2</v>
      </c>
      <c r="N10" s="7">
        <v>2748</v>
      </c>
      <c r="P10" s="5">
        <v>2</v>
      </c>
      <c r="Q10" s="3">
        <f t="shared" ref="Q10:Q22" si="0">$F$23</f>
        <v>0.41739999999999999</v>
      </c>
    </row>
    <row r="11" spans="1:17" ht="15" x14ac:dyDescent="0.25">
      <c r="A11" s="12" t="s">
        <v>92</v>
      </c>
      <c r="B11" s="7"/>
      <c r="C11" s="15">
        <v>1.4158999999999999</v>
      </c>
      <c r="D11" s="15">
        <v>-0.41959999999999992</v>
      </c>
      <c r="E11" s="15">
        <v>-0.17780000000000001</v>
      </c>
      <c r="F11" s="15">
        <v>0.81850000000000001</v>
      </c>
      <c r="G11" s="7"/>
      <c r="H11" s="15">
        <v>3.36</v>
      </c>
      <c r="I11" s="15">
        <v>6.1028000000000002</v>
      </c>
      <c r="J11" s="15">
        <v>6.16</v>
      </c>
      <c r="K11" s="18">
        <v>107.77</v>
      </c>
      <c r="L11" s="15">
        <v>2.4882</v>
      </c>
      <c r="M11" s="19">
        <v>8.3983149200242222E-3</v>
      </c>
      <c r="N11" s="7">
        <v>454</v>
      </c>
      <c r="P11" s="5">
        <v>4</v>
      </c>
      <c r="Q11" s="3">
        <f t="shared" si="0"/>
        <v>0.41739999999999999</v>
      </c>
    </row>
    <row r="12" spans="1:17" ht="15" x14ac:dyDescent="0.25">
      <c r="A12" s="12">
        <v>2011</v>
      </c>
      <c r="B12" s="7"/>
      <c r="C12" s="15">
        <v>1.1664000000000001</v>
      </c>
      <c r="D12" s="15">
        <v>-0.60320000000000018</v>
      </c>
      <c r="E12" s="15">
        <v>-0.12859999999999999</v>
      </c>
      <c r="F12" s="15">
        <v>0.43459999999999999</v>
      </c>
      <c r="G12" s="7"/>
      <c r="H12" s="15">
        <v>2.5299999999999998</v>
      </c>
      <c r="I12" s="15">
        <v>4.9558999999999997</v>
      </c>
      <c r="J12" s="15">
        <v>3.84</v>
      </c>
      <c r="K12" s="18">
        <v>105.5</v>
      </c>
      <c r="L12" s="15">
        <v>2.3342999999999998</v>
      </c>
      <c r="M12" s="19">
        <v>1.8664985577055097E-2</v>
      </c>
      <c r="N12" s="7">
        <v>420</v>
      </c>
      <c r="P12" s="5">
        <v>6</v>
      </c>
      <c r="Q12" s="3">
        <f t="shared" si="0"/>
        <v>0.41739999999999999</v>
      </c>
    </row>
    <row r="13" spans="1:17" ht="15" x14ac:dyDescent="0.25">
      <c r="A13" s="12">
        <v>2012</v>
      </c>
      <c r="B13" s="7"/>
      <c r="C13" s="15">
        <v>1.0273000000000001</v>
      </c>
      <c r="D13" s="15">
        <v>-0.52680000000000005</v>
      </c>
      <c r="E13" s="15">
        <v>-4.5199999999999997E-2</v>
      </c>
      <c r="F13" s="15">
        <v>0.45529999999999998</v>
      </c>
      <c r="G13" s="7"/>
      <c r="H13" s="15">
        <v>2.21</v>
      </c>
      <c r="I13" s="15">
        <v>4.3155000000000001</v>
      </c>
      <c r="J13" s="15">
        <v>3.27</v>
      </c>
      <c r="K13" s="18">
        <v>103.79</v>
      </c>
      <c r="L13" s="15">
        <v>2.2216</v>
      </c>
      <c r="M13" s="19">
        <v>3.6686574281733567E-2</v>
      </c>
      <c r="N13" s="7">
        <v>825</v>
      </c>
      <c r="P13" s="5">
        <v>8</v>
      </c>
      <c r="Q13" s="3">
        <f t="shared" si="0"/>
        <v>0.41739999999999999</v>
      </c>
    </row>
    <row r="14" spans="1:17" ht="15" x14ac:dyDescent="0.25">
      <c r="A14" s="12">
        <v>2013</v>
      </c>
      <c r="B14" s="7"/>
      <c r="C14" s="15">
        <v>1.0188999999999999</v>
      </c>
      <c r="D14" s="15">
        <v>-0.41149999999999992</v>
      </c>
      <c r="E14" s="15">
        <v>-4.1799999999999997E-2</v>
      </c>
      <c r="F14" s="15">
        <v>0.56559999999999999</v>
      </c>
      <c r="G14" s="7"/>
      <c r="H14" s="15">
        <v>3.51</v>
      </c>
      <c r="I14" s="15">
        <v>4.3517000000000001</v>
      </c>
      <c r="J14" s="15">
        <v>5.12</v>
      </c>
      <c r="K14" s="18">
        <v>105.67</v>
      </c>
      <c r="L14" s="15">
        <v>2.4384999999999999</v>
      </c>
      <c r="M14" s="19">
        <v>6.3727854886534152E-2</v>
      </c>
      <c r="N14" s="7">
        <v>1132</v>
      </c>
      <c r="P14" s="5">
        <v>10</v>
      </c>
      <c r="Q14" s="3">
        <f t="shared" si="0"/>
        <v>0.41739999999999999</v>
      </c>
    </row>
    <row r="15" spans="1:17" ht="15" x14ac:dyDescent="0.25">
      <c r="A15" s="12">
        <v>2014</v>
      </c>
      <c r="B15" s="7"/>
      <c r="C15" s="15">
        <v>0.98209999999999997</v>
      </c>
      <c r="D15" s="15">
        <v>-0.52100000000000002</v>
      </c>
      <c r="E15" s="15">
        <v>-3.9100000000000003E-2</v>
      </c>
      <c r="F15" s="15">
        <v>0.42199999999999999</v>
      </c>
      <c r="G15" s="7"/>
      <c r="H15" s="15">
        <v>3.98</v>
      </c>
      <c r="I15" s="15">
        <v>4.2035999999999998</v>
      </c>
      <c r="J15" s="15">
        <v>5.64</v>
      </c>
      <c r="K15" s="18">
        <v>105.71</v>
      </c>
      <c r="L15" s="15">
        <v>2.5998000000000001</v>
      </c>
      <c r="M15" s="19">
        <v>7.2994559942583095E-2</v>
      </c>
      <c r="N15" s="7">
        <v>1040</v>
      </c>
      <c r="P15" s="5">
        <v>12</v>
      </c>
      <c r="Q15" s="3">
        <f t="shared" si="0"/>
        <v>0.41739999999999999</v>
      </c>
    </row>
    <row r="16" spans="1:17" ht="15" x14ac:dyDescent="0.25">
      <c r="A16" s="12">
        <v>2015</v>
      </c>
      <c r="B16" s="7"/>
      <c r="C16" s="15">
        <v>0.92659999999999998</v>
      </c>
      <c r="D16" s="15">
        <v>-0.64319999999999999</v>
      </c>
      <c r="E16" s="15">
        <v>-1.9900000000000001E-2</v>
      </c>
      <c r="F16" s="15">
        <v>0.26350000000000001</v>
      </c>
      <c r="G16" s="7"/>
      <c r="H16" s="15">
        <v>4.04</v>
      </c>
      <c r="I16" s="15">
        <v>3.9291999999999998</v>
      </c>
      <c r="J16" s="15">
        <v>5.6</v>
      </c>
      <c r="K16" s="18">
        <v>104.58</v>
      </c>
      <c r="L16" s="15">
        <v>2.637</v>
      </c>
      <c r="M16" s="19">
        <v>0.10706773059959494</v>
      </c>
      <c r="N16" s="7">
        <v>1504</v>
      </c>
      <c r="P16" s="5">
        <v>14</v>
      </c>
      <c r="Q16" s="3">
        <f t="shared" si="0"/>
        <v>0.41739999999999999</v>
      </c>
    </row>
    <row r="17" spans="1:17" ht="15" x14ac:dyDescent="0.25">
      <c r="A17" s="12">
        <v>2016</v>
      </c>
      <c r="B17" s="7"/>
      <c r="C17" s="15">
        <v>0.89490000000000003</v>
      </c>
      <c r="D17" s="15">
        <v>-0.83150000000000002</v>
      </c>
      <c r="E17" s="15">
        <v>-2.1400000000000002E-2</v>
      </c>
      <c r="F17" s="15">
        <v>4.2000000000000003E-2</v>
      </c>
      <c r="G17" s="7"/>
      <c r="H17" s="15">
        <v>4.66</v>
      </c>
      <c r="I17" s="15">
        <v>3.7948</v>
      </c>
      <c r="J17" s="15">
        <v>6.49</v>
      </c>
      <c r="K17" s="18">
        <v>104.08</v>
      </c>
      <c r="L17" s="15">
        <v>2.7884000000000002</v>
      </c>
      <c r="M17" s="19">
        <v>0.11359488049416816</v>
      </c>
      <c r="N17" s="7">
        <v>1374</v>
      </c>
      <c r="P17" s="5">
        <v>16</v>
      </c>
      <c r="Q17" s="3">
        <f t="shared" si="0"/>
        <v>0.41739999999999999</v>
      </c>
    </row>
    <row r="18" spans="1:17" ht="15" x14ac:dyDescent="0.25">
      <c r="A18" s="12">
        <v>2017</v>
      </c>
      <c r="B18" s="7"/>
      <c r="C18" s="15">
        <v>0.92649999999999999</v>
      </c>
      <c r="D18" s="15">
        <v>-0.50329999999999997</v>
      </c>
      <c r="E18" s="15">
        <v>-1.7500000000000002E-2</v>
      </c>
      <c r="F18" s="15">
        <v>0.40570000000000001</v>
      </c>
      <c r="G18" s="7"/>
      <c r="H18" s="15">
        <v>4.9400000000000004</v>
      </c>
      <c r="I18" s="15">
        <v>3.9544999999999999</v>
      </c>
      <c r="J18" s="15">
        <v>6.62</v>
      </c>
      <c r="K18" s="18">
        <v>105.29</v>
      </c>
      <c r="L18" s="15">
        <v>2.7793000000000001</v>
      </c>
      <c r="M18" s="19">
        <v>0.11317082026497163</v>
      </c>
      <c r="N18" s="7">
        <v>1424</v>
      </c>
      <c r="P18" s="5">
        <v>18</v>
      </c>
      <c r="Q18" s="3">
        <f t="shared" si="0"/>
        <v>0.41739999999999999</v>
      </c>
    </row>
    <row r="19" spans="1:17" ht="15" x14ac:dyDescent="0.25">
      <c r="A19" s="12">
        <v>2018</v>
      </c>
      <c r="B19" s="7"/>
      <c r="C19" s="15">
        <v>1.0033000000000001</v>
      </c>
      <c r="D19" s="15">
        <v>-0.3771000000000001</v>
      </c>
      <c r="E19" s="15">
        <v>-1.4E-2</v>
      </c>
      <c r="F19" s="15">
        <v>0.61219999999999997</v>
      </c>
      <c r="G19" s="7"/>
      <c r="H19" s="15">
        <v>5.98</v>
      </c>
      <c r="I19" s="15">
        <v>4.3631000000000002</v>
      </c>
      <c r="J19" s="15">
        <v>8.23</v>
      </c>
      <c r="K19" s="18">
        <v>107.87</v>
      </c>
      <c r="L19" s="15">
        <v>2.8706999999999998</v>
      </c>
      <c r="M19" s="19">
        <v>0.14479871185982263</v>
      </c>
      <c r="N19" s="7">
        <v>1517</v>
      </c>
      <c r="P19" s="5">
        <v>20</v>
      </c>
      <c r="Q19" s="3">
        <f t="shared" si="0"/>
        <v>0.41739999999999999</v>
      </c>
    </row>
    <row r="20" spans="1:17" ht="15" x14ac:dyDescent="0.25">
      <c r="A20" s="12">
        <v>2019</v>
      </c>
      <c r="B20" s="7"/>
      <c r="C20" s="15">
        <v>0.89470000000000005</v>
      </c>
      <c r="D20" s="15">
        <v>-0.35899999999999999</v>
      </c>
      <c r="E20" s="15">
        <v>-6.8000000000000005E-3</v>
      </c>
      <c r="F20" s="15">
        <v>0.52890000000000004</v>
      </c>
      <c r="G20" s="7"/>
      <c r="H20" s="15">
        <v>6.73</v>
      </c>
      <c r="I20" s="15">
        <v>3.7921999999999998</v>
      </c>
      <c r="J20" s="15">
        <v>9.18</v>
      </c>
      <c r="K20" s="18">
        <v>104.54</v>
      </c>
      <c r="L20" s="15">
        <v>2.9994999999999998</v>
      </c>
      <c r="M20" s="19">
        <v>0.13022826325298614</v>
      </c>
      <c r="N20" s="7">
        <v>1430</v>
      </c>
      <c r="P20" s="5" t="str">
        <f>"&gt;20"</f>
        <v>&gt;20</v>
      </c>
      <c r="Q20" s="3">
        <f t="shared" si="0"/>
        <v>0.41739999999999999</v>
      </c>
    </row>
    <row r="21" spans="1:17" ht="15" x14ac:dyDescent="0.25">
      <c r="A21" s="12">
        <v>2020</v>
      </c>
      <c r="B21" s="7"/>
      <c r="C21" s="15">
        <v>0.76929999999999998</v>
      </c>
      <c r="D21" s="15">
        <v>-0.17370000000000002</v>
      </c>
      <c r="E21" s="15">
        <v>-1.5E-3</v>
      </c>
      <c r="F21" s="15">
        <v>0.59409999999999996</v>
      </c>
      <c r="G21" s="7"/>
      <c r="H21" s="15">
        <v>7.21</v>
      </c>
      <c r="I21" s="15">
        <v>3.1242000000000001</v>
      </c>
      <c r="J21" s="15">
        <v>9.68</v>
      </c>
      <c r="K21" s="18">
        <v>100.26</v>
      </c>
      <c r="L21" s="15">
        <v>2.9935999999999998</v>
      </c>
      <c r="M21" s="19">
        <v>9.1952000795019001E-2</v>
      </c>
      <c r="N21" s="7">
        <v>1125</v>
      </c>
      <c r="P21" s="5"/>
      <c r="Q21" s="3">
        <f t="shared" si="0"/>
        <v>0.41739999999999999</v>
      </c>
    </row>
    <row r="22" spans="1:17" ht="15" x14ac:dyDescent="0.25">
      <c r="A22" s="12">
        <v>2021</v>
      </c>
      <c r="B22" s="7"/>
      <c r="C22" s="15">
        <v>0.75700000000000001</v>
      </c>
      <c r="D22" s="15">
        <v>-0.21080000000000002</v>
      </c>
      <c r="E22" s="15">
        <v>2.9999999999999992E-4</v>
      </c>
      <c r="F22" s="15">
        <v>0.54649999999999999</v>
      </c>
      <c r="G22" s="7"/>
      <c r="H22" s="15">
        <v>7.75</v>
      </c>
      <c r="I22" s="15">
        <v>3.0327999999999999</v>
      </c>
      <c r="J22" s="15">
        <v>10.29</v>
      </c>
      <c r="K22" s="18">
        <v>99.42</v>
      </c>
      <c r="L22" s="15">
        <v>3.0756999999999999</v>
      </c>
      <c r="M22" s="19">
        <v>7.6416076839173869E-2</v>
      </c>
      <c r="N22" s="7">
        <v>867</v>
      </c>
      <c r="P22" s="5"/>
      <c r="Q22" s="3">
        <f t="shared" si="0"/>
        <v>0.41739999999999999</v>
      </c>
    </row>
    <row r="23" spans="1:17" ht="15" x14ac:dyDescent="0.25">
      <c r="A23" s="13" t="s">
        <v>8</v>
      </c>
      <c r="B23" s="7"/>
      <c r="C23" s="15">
        <v>0.94</v>
      </c>
      <c r="D23" s="15">
        <v>-0.49519999999999997</v>
      </c>
      <c r="E23" s="15">
        <v>-2.7400000000000001E-2</v>
      </c>
      <c r="F23" s="15">
        <v>0.41739999999999999</v>
      </c>
      <c r="G23" s="7"/>
      <c r="H23" s="15">
        <v>5.25</v>
      </c>
      <c r="I23" s="15">
        <v>3.9708999999999999</v>
      </c>
      <c r="J23" s="15">
        <v>7.24</v>
      </c>
      <c r="K23" s="18">
        <v>104.48</v>
      </c>
      <c r="L23" s="15">
        <v>2.774</v>
      </c>
      <c r="M23" s="19">
        <v>1</v>
      </c>
      <c r="N23" s="7">
        <v>15860</v>
      </c>
    </row>
    <row r="33" spans="1:1" x14ac:dyDescent="0.2">
      <c r="A33" s="1" t="s">
        <v>25</v>
      </c>
    </row>
  </sheetData>
  <mergeCells count="2">
    <mergeCell ref="A1:N1"/>
    <mergeCell ref="A2:N2"/>
  </mergeCells>
  <pageMargins left="0.75" right="0.75" top="1" bottom="1" header="0.5" footer="0.5"/>
  <pageSetup orientation="landscape" horizontalDpi="300" verticalDpi="300" r:id="rId1"/>
  <headerFooter alignWithMargins="0">
    <oddFooter>&amp;L&amp;"Times New Roman,Regular"&amp;8Generated: 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495580B468F346A4C463B2EA7BEAA1" ma:contentTypeVersion="13" ma:contentTypeDescription="Create a new document." ma:contentTypeScope="" ma:versionID="d7e9334ee45fd7f8907f15d38fb5b72d">
  <xsd:schema xmlns:xsd="http://www.w3.org/2001/XMLSchema" xmlns:xs="http://www.w3.org/2001/XMLSchema" xmlns:p="http://schemas.microsoft.com/office/2006/metadata/properties" xmlns:ns2="38d1cc01-ac6f-41c2-9aa5-887b22cd2b02" xmlns:ns3="260f0ded-529c-47ef-9161-d699068475d3" targetNamespace="http://schemas.microsoft.com/office/2006/metadata/properties" ma:root="true" ma:fieldsID="069fee5fcea6cee9425adf666f9512be" ns2:_="" ns3:_="">
    <xsd:import namespace="38d1cc01-ac6f-41c2-9aa5-887b22cd2b02"/>
    <xsd:import namespace="260f0ded-529c-47ef-9161-d699068475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d1cc01-ac6f-41c2-9aa5-887b22cd2b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f0ded-529c-47ef-9161-d699068475d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15A10E-9D8E-41A8-B37C-18C6DC7AAC98}"/>
</file>

<file path=customXml/itemProps2.xml><?xml version="1.0" encoding="utf-8"?>
<ds:datastoreItem xmlns:ds="http://schemas.openxmlformats.org/officeDocument/2006/customXml" ds:itemID="{4F65C2CE-023B-4C0B-9594-A0282F8C8C4A}"/>
</file>

<file path=customXml/itemProps3.xml><?xml version="1.0" encoding="utf-8"?>
<ds:datastoreItem xmlns:ds="http://schemas.openxmlformats.org/officeDocument/2006/customXml" ds:itemID="{99C776D5-9683-410A-9969-23B634729B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RSector (2)</vt:lpstr>
      <vt:lpstr>RSector</vt:lpstr>
      <vt:lpstr>RLTV (2)</vt:lpstr>
      <vt:lpstr>RCoup</vt:lpstr>
      <vt:lpstr>RTerm</vt:lpstr>
      <vt:lpstr>RDur</vt:lpstr>
      <vt:lpstr>RVinYr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 Michael Giliberto</dc:creator>
  <cp:lastModifiedBy>Michael Giliberto</cp:lastModifiedBy>
  <cp:lastPrinted>2014-04-29T14:27:02Z</cp:lastPrinted>
  <dcterms:created xsi:type="dcterms:W3CDTF">1999-12-17T17:19:59Z</dcterms:created>
  <dcterms:modified xsi:type="dcterms:W3CDTF">2021-10-31T11:41:40Z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0x01010022495580B468F346A4C463B2EA7BEAA1</vt:lpwstr>
  </property>
</Properties>
</file>