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iliberto-Levy Index/Current Data/Q4-2021/Final Results/"/>
    </mc:Choice>
  </mc:AlternateContent>
  <xr:revisionPtr revIDLastSave="139" documentId="8_{DC4F7520-CCBB-410F-8227-D607205AA0B9}" xr6:coauthVersionLast="47" xr6:coauthVersionMax="47" xr10:uidLastSave="{FE982FC6-0854-44EE-B2C1-4B423EFDB9BC}"/>
  <bookViews>
    <workbookView xWindow="-24180" yWindow="4920" windowWidth="21600" windowHeight="11385" activeTab="6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definedNames>
    <definedName name="_xlnm.Print_Area" localSheetId="3">RCoup!$A$4:$N$20</definedName>
    <definedName name="_xlnm.Print_Area" localSheetId="5">RDur!$A$4:$N$21</definedName>
    <definedName name="_xlnm.Print_Area" localSheetId="2">'RLTV (2)'!$A$4:$N$21</definedName>
    <definedName name="_xlnm.Print_Area" localSheetId="1">RSector!$A$4:$N$19</definedName>
    <definedName name="_xlnm.Print_Area" localSheetId="0">'RSector (2)'!$A$4:$P$22</definedName>
    <definedName name="_xlnm.Print_Area" localSheetId="4">RTerm!$A$4:$N$21</definedName>
    <definedName name="_xlnm.Print_Area" localSheetId="6">RVinYr!$A$4:$O$23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2" i="18" l="1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<sst xmlns="http://schemas.openxmlformats.org/spreadsheetml/2006/main" count="223" uniqueCount="95">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</sst>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1.6375196102281553</c:v>
                </c:pt>
                <c:pt idx="1">
                  <c:v>1.960377991759632</c:v>
                </c:pt>
                <c:pt idx="2">
                  <c:v>1.8764015926732824</c:v>
                </c:pt>
                <c:pt idx="3">
                  <c:v>1.8105340151980842</c:v>
                </c:pt>
                <c:pt idx="4">
                  <c:v>2.6259387176474025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1.9045296176043669</c:v>
                </c:pt>
                <c:pt idx="1">
                  <c:v>1.9045296176043669</c:v>
                </c:pt>
                <c:pt idx="2">
                  <c:v>1.9045296176043669</c:v>
                </c:pt>
                <c:pt idx="3">
                  <c:v>1.9045296176043669</c:v>
                </c:pt>
                <c:pt idx="4">
                  <c:v>1.9045296176043669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0.22500000000000001</c:v>
                </c:pt>
                <c:pt idx="1">
                  <c:v>-0.31190000000000001</c:v>
                </c:pt>
                <c:pt idx="2">
                  <c:v>-0.3276</c:v>
                </c:pt>
                <c:pt idx="3">
                  <c:v>0.33389999999999997</c:v>
                </c:pt>
                <c:pt idx="4">
                  <c:v>0.67910000000000004</c:v>
                </c:pt>
                <c:pt idx="5">
                  <c:v>0.86350000000000005</c:v>
                </c:pt>
                <c:pt idx="6">
                  <c:v>1.0484</c:v>
                </c:pt>
                <c:pt idx="7">
                  <c:v>1.1476</c:v>
                </c:pt>
                <c:pt idx="8">
                  <c:v>0.9889</c:v>
                </c:pt>
                <c:pt idx="9">
                  <c:v>1.2067000000000001</c:v>
                </c:pt>
                <c:pt idx="10">
                  <c:v>1.5883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0.28129999999999999</c:v>
                </c:pt>
                <c:pt idx="1">
                  <c:v>0.28129999999999999</c:v>
                </c:pt>
                <c:pt idx="2">
                  <c:v>0.28129999999999999</c:v>
                </c:pt>
                <c:pt idx="3">
                  <c:v>0.28129999999999999</c:v>
                </c:pt>
                <c:pt idx="4">
                  <c:v>0.28129999999999999</c:v>
                </c:pt>
                <c:pt idx="5">
                  <c:v>0.28129999999999999</c:v>
                </c:pt>
                <c:pt idx="6">
                  <c:v>0.28129999999999999</c:v>
                </c:pt>
                <c:pt idx="7">
                  <c:v>0.28129999999999999</c:v>
                </c:pt>
                <c:pt idx="8">
                  <c:v>0.28129999999999999</c:v>
                </c:pt>
                <c:pt idx="9">
                  <c:v>0.28129999999999999</c:v>
                </c:pt>
                <c:pt idx="10">
                  <c:v>0.28129999999999999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4.8133170476812107E-2</c:v>
                </c:pt>
                <c:pt idx="1">
                  <c:v>7.8973418914526597E-2</c:v>
                </c:pt>
                <c:pt idx="2">
                  <c:v>9.684332001418787E-2</c:v>
                </c:pt>
                <c:pt idx="3">
                  <c:v>0.11841671330634304</c:v>
                </c:pt>
                <c:pt idx="4">
                  <c:v>0.13490993342636826</c:v>
                </c:pt>
                <c:pt idx="5">
                  <c:v>0.13357343099094873</c:v>
                </c:pt>
                <c:pt idx="6">
                  <c:v>0.11644911455762202</c:v>
                </c:pt>
                <c:pt idx="7">
                  <c:v>0.10371491991525854</c:v>
                </c:pt>
                <c:pt idx="8">
                  <c:v>7.5806448286638448E-2</c:v>
                </c:pt>
                <c:pt idx="9">
                  <c:v>3.6902133873420916E-2</c:v>
                </c:pt>
                <c:pt idx="10">
                  <c:v>5.6277396237873437E-2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0.40949999999999998</c:v>
                </c:pt>
                <c:pt idx="1">
                  <c:v>0.09</c:v>
                </c:pt>
                <c:pt idx="2">
                  <c:v>-0.24030000000000001</c:v>
                </c:pt>
                <c:pt idx="3">
                  <c:v>-0.3266</c:v>
                </c:pt>
                <c:pt idx="4">
                  <c:v>-0.26690000000000003</c:v>
                </c:pt>
                <c:pt idx="5">
                  <c:v>0.1734</c:v>
                </c:pt>
                <c:pt idx="6">
                  <c:v>0.4622</c:v>
                </c:pt>
                <c:pt idx="7">
                  <c:v>0.72330000000000005</c:v>
                </c:pt>
                <c:pt idx="8">
                  <c:v>0.97150000000000003</c:v>
                </c:pt>
                <c:pt idx="9">
                  <c:v>1.1674</c:v>
                </c:pt>
                <c:pt idx="10">
                  <c:v>1.5941000000000001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0.28129999999999999</c:v>
                </c:pt>
                <c:pt idx="1">
                  <c:v>0.28129999999999999</c:v>
                </c:pt>
                <c:pt idx="2">
                  <c:v>0.28129999999999999</c:v>
                </c:pt>
                <c:pt idx="3">
                  <c:v>0.28129999999999999</c:v>
                </c:pt>
                <c:pt idx="4">
                  <c:v>0.28129999999999999</c:v>
                </c:pt>
                <c:pt idx="5">
                  <c:v>0.28129999999999999</c:v>
                </c:pt>
                <c:pt idx="6">
                  <c:v>0.28129999999999999</c:v>
                </c:pt>
                <c:pt idx="7">
                  <c:v>0.28129999999999999</c:v>
                </c:pt>
                <c:pt idx="8">
                  <c:v>0.28129999999999999</c:v>
                </c:pt>
                <c:pt idx="9">
                  <c:v>0.28129999999999999</c:v>
                </c:pt>
                <c:pt idx="10">
                  <c:v>0.28129999999999999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RVinYr!$M$10:$M$22</c:f>
              <c:numCache>
                <c:formatCode>0.0%</c:formatCode>
                <c:ptCount val="13"/>
                <c:pt idx="0">
                  <c:v>2.0007227265753141E-2</c:v>
                </c:pt>
                <c:pt idx="1">
                  <c:v>7.7682329624789844E-3</c:v>
                </c:pt>
                <c:pt idx="2">
                  <c:v>1.2084634898975983E-2</c:v>
                </c:pt>
                <c:pt idx="3">
                  <c:v>3.4875441144305311E-2</c:v>
                </c:pt>
                <c:pt idx="4">
                  <c:v>6.1275993505710613E-2</c:v>
                </c:pt>
                <c:pt idx="5">
                  <c:v>6.8944491529489768E-2</c:v>
                </c:pt>
                <c:pt idx="6">
                  <c:v>0.10266736832592686</c:v>
                </c:pt>
                <c:pt idx="7">
                  <c:v>0.10691323703462985</c:v>
                </c:pt>
                <c:pt idx="8">
                  <c:v>0.10956381541791779</c:v>
                </c:pt>
                <c:pt idx="9">
                  <c:v>0.14052084886270114</c:v>
                </c:pt>
                <c:pt idx="10">
                  <c:v>0.12706832324776107</c:v>
                </c:pt>
                <c:pt idx="11">
                  <c:v>8.984654036392517E-2</c:v>
                </c:pt>
                <c:pt idx="12">
                  <c:v>0.11846384544042429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RVinYr!$F$10:$F$22</c:f>
              <c:numCache>
                <c:formatCode>0.00</c:formatCode>
                <c:ptCount val="13"/>
                <c:pt idx="0">
                  <c:v>0.39369999999999999</c:v>
                </c:pt>
                <c:pt idx="1">
                  <c:v>0.67620000000000002</c:v>
                </c:pt>
                <c:pt idx="2">
                  <c:v>0.20369999999999999</c:v>
                </c:pt>
                <c:pt idx="3">
                  <c:v>0.2301</c:v>
                </c:pt>
                <c:pt idx="4">
                  <c:v>0.23019999999999999</c:v>
                </c:pt>
                <c:pt idx="5">
                  <c:v>2.87E-2</c:v>
                </c:pt>
                <c:pt idx="6">
                  <c:v>-4.5999999999999999E-3</c:v>
                </c:pt>
                <c:pt idx="7">
                  <c:v>4.6899999999999997E-2</c:v>
                </c:pt>
                <c:pt idx="8">
                  <c:v>-1.9099999999999999E-2</c:v>
                </c:pt>
                <c:pt idx="9">
                  <c:v>0.32090000000000002</c:v>
                </c:pt>
                <c:pt idx="10">
                  <c:v>0.51459999999999995</c:v>
                </c:pt>
                <c:pt idx="11">
                  <c:v>0.54110000000000003</c:v>
                </c:pt>
                <c:pt idx="12">
                  <c:v>0.75329999999999997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RVinYr!$Q$10:$Q$22</c:f>
              <c:numCache>
                <c:formatCode>0.00</c:formatCode>
                <c:ptCount val="13"/>
                <c:pt idx="0">
                  <c:v>0.28129999999999999</c:v>
                </c:pt>
                <c:pt idx="1">
                  <c:v>0.28129999999999999</c:v>
                </c:pt>
                <c:pt idx="2">
                  <c:v>0.28129999999999999</c:v>
                </c:pt>
                <c:pt idx="3">
                  <c:v>0.28129999999999999</c:v>
                </c:pt>
                <c:pt idx="4">
                  <c:v>0.28129999999999999</c:v>
                </c:pt>
                <c:pt idx="5">
                  <c:v>0.28129999999999999</c:v>
                </c:pt>
                <c:pt idx="6">
                  <c:v>0.28129999999999999</c:v>
                </c:pt>
                <c:pt idx="7">
                  <c:v>0.28129999999999999</c:v>
                </c:pt>
                <c:pt idx="8">
                  <c:v>0.28129999999999999</c:v>
                </c:pt>
                <c:pt idx="9">
                  <c:v>0.28129999999999999</c:v>
                </c:pt>
                <c:pt idx="10">
                  <c:v>0.28129999999999999</c:v>
                </c:pt>
                <c:pt idx="11">
                  <c:v>0.28129999999999999</c:v>
                </c:pt>
                <c:pt idx="12">
                  <c:v>0.28129999999999999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5.7799999999999994</c:v>
                </c:pt>
                <c:pt idx="1">
                  <c:v>3.5</c:v>
                </c:pt>
                <c:pt idx="2">
                  <c:v>7.75</c:v>
                </c:pt>
                <c:pt idx="3">
                  <c:v>2.0099999999999998</c:v>
                </c:pt>
                <c:pt idx="4">
                  <c:v>5.5447064910051029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4.57</c:v>
                </c:pt>
                <c:pt idx="1">
                  <c:v>4.57</c:v>
                </c:pt>
                <c:pt idx="2">
                  <c:v>4.57</c:v>
                </c:pt>
                <c:pt idx="3">
                  <c:v>4.57</c:v>
                </c:pt>
                <c:pt idx="4">
                  <c:v>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0.17774950883398583</c:v>
                </c:pt>
                <c:pt idx="1">
                  <c:v>0.44947011143314353</c:v>
                </c:pt>
                <c:pt idx="2">
                  <c:v>0.15369261412596225</c:v>
                </c:pt>
                <c:pt idx="3">
                  <c:v>0.15600246392258874</c:v>
                </c:pt>
                <c:pt idx="4">
                  <c:v>6.3085301684319611E-2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0.26960000000000001</c:v>
                </c:pt>
                <c:pt idx="1">
                  <c:v>0.27360000000000001</c:v>
                </c:pt>
                <c:pt idx="2">
                  <c:v>0.311</c:v>
                </c:pt>
                <c:pt idx="3">
                  <c:v>0.17130000000000001</c:v>
                </c:pt>
                <c:pt idx="4">
                  <c:v>0.55995585072903376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0.28129999999999999</c:v>
                </c:pt>
                <c:pt idx="1">
                  <c:v>0.28129999999999999</c:v>
                </c:pt>
                <c:pt idx="2">
                  <c:v>0.28129999999999999</c:v>
                </c:pt>
                <c:pt idx="3">
                  <c:v>0.28129999999999999</c:v>
                </c:pt>
                <c:pt idx="4">
                  <c:v>0.28129999999999999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0.97122881329527877</c:v>
                </c:pt>
                <c:pt idx="1">
                  <c:v>2.8492687178631931E-2</c:v>
                </c:pt>
                <c:pt idx="2">
                  <c:v>2.7849952608920365E-4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0.26819999999999999</c:v>
                </c:pt>
                <c:pt idx="1">
                  <c:v>0.65680000000000005</c:v>
                </c:pt>
                <c:pt idx="2">
                  <c:v>2.5567000000000002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0.28129999999999999</c:v>
                </c:pt>
                <c:pt idx="1">
                  <c:v>0.28129999999999999</c:v>
                </c:pt>
                <c:pt idx="2">
                  <c:v>0.28129999999999999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0.10142036348417152</c:v>
                </c:pt>
                <c:pt idx="1">
                  <c:v>0.17412076083533726</c:v>
                </c:pt>
                <c:pt idx="2">
                  <c:v>0.29835370520989912</c:v>
                </c:pt>
                <c:pt idx="3">
                  <c:v>0.27187843613518736</c:v>
                </c:pt>
                <c:pt idx="4">
                  <c:v>0.10005981719593064</c:v>
                </c:pt>
                <c:pt idx="5">
                  <c:v>2.1575414378440433E-2</c:v>
                </c:pt>
                <c:pt idx="6">
                  <c:v>1.4834915387611718E-2</c:v>
                </c:pt>
                <c:pt idx="7">
                  <c:v>9.5756286190994151E-3</c:v>
                </c:pt>
                <c:pt idx="8">
                  <c:v>3.0810164364735554E-3</c:v>
                </c:pt>
                <c:pt idx="9">
                  <c:v>5.0999423178489335E-3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0.51039999999999996</c:v>
                </c:pt>
                <c:pt idx="1">
                  <c:v>0.42159999999999997</c:v>
                </c:pt>
                <c:pt idx="2">
                  <c:v>9.7199999999999995E-2</c:v>
                </c:pt>
                <c:pt idx="3">
                  <c:v>0.2054</c:v>
                </c:pt>
                <c:pt idx="4">
                  <c:v>0.4466</c:v>
                </c:pt>
                <c:pt idx="5">
                  <c:v>0.5141</c:v>
                </c:pt>
                <c:pt idx="6">
                  <c:v>0.41649999999999998</c:v>
                </c:pt>
                <c:pt idx="7">
                  <c:v>0.47889999999999999</c:v>
                </c:pt>
                <c:pt idx="8">
                  <c:v>0.5766</c:v>
                </c:pt>
                <c:pt idx="9">
                  <c:v>0.77039999999999997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0.28129999999999999</c:v>
                </c:pt>
                <c:pt idx="1">
                  <c:v>0.28129999999999999</c:v>
                </c:pt>
                <c:pt idx="2">
                  <c:v>0.28129999999999999</c:v>
                </c:pt>
                <c:pt idx="3">
                  <c:v>0.28129999999999999</c:v>
                </c:pt>
                <c:pt idx="4">
                  <c:v>0.28129999999999999</c:v>
                </c:pt>
                <c:pt idx="5">
                  <c:v>0.28129999999999999</c:v>
                </c:pt>
                <c:pt idx="6">
                  <c:v>0.28129999999999999</c:v>
                </c:pt>
                <c:pt idx="7">
                  <c:v>0.28129999999999999</c:v>
                </c:pt>
                <c:pt idx="8">
                  <c:v>0.28129999999999999</c:v>
                </c:pt>
                <c:pt idx="9">
                  <c:v>0.28129999999999999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0.12180846208403669</c:v>
                </c:pt>
                <c:pt idx="1">
                  <c:v>0.16930849303693546</c:v>
                </c:pt>
                <c:pt idx="2">
                  <c:v>0.19016909831591364</c:v>
                </c:pt>
                <c:pt idx="3">
                  <c:v>0.18616497888190284</c:v>
                </c:pt>
                <c:pt idx="4">
                  <c:v>0.14224805313426905</c:v>
                </c:pt>
                <c:pt idx="5">
                  <c:v>5.0814533214729667E-2</c:v>
                </c:pt>
                <c:pt idx="6">
                  <c:v>4.1381415757799085E-2</c:v>
                </c:pt>
                <c:pt idx="7">
                  <c:v>3.1641340088693286E-2</c:v>
                </c:pt>
                <c:pt idx="8">
                  <c:v>2.0916953278149877E-2</c:v>
                </c:pt>
                <c:pt idx="9">
                  <c:v>1.6595350470030801E-2</c:v>
                </c:pt>
                <c:pt idx="10">
                  <c:v>2.8951321737539594E-2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14</xdr:col>
      <xdr:colOff>425824</xdr:colOff>
      <xdr:row>46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156881</xdr:rowOff>
    </xdr:from>
    <xdr:to>
      <xdr:col>6</xdr:col>
      <xdr:colOff>448</xdr:colOff>
      <xdr:row>46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134471</xdr:colOff>
      <xdr:row>22</xdr:row>
      <xdr:rowOff>118783</xdr:rowOff>
    </xdr:from>
    <xdr:to>
      <xdr:col>6</xdr:col>
      <xdr:colOff>164951</xdr:colOff>
      <xdr:row>43</xdr:row>
      <xdr:rowOff>123266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zoomScale="160" zoomScaleNormal="160" workbookViewId="0">
      <selection activeCell="S21" sqref="S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0.97860000000000003</v>
      </c>
      <c r="D10" s="15">
        <v>-0.67880000000000007</v>
      </c>
      <c r="E10" s="15">
        <v>-3.0200000000000005E-2</v>
      </c>
      <c r="F10" s="15">
        <v>0.26960000000000001</v>
      </c>
      <c r="G10" s="15">
        <v>1.6375196102281553</v>
      </c>
      <c r="H10" s="15">
        <v>1.6375196102281553</v>
      </c>
      <c r="I10" s="15"/>
      <c r="J10" s="15">
        <v>2443.0074520466774</v>
      </c>
      <c r="K10" s="7"/>
      <c r="L10" s="16">
        <v>1.1300000000000001</v>
      </c>
      <c r="M10" s="16">
        <v>5.7799999999999994</v>
      </c>
      <c r="N10" s="16">
        <v>5.7799999999999994</v>
      </c>
      <c r="P10" s="3">
        <f>$H$15</f>
        <v>1.9045296176043669</v>
      </c>
      <c r="Q10" s="4">
        <f>$N$15</f>
        <v>4.57</v>
      </c>
    </row>
    <row r="11" spans="1:17" ht="15" x14ac:dyDescent="0.25">
      <c r="A11" s="7" t="s">
        <v>15</v>
      </c>
      <c r="B11" s="7"/>
      <c r="C11" s="15">
        <v>0.91</v>
      </c>
      <c r="D11" s="15">
        <v>-0.62460000000000004</v>
      </c>
      <c r="E11" s="15">
        <v>-1.1799999999999998E-2</v>
      </c>
      <c r="F11" s="15">
        <v>0.27360000000000001</v>
      </c>
      <c r="G11" s="15">
        <v>1.960377991759632</v>
      </c>
      <c r="H11" s="15">
        <v>1.960377991759632</v>
      </c>
      <c r="I11" s="15"/>
      <c r="J11" s="15">
        <v>3193.2220324329619</v>
      </c>
      <c r="K11" s="7"/>
      <c r="L11" s="16">
        <v>0.63</v>
      </c>
      <c r="M11" s="16">
        <v>3.5</v>
      </c>
      <c r="N11" s="16">
        <v>3.5</v>
      </c>
      <c r="P11" s="3">
        <f>$H$15</f>
        <v>1.9045296176043669</v>
      </c>
      <c r="Q11" s="4">
        <f>$N$15</f>
        <v>4.57</v>
      </c>
    </row>
    <row r="12" spans="1:17" ht="15" x14ac:dyDescent="0.25">
      <c r="A12" s="7" t="s">
        <v>17</v>
      </c>
      <c r="B12" s="7"/>
      <c r="C12" s="15">
        <v>1.0034000000000001</v>
      </c>
      <c r="D12" s="15">
        <v>-0.65660000000000007</v>
      </c>
      <c r="E12" s="15">
        <v>-3.5799999999999998E-2</v>
      </c>
      <c r="F12" s="15">
        <v>0.311</v>
      </c>
      <c r="G12" s="15">
        <v>1.8764015926732824</v>
      </c>
      <c r="H12" s="15">
        <v>1.8764015926732824</v>
      </c>
      <c r="I12" s="15"/>
      <c r="J12" s="15">
        <v>2907.5241169874826</v>
      </c>
      <c r="K12" s="7"/>
      <c r="L12" s="16">
        <v>1.35</v>
      </c>
      <c r="M12" s="16">
        <v>7.75</v>
      </c>
      <c r="N12" s="16">
        <v>7.75</v>
      </c>
      <c r="P12" s="3">
        <f>$H$15</f>
        <v>1.9045296176043669</v>
      </c>
      <c r="Q12" s="4">
        <f>$N$15</f>
        <v>4.57</v>
      </c>
    </row>
    <row r="13" spans="1:17" ht="15" x14ac:dyDescent="0.25">
      <c r="A13" s="7" t="s">
        <v>16</v>
      </c>
      <c r="B13" s="7"/>
      <c r="C13" s="15">
        <v>0.88160000000000005</v>
      </c>
      <c r="D13" s="15">
        <v>-0.68810000000000004</v>
      </c>
      <c r="E13" s="15">
        <v>-2.2200000000000001E-2</v>
      </c>
      <c r="F13" s="15">
        <v>0.17130000000000001</v>
      </c>
      <c r="G13" s="15">
        <v>1.8105340151980842</v>
      </c>
      <c r="H13" s="15">
        <v>1.8105340151980842</v>
      </c>
      <c r="I13" s="15"/>
      <c r="J13" s="15">
        <v>2865.5772741889468</v>
      </c>
      <c r="K13" s="7"/>
      <c r="L13" s="16">
        <v>0.65</v>
      </c>
      <c r="M13" s="16">
        <v>2.0099999999999998</v>
      </c>
      <c r="N13" s="16">
        <v>2.0099999999999998</v>
      </c>
      <c r="P13" s="3">
        <f>$H$15</f>
        <v>1.9045296176043669</v>
      </c>
      <c r="Q13" s="4">
        <f>$N$15</f>
        <v>4.57</v>
      </c>
    </row>
    <row r="14" spans="1:17" ht="15" x14ac:dyDescent="0.25">
      <c r="A14" s="7" t="s">
        <v>41</v>
      </c>
      <c r="B14" s="7"/>
      <c r="C14" s="15">
        <v>1.0048569577628748</v>
      </c>
      <c r="D14" s="15">
        <v>-0.42421198846982994</v>
      </c>
      <c r="E14" s="15">
        <v>-2.068911856401107E-2</v>
      </c>
      <c r="F14" s="15">
        <v>0.55995585072903376</v>
      </c>
      <c r="G14" s="15">
        <v>2.6259387176474025</v>
      </c>
      <c r="H14" s="15">
        <v>2.6259387176474025</v>
      </c>
      <c r="I14" s="15"/>
      <c r="J14" s="17" t="s">
        <v>43</v>
      </c>
      <c r="K14" s="7"/>
      <c r="L14" s="16">
        <v>0.99150931105272078</v>
      </c>
      <c r="M14" s="16">
        <v>5.5447064910051029</v>
      </c>
      <c r="N14" s="16">
        <v>5.5447064910051029</v>
      </c>
      <c r="P14" s="3">
        <f>$H$15</f>
        <v>1.9045296176043669</v>
      </c>
      <c r="Q14" s="4">
        <f>$N$15</f>
        <v>4.57</v>
      </c>
    </row>
    <row r="15" spans="1:17" ht="15" x14ac:dyDescent="0.25">
      <c r="A15" s="13" t="s">
        <v>8</v>
      </c>
      <c r="B15" s="7"/>
      <c r="C15" s="15">
        <v>0.93840000000000001</v>
      </c>
      <c r="D15" s="15">
        <v>-0.63600000000000001</v>
      </c>
      <c r="E15" s="15">
        <v>-2.1100000000000001E-2</v>
      </c>
      <c r="F15" s="15">
        <v>0.28129999999999999</v>
      </c>
      <c r="G15" s="15">
        <v>1.9045296176043669</v>
      </c>
      <c r="H15" s="15">
        <v>1.9045296176043669</v>
      </c>
      <c r="I15" s="15"/>
      <c r="J15" s="15">
        <v>2677.4162083597798</v>
      </c>
      <c r="K15" s="7"/>
      <c r="L15" s="16">
        <v>0.87</v>
      </c>
      <c r="M15" s="16">
        <v>4.57</v>
      </c>
      <c r="N15" s="16">
        <v>4.57</v>
      </c>
    </row>
    <row r="16" spans="1:17" ht="15" x14ac:dyDescent="0.25">
      <c r="A16" s="7" t="s">
        <v>35</v>
      </c>
      <c r="B16" s="7"/>
      <c r="C16" s="15">
        <v>0.93435713975767309</v>
      </c>
      <c r="D16" s="15">
        <v>-0.65103318267015164</v>
      </c>
      <c r="E16" s="15">
        <v>-2.1121133671543373E-2</v>
      </c>
      <c r="F16" s="15">
        <v>0.26220282341597806</v>
      </c>
      <c r="G16" s="15">
        <v>1.8553729315941236</v>
      </c>
      <c r="H16" s="15">
        <v>1.8553729315941236</v>
      </c>
      <c r="I16" s="15"/>
      <c r="J16" s="15">
        <v>4331.7354498720624</v>
      </c>
      <c r="K16" s="7"/>
      <c r="L16" s="16">
        <v>0.85142102136392761</v>
      </c>
      <c r="M16" s="16">
        <v>4.5093076358316067</v>
      </c>
      <c r="N16" s="16">
        <v>4.5093076358316067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showGridLines="0" zoomScale="130" zoomScaleNormal="130" workbookViewId="0">
      <selection activeCell="A4" sqref="A4:N19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0.97860000000000003</v>
      </c>
      <c r="D10" s="15">
        <v>-0.67880000000000007</v>
      </c>
      <c r="E10" s="15">
        <v>-3.0200000000000005E-2</v>
      </c>
      <c r="F10" s="15">
        <v>0.26960000000000001</v>
      </c>
      <c r="G10" s="7"/>
      <c r="H10" s="15">
        <v>4.6500000000000004</v>
      </c>
      <c r="I10" s="15">
        <v>4.1006</v>
      </c>
      <c r="J10" s="15">
        <v>6.51</v>
      </c>
      <c r="K10" s="18">
        <v>103.91</v>
      </c>
      <c r="L10" s="15">
        <v>2.9350000000000001</v>
      </c>
      <c r="M10" s="19">
        <v>0.17774950883398583</v>
      </c>
      <c r="N10" s="7">
        <v>2265</v>
      </c>
      <c r="P10" s="3">
        <f>F15</f>
        <v>0.28129999999999999</v>
      </c>
    </row>
    <row r="11" spans="1:16" ht="15" x14ac:dyDescent="0.25">
      <c r="A11" s="7" t="s">
        <v>15</v>
      </c>
      <c r="B11" s="7"/>
      <c r="C11" s="15">
        <v>0.91</v>
      </c>
      <c r="D11" s="15">
        <v>-0.62460000000000004</v>
      </c>
      <c r="E11" s="15">
        <v>-1.1799999999999998E-2</v>
      </c>
      <c r="F11" s="15">
        <v>0.27360000000000001</v>
      </c>
      <c r="G11" s="7"/>
      <c r="H11" s="15">
        <v>5.7</v>
      </c>
      <c r="I11" s="15">
        <v>3.8056999999999999</v>
      </c>
      <c r="J11" s="15">
        <v>7.61</v>
      </c>
      <c r="K11" s="18">
        <v>103.7</v>
      </c>
      <c r="L11" s="15">
        <v>2.9137</v>
      </c>
      <c r="M11" s="19">
        <v>0.44947011143314353</v>
      </c>
      <c r="N11" s="7">
        <v>6092</v>
      </c>
      <c r="P11" s="3">
        <f t="shared" ref="P11:P16" si="0">P10</f>
        <v>0.28129999999999999</v>
      </c>
    </row>
    <row r="12" spans="1:16" ht="15" x14ac:dyDescent="0.25">
      <c r="A12" s="7" t="s">
        <v>17</v>
      </c>
      <c r="B12" s="7"/>
      <c r="C12" s="15">
        <v>1.0034000000000001</v>
      </c>
      <c r="D12" s="15">
        <v>-0.65660000000000007</v>
      </c>
      <c r="E12" s="15">
        <v>-3.5799999999999998E-2</v>
      </c>
      <c r="F12" s="15">
        <v>0.311</v>
      </c>
      <c r="G12" s="7"/>
      <c r="H12" s="15">
        <v>4.71</v>
      </c>
      <c r="I12" s="15">
        <v>4.2061999999999999</v>
      </c>
      <c r="J12" s="15">
        <v>6.62</v>
      </c>
      <c r="K12" s="18">
        <v>103.72</v>
      </c>
      <c r="L12" s="15">
        <v>3.0971000000000002</v>
      </c>
      <c r="M12" s="19">
        <v>0.15369261412596225</v>
      </c>
      <c r="N12" s="7">
        <v>3570</v>
      </c>
      <c r="P12" s="3">
        <f t="shared" si="0"/>
        <v>0.28129999999999999</v>
      </c>
    </row>
    <row r="13" spans="1:16" ht="15" x14ac:dyDescent="0.25">
      <c r="A13" s="7" t="s">
        <v>16</v>
      </c>
      <c r="B13" s="7"/>
      <c r="C13" s="15">
        <v>0.88160000000000005</v>
      </c>
      <c r="D13" s="15">
        <v>-0.68810000000000004</v>
      </c>
      <c r="E13" s="15">
        <v>-2.2200000000000001E-2</v>
      </c>
      <c r="F13" s="15">
        <v>0.17130000000000001</v>
      </c>
      <c r="G13" s="7"/>
      <c r="H13" s="15">
        <v>5.15</v>
      </c>
      <c r="I13" s="15">
        <v>3.6905999999999999</v>
      </c>
      <c r="J13" s="15">
        <v>6.94</v>
      </c>
      <c r="K13" s="18">
        <v>103.7</v>
      </c>
      <c r="L13" s="15">
        <v>2.6888999999999998</v>
      </c>
      <c r="M13" s="19">
        <v>0.15600246392258874</v>
      </c>
      <c r="N13" s="7">
        <v>2812</v>
      </c>
      <c r="P13" s="3">
        <f t="shared" si="0"/>
        <v>0.28129999999999999</v>
      </c>
    </row>
    <row r="14" spans="1:16" ht="15" x14ac:dyDescent="0.25">
      <c r="A14" s="7" t="s">
        <v>77</v>
      </c>
      <c r="B14" s="7"/>
      <c r="C14" s="15">
        <v>1.0048569577628748</v>
      </c>
      <c r="D14" s="15">
        <v>-0.42421198846982994</v>
      </c>
      <c r="E14" s="15">
        <v>-2.068911856401107E-2</v>
      </c>
      <c r="F14" s="15">
        <v>0.55995585072903376</v>
      </c>
      <c r="G14" s="7"/>
      <c r="H14" s="15">
        <v>5.6164278486385557</v>
      </c>
      <c r="I14" s="15">
        <v>4.1396881880751808</v>
      </c>
      <c r="J14" s="15">
        <v>8.5176620299573553</v>
      </c>
      <c r="K14" s="18">
        <v>102.15140010230353</v>
      </c>
      <c r="L14" s="15">
        <v>3.5746711320567957</v>
      </c>
      <c r="M14" s="19">
        <v>6.3085301684319611E-2</v>
      </c>
      <c r="N14" s="7">
        <v>1165</v>
      </c>
      <c r="P14" s="3">
        <f t="shared" si="0"/>
        <v>0.28129999999999999</v>
      </c>
    </row>
    <row r="15" spans="1:16" ht="15" x14ac:dyDescent="0.25">
      <c r="A15" s="13" t="s">
        <v>8</v>
      </c>
      <c r="B15" s="7"/>
      <c r="C15" s="15">
        <v>0.93840000000000001</v>
      </c>
      <c r="D15" s="15">
        <v>-0.63600000000000001</v>
      </c>
      <c r="E15" s="15">
        <v>-2.1100000000000001E-2</v>
      </c>
      <c r="F15" s="15">
        <v>0.28129999999999999</v>
      </c>
      <c r="G15" s="7"/>
      <c r="H15" s="15">
        <v>5.27</v>
      </c>
      <c r="I15" s="15">
        <v>3.9228000000000001</v>
      </c>
      <c r="J15" s="15">
        <v>7.22</v>
      </c>
      <c r="K15" s="18">
        <v>103.64</v>
      </c>
      <c r="L15" s="15">
        <v>2.9523000000000001</v>
      </c>
      <c r="M15" s="20">
        <v>1</v>
      </c>
      <c r="N15" s="21">
        <v>15904</v>
      </c>
      <c r="P15" s="3">
        <f t="shared" si="0"/>
        <v>0.28129999999999999</v>
      </c>
    </row>
    <row r="16" spans="1:16" ht="15" x14ac:dyDescent="0.25">
      <c r="A16" s="7" t="s">
        <v>35</v>
      </c>
      <c r="B16" s="7"/>
      <c r="C16" s="15">
        <v>0.93435713975767309</v>
      </c>
      <c r="D16" s="15">
        <v>-0.65103318267015164</v>
      </c>
      <c r="E16" s="15">
        <v>-2.1121133671543373E-2</v>
      </c>
      <c r="F16" s="15">
        <v>0.26220282341597806</v>
      </c>
      <c r="G16" s="7"/>
      <c r="H16" s="15">
        <v>5.2468167719205203</v>
      </c>
      <c r="I16" s="15">
        <v>3.9081814091269051</v>
      </c>
      <c r="J16" s="15">
        <v>7.127350086039681</v>
      </c>
      <c r="K16" s="18">
        <v>103.7431215874938</v>
      </c>
      <c r="L16" s="15">
        <v>2.9103954687267706</v>
      </c>
      <c r="M16" s="19">
        <v>0.93691469831568031</v>
      </c>
      <c r="N16" s="7">
        <v>14739</v>
      </c>
      <c r="P16" s="3">
        <f t="shared" si="0"/>
        <v>0.28129999999999999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9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showGridLines="0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0.93759999999999999</v>
      </c>
      <c r="D10" s="15">
        <v>-0.64790000000000003</v>
      </c>
      <c r="E10" s="15">
        <v>-2.1500000000000002E-2</v>
      </c>
      <c r="F10" s="15">
        <v>0.26819999999999999</v>
      </c>
      <c r="G10" s="7"/>
      <c r="H10" s="15">
        <v>5.25</v>
      </c>
      <c r="I10" s="15">
        <v>3.9214000000000002</v>
      </c>
      <c r="J10" s="15">
        <v>7.19</v>
      </c>
      <c r="K10" s="18">
        <v>103.72</v>
      </c>
      <c r="L10" s="15">
        <v>2.931</v>
      </c>
      <c r="M10" s="19">
        <v>0.97122881329527877</v>
      </c>
      <c r="N10" s="22">
        <v>15506</v>
      </c>
      <c r="P10" s="3">
        <f>$F$13</f>
        <v>0.28129999999999999</v>
      </c>
    </row>
    <row r="11" spans="1:16" ht="15" x14ac:dyDescent="0.25">
      <c r="A11" s="7" t="s">
        <v>40</v>
      </c>
      <c r="B11" s="7"/>
      <c r="C11" s="15">
        <v>0.9637</v>
      </c>
      <c r="D11" s="15">
        <v>-0.30179999999999996</v>
      </c>
      <c r="E11" s="15">
        <v>-5.1000000000000004E-3</v>
      </c>
      <c r="F11" s="15">
        <v>0.65680000000000005</v>
      </c>
      <c r="G11" s="7"/>
      <c r="H11" s="15">
        <v>5.9</v>
      </c>
      <c r="I11" s="15">
        <v>3.9723999999999999</v>
      </c>
      <c r="J11" s="15">
        <v>8.14</v>
      </c>
      <c r="K11" s="18">
        <v>101.1</v>
      </c>
      <c r="L11" s="15">
        <v>3.6606999999999998</v>
      </c>
      <c r="M11" s="19">
        <v>2.8492687178631931E-2</v>
      </c>
      <c r="N11" s="7">
        <v>395</v>
      </c>
      <c r="P11" s="3">
        <f>$F$13</f>
        <v>0.28129999999999999</v>
      </c>
    </row>
    <row r="12" spans="1:16" ht="15" x14ac:dyDescent="0.25">
      <c r="A12" s="7" t="s">
        <v>22</v>
      </c>
      <c r="B12" s="7"/>
      <c r="C12" s="15">
        <v>1.0683</v>
      </c>
      <c r="D12" s="15">
        <v>1.4885000000000002</v>
      </c>
      <c r="E12" s="15">
        <v>-1.0000000000000113E-4</v>
      </c>
      <c r="F12" s="15">
        <v>2.5567000000000002</v>
      </c>
      <c r="G12" s="7"/>
      <c r="H12" s="15">
        <v>4.3499999999999996</v>
      </c>
      <c r="I12" s="15">
        <v>3.8121999999999998</v>
      </c>
      <c r="J12" s="15">
        <v>5.25</v>
      </c>
      <c r="K12" s="23">
        <v>94.33</v>
      </c>
      <c r="L12" s="15">
        <v>4.8558000000000003</v>
      </c>
      <c r="M12" s="19">
        <v>2.7849952608920365E-4</v>
      </c>
      <c r="N12" s="22">
        <v>3</v>
      </c>
      <c r="P12" s="3">
        <f>$F$13</f>
        <v>0.28129999999999999</v>
      </c>
    </row>
    <row r="13" spans="1:16" ht="15" x14ac:dyDescent="0.25">
      <c r="A13" s="13" t="s">
        <v>8</v>
      </c>
      <c r="B13" s="7"/>
      <c r="C13" s="15">
        <v>0.93840000000000001</v>
      </c>
      <c r="D13" s="15">
        <v>-0.63600000000000001</v>
      </c>
      <c r="E13" s="15">
        <v>-2.1100000000000001E-2</v>
      </c>
      <c r="F13" s="15">
        <v>0.28129999999999999</v>
      </c>
      <c r="G13" s="7"/>
      <c r="H13" s="15">
        <v>5.27</v>
      </c>
      <c r="I13" s="15">
        <v>3.9228000000000001</v>
      </c>
      <c r="J13" s="15">
        <v>7.22</v>
      </c>
      <c r="K13" s="18">
        <v>103.64</v>
      </c>
      <c r="L13" s="15">
        <v>2.9523000000000001</v>
      </c>
      <c r="M13" s="19">
        <v>1</v>
      </c>
      <c r="N13" s="7">
        <v>15904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39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45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36</v>
      </c>
      <c r="D17" s="27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38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showGridLines="0" zoomScale="85" workbookViewId="0">
      <selection activeCell="Y40" sqref="Y4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0.69769999999999999</v>
      </c>
      <c r="D10" s="15">
        <v>-0.19130000000000003</v>
      </c>
      <c r="E10" s="15">
        <v>4.0000000000000001E-3</v>
      </c>
      <c r="F10" s="15">
        <v>0.51039999999999996</v>
      </c>
      <c r="G10" s="7"/>
      <c r="H10" s="15">
        <v>6.82</v>
      </c>
      <c r="I10" s="15">
        <v>2.7391999999999999</v>
      </c>
      <c r="J10" s="15">
        <v>8.5500000000000007</v>
      </c>
      <c r="K10" s="18">
        <v>97.98</v>
      </c>
      <c r="L10" s="15">
        <v>3.0185</v>
      </c>
      <c r="M10" s="19">
        <v>0.10142036348417152</v>
      </c>
      <c r="N10" s="7">
        <v>994</v>
      </c>
      <c r="P10" s="5" t="str">
        <f>RIGHT(A10,4)</f>
        <v>3.0%</v>
      </c>
      <c r="Q10" s="3">
        <f>$F$20</f>
        <v>0.28129999999999999</v>
      </c>
      <c r="R10" s="5"/>
    </row>
    <row r="11" spans="1:18" ht="15" x14ac:dyDescent="0.25">
      <c r="A11" s="7" t="s">
        <v>89</v>
      </c>
      <c r="B11" s="7"/>
      <c r="C11" s="15">
        <v>0.81069999999999998</v>
      </c>
      <c r="D11" s="15">
        <v>-0.38569999999999999</v>
      </c>
      <c r="E11" s="15">
        <v>-3.3999999999999998E-3</v>
      </c>
      <c r="F11" s="15">
        <v>0.42159999999999997</v>
      </c>
      <c r="G11" s="7"/>
      <c r="H11" s="15">
        <v>6.17</v>
      </c>
      <c r="I11" s="15">
        <v>3.2812999999999999</v>
      </c>
      <c r="J11" s="15">
        <v>8.17</v>
      </c>
      <c r="K11" s="18">
        <v>100.91</v>
      </c>
      <c r="L11" s="15">
        <v>2.9906000000000001</v>
      </c>
      <c r="M11" s="19">
        <v>0.17412076083533726</v>
      </c>
      <c r="N11" s="7">
        <v>1999</v>
      </c>
      <c r="P11" s="5" t="str">
        <f t="shared" ref="P11:P18" si="0">RIGHT(A11,4)</f>
        <v>3.5%</v>
      </c>
      <c r="Q11" s="3">
        <f t="shared" ref="Q11:Q19" si="1">$F$20</f>
        <v>0.28129999999999999</v>
      </c>
      <c r="R11" s="5"/>
    </row>
    <row r="12" spans="1:18" ht="15" x14ac:dyDescent="0.25">
      <c r="A12" s="7" t="s">
        <v>79</v>
      </c>
      <c r="B12" s="7"/>
      <c r="C12" s="15">
        <v>0.90669999999999995</v>
      </c>
      <c r="D12" s="15">
        <v>-0.79849999999999999</v>
      </c>
      <c r="E12" s="15">
        <v>-1.0999999999999999E-2</v>
      </c>
      <c r="F12" s="15">
        <v>9.7199999999999995E-2</v>
      </c>
      <c r="G12" s="7"/>
      <c r="H12" s="15">
        <v>4.59</v>
      </c>
      <c r="I12" s="15">
        <v>3.7856999999999998</v>
      </c>
      <c r="J12" s="15">
        <v>6.06</v>
      </c>
      <c r="K12" s="18">
        <v>103.4</v>
      </c>
      <c r="L12" s="15">
        <v>2.8923999999999999</v>
      </c>
      <c r="M12" s="19">
        <v>0.29835370520989912</v>
      </c>
      <c r="N12" s="7">
        <v>3824</v>
      </c>
      <c r="P12" s="5" t="str">
        <f t="shared" si="0"/>
        <v>4.0%</v>
      </c>
      <c r="Q12" s="3">
        <f t="shared" si="1"/>
        <v>0.28129999999999999</v>
      </c>
      <c r="R12" s="5"/>
    </row>
    <row r="13" spans="1:18" ht="15" x14ac:dyDescent="0.25">
      <c r="A13" s="7" t="s">
        <v>48</v>
      </c>
      <c r="B13" s="7"/>
      <c r="C13" s="15">
        <v>0.99439999999999995</v>
      </c>
      <c r="D13" s="15">
        <v>-0.76959999999999995</v>
      </c>
      <c r="E13" s="15">
        <v>-1.9400000000000001E-2</v>
      </c>
      <c r="F13" s="15">
        <v>0.2054</v>
      </c>
      <c r="G13" s="7"/>
      <c r="H13" s="15">
        <v>5.2</v>
      </c>
      <c r="I13" s="15">
        <v>4.2470999999999997</v>
      </c>
      <c r="J13" s="15">
        <v>7.4</v>
      </c>
      <c r="K13" s="18">
        <v>105.84</v>
      </c>
      <c r="L13" s="15">
        <v>2.976</v>
      </c>
      <c r="M13" s="19">
        <v>0.27187843613518736</v>
      </c>
      <c r="N13" s="7">
        <v>3748</v>
      </c>
      <c r="P13" s="5" t="str">
        <f t="shared" si="0"/>
        <v>4.5%</v>
      </c>
      <c r="Q13" s="3">
        <f t="shared" si="1"/>
        <v>0.28129999999999999</v>
      </c>
      <c r="R13" s="5"/>
    </row>
    <row r="14" spans="1:18" ht="15" x14ac:dyDescent="0.25">
      <c r="A14" s="7" t="s">
        <v>49</v>
      </c>
      <c r="B14" s="7"/>
      <c r="C14" s="15">
        <v>1.0923</v>
      </c>
      <c r="D14" s="15">
        <v>-0.6070000000000001</v>
      </c>
      <c r="E14" s="15">
        <v>-3.8699999999999998E-2</v>
      </c>
      <c r="F14" s="15">
        <v>0.4466</v>
      </c>
      <c r="G14" s="7"/>
      <c r="H14" s="15">
        <v>5.16</v>
      </c>
      <c r="I14" s="15">
        <v>4.7182000000000004</v>
      </c>
      <c r="J14" s="15">
        <v>7.6</v>
      </c>
      <c r="K14" s="18">
        <v>107.38</v>
      </c>
      <c r="L14" s="15">
        <v>3.0110000000000001</v>
      </c>
      <c r="M14" s="19">
        <v>0.10005981719593064</v>
      </c>
      <c r="N14" s="7">
        <v>1701</v>
      </c>
      <c r="P14" s="5" t="str">
        <f t="shared" si="0"/>
        <v>5.0%</v>
      </c>
      <c r="Q14" s="3">
        <f t="shared" si="1"/>
        <v>0.28129999999999999</v>
      </c>
      <c r="R14" s="5"/>
    </row>
    <row r="15" spans="1:18" ht="15" x14ac:dyDescent="0.25">
      <c r="A15" s="7" t="s">
        <v>50</v>
      </c>
      <c r="B15" s="7"/>
      <c r="C15" s="15">
        <v>1.2099</v>
      </c>
      <c r="D15" s="15">
        <v>-0.61890000000000001</v>
      </c>
      <c r="E15" s="15">
        <v>-7.690000000000001E-2</v>
      </c>
      <c r="F15" s="15">
        <v>0.5141</v>
      </c>
      <c r="G15" s="7"/>
      <c r="H15" s="15">
        <v>4.41</v>
      </c>
      <c r="I15" s="15">
        <v>5.2328999999999999</v>
      </c>
      <c r="J15" s="15">
        <v>7.11</v>
      </c>
      <c r="K15" s="18">
        <v>107.42</v>
      </c>
      <c r="L15" s="15">
        <v>2.9007000000000001</v>
      </c>
      <c r="M15" s="19">
        <v>2.1575414378440433E-2</v>
      </c>
      <c r="N15" s="7">
        <v>627</v>
      </c>
      <c r="P15" s="5" t="str">
        <f t="shared" si="0"/>
        <v>5.5%</v>
      </c>
      <c r="Q15" s="3">
        <f t="shared" si="1"/>
        <v>0.28129999999999999</v>
      </c>
      <c r="R15" s="5"/>
    </row>
    <row r="16" spans="1:18" ht="15" x14ac:dyDescent="0.25">
      <c r="A16" s="7" t="s">
        <v>51</v>
      </c>
      <c r="B16" s="7"/>
      <c r="C16" s="15">
        <v>1.3201000000000001</v>
      </c>
      <c r="D16" s="15">
        <v>-0.76080000000000003</v>
      </c>
      <c r="E16" s="15">
        <v>-0.14280000000000001</v>
      </c>
      <c r="F16" s="15">
        <v>0.41649999999999998</v>
      </c>
      <c r="G16" s="7"/>
      <c r="H16" s="15">
        <v>3.73</v>
      </c>
      <c r="I16" s="15">
        <v>5.7434000000000003</v>
      </c>
      <c r="J16" s="15">
        <v>6.55</v>
      </c>
      <c r="K16" s="18">
        <v>107.85</v>
      </c>
      <c r="L16" s="15">
        <v>2.7726999999999999</v>
      </c>
      <c r="M16" s="19">
        <v>1.4834915387611718E-2</v>
      </c>
      <c r="N16" s="7">
        <v>901</v>
      </c>
      <c r="P16" s="5" t="str">
        <f t="shared" si="0"/>
        <v>6.0%</v>
      </c>
      <c r="Q16" s="3">
        <f t="shared" si="1"/>
        <v>0.28129999999999999</v>
      </c>
      <c r="R16" s="5"/>
    </row>
    <row r="17" spans="1:18" ht="15" x14ac:dyDescent="0.25">
      <c r="A17" s="7" t="s">
        <v>52</v>
      </c>
      <c r="B17" s="7"/>
      <c r="C17" s="15">
        <v>1.4241999999999999</v>
      </c>
      <c r="D17" s="15">
        <v>-0.75669999999999993</v>
      </c>
      <c r="E17" s="15">
        <v>-0.18860000000000002</v>
      </c>
      <c r="F17" s="15">
        <v>0.47889999999999999</v>
      </c>
      <c r="G17" s="7"/>
      <c r="H17" s="15">
        <v>3.15</v>
      </c>
      <c r="I17" s="15">
        <v>6.2412000000000001</v>
      </c>
      <c r="J17" s="15">
        <v>5.55</v>
      </c>
      <c r="K17" s="18">
        <v>108.27</v>
      </c>
      <c r="L17" s="15">
        <v>2.7601</v>
      </c>
      <c r="M17" s="19">
        <v>9.5756286190994151E-3</v>
      </c>
      <c r="N17" s="7">
        <v>803</v>
      </c>
      <c r="P17" s="5" t="str">
        <f t="shared" si="0"/>
        <v>6.5%</v>
      </c>
      <c r="Q17" s="3">
        <f t="shared" si="1"/>
        <v>0.28129999999999999</v>
      </c>
      <c r="R17" s="5"/>
    </row>
    <row r="18" spans="1:18" ht="15" x14ac:dyDescent="0.25">
      <c r="A18" s="7" t="s">
        <v>53</v>
      </c>
      <c r="B18" s="7"/>
      <c r="C18" s="15">
        <v>1.5317000000000001</v>
      </c>
      <c r="D18" s="15">
        <v>-0.75420000000000009</v>
      </c>
      <c r="E18" s="15">
        <v>-0.2009</v>
      </c>
      <c r="F18" s="15">
        <v>0.5766</v>
      </c>
      <c r="G18" s="7"/>
      <c r="H18" s="15">
        <v>3.12</v>
      </c>
      <c r="I18" s="15">
        <v>6.7060000000000004</v>
      </c>
      <c r="J18" s="15">
        <v>5.59</v>
      </c>
      <c r="K18" s="18">
        <v>108.57</v>
      </c>
      <c r="L18" s="15">
        <v>2.7862</v>
      </c>
      <c r="M18" s="19">
        <v>3.0810164364735554E-3</v>
      </c>
      <c r="N18" s="7">
        <v>287</v>
      </c>
      <c r="P18" s="5" t="str">
        <f t="shared" si="0"/>
        <v>7.0%</v>
      </c>
      <c r="Q18" s="3">
        <f t="shared" si="1"/>
        <v>0.28129999999999999</v>
      </c>
      <c r="R18" s="5"/>
    </row>
    <row r="19" spans="1:18" ht="15" x14ac:dyDescent="0.25">
      <c r="A19" s="7" t="s">
        <v>90</v>
      </c>
      <c r="B19" s="7"/>
      <c r="C19" s="15">
        <v>1.7304999999999999</v>
      </c>
      <c r="D19" s="15">
        <v>-0.6532</v>
      </c>
      <c r="E19" s="15">
        <v>-0.30690000000000001</v>
      </c>
      <c r="F19" s="15">
        <v>0.77039999999999997</v>
      </c>
      <c r="G19" s="7"/>
      <c r="H19" s="15">
        <v>2.92</v>
      </c>
      <c r="I19" s="15">
        <v>7.6170999999999998</v>
      </c>
      <c r="J19" s="15">
        <v>5.47</v>
      </c>
      <c r="K19" s="18">
        <v>109.07</v>
      </c>
      <c r="L19" s="15">
        <v>2.6185</v>
      </c>
      <c r="M19" s="19">
        <v>5.0999423178489335E-3</v>
      </c>
      <c r="N19" s="7">
        <v>1020</v>
      </c>
      <c r="P19" s="5" t="str">
        <f>"&gt;"&amp;P18</f>
        <v>&gt;7.0%</v>
      </c>
      <c r="Q19" s="3">
        <f t="shared" si="1"/>
        <v>0.28129999999999999</v>
      </c>
      <c r="R19" s="5"/>
    </row>
    <row r="20" spans="1:18" ht="15" x14ac:dyDescent="0.25">
      <c r="A20" s="13" t="s">
        <v>8</v>
      </c>
      <c r="B20" s="7"/>
      <c r="C20" s="15">
        <v>0.93840000000000001</v>
      </c>
      <c r="D20" s="15">
        <v>-0.63600000000000001</v>
      </c>
      <c r="E20" s="15">
        <v>-2.1100000000000001E-2</v>
      </c>
      <c r="F20" s="15">
        <v>0.28129999999999999</v>
      </c>
      <c r="G20" s="7"/>
      <c r="H20" s="15">
        <v>5.27</v>
      </c>
      <c r="I20" s="15">
        <v>3.9228000000000001</v>
      </c>
      <c r="J20" s="15">
        <v>7.22</v>
      </c>
      <c r="K20" s="18">
        <v>103.64</v>
      </c>
      <c r="L20" s="15">
        <v>2.9523000000000001</v>
      </c>
      <c r="M20" s="19">
        <v>1</v>
      </c>
      <c r="N20" s="7">
        <v>15904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showGridLines="0"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1.0063</v>
      </c>
      <c r="D10" s="15">
        <v>-0.74690000000000001</v>
      </c>
      <c r="E10" s="15">
        <v>-3.44E-2</v>
      </c>
      <c r="F10" s="15">
        <v>0.22500000000000001</v>
      </c>
      <c r="G10" s="7"/>
      <c r="H10" s="15">
        <v>1.0900000000000001</v>
      </c>
      <c r="I10" s="15">
        <v>4.1356000000000002</v>
      </c>
      <c r="J10" s="15">
        <v>1.1499999999999999</v>
      </c>
      <c r="K10" s="18">
        <v>101.97</v>
      </c>
      <c r="L10" s="15">
        <v>2.2797999999999998</v>
      </c>
      <c r="M10" s="19">
        <v>0.12180846208403669</v>
      </c>
      <c r="N10" s="7">
        <v>2567</v>
      </c>
      <c r="P10" s="5">
        <v>2</v>
      </c>
      <c r="Q10" s="3">
        <f>$F$21</f>
        <v>0.28129999999999999</v>
      </c>
    </row>
    <row r="11" spans="1:17" ht="15" x14ac:dyDescent="0.25">
      <c r="A11" s="7" t="s">
        <v>55</v>
      </c>
      <c r="B11" s="7"/>
      <c r="C11" s="15">
        <v>0.96719999999999995</v>
      </c>
      <c r="D11" s="15">
        <v>-1.26</v>
      </c>
      <c r="E11" s="15">
        <v>-1.9099999999999999E-2</v>
      </c>
      <c r="F11" s="15">
        <v>-0.31190000000000001</v>
      </c>
      <c r="G11" s="7"/>
      <c r="H11" s="15">
        <v>2.8</v>
      </c>
      <c r="I11" s="15">
        <v>4.0598000000000001</v>
      </c>
      <c r="J11" s="15">
        <v>3.1</v>
      </c>
      <c r="K11" s="18">
        <v>103.36</v>
      </c>
      <c r="L11" s="15">
        <v>2.8043999999999998</v>
      </c>
      <c r="M11" s="19">
        <v>0.16930849303693546</v>
      </c>
      <c r="N11" s="7">
        <v>3036</v>
      </c>
      <c r="P11" s="5">
        <v>4</v>
      </c>
      <c r="Q11" s="3">
        <f t="shared" ref="Q11:Q20" si="0">$F$21</f>
        <v>0.28129999999999999</v>
      </c>
    </row>
    <row r="12" spans="1:17" ht="15" x14ac:dyDescent="0.25">
      <c r="A12" s="7" t="s">
        <v>56</v>
      </c>
      <c r="B12" s="7"/>
      <c r="C12" s="15">
        <v>0.92190000000000005</v>
      </c>
      <c r="D12" s="15">
        <v>-1.2355</v>
      </c>
      <c r="E12" s="15">
        <v>-1.3999999999999999E-2</v>
      </c>
      <c r="F12" s="15">
        <v>-0.3276</v>
      </c>
      <c r="G12" s="7"/>
      <c r="H12" s="15">
        <v>4.3</v>
      </c>
      <c r="I12" s="15">
        <v>3.8637999999999999</v>
      </c>
      <c r="J12" s="15">
        <v>4.97</v>
      </c>
      <c r="K12" s="18">
        <v>103.21</v>
      </c>
      <c r="L12" s="15">
        <v>3.0670000000000002</v>
      </c>
      <c r="M12" s="19">
        <v>0.19016909831591364</v>
      </c>
      <c r="N12" s="7">
        <v>2695</v>
      </c>
      <c r="P12" s="5">
        <v>6</v>
      </c>
      <c r="Q12" s="3">
        <f t="shared" si="0"/>
        <v>0.28129999999999999</v>
      </c>
    </row>
    <row r="13" spans="1:17" ht="15" x14ac:dyDescent="0.25">
      <c r="A13" s="7" t="s">
        <v>57</v>
      </c>
      <c r="B13" s="7"/>
      <c r="C13" s="15">
        <v>0.94730000000000003</v>
      </c>
      <c r="D13" s="15">
        <v>-0.59840000000000004</v>
      </c>
      <c r="E13" s="15">
        <v>-1.4999999999999999E-2</v>
      </c>
      <c r="F13" s="15">
        <v>0.33389999999999997</v>
      </c>
      <c r="G13" s="7"/>
      <c r="H13" s="15">
        <v>5.81</v>
      </c>
      <c r="I13" s="15">
        <v>4.0002000000000004</v>
      </c>
      <c r="J13" s="15">
        <v>7.01</v>
      </c>
      <c r="K13" s="18">
        <v>105.17</v>
      </c>
      <c r="L13" s="15">
        <v>3.0379</v>
      </c>
      <c r="M13" s="19">
        <v>0.18616497888190284</v>
      </c>
      <c r="N13" s="7">
        <v>2281</v>
      </c>
      <c r="P13" s="5">
        <v>8</v>
      </c>
      <c r="Q13" s="3">
        <f t="shared" si="0"/>
        <v>0.28129999999999999</v>
      </c>
    </row>
    <row r="14" spans="1:17" ht="15" x14ac:dyDescent="0.25">
      <c r="A14" s="7" t="s">
        <v>58</v>
      </c>
      <c r="B14" s="7"/>
      <c r="C14" s="15">
        <v>0.84540000000000004</v>
      </c>
      <c r="D14" s="15">
        <v>-0.153</v>
      </c>
      <c r="E14" s="15">
        <v>-1.3299999999999999E-2</v>
      </c>
      <c r="F14" s="15">
        <v>0.67910000000000004</v>
      </c>
      <c r="G14" s="7"/>
      <c r="H14" s="15">
        <v>7.22</v>
      </c>
      <c r="I14" s="15">
        <v>3.4651000000000001</v>
      </c>
      <c r="J14" s="15">
        <v>9.08</v>
      </c>
      <c r="K14" s="18">
        <v>102.03</v>
      </c>
      <c r="L14" s="15">
        <v>3.0807000000000002</v>
      </c>
      <c r="M14" s="19">
        <v>0.14224805313426905</v>
      </c>
      <c r="N14" s="7">
        <v>1987</v>
      </c>
      <c r="P14" s="5">
        <v>10</v>
      </c>
      <c r="Q14" s="3">
        <f t="shared" si="0"/>
        <v>0.28129999999999999</v>
      </c>
    </row>
    <row r="15" spans="1:17" ht="15" x14ac:dyDescent="0.25">
      <c r="A15" s="7" t="s">
        <v>59</v>
      </c>
      <c r="B15" s="7"/>
      <c r="C15" s="15">
        <v>0.9496</v>
      </c>
      <c r="D15" s="15">
        <v>-4.8799999999999955E-2</v>
      </c>
      <c r="E15" s="15">
        <v>-3.73E-2</v>
      </c>
      <c r="F15" s="15">
        <v>0.86350000000000005</v>
      </c>
      <c r="G15" s="7"/>
      <c r="H15" s="15">
        <v>7.8</v>
      </c>
      <c r="I15" s="15">
        <v>4.0476000000000001</v>
      </c>
      <c r="J15" s="15">
        <v>11.12</v>
      </c>
      <c r="K15" s="18">
        <v>105.93</v>
      </c>
      <c r="L15" s="15">
        <v>3.09</v>
      </c>
      <c r="M15" s="19">
        <v>5.0814533214729667E-2</v>
      </c>
      <c r="N15" s="7">
        <v>861</v>
      </c>
      <c r="P15" s="5">
        <v>12</v>
      </c>
      <c r="Q15" s="3">
        <f t="shared" si="0"/>
        <v>0.28129999999999999</v>
      </c>
    </row>
    <row r="16" spans="1:17" ht="15" x14ac:dyDescent="0.25">
      <c r="A16" s="7" t="s">
        <v>60</v>
      </c>
      <c r="B16" s="7"/>
      <c r="C16" s="15">
        <v>0.93789999999999996</v>
      </c>
      <c r="D16" s="15">
        <v>0.14180000000000004</v>
      </c>
      <c r="E16" s="15">
        <v>-3.1300000000000001E-2</v>
      </c>
      <c r="F16" s="15">
        <v>1.0484</v>
      </c>
      <c r="G16" s="7"/>
      <c r="H16" s="15">
        <v>8.39</v>
      </c>
      <c r="I16" s="15">
        <v>3.9350000000000001</v>
      </c>
      <c r="J16" s="15">
        <v>13.06</v>
      </c>
      <c r="K16" s="18">
        <v>105.01</v>
      </c>
      <c r="L16" s="15">
        <v>3.1621999999999999</v>
      </c>
      <c r="M16" s="19">
        <v>4.1381415757799085E-2</v>
      </c>
      <c r="N16" s="7">
        <v>797</v>
      </c>
      <c r="P16" s="5">
        <v>14</v>
      </c>
      <c r="Q16" s="3">
        <f t="shared" si="0"/>
        <v>0.28129999999999999</v>
      </c>
    </row>
    <row r="17" spans="1:17" ht="15" x14ac:dyDescent="0.25">
      <c r="A17" s="7" t="s">
        <v>61</v>
      </c>
      <c r="B17" s="7"/>
      <c r="C17" s="15">
        <v>0.94169999999999998</v>
      </c>
      <c r="D17" s="15">
        <v>0.24279999999999996</v>
      </c>
      <c r="E17" s="15">
        <v>-3.6900000000000002E-2</v>
      </c>
      <c r="F17" s="15">
        <v>1.1476</v>
      </c>
      <c r="G17" s="7"/>
      <c r="H17" s="15">
        <v>8.9600000000000009</v>
      </c>
      <c r="I17" s="15">
        <v>3.9588000000000001</v>
      </c>
      <c r="J17" s="15">
        <v>14.88</v>
      </c>
      <c r="K17" s="18">
        <v>104.73</v>
      </c>
      <c r="L17" s="15">
        <v>3.2296</v>
      </c>
      <c r="M17" s="19">
        <v>3.1641340088693286E-2</v>
      </c>
      <c r="N17" s="7">
        <v>576</v>
      </c>
      <c r="P17" s="5">
        <v>16</v>
      </c>
      <c r="Q17" s="3">
        <f t="shared" si="0"/>
        <v>0.28129999999999999</v>
      </c>
    </row>
    <row r="18" spans="1:17" ht="15" x14ac:dyDescent="0.25">
      <c r="A18" s="7" t="s">
        <v>62</v>
      </c>
      <c r="B18" s="7"/>
      <c r="C18" s="15">
        <v>0.98619999999999997</v>
      </c>
      <c r="D18" s="15">
        <v>4.1700000000000036E-2</v>
      </c>
      <c r="E18" s="15">
        <v>-3.9E-2</v>
      </c>
      <c r="F18" s="15">
        <v>0.9889</v>
      </c>
      <c r="G18" s="7"/>
      <c r="H18" s="15">
        <v>9.43</v>
      </c>
      <c r="I18" s="15">
        <v>4.2135999999999996</v>
      </c>
      <c r="J18" s="15">
        <v>17.02</v>
      </c>
      <c r="K18" s="18">
        <v>107.33</v>
      </c>
      <c r="L18" s="15">
        <v>3.2751000000000001</v>
      </c>
      <c r="M18" s="19">
        <v>2.0916953278149877E-2</v>
      </c>
      <c r="N18" s="7">
        <v>391</v>
      </c>
      <c r="P18" s="5">
        <v>18</v>
      </c>
      <c r="Q18" s="3">
        <f t="shared" si="0"/>
        <v>0.28129999999999999</v>
      </c>
    </row>
    <row r="19" spans="1:17" ht="15" x14ac:dyDescent="0.25">
      <c r="A19" s="7" t="s">
        <v>63</v>
      </c>
      <c r="B19" s="7"/>
      <c r="C19" s="15">
        <v>0.88100000000000001</v>
      </c>
      <c r="D19" s="15">
        <v>0.33890000000000009</v>
      </c>
      <c r="E19" s="15">
        <v>-1.32E-2</v>
      </c>
      <c r="F19" s="15">
        <v>1.2067000000000001</v>
      </c>
      <c r="G19" s="7"/>
      <c r="H19" s="15">
        <v>9.85</v>
      </c>
      <c r="I19" s="15">
        <v>3.5945</v>
      </c>
      <c r="J19" s="15">
        <v>19.100000000000001</v>
      </c>
      <c r="K19" s="18">
        <v>101.36</v>
      </c>
      <c r="L19" s="15">
        <v>3.3517999999999999</v>
      </c>
      <c r="M19" s="19">
        <v>1.6595350470030801E-2</v>
      </c>
      <c r="N19" s="7">
        <v>317</v>
      </c>
      <c r="P19" s="5">
        <v>20</v>
      </c>
      <c r="Q19" s="3">
        <f t="shared" si="0"/>
        <v>0.28129999999999999</v>
      </c>
    </row>
    <row r="20" spans="1:17" ht="15" x14ac:dyDescent="0.25">
      <c r="A20" s="7" t="s">
        <v>64</v>
      </c>
      <c r="B20" s="7"/>
      <c r="C20" s="15">
        <v>0.96740000000000004</v>
      </c>
      <c r="D20" s="15">
        <v>0.64649999999999996</v>
      </c>
      <c r="E20" s="15">
        <v>-2.5600000000000001E-2</v>
      </c>
      <c r="F20" s="15">
        <v>1.5883</v>
      </c>
      <c r="G20" s="7"/>
      <c r="H20" s="15">
        <v>12.1</v>
      </c>
      <c r="I20" s="15">
        <v>4.0675999999999997</v>
      </c>
      <c r="J20" s="15">
        <v>26.29</v>
      </c>
      <c r="K20" s="18">
        <v>105.36</v>
      </c>
      <c r="L20" s="15">
        <v>3.4045000000000001</v>
      </c>
      <c r="M20" s="19">
        <v>2.8951321737539594E-2</v>
      </c>
      <c r="N20" s="7">
        <v>396</v>
      </c>
      <c r="P20" s="5" t="str">
        <f>"&gt;20"</f>
        <v>&gt;20</v>
      </c>
      <c r="Q20" s="3">
        <f t="shared" si="0"/>
        <v>0.28129999999999999</v>
      </c>
    </row>
    <row r="21" spans="1:17" ht="15" x14ac:dyDescent="0.25">
      <c r="A21" s="13" t="s">
        <v>8</v>
      </c>
      <c r="B21" s="7"/>
      <c r="C21" s="15">
        <v>0.93840000000000001</v>
      </c>
      <c r="D21" s="15">
        <v>-0.63600000000000001</v>
      </c>
      <c r="E21" s="15">
        <v>-2.1100000000000001E-2</v>
      </c>
      <c r="F21" s="15">
        <v>0.28129999999999999</v>
      </c>
      <c r="G21" s="7"/>
      <c r="H21" s="15">
        <v>5.27</v>
      </c>
      <c r="I21" s="15">
        <v>3.9228000000000001</v>
      </c>
      <c r="J21" s="15">
        <v>7.22</v>
      </c>
      <c r="K21" s="18">
        <v>103.64</v>
      </c>
      <c r="L21" s="15">
        <v>2.9523000000000001</v>
      </c>
      <c r="M21" s="19">
        <v>1</v>
      </c>
      <c r="N21" s="7">
        <v>15904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showGridLines="0"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1.0246999999999999</v>
      </c>
      <c r="D10" s="15">
        <v>-0.54810000000000003</v>
      </c>
      <c r="E10" s="15">
        <v>-6.7099999999999993E-2</v>
      </c>
      <c r="F10" s="15">
        <v>0.40949999999999998</v>
      </c>
      <c r="G10" s="7"/>
      <c r="H10" s="15">
        <v>0.55000000000000004</v>
      </c>
      <c r="I10" s="15">
        <v>4.1063000000000001</v>
      </c>
      <c r="J10" s="15">
        <v>0.59</v>
      </c>
      <c r="K10" s="18">
        <v>101.09</v>
      </c>
      <c r="L10" s="15">
        <v>2.0785</v>
      </c>
      <c r="M10" s="19">
        <v>4.8133170476812107E-2</v>
      </c>
      <c r="N10" s="7">
        <v>1468</v>
      </c>
      <c r="P10" s="5">
        <v>1</v>
      </c>
      <c r="Q10" s="3">
        <f>$F$21</f>
        <v>0.28129999999999999</v>
      </c>
    </row>
    <row r="11" spans="1:17" ht="15" x14ac:dyDescent="0.25">
      <c r="A11" s="7" t="s">
        <v>66</v>
      </c>
      <c r="B11" s="7"/>
      <c r="C11" s="15">
        <v>1.018</v>
      </c>
      <c r="D11" s="15">
        <v>-0.89580000000000004</v>
      </c>
      <c r="E11" s="15">
        <v>-3.2199999999999999E-2</v>
      </c>
      <c r="F11" s="15">
        <v>0.09</v>
      </c>
      <c r="G11" s="7"/>
      <c r="H11" s="15">
        <v>1.46</v>
      </c>
      <c r="I11" s="15">
        <v>4.2690999999999999</v>
      </c>
      <c r="J11" s="15">
        <v>1.62</v>
      </c>
      <c r="K11" s="18">
        <v>102.75</v>
      </c>
      <c r="L11" s="15">
        <v>2.4175</v>
      </c>
      <c r="M11" s="19">
        <v>7.8973418914526597E-2</v>
      </c>
      <c r="N11" s="7">
        <v>1952</v>
      </c>
      <c r="P11" s="5">
        <v>2</v>
      </c>
      <c r="Q11" s="3">
        <f t="shared" ref="Q11:Q20" si="0">$F$21</f>
        <v>0.28129999999999999</v>
      </c>
    </row>
    <row r="12" spans="1:17" ht="15" x14ac:dyDescent="0.25">
      <c r="A12" s="7" t="s">
        <v>67</v>
      </c>
      <c r="B12" s="7"/>
      <c r="C12" s="15">
        <v>0.99319999999999997</v>
      </c>
      <c r="D12" s="15">
        <v>-1.2048000000000001</v>
      </c>
      <c r="E12" s="15">
        <v>-2.8700000000000003E-2</v>
      </c>
      <c r="F12" s="15">
        <v>-0.24030000000000001</v>
      </c>
      <c r="G12" s="7"/>
      <c r="H12" s="15">
        <v>2.46</v>
      </c>
      <c r="I12" s="15">
        <v>4.1394000000000002</v>
      </c>
      <c r="J12" s="15">
        <v>2.83</v>
      </c>
      <c r="K12" s="18">
        <v>103.39</v>
      </c>
      <c r="L12" s="15">
        <v>2.7446000000000002</v>
      </c>
      <c r="M12" s="19">
        <v>9.684332001418787E-2</v>
      </c>
      <c r="N12" s="22">
        <v>1933</v>
      </c>
      <c r="P12" s="5">
        <v>3</v>
      </c>
      <c r="Q12" s="3">
        <f t="shared" si="0"/>
        <v>0.28129999999999999</v>
      </c>
    </row>
    <row r="13" spans="1:17" ht="15" x14ac:dyDescent="0.25">
      <c r="A13" s="7" t="s">
        <v>68</v>
      </c>
      <c r="B13" s="7"/>
      <c r="C13" s="15">
        <v>0.96179999999999999</v>
      </c>
      <c r="D13" s="15">
        <v>-1.2695000000000001</v>
      </c>
      <c r="E13" s="15">
        <v>-1.89E-2</v>
      </c>
      <c r="F13" s="15">
        <v>-0.3266</v>
      </c>
      <c r="G13" s="7"/>
      <c r="H13" s="15">
        <v>3.45</v>
      </c>
      <c r="I13" s="15">
        <v>4.0693000000000001</v>
      </c>
      <c r="J13" s="15">
        <v>4.0599999999999996</v>
      </c>
      <c r="K13" s="18">
        <v>103.81</v>
      </c>
      <c r="L13" s="15">
        <v>2.9378000000000002</v>
      </c>
      <c r="M13" s="19">
        <v>0.11841671330634304</v>
      </c>
      <c r="N13" s="22">
        <v>1904</v>
      </c>
      <c r="P13" s="5">
        <v>4</v>
      </c>
      <c r="Q13" s="3">
        <f t="shared" si="0"/>
        <v>0.28129999999999999</v>
      </c>
    </row>
    <row r="14" spans="1:17" ht="15" x14ac:dyDescent="0.25">
      <c r="A14" s="7" t="s">
        <v>69</v>
      </c>
      <c r="B14" s="7"/>
      <c r="C14" s="15">
        <v>0.91590000000000005</v>
      </c>
      <c r="D14" s="15">
        <v>-1.1691</v>
      </c>
      <c r="E14" s="15">
        <v>-1.37E-2</v>
      </c>
      <c r="F14" s="15">
        <v>-0.26690000000000003</v>
      </c>
      <c r="G14" s="7"/>
      <c r="H14" s="15">
        <v>4.41</v>
      </c>
      <c r="I14" s="15">
        <v>3.8525999999999998</v>
      </c>
      <c r="J14" s="15">
        <v>5.37</v>
      </c>
      <c r="K14" s="18">
        <v>103.28</v>
      </c>
      <c r="L14" s="15">
        <v>3.0834999999999999</v>
      </c>
      <c r="M14" s="19">
        <v>0.13490993342636826</v>
      </c>
      <c r="N14" s="7">
        <v>1851</v>
      </c>
      <c r="P14" s="5">
        <v>5</v>
      </c>
      <c r="Q14" s="3">
        <f t="shared" si="0"/>
        <v>0.28129999999999999</v>
      </c>
    </row>
    <row r="15" spans="1:17" ht="15" x14ac:dyDescent="0.25">
      <c r="A15" s="7" t="s">
        <v>70</v>
      </c>
      <c r="B15" s="7"/>
      <c r="C15" s="15">
        <v>0.95709999999999995</v>
      </c>
      <c r="D15" s="15">
        <v>-0.76689999999999992</v>
      </c>
      <c r="E15" s="15">
        <v>-1.6800000000000002E-2</v>
      </c>
      <c r="F15" s="15">
        <v>0.1734</v>
      </c>
      <c r="G15" s="7"/>
      <c r="H15" s="15">
        <v>5.48</v>
      </c>
      <c r="I15" s="15">
        <v>4.1028000000000002</v>
      </c>
      <c r="J15" s="15">
        <v>6.86</v>
      </c>
      <c r="K15" s="18">
        <v>105.7</v>
      </c>
      <c r="L15" s="15">
        <v>3.0312999999999999</v>
      </c>
      <c r="M15" s="19">
        <v>0.13357343099094873</v>
      </c>
      <c r="N15" s="7">
        <v>1762</v>
      </c>
      <c r="P15" s="5">
        <v>6</v>
      </c>
      <c r="Q15" s="3">
        <f t="shared" si="0"/>
        <v>0.28129999999999999</v>
      </c>
    </row>
    <row r="16" spans="1:17" ht="15" x14ac:dyDescent="0.25">
      <c r="A16" s="7" t="s">
        <v>71</v>
      </c>
      <c r="B16" s="7"/>
      <c r="C16" s="15">
        <v>0.90839999999999999</v>
      </c>
      <c r="D16" s="15">
        <v>-0.4325</v>
      </c>
      <c r="E16" s="15">
        <v>-1.3699999999999999E-2</v>
      </c>
      <c r="F16" s="15">
        <v>0.4622</v>
      </c>
      <c r="G16" s="7"/>
      <c r="H16" s="15">
        <v>6.43</v>
      </c>
      <c r="I16" s="15">
        <v>3.7719</v>
      </c>
      <c r="J16" s="15">
        <v>8.5</v>
      </c>
      <c r="K16" s="18">
        <v>104.2</v>
      </c>
      <c r="L16" s="15">
        <v>3.0750999999999999</v>
      </c>
      <c r="M16" s="19">
        <v>0.11644911455762202</v>
      </c>
      <c r="N16" s="7">
        <v>1575</v>
      </c>
      <c r="P16" s="5">
        <v>7</v>
      </c>
      <c r="Q16" s="3">
        <f t="shared" si="0"/>
        <v>0.28129999999999999</v>
      </c>
    </row>
    <row r="17" spans="1:17" ht="15" x14ac:dyDescent="0.25">
      <c r="A17" s="7" t="s">
        <v>72</v>
      </c>
      <c r="B17" s="7"/>
      <c r="C17" s="15">
        <v>0.87380000000000002</v>
      </c>
      <c r="D17" s="15">
        <v>-0.13249999999999998</v>
      </c>
      <c r="E17" s="15">
        <v>-1.7999999999999999E-2</v>
      </c>
      <c r="F17" s="15">
        <v>0.72330000000000005</v>
      </c>
      <c r="G17" s="7"/>
      <c r="H17" s="15">
        <v>7.4</v>
      </c>
      <c r="I17" s="15">
        <v>3.6251000000000002</v>
      </c>
      <c r="J17" s="15">
        <v>10.19</v>
      </c>
      <c r="K17" s="18">
        <v>103.29</v>
      </c>
      <c r="L17" s="15">
        <v>3.1078999999999999</v>
      </c>
      <c r="M17" s="19">
        <v>0.10371491991525854</v>
      </c>
      <c r="N17" s="7">
        <v>1366</v>
      </c>
      <c r="P17" s="5">
        <v>8</v>
      </c>
      <c r="Q17" s="3">
        <f t="shared" si="0"/>
        <v>0.28129999999999999</v>
      </c>
    </row>
    <row r="18" spans="1:17" ht="15" x14ac:dyDescent="0.25">
      <c r="A18" s="7" t="s">
        <v>73</v>
      </c>
      <c r="B18" s="7"/>
      <c r="C18" s="15">
        <v>0.86260000000000003</v>
      </c>
      <c r="D18" s="15">
        <v>0.1225</v>
      </c>
      <c r="E18" s="15">
        <v>-1.3599999999999999E-2</v>
      </c>
      <c r="F18" s="15">
        <v>0.97150000000000003</v>
      </c>
      <c r="G18" s="7"/>
      <c r="H18" s="15">
        <v>8.35</v>
      </c>
      <c r="I18" s="15">
        <v>3.5552999999999999</v>
      </c>
      <c r="J18" s="15">
        <v>12.05</v>
      </c>
      <c r="K18" s="18">
        <v>102.61</v>
      </c>
      <c r="L18" s="15">
        <v>3.1602999999999999</v>
      </c>
      <c r="M18" s="19">
        <v>7.5806448286638448E-2</v>
      </c>
      <c r="N18" s="7">
        <v>916</v>
      </c>
      <c r="P18" s="5">
        <v>9</v>
      </c>
      <c r="Q18" s="3">
        <f t="shared" si="0"/>
        <v>0.28129999999999999</v>
      </c>
    </row>
    <row r="19" spans="1:17" ht="15" x14ac:dyDescent="0.25">
      <c r="A19" s="7" t="s">
        <v>74</v>
      </c>
      <c r="B19" s="7"/>
      <c r="C19" s="15">
        <v>0.90569999999999995</v>
      </c>
      <c r="D19" s="15">
        <v>0.27950000000000003</v>
      </c>
      <c r="E19" s="15">
        <v>-1.78E-2</v>
      </c>
      <c r="F19" s="15">
        <v>1.1674</v>
      </c>
      <c r="G19" s="7"/>
      <c r="H19" s="15">
        <v>9.42</v>
      </c>
      <c r="I19" s="15">
        <v>3.7669999999999999</v>
      </c>
      <c r="J19" s="15">
        <v>14.65</v>
      </c>
      <c r="K19" s="18">
        <v>104.22</v>
      </c>
      <c r="L19" s="15">
        <v>3.2071000000000001</v>
      </c>
      <c r="M19" s="19">
        <v>3.6902133873420916E-2</v>
      </c>
      <c r="N19" s="7">
        <v>517</v>
      </c>
      <c r="P19" s="5">
        <v>10</v>
      </c>
      <c r="Q19" s="3">
        <f t="shared" si="0"/>
        <v>0.28129999999999999</v>
      </c>
    </row>
    <row r="20" spans="1:17" ht="15" x14ac:dyDescent="0.25">
      <c r="A20" s="7" t="s">
        <v>75</v>
      </c>
      <c r="B20" s="7"/>
      <c r="C20" s="15">
        <v>0.91659999999999997</v>
      </c>
      <c r="D20" s="15">
        <v>0.68970000000000009</v>
      </c>
      <c r="E20" s="15">
        <v>-1.2199999999999999E-2</v>
      </c>
      <c r="F20" s="15">
        <v>1.5941000000000001</v>
      </c>
      <c r="G20" s="7"/>
      <c r="H20" s="15">
        <v>11.72</v>
      </c>
      <c r="I20" s="15">
        <v>3.7986</v>
      </c>
      <c r="J20" s="15">
        <v>20.72</v>
      </c>
      <c r="K20" s="18">
        <v>103.81</v>
      </c>
      <c r="L20" s="15">
        <v>3.3477000000000001</v>
      </c>
      <c r="M20" s="19">
        <v>5.6277396237873437E-2</v>
      </c>
      <c r="N20" s="7">
        <v>660</v>
      </c>
      <c r="P20" s="5" t="str">
        <f>"&gt;10"</f>
        <v>&gt;10</v>
      </c>
      <c r="Q20" s="3">
        <f t="shared" si="0"/>
        <v>0.28129999999999999</v>
      </c>
    </row>
    <row r="21" spans="1:17" ht="15" x14ac:dyDescent="0.25">
      <c r="A21" s="13" t="s">
        <v>8</v>
      </c>
      <c r="B21" s="7"/>
      <c r="C21" s="15">
        <v>0.93840000000000001</v>
      </c>
      <c r="D21" s="15">
        <v>-0.63600000000000001</v>
      </c>
      <c r="E21" s="15">
        <v>-2.1100000000000001E-2</v>
      </c>
      <c r="F21" s="15">
        <v>0.28129999999999999</v>
      </c>
      <c r="G21" s="7"/>
      <c r="H21" s="15">
        <v>5.27</v>
      </c>
      <c r="I21" s="15">
        <v>3.9228000000000001</v>
      </c>
      <c r="J21" s="15">
        <v>7.22</v>
      </c>
      <c r="K21" s="18">
        <v>103.64</v>
      </c>
      <c r="L21" s="15">
        <v>2.9523000000000001</v>
      </c>
      <c r="M21" s="19">
        <v>1</v>
      </c>
      <c r="N21" s="7">
        <v>15904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3"/>
  <sheetViews>
    <sheetView showGridLines="0" tabSelected="1" zoomScale="85" workbookViewId="0">
      <selection activeCell="A4" sqref="A4:O2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1.4429000000000001</v>
      </c>
      <c r="D10" s="15">
        <v>-0.80050000000000021</v>
      </c>
      <c r="E10" s="15">
        <v>-0.24869999999999998</v>
      </c>
      <c r="F10" s="15">
        <v>0.39369999999999999</v>
      </c>
      <c r="G10" s="7"/>
      <c r="H10" s="15">
        <v>2.85</v>
      </c>
      <c r="I10" s="15">
        <v>6.3109000000000002</v>
      </c>
      <c r="J10" s="15">
        <v>5.1100000000000003</v>
      </c>
      <c r="K10" s="18">
        <v>108.04</v>
      </c>
      <c r="L10" s="15">
        <v>2.6465999999999998</v>
      </c>
      <c r="M10" s="19">
        <v>2.0007227265753141E-2</v>
      </c>
      <c r="N10" s="7">
        <v>2650</v>
      </c>
      <c r="P10" s="5">
        <v>2</v>
      </c>
      <c r="Q10" s="3">
        <f t="shared" ref="Q10:Q22" si="0">$F$23</f>
        <v>0.28129999999999999</v>
      </c>
    </row>
    <row r="11" spans="1:17" ht="15" x14ac:dyDescent="0.25">
      <c r="A11" s="12" t="s">
        <v>92</v>
      </c>
      <c r="B11" s="7"/>
      <c r="C11" s="15">
        <v>1.4048</v>
      </c>
      <c r="D11" s="15">
        <v>-0.57689999999999997</v>
      </c>
      <c r="E11" s="15">
        <v>-0.1517</v>
      </c>
      <c r="F11" s="15">
        <v>0.67620000000000002</v>
      </c>
      <c r="G11" s="7"/>
      <c r="H11" s="15">
        <v>3.33</v>
      </c>
      <c r="I11" s="15">
        <v>6.0941000000000001</v>
      </c>
      <c r="J11" s="15">
        <v>6.14</v>
      </c>
      <c r="K11" s="18">
        <v>107.43</v>
      </c>
      <c r="L11" s="15">
        <v>2.6996000000000002</v>
      </c>
      <c r="M11" s="19">
        <v>7.7682329624789844E-3</v>
      </c>
      <c r="N11" s="7">
        <v>446</v>
      </c>
      <c r="P11" s="5">
        <v>4</v>
      </c>
      <c r="Q11" s="3">
        <f t="shared" si="0"/>
        <v>0.28129999999999999</v>
      </c>
    </row>
    <row r="12" spans="1:17" ht="15" x14ac:dyDescent="0.25">
      <c r="A12" s="12">
        <v>2011</v>
      </c>
      <c r="B12" s="7"/>
      <c r="C12" s="15">
        <v>1.1635</v>
      </c>
      <c r="D12" s="15">
        <v>-0.82489999999999997</v>
      </c>
      <c r="E12" s="15">
        <v>-0.13489999999999999</v>
      </c>
      <c r="F12" s="15">
        <v>0.20369999999999999</v>
      </c>
      <c r="G12" s="7"/>
      <c r="H12" s="15">
        <v>3.5</v>
      </c>
      <c r="I12" s="15">
        <v>5.1124999999999998</v>
      </c>
      <c r="J12" s="15">
        <v>5.37</v>
      </c>
      <c r="K12" s="18">
        <v>107.09</v>
      </c>
      <c r="L12" s="15">
        <v>2.7934999999999999</v>
      </c>
      <c r="M12" s="19">
        <v>1.2084634898975983E-2</v>
      </c>
      <c r="N12" s="7">
        <v>268</v>
      </c>
      <c r="P12" s="5">
        <v>6</v>
      </c>
      <c r="Q12" s="3">
        <f t="shared" si="0"/>
        <v>0.28129999999999999</v>
      </c>
    </row>
    <row r="13" spans="1:17" ht="15" x14ac:dyDescent="0.25">
      <c r="A13" s="12">
        <v>2012</v>
      </c>
      <c r="B13" s="7"/>
      <c r="C13" s="15">
        <v>1.0329999999999999</v>
      </c>
      <c r="D13" s="15">
        <v>-0.7681</v>
      </c>
      <c r="E13" s="15">
        <v>-3.4799999999999998E-2</v>
      </c>
      <c r="F13" s="15">
        <v>0.2301</v>
      </c>
      <c r="G13" s="7"/>
      <c r="H13" s="15">
        <v>2.0299999999999998</v>
      </c>
      <c r="I13" s="15">
        <v>4.3247999999999998</v>
      </c>
      <c r="J13" s="15">
        <v>3.05</v>
      </c>
      <c r="K13" s="18">
        <v>103.05</v>
      </c>
      <c r="L13" s="15">
        <v>2.3961999999999999</v>
      </c>
      <c r="M13" s="19">
        <v>3.4875441144305311E-2</v>
      </c>
      <c r="N13" s="7">
        <v>824</v>
      </c>
      <c r="P13" s="5">
        <v>8</v>
      </c>
      <c r="Q13" s="3">
        <f t="shared" si="0"/>
        <v>0.28129999999999999</v>
      </c>
    </row>
    <row r="14" spans="1:17" ht="15" x14ac:dyDescent="0.25">
      <c r="A14" s="12">
        <v>2013</v>
      </c>
      <c r="B14" s="7"/>
      <c r="C14" s="15">
        <v>1.0241</v>
      </c>
      <c r="D14" s="15">
        <v>-0.75960000000000005</v>
      </c>
      <c r="E14" s="15">
        <v>-3.4299999999999997E-2</v>
      </c>
      <c r="F14" s="15">
        <v>0.23019999999999999</v>
      </c>
      <c r="G14" s="7"/>
      <c r="H14" s="15">
        <v>3.35</v>
      </c>
      <c r="I14" s="15">
        <v>4.3536000000000001</v>
      </c>
      <c r="J14" s="15">
        <v>4.9000000000000004</v>
      </c>
      <c r="K14" s="18">
        <v>104.9</v>
      </c>
      <c r="L14" s="15">
        <v>2.6789999999999998</v>
      </c>
      <c r="M14" s="19">
        <v>6.1275993505710613E-2</v>
      </c>
      <c r="N14" s="7">
        <v>1126</v>
      </c>
      <c r="P14" s="5">
        <v>10</v>
      </c>
      <c r="Q14" s="3">
        <f t="shared" si="0"/>
        <v>0.28129999999999999</v>
      </c>
    </row>
    <row r="15" spans="1:17" ht="15" x14ac:dyDescent="0.25">
      <c r="A15" s="12">
        <v>2014</v>
      </c>
      <c r="B15" s="7"/>
      <c r="C15" s="15">
        <v>0.98980000000000001</v>
      </c>
      <c r="D15" s="15">
        <v>-0.93270000000000008</v>
      </c>
      <c r="E15" s="15">
        <v>-2.8400000000000002E-2</v>
      </c>
      <c r="F15" s="15">
        <v>2.87E-2</v>
      </c>
      <c r="G15" s="7"/>
      <c r="H15" s="15">
        <v>3.9</v>
      </c>
      <c r="I15" s="15">
        <v>4.2175000000000002</v>
      </c>
      <c r="J15" s="15">
        <v>5.53</v>
      </c>
      <c r="K15" s="18">
        <v>104.85</v>
      </c>
      <c r="L15" s="15">
        <v>2.8696999999999999</v>
      </c>
      <c r="M15" s="19">
        <v>6.8944491529489768E-2</v>
      </c>
      <c r="N15" s="7">
        <v>1017</v>
      </c>
      <c r="P15" s="5">
        <v>12</v>
      </c>
      <c r="Q15" s="3">
        <f t="shared" si="0"/>
        <v>0.28129999999999999</v>
      </c>
    </row>
    <row r="16" spans="1:17" ht="15" x14ac:dyDescent="0.25">
      <c r="A16" s="12">
        <v>2015</v>
      </c>
      <c r="B16" s="7"/>
      <c r="C16" s="15">
        <v>0.93530000000000002</v>
      </c>
      <c r="D16" s="15">
        <v>-0.92330000000000012</v>
      </c>
      <c r="E16" s="15">
        <v>-1.66E-2</v>
      </c>
      <c r="F16" s="15">
        <v>-4.5999999999999999E-3</v>
      </c>
      <c r="G16" s="7"/>
      <c r="H16" s="15">
        <v>3.89</v>
      </c>
      <c r="I16" s="15">
        <v>3.9315000000000002</v>
      </c>
      <c r="J16" s="15">
        <v>5.4</v>
      </c>
      <c r="K16" s="18">
        <v>103.66</v>
      </c>
      <c r="L16" s="15">
        <v>2.8633999999999999</v>
      </c>
      <c r="M16" s="19">
        <v>0.10266736832592686</v>
      </c>
      <c r="N16" s="7">
        <v>1501</v>
      </c>
      <c r="P16" s="5">
        <v>14</v>
      </c>
      <c r="Q16" s="3">
        <f t="shared" si="0"/>
        <v>0.28129999999999999</v>
      </c>
    </row>
    <row r="17" spans="1:17" ht="15" x14ac:dyDescent="0.25">
      <c r="A17" s="12">
        <v>2016</v>
      </c>
      <c r="B17" s="7"/>
      <c r="C17" s="15">
        <v>0.90839999999999999</v>
      </c>
      <c r="D17" s="15">
        <v>-0.84419999999999995</v>
      </c>
      <c r="E17" s="15">
        <v>-1.7299999999999999E-2</v>
      </c>
      <c r="F17" s="15">
        <v>4.6899999999999997E-2</v>
      </c>
      <c r="G17" s="7"/>
      <c r="H17" s="15">
        <v>4.62</v>
      </c>
      <c r="I17" s="15">
        <v>3.7961999999999998</v>
      </c>
      <c r="J17" s="15">
        <v>6.43</v>
      </c>
      <c r="K17" s="18">
        <v>103.31</v>
      </c>
      <c r="L17" s="15">
        <v>3.0076000000000001</v>
      </c>
      <c r="M17" s="19">
        <v>0.10691323703462985</v>
      </c>
      <c r="N17" s="7">
        <v>1350</v>
      </c>
      <c r="P17" s="5">
        <v>16</v>
      </c>
      <c r="Q17" s="3">
        <f t="shared" si="0"/>
        <v>0.28129999999999999</v>
      </c>
    </row>
    <row r="18" spans="1:17" ht="15" x14ac:dyDescent="0.25">
      <c r="A18" s="12">
        <v>2017</v>
      </c>
      <c r="B18" s="7"/>
      <c r="C18" s="15">
        <v>0.93579999999999997</v>
      </c>
      <c r="D18" s="15">
        <v>-0.94419999999999993</v>
      </c>
      <c r="E18" s="15">
        <v>-1.0700000000000001E-2</v>
      </c>
      <c r="F18" s="15">
        <v>-1.9099999999999999E-2</v>
      </c>
      <c r="G18" s="7"/>
      <c r="H18" s="15">
        <v>4.76</v>
      </c>
      <c r="I18" s="15">
        <v>3.9542000000000002</v>
      </c>
      <c r="J18" s="15">
        <v>6.38</v>
      </c>
      <c r="K18" s="18">
        <v>104.31</v>
      </c>
      <c r="L18" s="15">
        <v>2.9702999999999999</v>
      </c>
      <c r="M18" s="19">
        <v>0.10956381541791779</v>
      </c>
      <c r="N18" s="7">
        <v>1422</v>
      </c>
      <c r="P18" s="5">
        <v>18</v>
      </c>
      <c r="Q18" s="3">
        <f t="shared" si="0"/>
        <v>0.28129999999999999</v>
      </c>
    </row>
    <row r="19" spans="1:17" ht="15" x14ac:dyDescent="0.25">
      <c r="A19" s="12">
        <v>2018</v>
      </c>
      <c r="B19" s="7"/>
      <c r="C19" s="15">
        <v>1.0104</v>
      </c>
      <c r="D19" s="15">
        <v>-0.67810000000000004</v>
      </c>
      <c r="E19" s="15">
        <v>-1.14E-2</v>
      </c>
      <c r="F19" s="15">
        <v>0.32090000000000002</v>
      </c>
      <c r="G19" s="7"/>
      <c r="H19" s="15">
        <v>5.83</v>
      </c>
      <c r="I19" s="15">
        <v>4.3634000000000004</v>
      </c>
      <c r="J19" s="15">
        <v>8.01</v>
      </c>
      <c r="K19" s="18">
        <v>107.16</v>
      </c>
      <c r="L19" s="15">
        <v>2.9986999999999999</v>
      </c>
      <c r="M19" s="19">
        <v>0.14052084886270114</v>
      </c>
      <c r="N19" s="7">
        <v>1514</v>
      </c>
      <c r="P19" s="5">
        <v>20</v>
      </c>
      <c r="Q19" s="3">
        <f t="shared" si="0"/>
        <v>0.28129999999999999</v>
      </c>
    </row>
    <row r="20" spans="1:17" ht="15" x14ac:dyDescent="0.25">
      <c r="A20" s="12">
        <v>2019</v>
      </c>
      <c r="B20" s="7"/>
      <c r="C20" s="15">
        <v>0.90580000000000005</v>
      </c>
      <c r="D20" s="15">
        <v>-0.38610000000000011</v>
      </c>
      <c r="E20" s="15">
        <v>-5.1000000000000004E-3</v>
      </c>
      <c r="F20" s="15">
        <v>0.51459999999999995</v>
      </c>
      <c r="G20" s="7"/>
      <c r="H20" s="15">
        <v>6.6</v>
      </c>
      <c r="I20" s="15">
        <v>3.7921999999999998</v>
      </c>
      <c r="J20" s="15">
        <v>8.9700000000000006</v>
      </c>
      <c r="K20" s="18">
        <v>104.14</v>
      </c>
      <c r="L20" s="15">
        <v>3.0867</v>
      </c>
      <c r="M20" s="19">
        <v>0.12706832324776107</v>
      </c>
      <c r="N20" s="7">
        <v>1430</v>
      </c>
      <c r="P20" s="5" t="str">
        <f>"&gt;20"</f>
        <v>&gt;20</v>
      </c>
      <c r="Q20" s="3">
        <f t="shared" si="0"/>
        <v>0.28129999999999999</v>
      </c>
    </row>
    <row r="21" spans="1:17" ht="15" x14ac:dyDescent="0.25">
      <c r="A21" s="12">
        <v>2020</v>
      </c>
      <c r="B21" s="7"/>
      <c r="C21" s="15">
        <v>0.77839999999999998</v>
      </c>
      <c r="D21" s="15">
        <v>-0.23839999999999995</v>
      </c>
      <c r="E21" s="15">
        <v>1.1000000000000001E-3</v>
      </c>
      <c r="F21" s="15">
        <v>0.54110000000000003</v>
      </c>
      <c r="G21" s="7"/>
      <c r="H21" s="15">
        <v>7.06</v>
      </c>
      <c r="I21" s="15">
        <v>3.1240000000000001</v>
      </c>
      <c r="J21" s="15">
        <v>9.4499999999999993</v>
      </c>
      <c r="K21" s="18">
        <v>100.02</v>
      </c>
      <c r="L21" s="15">
        <v>3.0629</v>
      </c>
      <c r="M21" s="19">
        <v>8.984654036392517E-2</v>
      </c>
      <c r="N21" s="7">
        <v>1124</v>
      </c>
      <c r="P21" s="5"/>
      <c r="Q21" s="3">
        <f t="shared" si="0"/>
        <v>0.28129999999999999</v>
      </c>
    </row>
    <row r="22" spans="1:17" ht="15" x14ac:dyDescent="0.25">
      <c r="A22" s="12">
        <v>2021</v>
      </c>
      <c r="B22" s="7"/>
      <c r="C22" s="15">
        <v>0.76349999999999996</v>
      </c>
      <c r="D22" s="15">
        <v>-1.0999999999999987E-2</v>
      </c>
      <c r="E22" s="15">
        <v>8.0000000000000004E-4</v>
      </c>
      <c r="F22" s="15">
        <v>0.75329999999999997</v>
      </c>
      <c r="G22" s="7"/>
      <c r="H22" s="15">
        <v>7.54</v>
      </c>
      <c r="I22" s="15">
        <v>3.0440999999999998</v>
      </c>
      <c r="J22" s="15">
        <v>9.7799999999999994</v>
      </c>
      <c r="K22" s="18">
        <v>99.31</v>
      </c>
      <c r="L22" s="15">
        <v>3.1172</v>
      </c>
      <c r="M22" s="19">
        <v>0.11846384544042429</v>
      </c>
      <c r="N22" s="7">
        <v>1232</v>
      </c>
      <c r="P22" s="5"/>
      <c r="Q22" s="3">
        <f t="shared" si="0"/>
        <v>0.28129999999999999</v>
      </c>
    </row>
    <row r="23" spans="1:17" ht="15" x14ac:dyDescent="0.25">
      <c r="A23" s="13" t="s">
        <v>8</v>
      </c>
      <c r="B23" s="7"/>
      <c r="C23" s="15">
        <v>0.93840000000000001</v>
      </c>
      <c r="D23" s="15">
        <v>-0.63600000000000001</v>
      </c>
      <c r="E23" s="15">
        <v>-2.1100000000000001E-2</v>
      </c>
      <c r="F23" s="15">
        <v>0.28129999999999999</v>
      </c>
      <c r="G23" s="7"/>
      <c r="H23" s="15">
        <v>5.27</v>
      </c>
      <c r="I23" s="15">
        <v>3.9228000000000001</v>
      </c>
      <c r="J23" s="15">
        <v>7.22</v>
      </c>
      <c r="K23" s="18">
        <v>103.64</v>
      </c>
      <c r="L23" s="15">
        <v>2.9523000000000001</v>
      </c>
      <c r="M23" s="19">
        <v>1</v>
      </c>
      <c r="N23" s="7">
        <v>15904</v>
      </c>
    </row>
    <row r="33" spans="1:1" x14ac:dyDescent="0.2">
      <c r="A33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3" ma:contentTypeDescription="Create a new document." ma:contentTypeScope="" ma:versionID="d7e9334ee45fd7f8907f15d38fb5b72d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069fee5fcea6cee9425adf666f9512be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EA84DB-D83C-4602-89E6-F315E8455D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111D6-5681-4F44-8A38-C5C33F1AE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9910F6-BF10-44E1-97B9-5BFAC50AC493}">
  <ds:schemaRefs>
    <ds:schemaRef ds:uri="http://schemas.microsoft.com/office/infopath/2007/PartnerControls"/>
    <ds:schemaRef ds:uri="38d1cc01-ac6f-41c2-9aa5-887b22cd2b02"/>
    <ds:schemaRef ds:uri="http://purl.org/dc/dcmitype/"/>
    <ds:schemaRef ds:uri="http://schemas.openxmlformats.org/package/2006/metadata/core-properties"/>
    <ds:schemaRef ds:uri="http://purl.org/dc/terms/"/>
    <ds:schemaRef ds:uri="260f0ded-529c-47ef-9161-d699068475d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RSector (2)</vt:lpstr>
      <vt:lpstr>RSector</vt:lpstr>
      <vt:lpstr>RLTV (2)</vt:lpstr>
      <vt:lpstr>RCoup</vt:lpstr>
      <vt:lpstr>RTerm</vt:lpstr>
      <vt:lpstr>RDur</vt:lpstr>
      <vt:lpstr>RVinYr</vt:lpstr>
      <vt:lpstr>RCoup!Print_Area</vt:lpstr>
      <vt:lpstr>RDur!Print_Area</vt:lpstr>
      <vt:lpstr>'RLTV (2)'!Print_Area</vt:lpstr>
      <vt:lpstr>RSector!Print_Area</vt:lpstr>
      <vt:lpstr>'RSector (2)'!Print_Area</vt:lpstr>
      <vt:lpstr>RTerm!Print_Area</vt:lpstr>
      <vt:lpstr>RVinYr!Print_Area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Julia P. Grant</cp:lastModifiedBy>
  <cp:lastPrinted>2022-02-08T21:03:19Z</cp:lastPrinted>
  <dcterms:created xsi:type="dcterms:W3CDTF">1999-12-17T17:19:59Z</dcterms:created>
  <dcterms:modified xsi:type="dcterms:W3CDTF">2022-02-10T19:24:44Z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