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0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1.xml" ContentType="application/vnd.openxmlformats-officedocument.drawingml.chartshapes+xml"/>
  <Override PartName="/xl/drawings/drawing6.xml" ContentType="application/vnd.openxmlformats-officedocument.drawingml.chartshapes+xml"/>
  <Override PartName="/xl/drawings/drawing21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/Quarterly Results/Monitor Exhibits/"/>
    </mc:Choice>
  </mc:AlternateContent>
  <xr:revisionPtr revIDLastSave="12" documentId="8_{DC4F7520-CCBB-410F-8227-D607205AA0B9}" xr6:coauthVersionLast="47" xr6:coauthVersionMax="47" xr10:uidLastSave="{C2511DF7-1AF9-4B98-8170-6C191ECB2F8F}"/>
  <bookViews>
    <workbookView xWindow="-120" yWindow="-120" windowWidth="29040" windowHeight="15840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" i="18" l="1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<sst xmlns="http://schemas.openxmlformats.org/spreadsheetml/2006/main" count="223" uniqueCount="95">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</sst>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 applyFill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-1.2164953081711505</c:v>
                </c:pt>
                <c:pt idx="1">
                  <c:v>-1.4431882770414406</c:v>
                </c:pt>
                <c:pt idx="2">
                  <c:v>-0.98989447091087923</c:v>
                </c:pt>
                <c:pt idx="3">
                  <c:v>-2.1028812245241557</c:v>
                </c:pt>
                <c:pt idx="4">
                  <c:v>-0.31696768059343849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-1.3827265849259196</c:v>
                </c:pt>
                <c:pt idx="1">
                  <c:v>-1.3827265849259196</c:v>
                </c:pt>
                <c:pt idx="2">
                  <c:v>-1.3827265849259196</c:v>
                </c:pt>
                <c:pt idx="3">
                  <c:v>-1.3827265849259196</c:v>
                </c:pt>
                <c:pt idx="4">
                  <c:v>-1.3827265849259196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-0.73019999999999996</c:v>
                </c:pt>
                <c:pt idx="1">
                  <c:v>-3.3035000000000001</c:v>
                </c:pt>
                <c:pt idx="2">
                  <c:v>-4.0244</c:v>
                </c:pt>
                <c:pt idx="3">
                  <c:v>-5.258</c:v>
                </c:pt>
                <c:pt idx="4">
                  <c:v>-5.9881000000000002</c:v>
                </c:pt>
                <c:pt idx="5">
                  <c:v>-5.5145999999999997</c:v>
                </c:pt>
                <c:pt idx="6">
                  <c:v>-5.8982000000000001</c:v>
                </c:pt>
                <c:pt idx="7">
                  <c:v>-6.2819000000000003</c:v>
                </c:pt>
                <c:pt idx="8">
                  <c:v>-5.9805999999999999</c:v>
                </c:pt>
                <c:pt idx="9">
                  <c:v>-6.9804000000000004</c:v>
                </c:pt>
                <c:pt idx="10">
                  <c:v>-6.8604000000000003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-4.4084000000000003</c:v>
                </c:pt>
                <c:pt idx="1">
                  <c:v>-4.4084000000000003</c:v>
                </c:pt>
                <c:pt idx="2">
                  <c:v>-4.4084000000000003</c:v>
                </c:pt>
                <c:pt idx="3">
                  <c:v>-4.4084000000000003</c:v>
                </c:pt>
                <c:pt idx="4">
                  <c:v>-4.4084000000000003</c:v>
                </c:pt>
                <c:pt idx="5">
                  <c:v>-4.4084000000000003</c:v>
                </c:pt>
                <c:pt idx="6">
                  <c:v>-4.4084000000000003</c:v>
                </c:pt>
                <c:pt idx="7">
                  <c:v>-4.4084000000000003</c:v>
                </c:pt>
                <c:pt idx="8">
                  <c:v>-4.4084000000000003</c:v>
                </c:pt>
                <c:pt idx="9">
                  <c:v>-4.4084000000000003</c:v>
                </c:pt>
                <c:pt idx="10">
                  <c:v>-4.4084000000000003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5.1564446882503674E-2</c:v>
                </c:pt>
                <c:pt idx="1">
                  <c:v>7.9411274806504339E-2</c:v>
                </c:pt>
                <c:pt idx="2">
                  <c:v>0.10373229260606529</c:v>
                </c:pt>
                <c:pt idx="3">
                  <c:v>0.11730700066182144</c:v>
                </c:pt>
                <c:pt idx="4">
                  <c:v>0.12321399702798486</c:v>
                </c:pt>
                <c:pt idx="5">
                  <c:v>0.13180366521742554</c:v>
                </c:pt>
                <c:pt idx="6">
                  <c:v>0.12025285812435589</c:v>
                </c:pt>
                <c:pt idx="7">
                  <c:v>0.10032053990666139</c:v>
                </c:pt>
                <c:pt idx="8">
                  <c:v>8.1209292667871219E-2</c:v>
                </c:pt>
                <c:pt idx="9">
                  <c:v>4.1048586816695425E-2</c:v>
                </c:pt>
                <c:pt idx="10">
                  <c:v>5.0136045282110978E-2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0.1139</c:v>
                </c:pt>
                <c:pt idx="1">
                  <c:v>-1.3607</c:v>
                </c:pt>
                <c:pt idx="2">
                  <c:v>-3.0219</c:v>
                </c:pt>
                <c:pt idx="3">
                  <c:v>-3.6524999999999999</c:v>
                </c:pt>
                <c:pt idx="4">
                  <c:v>-3.9571999999999998</c:v>
                </c:pt>
                <c:pt idx="5">
                  <c:v>-5.0461999999999998</c:v>
                </c:pt>
                <c:pt idx="6">
                  <c:v>-5.4850000000000003</c:v>
                </c:pt>
                <c:pt idx="7">
                  <c:v>-5.9558</c:v>
                </c:pt>
                <c:pt idx="8">
                  <c:v>-6.1582999999999997</c:v>
                </c:pt>
                <c:pt idx="9">
                  <c:v>-6.3792</c:v>
                </c:pt>
                <c:pt idx="10">
                  <c:v>-7.4566999999999997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-4.4084000000000003</c:v>
                </c:pt>
                <c:pt idx="1">
                  <c:v>-4.4084000000000003</c:v>
                </c:pt>
                <c:pt idx="2">
                  <c:v>-4.4084000000000003</c:v>
                </c:pt>
                <c:pt idx="3">
                  <c:v>-4.4084000000000003</c:v>
                </c:pt>
                <c:pt idx="4">
                  <c:v>-4.4084000000000003</c:v>
                </c:pt>
                <c:pt idx="5">
                  <c:v>-4.4084000000000003</c:v>
                </c:pt>
                <c:pt idx="6">
                  <c:v>-4.4084000000000003</c:v>
                </c:pt>
                <c:pt idx="7">
                  <c:v>-4.4084000000000003</c:v>
                </c:pt>
                <c:pt idx="8">
                  <c:v>-4.4084000000000003</c:v>
                </c:pt>
                <c:pt idx="9">
                  <c:v>-4.4084000000000003</c:v>
                </c:pt>
                <c:pt idx="10">
                  <c:v>-4.4084000000000003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RVinYr!$A$10:$A$23</c:f>
              <c:strCache>
                <c:ptCount val="14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RVinYr!$M$10:$M$23</c:f>
              <c:numCache>
                <c:formatCode>0.0%</c:formatCode>
                <c:ptCount val="14"/>
                <c:pt idx="0">
                  <c:v>1.8713211252006333E-2</c:v>
                </c:pt>
                <c:pt idx="1">
                  <c:v>7.3204802766691085E-3</c:v>
                </c:pt>
                <c:pt idx="2">
                  <c:v>1.1613388991319269E-2</c:v>
                </c:pt>
                <c:pt idx="3">
                  <c:v>3.0116301937769322E-2</c:v>
                </c:pt>
                <c:pt idx="4">
                  <c:v>5.9221785987305757E-2</c:v>
                </c:pt>
                <c:pt idx="5">
                  <c:v>6.6010224015149388E-2</c:v>
                </c:pt>
                <c:pt idx="6">
                  <c:v>9.6792787562620219E-2</c:v>
                </c:pt>
                <c:pt idx="7">
                  <c:v>0.1020034694759782</c:v>
                </c:pt>
                <c:pt idx="8">
                  <c:v>0.10351514347904864</c:v>
                </c:pt>
                <c:pt idx="9">
                  <c:v>0.13346313994316344</c:v>
                </c:pt>
                <c:pt idx="10">
                  <c:v>0.12014165722781203</c:v>
                </c:pt>
                <c:pt idx="11">
                  <c:v>8.4675488831508328E-2</c:v>
                </c:pt>
                <c:pt idx="12">
                  <c:v>0.13610171733975837</c:v>
                </c:pt>
                <c:pt idx="13">
                  <c:v>3.031120367989161E-2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RVinYr!$F$10:$F$23</c:f>
              <c:numCache>
                <c:formatCode>0.00</c:formatCode>
                <c:ptCount val="14"/>
                <c:pt idx="0">
                  <c:v>-1.3294999999999999</c:v>
                </c:pt>
                <c:pt idx="1">
                  <c:v>-0.41959999999999997</c:v>
                </c:pt>
                <c:pt idx="2">
                  <c:v>-2.3153999999999999</c:v>
                </c:pt>
                <c:pt idx="3">
                  <c:v>-1.3642000000000001</c:v>
                </c:pt>
                <c:pt idx="4">
                  <c:v>-2.5314000000000001</c:v>
                </c:pt>
                <c:pt idx="5">
                  <c:v>-3.5009999999999999</c:v>
                </c:pt>
                <c:pt idx="6">
                  <c:v>-3.5322</c:v>
                </c:pt>
                <c:pt idx="7">
                  <c:v>-3.9518</c:v>
                </c:pt>
                <c:pt idx="8">
                  <c:v>-4.0629999999999997</c:v>
                </c:pt>
                <c:pt idx="9">
                  <c:v>-4.5456000000000003</c:v>
                </c:pt>
                <c:pt idx="10">
                  <c:v>-5.3948999999999998</c:v>
                </c:pt>
                <c:pt idx="11">
                  <c:v>-5.8342000000000001</c:v>
                </c:pt>
                <c:pt idx="12">
                  <c:v>-6.1070000000000002</c:v>
                </c:pt>
                <c:pt idx="13">
                  <c:v>-4.9705000000000004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RVinYr!$A$10:$A$23</c:f>
              <c:strCache>
                <c:ptCount val="14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strCache>
            </c:strRef>
          </c:cat>
          <c:val>
            <c:numRef>
              <c:f>RVinYr!$Q$10:$Q$23</c:f>
              <c:numCache>
                <c:formatCode>0.00</c:formatCode>
                <c:ptCount val="14"/>
                <c:pt idx="0">
                  <c:v>-4.4084000000000003</c:v>
                </c:pt>
                <c:pt idx="1">
                  <c:v>-4.4084000000000003</c:v>
                </c:pt>
                <c:pt idx="2">
                  <c:v>-4.4084000000000003</c:v>
                </c:pt>
                <c:pt idx="3">
                  <c:v>-4.4084000000000003</c:v>
                </c:pt>
                <c:pt idx="4">
                  <c:v>-4.4084000000000003</c:v>
                </c:pt>
                <c:pt idx="5">
                  <c:v>-4.4084000000000003</c:v>
                </c:pt>
                <c:pt idx="6">
                  <c:v>-4.4084000000000003</c:v>
                </c:pt>
                <c:pt idx="7">
                  <c:v>-4.4084000000000003</c:v>
                </c:pt>
                <c:pt idx="8">
                  <c:v>-4.4084000000000003</c:v>
                </c:pt>
                <c:pt idx="9">
                  <c:v>-4.4084000000000003</c:v>
                </c:pt>
                <c:pt idx="10">
                  <c:v>-4.4084000000000003</c:v>
                </c:pt>
                <c:pt idx="11">
                  <c:v>-4.4084000000000003</c:v>
                </c:pt>
                <c:pt idx="12">
                  <c:v>-4.4084000000000003</c:v>
                </c:pt>
                <c:pt idx="13">
                  <c:v>-4.4084000000000003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4.67</c:v>
                </c:pt>
                <c:pt idx="1">
                  <c:v>2.95</c:v>
                </c:pt>
                <c:pt idx="2">
                  <c:v>6.7900000000000009</c:v>
                </c:pt>
                <c:pt idx="3">
                  <c:v>2.0699999999999998</c:v>
                </c:pt>
                <c:pt idx="4">
                  <c:v>4.3730541379303585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3.8600000000000003</c:v>
                </c:pt>
                <c:pt idx="1">
                  <c:v>3.8600000000000003</c:v>
                </c:pt>
                <c:pt idx="2">
                  <c:v>3.8600000000000003</c:v>
                </c:pt>
                <c:pt idx="3">
                  <c:v>3.8600000000000003</c:v>
                </c:pt>
                <c:pt idx="4">
                  <c:v>3.8600000000000003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0.17141259848679874</c:v>
                </c:pt>
                <c:pt idx="1">
                  <c:v>0.4515351611718586</c:v>
                </c:pt>
                <c:pt idx="2">
                  <c:v>0.14728108003248427</c:v>
                </c:pt>
                <c:pt idx="3">
                  <c:v>0.16655954409537274</c:v>
                </c:pt>
                <c:pt idx="4">
                  <c:v>6.3211616213485713E-2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-3.8683000000000001</c:v>
                </c:pt>
                <c:pt idx="1">
                  <c:v>-4.6767000000000003</c:v>
                </c:pt>
                <c:pt idx="2">
                  <c:v>-3.9639000000000002</c:v>
                </c:pt>
                <c:pt idx="3">
                  <c:v>-4.6999000000000004</c:v>
                </c:pt>
                <c:pt idx="4">
                  <c:v>-4.2459684702384974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-4.4084000000000003</c:v>
                </c:pt>
                <c:pt idx="1">
                  <c:v>-4.4084000000000003</c:v>
                </c:pt>
                <c:pt idx="2">
                  <c:v>-4.4084000000000003</c:v>
                </c:pt>
                <c:pt idx="3">
                  <c:v>-4.4084000000000003</c:v>
                </c:pt>
                <c:pt idx="4">
                  <c:v>-4.4084000000000003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0.9771751156316536</c:v>
                </c:pt>
                <c:pt idx="1">
                  <c:v>2.2555728953502645E-2</c:v>
                </c:pt>
                <c:pt idx="2">
                  <c:v>2.6915541484377249E-4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-4.4123999999999999</c:v>
                </c:pt>
                <c:pt idx="1">
                  <c:v>-4.3177000000000003</c:v>
                </c:pt>
                <c:pt idx="2">
                  <c:v>-1.5104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-4.4084000000000003</c:v>
                </c:pt>
                <c:pt idx="1">
                  <c:v>-4.4084000000000003</c:v>
                </c:pt>
                <c:pt idx="2">
                  <c:v>-4.4084000000000003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0.10910995297749572</c:v>
                </c:pt>
                <c:pt idx="1">
                  <c:v>0.19231320788473122</c:v>
                </c:pt>
                <c:pt idx="2">
                  <c:v>0.2927317176992863</c:v>
                </c:pt>
                <c:pt idx="3">
                  <c:v>0.25928503357514404</c:v>
                </c:pt>
                <c:pt idx="4">
                  <c:v>9.5129968748872626E-2</c:v>
                </c:pt>
                <c:pt idx="5">
                  <c:v>2.0532594349638614E-2</c:v>
                </c:pt>
                <c:pt idx="6">
                  <c:v>1.4112590719528915E-2</c:v>
                </c:pt>
                <c:pt idx="7">
                  <c:v>9.094873348249868E-3</c:v>
                </c:pt>
                <c:pt idx="8">
                  <c:v>2.955142271815629E-3</c:v>
                </c:pt>
                <c:pt idx="9">
                  <c:v>4.7349184252371739E-3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-5.7569999999999997</c:v>
                </c:pt>
                <c:pt idx="1">
                  <c:v>-5.3379000000000003</c:v>
                </c:pt>
                <c:pt idx="2">
                  <c:v>-4.1387</c:v>
                </c:pt>
                <c:pt idx="3">
                  <c:v>-4.3487999999999998</c:v>
                </c:pt>
                <c:pt idx="4">
                  <c:v>-3.6013000000000002</c:v>
                </c:pt>
                <c:pt idx="5">
                  <c:v>-1.9910000000000001</c:v>
                </c:pt>
                <c:pt idx="6">
                  <c:v>-1.3063</c:v>
                </c:pt>
                <c:pt idx="7">
                  <c:v>-1.1154999999999999</c:v>
                </c:pt>
                <c:pt idx="8">
                  <c:v>-0.82299999999999995</c:v>
                </c:pt>
                <c:pt idx="9">
                  <c:v>-8.0000000000000004E-4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-4.4084000000000003</c:v>
                </c:pt>
                <c:pt idx="1">
                  <c:v>-4.4084000000000003</c:v>
                </c:pt>
                <c:pt idx="2">
                  <c:v>-4.4084000000000003</c:v>
                </c:pt>
                <c:pt idx="3">
                  <c:v>-4.4084000000000003</c:v>
                </c:pt>
                <c:pt idx="4">
                  <c:v>-4.4084000000000003</c:v>
                </c:pt>
                <c:pt idx="5">
                  <c:v>-4.4084000000000003</c:v>
                </c:pt>
                <c:pt idx="6">
                  <c:v>-4.4084000000000003</c:v>
                </c:pt>
                <c:pt idx="7">
                  <c:v>-4.4084000000000003</c:v>
                </c:pt>
                <c:pt idx="8">
                  <c:v>-4.4084000000000003</c:v>
                </c:pt>
                <c:pt idx="9">
                  <c:v>-4.4084000000000003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0.12587832894433285</c:v>
                </c:pt>
                <c:pt idx="1">
                  <c:v>0.17188923713034973</c:v>
                </c:pt>
                <c:pt idx="2">
                  <c:v>0.18487198113003944</c:v>
                </c:pt>
                <c:pt idx="3">
                  <c:v>0.18076592109436443</c:v>
                </c:pt>
                <c:pt idx="4">
                  <c:v>0.1498552374048478</c:v>
                </c:pt>
                <c:pt idx="5">
                  <c:v>5.0457976980260152E-2</c:v>
                </c:pt>
                <c:pt idx="6">
                  <c:v>4.0926449978117431E-2</c:v>
                </c:pt>
                <c:pt idx="7">
                  <c:v>3.3281503615760301E-2</c:v>
                </c:pt>
                <c:pt idx="8">
                  <c:v>1.8867260032669076E-2</c:v>
                </c:pt>
                <c:pt idx="9">
                  <c:v>1.6131359291913335E-2</c:v>
                </c:pt>
                <c:pt idx="10">
                  <c:v>2.7074744397345564E-2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26</xdr:row>
      <xdr:rowOff>0</xdr:rowOff>
    </xdr:from>
    <xdr:to>
      <xdr:col>14</xdr:col>
      <xdr:colOff>425824</xdr:colOff>
      <xdr:row>47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156881</xdr:rowOff>
    </xdr:from>
    <xdr:to>
      <xdr:col>6</xdr:col>
      <xdr:colOff>448</xdr:colOff>
      <xdr:row>47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0.95720000000000005</v>
      </c>
      <c r="D10" s="15">
        <v>-4.8403999999999998</v>
      </c>
      <c r="E10" s="15">
        <v>1.49E-2</v>
      </c>
      <c r="F10" s="15">
        <v>-3.8683000000000001</v>
      </c>
      <c r="G10" s="15">
        <v>-3.8683000000000023</v>
      </c>
      <c r="H10" s="15">
        <v>-1.2164953081711505</v>
      </c>
      <c r="I10" s="15"/>
      <c r="J10" s="15">
        <v>2348.5045947791559</v>
      </c>
      <c r="K10" s="7"/>
      <c r="L10" s="16">
        <v>1.1499999999999999</v>
      </c>
      <c r="M10" s="16">
        <v>1.1499999999999999</v>
      </c>
      <c r="N10" s="16">
        <v>4.67</v>
      </c>
      <c r="P10" s="3">
        <f>$H$15</f>
        <v>-1.3827265849259196</v>
      </c>
      <c r="Q10" s="4">
        <f>$N$15</f>
        <v>3.8600000000000003</v>
      </c>
    </row>
    <row r="11" spans="1:17" ht="15" x14ac:dyDescent="0.25">
      <c r="A11" s="7" t="s">
        <v>15</v>
      </c>
      <c r="B11" s="7"/>
      <c r="C11" s="15">
        <v>0.88219999999999998</v>
      </c>
      <c r="D11" s="15">
        <v>-5.5856000000000003</v>
      </c>
      <c r="E11" s="15">
        <v>2.6700000000000002E-2</v>
      </c>
      <c r="F11" s="15">
        <v>-4.6767000000000003</v>
      </c>
      <c r="G11" s="15">
        <v>-4.6767000000000003</v>
      </c>
      <c r="H11" s="15">
        <v>-1.4431882770414406</v>
      </c>
      <c r="I11" s="15"/>
      <c r="J11" s="15">
        <v>3043.8846176421698</v>
      </c>
      <c r="K11" s="7"/>
      <c r="L11" s="16">
        <v>0.51</v>
      </c>
      <c r="M11" s="16">
        <v>0.51</v>
      </c>
      <c r="N11" s="16">
        <v>2.95</v>
      </c>
      <c r="P11" s="3">
        <f>$H$15</f>
        <v>-1.3827265849259196</v>
      </c>
      <c r="Q11" s="4">
        <f>$N$15</f>
        <v>3.8600000000000003</v>
      </c>
    </row>
    <row r="12" spans="1:17" ht="15" x14ac:dyDescent="0.25">
      <c r="A12" s="7" t="s">
        <v>17</v>
      </c>
      <c r="B12" s="7"/>
      <c r="C12" s="15">
        <v>0.98029999999999995</v>
      </c>
      <c r="D12" s="15">
        <v>-4.9547000000000008</v>
      </c>
      <c r="E12" s="15">
        <v>1.0499999999999999E-2</v>
      </c>
      <c r="F12" s="15">
        <v>-3.9639000000000002</v>
      </c>
      <c r="G12" s="15">
        <v>-3.9639000000000091</v>
      </c>
      <c r="H12" s="15">
        <v>-0.98989447091087923</v>
      </c>
      <c r="I12" s="15"/>
      <c r="J12" s="15">
        <v>2792.2727685142154</v>
      </c>
      <c r="K12" s="7"/>
      <c r="L12" s="16">
        <v>1.4900000000000002</v>
      </c>
      <c r="M12" s="16">
        <v>1.4900000000000002</v>
      </c>
      <c r="N12" s="16">
        <v>6.7900000000000009</v>
      </c>
      <c r="P12" s="3">
        <f>$H$15</f>
        <v>-1.3827265849259196</v>
      </c>
      <c r="Q12" s="4">
        <f>$N$15</f>
        <v>3.8600000000000003</v>
      </c>
    </row>
    <row r="13" spans="1:17" ht="15" x14ac:dyDescent="0.25">
      <c r="A13" s="7" t="s">
        <v>16</v>
      </c>
      <c r="B13" s="7"/>
      <c r="C13" s="15">
        <v>0.85289999999999999</v>
      </c>
      <c r="D13" s="15">
        <v>-5.5743</v>
      </c>
      <c r="E13" s="15">
        <v>2.1500000000000002E-2</v>
      </c>
      <c r="F13" s="15">
        <v>-4.6999000000000004</v>
      </c>
      <c r="G13" s="15">
        <v>-4.6999000000000013</v>
      </c>
      <c r="H13" s="15">
        <v>-2.1028812245241557</v>
      </c>
      <c r="I13" s="15"/>
      <c r="J13" s="15">
        <v>2730.8980078793406</v>
      </c>
      <c r="K13" s="7"/>
      <c r="L13" s="16">
        <v>0.44</v>
      </c>
      <c r="M13" s="16">
        <v>0.44</v>
      </c>
      <c r="N13" s="16">
        <v>2.0699999999999998</v>
      </c>
      <c r="P13" s="3">
        <f>$H$15</f>
        <v>-1.3827265849259196</v>
      </c>
      <c r="Q13" s="4">
        <f>$N$15</f>
        <v>3.8600000000000003</v>
      </c>
    </row>
    <row r="14" spans="1:17" ht="15" x14ac:dyDescent="0.25">
      <c r="A14" s="7" t="s">
        <v>41</v>
      </c>
      <c r="B14" s="7"/>
      <c r="C14" s="15">
        <v>0.98042424888819513</v>
      </c>
      <c r="D14" s="15">
        <v>-5.2528437907516299</v>
      </c>
      <c r="E14" s="15">
        <v>2.645107162493706E-2</v>
      </c>
      <c r="F14" s="15">
        <v>-4.2459684702384974</v>
      </c>
      <c r="G14" s="15">
        <v>-4.245968470238493</v>
      </c>
      <c r="H14" s="15">
        <v>-0.31696768059343849</v>
      </c>
      <c r="I14" s="15"/>
      <c r="J14" s="17" t="s">
        <v>43</v>
      </c>
      <c r="K14" s="7"/>
      <c r="L14" s="16">
        <v>0.76066708890050583</v>
      </c>
      <c r="M14" s="16">
        <v>0.76066708890050594</v>
      </c>
      <c r="N14" s="16">
        <v>4.3730541379303585</v>
      </c>
      <c r="P14" s="3">
        <f>$H$15</f>
        <v>-1.3827265849259196</v>
      </c>
      <c r="Q14" s="4">
        <f>$N$15</f>
        <v>3.8600000000000003</v>
      </c>
    </row>
    <row r="15" spans="1:17" ht="15" x14ac:dyDescent="0.25">
      <c r="A15" s="13" t="s">
        <v>8</v>
      </c>
      <c r="B15" s="7"/>
      <c r="C15" s="15">
        <v>0.91110000000000002</v>
      </c>
      <c r="D15" s="15">
        <v>-5.3408000000000007</v>
      </c>
      <c r="E15" s="15">
        <v>2.1300000000000003E-2</v>
      </c>
      <c r="F15" s="15">
        <v>-4.4084000000000003</v>
      </c>
      <c r="G15" s="15">
        <v>-4.4084000000000128</v>
      </c>
      <c r="H15" s="15">
        <v>-1.3827265849259196</v>
      </c>
      <c r="I15" s="15"/>
      <c r="J15" s="15">
        <v>2559.3849922304466</v>
      </c>
      <c r="K15" s="7"/>
      <c r="L15" s="16">
        <v>0.77</v>
      </c>
      <c r="M15" s="16">
        <v>0.77</v>
      </c>
      <c r="N15" s="16">
        <v>3.8600000000000003</v>
      </c>
    </row>
    <row r="16" spans="1:17" ht="15" x14ac:dyDescent="0.25">
      <c r="A16" s="7" t="s">
        <v>35</v>
      </c>
      <c r="B16" s="7"/>
      <c r="C16" s="15">
        <v>0.90708774897393141</v>
      </c>
      <c r="D16" s="15">
        <v>-5.342604272958261</v>
      </c>
      <c r="E16" s="15">
        <v>2.0991301948458364E-2</v>
      </c>
      <c r="F16" s="15">
        <v>-4.4145252220358708</v>
      </c>
      <c r="G16" s="15">
        <v>-4.4145252220358699</v>
      </c>
      <c r="H16" s="15">
        <v>-1.4507884622014133</v>
      </c>
      <c r="I16" s="15"/>
      <c r="J16" s="15">
        <v>4140.5098958855915</v>
      </c>
      <c r="K16" s="7"/>
      <c r="L16" s="16">
        <v>0.77584222472462594</v>
      </c>
      <c r="M16" s="16">
        <v>0.77584222472462594</v>
      </c>
      <c r="N16" s="16">
        <v>3.8277266795669087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0.95720000000000005</v>
      </c>
      <c r="D10" s="15">
        <v>-4.8403999999999998</v>
      </c>
      <c r="E10" s="15">
        <v>1.49E-2</v>
      </c>
      <c r="F10" s="15">
        <v>-3.8683000000000001</v>
      </c>
      <c r="G10" s="7"/>
      <c r="H10" s="15">
        <v>4.45</v>
      </c>
      <c r="I10" s="15">
        <v>4.0869</v>
      </c>
      <c r="J10" s="15">
        <v>6.27</v>
      </c>
      <c r="K10" s="18">
        <v>98.86</v>
      </c>
      <c r="L10" s="15">
        <v>4.1203000000000003</v>
      </c>
      <c r="M10" s="19">
        <v>0.17141259848679874</v>
      </c>
      <c r="N10" s="7">
        <v>2237</v>
      </c>
      <c r="P10" s="3">
        <f>F15</f>
        <v>-4.4084000000000003</v>
      </c>
    </row>
    <row r="11" spans="1:16" ht="15" x14ac:dyDescent="0.25">
      <c r="A11" s="7" t="s">
        <v>15</v>
      </c>
      <c r="B11" s="7"/>
      <c r="C11" s="15">
        <v>0.88219999999999998</v>
      </c>
      <c r="D11" s="15">
        <v>-5.5856000000000003</v>
      </c>
      <c r="E11" s="15">
        <v>2.6700000000000002E-2</v>
      </c>
      <c r="F11" s="15">
        <v>-4.6767000000000003</v>
      </c>
      <c r="G11" s="7"/>
      <c r="H11" s="15">
        <v>5.6</v>
      </c>
      <c r="I11" s="15">
        <v>3.7743000000000002</v>
      </c>
      <c r="J11" s="15">
        <v>7.51</v>
      </c>
      <c r="K11" s="18">
        <v>97.75</v>
      </c>
      <c r="L11" s="15">
        <v>4.0514999999999999</v>
      </c>
      <c r="M11" s="19">
        <v>0.4515351611718586</v>
      </c>
      <c r="N11" s="7">
        <v>6282</v>
      </c>
      <c r="P11" s="3">
        <f t="shared" ref="P11:P16" si="0">P10</f>
        <v>-4.4084000000000003</v>
      </c>
    </row>
    <row r="12" spans="1:16" ht="15" x14ac:dyDescent="0.25">
      <c r="A12" s="7" t="s">
        <v>17</v>
      </c>
      <c r="B12" s="7"/>
      <c r="C12" s="15">
        <v>0.98029999999999995</v>
      </c>
      <c r="D12" s="15">
        <v>-4.9547000000000008</v>
      </c>
      <c r="E12" s="15">
        <v>1.0499999999999999E-2</v>
      </c>
      <c r="F12" s="15">
        <v>-3.9639000000000002</v>
      </c>
      <c r="G12" s="7"/>
      <c r="H12" s="15">
        <v>4.59</v>
      </c>
      <c r="I12" s="15">
        <v>4.1845999999999997</v>
      </c>
      <c r="J12" s="15">
        <v>6.49</v>
      </c>
      <c r="K12" s="18">
        <v>98.52</v>
      </c>
      <c r="L12" s="15">
        <v>4.2946</v>
      </c>
      <c r="M12" s="19">
        <v>0.14728108003248427</v>
      </c>
      <c r="N12" s="7">
        <v>3572</v>
      </c>
      <c r="P12" s="3">
        <f t="shared" si="0"/>
        <v>-4.4084000000000003</v>
      </c>
    </row>
    <row r="13" spans="1:16" ht="15" x14ac:dyDescent="0.25">
      <c r="A13" s="7" t="s">
        <v>16</v>
      </c>
      <c r="B13" s="7"/>
      <c r="C13" s="15">
        <v>0.85289999999999999</v>
      </c>
      <c r="D13" s="15">
        <v>-5.5743</v>
      </c>
      <c r="E13" s="15">
        <v>2.1500000000000002E-2</v>
      </c>
      <c r="F13" s="15">
        <v>-4.6999000000000004</v>
      </c>
      <c r="G13" s="7"/>
      <c r="H13" s="15">
        <v>5.2</v>
      </c>
      <c r="I13" s="15">
        <v>3.6395</v>
      </c>
      <c r="J13" s="15">
        <v>6.96</v>
      </c>
      <c r="K13" s="18">
        <v>97.74</v>
      </c>
      <c r="L13" s="15">
        <v>3.907</v>
      </c>
      <c r="M13" s="19">
        <v>0.16655954409537274</v>
      </c>
      <c r="N13" s="7">
        <v>2921</v>
      </c>
      <c r="P13" s="3">
        <f t="shared" si="0"/>
        <v>-4.4084000000000003</v>
      </c>
    </row>
    <row r="14" spans="1:16" ht="15" x14ac:dyDescent="0.25">
      <c r="A14" s="7" t="s">
        <v>77</v>
      </c>
      <c r="B14" s="7"/>
      <c r="C14" s="15">
        <v>0.98042424888819513</v>
      </c>
      <c r="D14" s="15">
        <v>-5.2528437907516299</v>
      </c>
      <c r="E14" s="15">
        <v>2.645107162493706E-2</v>
      </c>
      <c r="F14" s="15">
        <v>-4.2459684702384974</v>
      </c>
      <c r="G14" s="7"/>
      <c r="H14" s="15">
        <v>5.5241351260491278</v>
      </c>
      <c r="I14" s="15">
        <v>4.1188269130937387</v>
      </c>
      <c r="J14" s="15">
        <v>8.4211569329492502</v>
      </c>
      <c r="K14" s="18">
        <v>96.621078212932346</v>
      </c>
      <c r="L14" s="15">
        <v>4.6509390101498829</v>
      </c>
      <c r="M14" s="19">
        <v>6.3211616213485713E-2</v>
      </c>
      <c r="N14" s="7">
        <v>1170</v>
      </c>
      <c r="P14" s="3">
        <f t="shared" si="0"/>
        <v>-4.4084000000000003</v>
      </c>
    </row>
    <row r="15" spans="1:16" ht="15" x14ac:dyDescent="0.25">
      <c r="A15" s="13" t="s">
        <v>8</v>
      </c>
      <c r="B15" s="7"/>
      <c r="C15" s="15">
        <v>0.91110000000000002</v>
      </c>
      <c r="D15" s="15">
        <v>-5.3408000000000007</v>
      </c>
      <c r="E15" s="15">
        <v>2.1300000000000003E-2</v>
      </c>
      <c r="F15" s="15">
        <v>-4.4084000000000003</v>
      </c>
      <c r="G15" s="7"/>
      <c r="H15" s="15">
        <v>5.18</v>
      </c>
      <c r="I15" s="15">
        <v>3.8875999999999999</v>
      </c>
      <c r="J15" s="15">
        <v>7.11</v>
      </c>
      <c r="K15" s="18">
        <v>97.97</v>
      </c>
      <c r="L15" s="15">
        <v>4.1128999999999998</v>
      </c>
      <c r="M15" s="20">
        <v>1.0000000000000002</v>
      </c>
      <c r="N15" s="21">
        <v>16182</v>
      </c>
      <c r="P15" s="3">
        <f t="shared" si="0"/>
        <v>-4.4084000000000003</v>
      </c>
    </row>
    <row r="16" spans="1:16" ht="15" x14ac:dyDescent="0.25">
      <c r="A16" s="7" t="s">
        <v>35</v>
      </c>
      <c r="B16" s="7"/>
      <c r="C16" s="15">
        <v>0.90708774897393141</v>
      </c>
      <c r="D16" s="15">
        <v>-5.342604272958261</v>
      </c>
      <c r="E16" s="15">
        <v>2.0991301948458364E-2</v>
      </c>
      <c r="F16" s="15">
        <v>-4.4145252220358708</v>
      </c>
      <c r="G16" s="7"/>
      <c r="H16" s="15">
        <v>5.1596634161245296</v>
      </c>
      <c r="I16" s="15">
        <v>3.8720390203219166</v>
      </c>
      <c r="J16" s="15">
        <v>7.0249533439210863</v>
      </c>
      <c r="K16" s="18">
        <v>98.072387452418738</v>
      </c>
      <c r="L16" s="15">
        <v>4.0766170527060774</v>
      </c>
      <c r="M16" s="19">
        <v>0.93678838378651441</v>
      </c>
      <c r="N16" s="7">
        <v>15012</v>
      </c>
      <c r="P16" s="3">
        <f t="shared" si="0"/>
        <v>-4.4084000000000003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6" ht="21" x14ac:dyDescent="0.35">
      <c r="A2" s="34" t="s">
        <v>86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0.91010000000000002</v>
      </c>
      <c r="D10" s="15">
        <v>-5.3435999999999995</v>
      </c>
      <c r="E10" s="15">
        <v>2.1100000000000001E-2</v>
      </c>
      <c r="F10" s="15">
        <v>-4.4123999999999999</v>
      </c>
      <c r="G10" s="7"/>
      <c r="H10" s="15">
        <v>5.17</v>
      </c>
      <c r="I10" s="15">
        <v>3.8851</v>
      </c>
      <c r="J10" s="15">
        <v>7.1</v>
      </c>
      <c r="K10" s="18">
        <v>98.03</v>
      </c>
      <c r="L10" s="15">
        <v>4.0989000000000004</v>
      </c>
      <c r="M10" s="19">
        <v>0.9771751156316536</v>
      </c>
      <c r="N10" s="22">
        <v>15864</v>
      </c>
      <c r="P10" s="3">
        <f>$F$13</f>
        <v>-4.4084000000000003</v>
      </c>
    </row>
    <row r="11" spans="1:16" ht="15" x14ac:dyDescent="0.25">
      <c r="A11" s="7" t="s">
        <v>40</v>
      </c>
      <c r="B11" s="7"/>
      <c r="C11" s="15">
        <v>0.95179999999999998</v>
      </c>
      <c r="D11" s="15">
        <v>-5.3054000000000006</v>
      </c>
      <c r="E11" s="15">
        <v>3.5900000000000001E-2</v>
      </c>
      <c r="F11" s="15">
        <v>-4.3177000000000003</v>
      </c>
      <c r="G11" s="7"/>
      <c r="H11" s="15">
        <v>5.62</v>
      </c>
      <c r="I11" s="15">
        <v>3.9918999999999998</v>
      </c>
      <c r="J11" s="15">
        <v>7.82</v>
      </c>
      <c r="K11" s="18">
        <v>95.68</v>
      </c>
      <c r="L11" s="15">
        <v>4.7004000000000001</v>
      </c>
      <c r="M11" s="19">
        <v>2.2555728953502645E-2</v>
      </c>
      <c r="N11" s="7">
        <v>315</v>
      </c>
      <c r="P11" s="3">
        <f>$F$13</f>
        <v>-4.4084000000000003</v>
      </c>
    </row>
    <row r="12" spans="1:16" ht="15" x14ac:dyDescent="0.25">
      <c r="A12" s="7" t="s">
        <v>22</v>
      </c>
      <c r="B12" s="7"/>
      <c r="C12" s="15">
        <v>1.0720000000000001</v>
      </c>
      <c r="D12" s="15">
        <v>-2.6050999999999997</v>
      </c>
      <c r="E12" s="15">
        <v>2.2699999999999998E-2</v>
      </c>
      <c r="F12" s="15">
        <v>-1.5104</v>
      </c>
      <c r="G12" s="7"/>
      <c r="H12" s="15">
        <v>3.32</v>
      </c>
      <c r="I12" s="15">
        <v>4.41</v>
      </c>
      <c r="J12" s="15">
        <v>3.99</v>
      </c>
      <c r="K12" s="23">
        <v>93.11</v>
      </c>
      <c r="L12" s="15">
        <v>5.8371000000000004</v>
      </c>
      <c r="M12" s="19">
        <v>2.6915541484377249E-4</v>
      </c>
      <c r="N12" s="22">
        <v>3</v>
      </c>
      <c r="P12" s="3">
        <f>$F$13</f>
        <v>-4.4084000000000003</v>
      </c>
    </row>
    <row r="13" spans="1:16" ht="15" x14ac:dyDescent="0.25">
      <c r="A13" s="13" t="s">
        <v>8</v>
      </c>
      <c r="B13" s="7"/>
      <c r="C13" s="15">
        <v>0.91110000000000002</v>
      </c>
      <c r="D13" s="15">
        <v>-5.3408000000000007</v>
      </c>
      <c r="E13" s="15">
        <v>2.1300000000000003E-2</v>
      </c>
      <c r="F13" s="15">
        <v>-4.4084000000000003</v>
      </c>
      <c r="G13" s="7"/>
      <c r="H13" s="15">
        <v>5.18</v>
      </c>
      <c r="I13" s="15">
        <v>3.8875999999999999</v>
      </c>
      <c r="J13" s="15">
        <v>7.11</v>
      </c>
      <c r="K13" s="18">
        <v>97.97</v>
      </c>
      <c r="L13" s="15">
        <v>4.1128999999999998</v>
      </c>
      <c r="M13" s="19">
        <v>1</v>
      </c>
      <c r="N13" s="7">
        <v>16182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5" t="s">
        <v>39</v>
      </c>
      <c r="B15" s="36"/>
      <c r="C15" s="36"/>
      <c r="D15" s="24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5"/>
      <c r="B16" s="26"/>
      <c r="C16" s="37" t="s">
        <v>45</v>
      </c>
      <c r="D16" s="38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5"/>
      <c r="B17" s="26"/>
      <c r="C17" s="26" t="s">
        <v>36</v>
      </c>
      <c r="D17" s="27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5" t="str">
        <f>A10</f>
        <v>Investment-grade</v>
      </c>
      <c r="B18" s="26"/>
      <c r="C18" s="33" t="s">
        <v>38</v>
      </c>
      <c r="D18" s="29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5" t="str">
        <f>A11</f>
        <v>Crossover</v>
      </c>
      <c r="B19" s="26"/>
      <c r="C19" s="28">
        <v>0.70099999999999996</v>
      </c>
      <c r="D19" s="29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30" t="str">
        <f>A12</f>
        <v>High-yield</v>
      </c>
      <c r="B20" s="9"/>
      <c r="C20" s="31">
        <v>0.85099999999999998</v>
      </c>
      <c r="D20" s="32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21" x14ac:dyDescent="0.35">
      <c r="A2" s="34" t="s">
        <v>82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0.67849999999999999</v>
      </c>
      <c r="D10" s="15">
        <v>-6.474499999999999</v>
      </c>
      <c r="E10" s="15">
        <v>3.9E-2</v>
      </c>
      <c r="F10" s="15">
        <v>-5.7569999999999997</v>
      </c>
      <c r="G10" s="7"/>
      <c r="H10" s="15">
        <v>6.6</v>
      </c>
      <c r="I10" s="15">
        <v>2.7425999999999999</v>
      </c>
      <c r="J10" s="15">
        <v>8.2799999999999994</v>
      </c>
      <c r="K10" s="18">
        <v>91.69</v>
      </c>
      <c r="L10" s="15">
        <v>4.069</v>
      </c>
      <c r="M10" s="19">
        <v>0.10910995297749572</v>
      </c>
      <c r="N10" s="7">
        <v>1123</v>
      </c>
      <c r="P10" s="5" t="str">
        <f>RIGHT(A10,4)</f>
        <v>3.0%</v>
      </c>
      <c r="Q10" s="3">
        <f>$F$20</f>
        <v>-4.4084000000000003</v>
      </c>
      <c r="R10" s="5"/>
    </row>
    <row r="11" spans="1:18" ht="15" x14ac:dyDescent="0.25">
      <c r="A11" s="7" t="s">
        <v>89</v>
      </c>
      <c r="B11" s="7"/>
      <c r="C11" s="15">
        <v>0.78890000000000005</v>
      </c>
      <c r="D11" s="15">
        <v>-6.1630000000000003</v>
      </c>
      <c r="E11" s="15">
        <v>3.6200000000000003E-2</v>
      </c>
      <c r="F11" s="15">
        <v>-5.3379000000000003</v>
      </c>
      <c r="G11" s="7"/>
      <c r="H11" s="15">
        <v>6.26</v>
      </c>
      <c r="I11" s="15">
        <v>3.2789999999999999</v>
      </c>
      <c r="J11" s="15">
        <v>8.2899999999999991</v>
      </c>
      <c r="K11" s="18">
        <v>94.67</v>
      </c>
      <c r="L11" s="15">
        <v>4.0816999999999997</v>
      </c>
      <c r="M11" s="19">
        <v>0.19231320788473122</v>
      </c>
      <c r="N11" s="7">
        <v>2244</v>
      </c>
      <c r="P11" s="5" t="str">
        <f t="shared" ref="P11:P18" si="0">RIGHT(A11,4)</f>
        <v>3.5%</v>
      </c>
      <c r="Q11" s="3">
        <f t="shared" ref="Q11:Q19" si="1">$F$20</f>
        <v>-4.4084000000000003</v>
      </c>
      <c r="R11" s="5"/>
    </row>
    <row r="12" spans="1:18" ht="15" x14ac:dyDescent="0.25">
      <c r="A12" s="7" t="s">
        <v>79</v>
      </c>
      <c r="B12" s="7"/>
      <c r="C12" s="15">
        <v>0.89290000000000003</v>
      </c>
      <c r="D12" s="15">
        <v>-5.0585000000000004</v>
      </c>
      <c r="E12" s="15">
        <v>2.69E-2</v>
      </c>
      <c r="F12" s="15">
        <v>-4.1387</v>
      </c>
      <c r="G12" s="7"/>
      <c r="H12" s="15">
        <v>4.4400000000000004</v>
      </c>
      <c r="I12" s="15">
        <v>3.7806000000000002</v>
      </c>
      <c r="J12" s="15">
        <v>5.88</v>
      </c>
      <c r="K12" s="18">
        <v>98.2</v>
      </c>
      <c r="L12" s="15">
        <v>4.0928000000000004</v>
      </c>
      <c r="M12" s="19">
        <v>0.2927317176992863</v>
      </c>
      <c r="N12" s="7">
        <v>3870</v>
      </c>
      <c r="P12" s="5" t="str">
        <f t="shared" si="0"/>
        <v>4.0%</v>
      </c>
      <c r="Q12" s="3">
        <f t="shared" si="1"/>
        <v>-4.4084000000000003</v>
      </c>
      <c r="R12" s="5"/>
    </row>
    <row r="13" spans="1:18" ht="15" x14ac:dyDescent="0.25">
      <c r="A13" s="7" t="s">
        <v>48</v>
      </c>
      <c r="B13" s="7"/>
      <c r="C13" s="15">
        <v>0.97740000000000005</v>
      </c>
      <c r="D13" s="15">
        <v>-5.3489000000000004</v>
      </c>
      <c r="E13" s="15">
        <v>2.2699999999999998E-2</v>
      </c>
      <c r="F13" s="15">
        <v>-4.3487999999999998</v>
      </c>
      <c r="G13" s="7"/>
      <c r="H13" s="15">
        <v>5</v>
      </c>
      <c r="I13" s="15">
        <v>4.2468000000000004</v>
      </c>
      <c r="J13" s="15">
        <v>7.19</v>
      </c>
      <c r="K13" s="18">
        <v>100.22</v>
      </c>
      <c r="L13" s="15">
        <v>4.1645000000000003</v>
      </c>
      <c r="M13" s="19">
        <v>0.25928503357514404</v>
      </c>
      <c r="N13" s="7">
        <v>3730</v>
      </c>
      <c r="P13" s="5" t="str">
        <f t="shared" si="0"/>
        <v>4.5%</v>
      </c>
      <c r="Q13" s="3">
        <f t="shared" si="1"/>
        <v>-4.4084000000000003</v>
      </c>
      <c r="R13" s="5"/>
    </row>
    <row r="14" spans="1:18" ht="15" x14ac:dyDescent="0.25">
      <c r="A14" s="7" t="s">
        <v>49</v>
      </c>
      <c r="B14" s="7"/>
      <c r="C14" s="15">
        <v>1.0718000000000001</v>
      </c>
      <c r="D14" s="15">
        <v>-4.6806999999999999</v>
      </c>
      <c r="E14" s="15">
        <v>7.5999999999999991E-3</v>
      </c>
      <c r="F14" s="15">
        <v>-3.6013000000000002</v>
      </c>
      <c r="G14" s="7"/>
      <c r="H14" s="15">
        <v>4.96</v>
      </c>
      <c r="I14" s="15">
        <v>4.7184999999999997</v>
      </c>
      <c r="J14" s="15">
        <v>7.38</v>
      </c>
      <c r="K14" s="18">
        <v>102.44</v>
      </c>
      <c r="L14" s="15">
        <v>4.17</v>
      </c>
      <c r="M14" s="19">
        <v>9.5129968748872626E-2</v>
      </c>
      <c r="N14" s="7">
        <v>1672</v>
      </c>
      <c r="P14" s="5" t="str">
        <f t="shared" si="0"/>
        <v>5.0%</v>
      </c>
      <c r="Q14" s="3">
        <f t="shared" si="1"/>
        <v>-4.4084000000000003</v>
      </c>
      <c r="R14" s="5"/>
    </row>
    <row r="15" spans="1:18" ht="15" x14ac:dyDescent="0.25">
      <c r="A15" s="7" t="s">
        <v>50</v>
      </c>
      <c r="B15" s="7"/>
      <c r="C15" s="15">
        <v>1.1968000000000001</v>
      </c>
      <c r="D15" s="15">
        <v>-3.1537000000000002</v>
      </c>
      <c r="E15" s="15">
        <v>-3.4099999999999998E-2</v>
      </c>
      <c r="F15" s="15">
        <v>-1.9910000000000001</v>
      </c>
      <c r="G15" s="7"/>
      <c r="H15" s="15">
        <v>4.29</v>
      </c>
      <c r="I15" s="15">
        <v>5.2317</v>
      </c>
      <c r="J15" s="15">
        <v>7.04</v>
      </c>
      <c r="K15" s="18">
        <v>104.2</v>
      </c>
      <c r="L15" s="15">
        <v>4.1199000000000003</v>
      </c>
      <c r="M15" s="19">
        <v>2.0532594349638614E-2</v>
      </c>
      <c r="N15" s="7">
        <v>612</v>
      </c>
      <c r="P15" s="5" t="str">
        <f t="shared" si="0"/>
        <v>5.5%</v>
      </c>
      <c r="Q15" s="3">
        <f t="shared" si="1"/>
        <v>-4.4084000000000003</v>
      </c>
      <c r="R15" s="5"/>
    </row>
    <row r="16" spans="1:18" ht="15" x14ac:dyDescent="0.25">
      <c r="A16" s="7" t="s">
        <v>51</v>
      </c>
      <c r="B16" s="7"/>
      <c r="C16" s="15">
        <v>1.3125</v>
      </c>
      <c r="D16" s="15">
        <v>-2.5274000000000001</v>
      </c>
      <c r="E16" s="15">
        <v>-9.1399999999999995E-2</v>
      </c>
      <c r="F16" s="15">
        <v>-1.3063</v>
      </c>
      <c r="G16" s="7"/>
      <c r="H16" s="15">
        <v>3.62</v>
      </c>
      <c r="I16" s="15">
        <v>5.7441000000000004</v>
      </c>
      <c r="J16" s="15">
        <v>6.48</v>
      </c>
      <c r="K16" s="18">
        <v>105.28</v>
      </c>
      <c r="L16" s="15">
        <v>4.0629</v>
      </c>
      <c r="M16" s="19">
        <v>1.4112590719528915E-2</v>
      </c>
      <c r="N16" s="7">
        <v>884</v>
      </c>
      <c r="P16" s="5" t="str">
        <f t="shared" si="0"/>
        <v>6.0%</v>
      </c>
      <c r="Q16" s="3">
        <f t="shared" si="1"/>
        <v>-4.4084000000000003</v>
      </c>
      <c r="R16" s="5"/>
    </row>
    <row r="17" spans="1:18" ht="15" x14ac:dyDescent="0.25">
      <c r="A17" s="7" t="s">
        <v>52</v>
      </c>
      <c r="B17" s="7"/>
      <c r="C17" s="15">
        <v>1.4211</v>
      </c>
      <c r="D17" s="15">
        <v>-2.3997000000000002</v>
      </c>
      <c r="E17" s="15">
        <v>-0.13689999999999999</v>
      </c>
      <c r="F17" s="15">
        <v>-1.1154999999999999</v>
      </c>
      <c r="G17" s="7"/>
      <c r="H17" s="15">
        <v>3.02</v>
      </c>
      <c r="I17" s="15">
        <v>6.2416</v>
      </c>
      <c r="J17" s="15">
        <v>5.41</v>
      </c>
      <c r="K17" s="18">
        <v>105.82</v>
      </c>
      <c r="L17" s="15">
        <v>4.0484999999999998</v>
      </c>
      <c r="M17" s="19">
        <v>9.094873348249868E-3</v>
      </c>
      <c r="N17" s="7">
        <v>787</v>
      </c>
      <c r="P17" s="5" t="str">
        <f t="shared" si="0"/>
        <v>6.5%</v>
      </c>
      <c r="Q17" s="3">
        <f t="shared" si="1"/>
        <v>-4.4084000000000003</v>
      </c>
      <c r="R17" s="5"/>
    </row>
    <row r="18" spans="1:18" ht="15" x14ac:dyDescent="0.25">
      <c r="A18" s="7" t="s">
        <v>53</v>
      </c>
      <c r="B18" s="7"/>
      <c r="C18" s="15">
        <v>1.5263</v>
      </c>
      <c r="D18" s="15">
        <v>-2.2103000000000002</v>
      </c>
      <c r="E18" s="15">
        <v>-0.13900000000000001</v>
      </c>
      <c r="F18" s="15">
        <v>-0.82299999999999995</v>
      </c>
      <c r="G18" s="7"/>
      <c r="H18" s="15">
        <v>2.98</v>
      </c>
      <c r="I18" s="15">
        <v>6.7070999999999996</v>
      </c>
      <c r="J18" s="15">
        <v>5.44</v>
      </c>
      <c r="K18" s="18">
        <v>106.27</v>
      </c>
      <c r="L18" s="15">
        <v>4.0685000000000002</v>
      </c>
      <c r="M18" s="19">
        <v>2.955142271815629E-3</v>
      </c>
      <c r="N18" s="7">
        <v>285</v>
      </c>
      <c r="P18" s="5" t="str">
        <f t="shared" si="0"/>
        <v>7.0%</v>
      </c>
      <c r="Q18" s="3">
        <f t="shared" si="1"/>
        <v>-4.4084000000000003</v>
      </c>
      <c r="R18" s="5"/>
    </row>
    <row r="19" spans="1:18" ht="15" x14ac:dyDescent="0.25">
      <c r="A19" s="7" t="s">
        <v>90</v>
      </c>
      <c r="B19" s="7"/>
      <c r="C19" s="15">
        <v>1.7283999999999999</v>
      </c>
      <c r="D19" s="15">
        <v>-1.4704999999999999</v>
      </c>
      <c r="E19" s="15">
        <v>-0.25869999999999999</v>
      </c>
      <c r="F19" s="15">
        <v>-8.0000000000000004E-4</v>
      </c>
      <c r="G19" s="7"/>
      <c r="H19" s="15">
        <v>2.88</v>
      </c>
      <c r="I19" s="15">
        <v>7.6059999999999999</v>
      </c>
      <c r="J19" s="15">
        <v>5.49</v>
      </c>
      <c r="K19" s="18">
        <v>107.82</v>
      </c>
      <c r="L19" s="15">
        <v>3.9386999999999999</v>
      </c>
      <c r="M19" s="19">
        <v>4.7349184252371739E-3</v>
      </c>
      <c r="N19" s="7">
        <v>975</v>
      </c>
      <c r="P19" s="5" t="str">
        <f>"&gt;"&amp;P18</f>
        <v>&gt;7.0%</v>
      </c>
      <c r="Q19" s="3">
        <f t="shared" si="1"/>
        <v>-4.4084000000000003</v>
      </c>
      <c r="R19" s="5"/>
    </row>
    <row r="20" spans="1:18" ht="15" x14ac:dyDescent="0.25">
      <c r="A20" s="13" t="s">
        <v>8</v>
      </c>
      <c r="B20" s="7"/>
      <c r="C20" s="15">
        <v>0.91110000000000002</v>
      </c>
      <c r="D20" s="15">
        <v>-5.3408000000000007</v>
      </c>
      <c r="E20" s="15">
        <v>2.1300000000000003E-2</v>
      </c>
      <c r="F20" s="15">
        <v>-4.4084000000000003</v>
      </c>
      <c r="G20" s="7"/>
      <c r="H20" s="15">
        <v>5.18</v>
      </c>
      <c r="I20" s="15">
        <v>3.8875999999999999</v>
      </c>
      <c r="J20" s="15">
        <v>7.11</v>
      </c>
      <c r="K20" s="18">
        <v>97.97</v>
      </c>
      <c r="L20" s="15">
        <v>4.1128999999999998</v>
      </c>
      <c r="M20" s="19">
        <v>1</v>
      </c>
      <c r="N20" s="7">
        <v>16182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1.0071000000000001</v>
      </c>
      <c r="D10" s="15">
        <v>-1.7246000000000001</v>
      </c>
      <c r="E10" s="15">
        <v>-1.2700000000000001E-2</v>
      </c>
      <c r="F10" s="15">
        <v>-0.73019999999999996</v>
      </c>
      <c r="G10" s="7"/>
      <c r="H10" s="15">
        <v>1.02</v>
      </c>
      <c r="I10" s="15">
        <v>4.1501999999999999</v>
      </c>
      <c r="J10" s="15">
        <v>1.07</v>
      </c>
      <c r="K10" s="18">
        <v>100.38</v>
      </c>
      <c r="L10" s="15">
        <v>3.5398000000000001</v>
      </c>
      <c r="M10" s="19">
        <v>0.12587832894433285</v>
      </c>
      <c r="N10" s="7">
        <v>2640</v>
      </c>
      <c r="P10" s="5">
        <v>2</v>
      </c>
      <c r="Q10" s="3">
        <f>$F$21</f>
        <v>-4.4084000000000003</v>
      </c>
    </row>
    <row r="11" spans="1:17" ht="15" x14ac:dyDescent="0.25">
      <c r="A11" s="7" t="s">
        <v>55</v>
      </c>
      <c r="B11" s="7"/>
      <c r="C11" s="15">
        <v>0.95540000000000003</v>
      </c>
      <c r="D11" s="15">
        <v>-4.2735000000000003</v>
      </c>
      <c r="E11" s="15">
        <v>1.46E-2</v>
      </c>
      <c r="F11" s="15">
        <v>-3.3035000000000001</v>
      </c>
      <c r="G11" s="7"/>
      <c r="H11" s="15">
        <v>2.76</v>
      </c>
      <c r="I11" s="15">
        <v>4.0202999999999998</v>
      </c>
      <c r="J11" s="15">
        <v>3.06</v>
      </c>
      <c r="K11" s="18">
        <v>98.96</v>
      </c>
      <c r="L11" s="15">
        <v>4.3486000000000002</v>
      </c>
      <c r="M11" s="19">
        <v>0.17188923713034973</v>
      </c>
      <c r="N11" s="7">
        <v>3116</v>
      </c>
      <c r="P11" s="5">
        <v>4</v>
      </c>
      <c r="Q11" s="3">
        <f t="shared" ref="Q11:Q20" si="0">$F$21</f>
        <v>-4.4084000000000003</v>
      </c>
    </row>
    <row r="12" spans="1:17" ht="15" x14ac:dyDescent="0.25">
      <c r="A12" s="7" t="s">
        <v>56</v>
      </c>
      <c r="B12" s="7"/>
      <c r="C12" s="15">
        <v>0.90410000000000001</v>
      </c>
      <c r="D12" s="15">
        <v>-4.9483999999999995</v>
      </c>
      <c r="E12" s="15">
        <v>1.9900000000000001E-2</v>
      </c>
      <c r="F12" s="15">
        <v>-4.0244</v>
      </c>
      <c r="G12" s="7"/>
      <c r="H12" s="15">
        <v>4.2699999999999996</v>
      </c>
      <c r="I12" s="15">
        <v>3.8456999999999999</v>
      </c>
      <c r="J12" s="15">
        <v>4.95</v>
      </c>
      <c r="K12" s="18">
        <v>98.22</v>
      </c>
      <c r="L12" s="15">
        <v>4.2244000000000002</v>
      </c>
      <c r="M12" s="19">
        <v>0.18487198113003944</v>
      </c>
      <c r="N12" s="7">
        <v>2669</v>
      </c>
      <c r="P12" s="5">
        <v>6</v>
      </c>
      <c r="Q12" s="3">
        <f t="shared" si="0"/>
        <v>-4.4084000000000003</v>
      </c>
    </row>
    <row r="13" spans="1:17" ht="15" x14ac:dyDescent="0.25">
      <c r="A13" s="7" t="s">
        <v>57</v>
      </c>
      <c r="B13" s="7"/>
      <c r="C13" s="15">
        <v>0.90629999999999999</v>
      </c>
      <c r="D13" s="15">
        <v>-6.1932</v>
      </c>
      <c r="E13" s="15">
        <v>2.8900000000000002E-2</v>
      </c>
      <c r="F13" s="15">
        <v>-5.258</v>
      </c>
      <c r="G13" s="7"/>
      <c r="H13" s="15">
        <v>5.74</v>
      </c>
      <c r="I13" s="15">
        <v>3.9232</v>
      </c>
      <c r="J13" s="15">
        <v>6.95</v>
      </c>
      <c r="K13" s="18">
        <v>98.3</v>
      </c>
      <c r="L13" s="15">
        <v>4.1577999999999999</v>
      </c>
      <c r="M13" s="19">
        <v>0.18076592109436443</v>
      </c>
      <c r="N13" s="7">
        <v>2285</v>
      </c>
      <c r="P13" s="5">
        <v>8</v>
      </c>
      <c r="Q13" s="3">
        <f t="shared" si="0"/>
        <v>-4.4084000000000003</v>
      </c>
    </row>
    <row r="14" spans="1:17" ht="15" x14ac:dyDescent="0.25">
      <c r="A14" s="7" t="s">
        <v>58</v>
      </c>
      <c r="B14" s="7"/>
      <c r="C14" s="15">
        <v>0.80979999999999996</v>
      </c>
      <c r="D14" s="15">
        <v>-6.8314000000000004</v>
      </c>
      <c r="E14" s="15">
        <v>3.3500000000000002E-2</v>
      </c>
      <c r="F14" s="15">
        <v>-5.9881000000000002</v>
      </c>
      <c r="G14" s="7"/>
      <c r="H14" s="15">
        <v>7.23</v>
      </c>
      <c r="I14" s="15">
        <v>3.4432</v>
      </c>
      <c r="J14" s="15">
        <v>9.11</v>
      </c>
      <c r="K14" s="18">
        <v>94.93</v>
      </c>
      <c r="L14" s="15">
        <v>4.0932000000000004</v>
      </c>
      <c r="M14" s="19">
        <v>0.1498552374048478</v>
      </c>
      <c r="N14" s="7">
        <v>2078</v>
      </c>
      <c r="P14" s="5">
        <v>10</v>
      </c>
      <c r="Q14" s="3">
        <f t="shared" si="0"/>
        <v>-4.4084000000000003</v>
      </c>
    </row>
    <row r="15" spans="1:17" ht="15" x14ac:dyDescent="0.25">
      <c r="A15" s="7" t="s">
        <v>59</v>
      </c>
      <c r="B15" s="7"/>
      <c r="C15" s="15">
        <v>0.90759999999999996</v>
      </c>
      <c r="D15" s="15">
        <v>-6.4432999999999998</v>
      </c>
      <c r="E15" s="15">
        <v>2.1100000000000001E-2</v>
      </c>
      <c r="F15" s="15">
        <v>-5.5145999999999997</v>
      </c>
      <c r="G15" s="7"/>
      <c r="H15" s="15">
        <v>7.76</v>
      </c>
      <c r="I15" s="15">
        <v>3.9878999999999998</v>
      </c>
      <c r="J15" s="15">
        <v>11.06</v>
      </c>
      <c r="K15" s="18">
        <v>98.7</v>
      </c>
      <c r="L15" s="15">
        <v>4.0654000000000003</v>
      </c>
      <c r="M15" s="19">
        <v>5.0457976980260152E-2</v>
      </c>
      <c r="N15" s="7">
        <v>859</v>
      </c>
      <c r="P15" s="5">
        <v>12</v>
      </c>
      <c r="Q15" s="3">
        <f t="shared" si="0"/>
        <v>-4.4084000000000003</v>
      </c>
    </row>
    <row r="16" spans="1:17" ht="15" x14ac:dyDescent="0.25">
      <c r="A16" s="7" t="s">
        <v>60</v>
      </c>
      <c r="B16" s="7"/>
      <c r="C16" s="15">
        <v>0.89270000000000005</v>
      </c>
      <c r="D16" s="15">
        <v>-6.8225000000000007</v>
      </c>
      <c r="E16" s="15">
        <v>3.1599999999999996E-2</v>
      </c>
      <c r="F16" s="15">
        <v>-5.8982000000000001</v>
      </c>
      <c r="G16" s="7"/>
      <c r="H16" s="15">
        <v>8.25</v>
      </c>
      <c r="I16" s="15">
        <v>3.8892000000000002</v>
      </c>
      <c r="J16" s="15">
        <v>12.99</v>
      </c>
      <c r="K16" s="18">
        <v>97.54</v>
      </c>
      <c r="L16" s="15">
        <v>4.1085000000000003</v>
      </c>
      <c r="M16" s="19">
        <v>4.0926449978117431E-2</v>
      </c>
      <c r="N16" s="7">
        <v>837</v>
      </c>
      <c r="P16" s="5">
        <v>14</v>
      </c>
      <c r="Q16" s="3">
        <f t="shared" si="0"/>
        <v>-4.4084000000000003</v>
      </c>
    </row>
    <row r="17" spans="1:17" ht="15" x14ac:dyDescent="0.25">
      <c r="A17" s="7" t="s">
        <v>61</v>
      </c>
      <c r="B17" s="7"/>
      <c r="C17" s="15">
        <v>0.89780000000000004</v>
      </c>
      <c r="D17" s="15">
        <v>-7.2100000000000009</v>
      </c>
      <c r="E17" s="15">
        <v>3.0299999999999997E-2</v>
      </c>
      <c r="F17" s="15">
        <v>-6.2819000000000003</v>
      </c>
      <c r="G17" s="7"/>
      <c r="H17" s="15">
        <v>8.91</v>
      </c>
      <c r="I17" s="15">
        <v>3.9357000000000002</v>
      </c>
      <c r="J17" s="15">
        <v>14.82</v>
      </c>
      <c r="K17" s="18">
        <v>96.94</v>
      </c>
      <c r="L17" s="15">
        <v>4.1649000000000003</v>
      </c>
      <c r="M17" s="19">
        <v>3.3281503615760301E-2</v>
      </c>
      <c r="N17" s="7">
        <v>581</v>
      </c>
      <c r="P17" s="5">
        <v>16</v>
      </c>
      <c r="Q17" s="3">
        <f t="shared" si="0"/>
        <v>-4.4084000000000003</v>
      </c>
    </row>
    <row r="18" spans="1:17" ht="15" x14ac:dyDescent="0.25">
      <c r="A18" s="7" t="s">
        <v>62</v>
      </c>
      <c r="B18" s="7"/>
      <c r="C18" s="15">
        <v>0.93979999999999997</v>
      </c>
      <c r="D18" s="15">
        <v>-6.9477000000000002</v>
      </c>
      <c r="E18" s="15">
        <v>2.7299999999999998E-2</v>
      </c>
      <c r="F18" s="15">
        <v>-5.9805999999999999</v>
      </c>
      <c r="G18" s="7"/>
      <c r="H18" s="15">
        <v>9.18</v>
      </c>
      <c r="I18" s="15">
        <v>4.1722999999999999</v>
      </c>
      <c r="J18" s="15">
        <v>16.940000000000001</v>
      </c>
      <c r="K18" s="18">
        <v>99.36</v>
      </c>
      <c r="L18" s="15">
        <v>4.1898999999999997</v>
      </c>
      <c r="M18" s="19">
        <v>1.8867260032669076E-2</v>
      </c>
      <c r="N18" s="7">
        <v>385</v>
      </c>
      <c r="P18" s="5">
        <v>18</v>
      </c>
      <c r="Q18" s="3">
        <f t="shared" si="0"/>
        <v>-4.4084000000000003</v>
      </c>
    </row>
    <row r="19" spans="1:17" ht="15" x14ac:dyDescent="0.25">
      <c r="A19" s="7" t="s">
        <v>63</v>
      </c>
      <c r="B19" s="7"/>
      <c r="C19" s="15">
        <v>0.84370000000000001</v>
      </c>
      <c r="D19" s="15">
        <v>-7.8829000000000002</v>
      </c>
      <c r="E19" s="15">
        <v>5.8800000000000005E-2</v>
      </c>
      <c r="F19" s="15">
        <v>-6.9804000000000004</v>
      </c>
      <c r="G19" s="7"/>
      <c r="H19" s="15">
        <v>9.5500000000000007</v>
      </c>
      <c r="I19" s="15">
        <v>3.597</v>
      </c>
      <c r="J19" s="15">
        <v>19.03</v>
      </c>
      <c r="K19" s="18">
        <v>93.39</v>
      </c>
      <c r="L19" s="15">
        <v>4.2335000000000003</v>
      </c>
      <c r="M19" s="19">
        <v>1.6131359291913335E-2</v>
      </c>
      <c r="N19" s="7">
        <v>326</v>
      </c>
      <c r="P19" s="5">
        <v>20</v>
      </c>
      <c r="Q19" s="3">
        <f t="shared" si="0"/>
        <v>-4.4084000000000003</v>
      </c>
    </row>
    <row r="20" spans="1:17" ht="15" x14ac:dyDescent="0.25">
      <c r="A20" s="7" t="s">
        <v>64</v>
      </c>
      <c r="B20" s="7"/>
      <c r="C20" s="15">
        <v>0.91869999999999996</v>
      </c>
      <c r="D20" s="15">
        <v>-7.8240000000000007</v>
      </c>
      <c r="E20" s="15">
        <v>4.4899999999999995E-2</v>
      </c>
      <c r="F20" s="15">
        <v>-6.8604000000000003</v>
      </c>
      <c r="G20" s="7"/>
      <c r="H20" s="15">
        <v>11.62</v>
      </c>
      <c r="I20" s="15">
        <v>4.0583</v>
      </c>
      <c r="J20" s="15">
        <v>26.11</v>
      </c>
      <c r="K20" s="18">
        <v>96.97</v>
      </c>
      <c r="L20" s="15">
        <v>4.2362000000000002</v>
      </c>
      <c r="M20" s="19">
        <v>2.7074744397345564E-2</v>
      </c>
      <c r="N20" s="7">
        <v>406</v>
      </c>
      <c r="P20" s="5" t="str">
        <f>"&gt;20"</f>
        <v>&gt;20</v>
      </c>
      <c r="Q20" s="3">
        <f t="shared" si="0"/>
        <v>-4.4084000000000003</v>
      </c>
    </row>
    <row r="21" spans="1:17" ht="15" x14ac:dyDescent="0.25">
      <c r="A21" s="13" t="s">
        <v>8</v>
      </c>
      <c r="B21" s="7"/>
      <c r="C21" s="15">
        <v>0.91110000000000002</v>
      </c>
      <c r="D21" s="15">
        <v>-5.3408000000000007</v>
      </c>
      <c r="E21" s="15">
        <v>2.1300000000000003E-2</v>
      </c>
      <c r="F21" s="15">
        <v>-4.4084000000000003</v>
      </c>
      <c r="G21" s="7"/>
      <c r="H21" s="15">
        <v>5.18</v>
      </c>
      <c r="I21" s="15">
        <v>3.8875999999999999</v>
      </c>
      <c r="J21" s="15">
        <v>7.11</v>
      </c>
      <c r="K21" s="18">
        <v>97.97</v>
      </c>
      <c r="L21" s="15">
        <v>4.1128999999999998</v>
      </c>
      <c r="M21" s="19">
        <v>1</v>
      </c>
      <c r="N21" s="7">
        <v>16182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1.0074000000000001</v>
      </c>
      <c r="D10" s="15">
        <v>-0.85510000000000008</v>
      </c>
      <c r="E10" s="15">
        <v>-3.8399999999999997E-2</v>
      </c>
      <c r="F10" s="15">
        <v>0.1139</v>
      </c>
      <c r="G10" s="7"/>
      <c r="H10" s="15">
        <v>0.49</v>
      </c>
      <c r="I10" s="15">
        <v>4.0750999999999999</v>
      </c>
      <c r="J10" s="15">
        <v>0.52</v>
      </c>
      <c r="K10" s="18">
        <v>100.42</v>
      </c>
      <c r="L10" s="15">
        <v>2.9964</v>
      </c>
      <c r="M10" s="19">
        <v>5.1564446882503674E-2</v>
      </c>
      <c r="N10" s="7">
        <v>1509</v>
      </c>
      <c r="P10" s="5">
        <v>1</v>
      </c>
      <c r="Q10" s="3">
        <f>$F$21</f>
        <v>-4.4084000000000003</v>
      </c>
    </row>
    <row r="11" spans="1:17" ht="15" x14ac:dyDescent="0.25">
      <c r="A11" s="7" t="s">
        <v>66</v>
      </c>
      <c r="B11" s="7"/>
      <c r="C11" s="15">
        <v>1.0302</v>
      </c>
      <c r="D11" s="15">
        <v>-2.3825000000000003</v>
      </c>
      <c r="E11" s="15">
        <v>-8.4000000000000012E-3</v>
      </c>
      <c r="F11" s="15">
        <v>-1.3607</v>
      </c>
      <c r="G11" s="7"/>
      <c r="H11" s="15">
        <v>1.4</v>
      </c>
      <c r="I11" s="15">
        <v>4.3078000000000003</v>
      </c>
      <c r="J11" s="15">
        <v>1.56</v>
      </c>
      <c r="K11" s="18">
        <v>100.52</v>
      </c>
      <c r="L11" s="15">
        <v>3.9285999999999999</v>
      </c>
      <c r="M11" s="19">
        <v>7.9411274806504339E-2</v>
      </c>
      <c r="N11" s="7">
        <v>2013</v>
      </c>
      <c r="P11" s="5">
        <v>2</v>
      </c>
      <c r="Q11" s="3">
        <f t="shared" ref="Q11:Q20" si="0">$F$21</f>
        <v>-4.4084000000000003</v>
      </c>
    </row>
    <row r="12" spans="1:17" ht="15" x14ac:dyDescent="0.25">
      <c r="A12" s="7" t="s">
        <v>67</v>
      </c>
      <c r="B12" s="7"/>
      <c r="C12" s="15">
        <v>0.96709999999999996</v>
      </c>
      <c r="D12" s="15">
        <v>-3.9994999999999998</v>
      </c>
      <c r="E12" s="15">
        <v>1.0499999999999999E-2</v>
      </c>
      <c r="F12" s="15">
        <v>-3.0219</v>
      </c>
      <c r="G12" s="7"/>
      <c r="H12" s="15">
        <v>2.44</v>
      </c>
      <c r="I12" s="15">
        <v>4.0599999999999996</v>
      </c>
      <c r="J12" s="15">
        <v>2.79</v>
      </c>
      <c r="K12" s="18">
        <v>99.21</v>
      </c>
      <c r="L12" s="15">
        <v>4.3598999999999997</v>
      </c>
      <c r="M12" s="19">
        <v>0.10373229260606529</v>
      </c>
      <c r="N12" s="22">
        <v>2032</v>
      </c>
      <c r="P12" s="5">
        <v>3</v>
      </c>
      <c r="Q12" s="3">
        <f t="shared" si="0"/>
        <v>-4.4084000000000003</v>
      </c>
    </row>
    <row r="13" spans="1:17" ht="15" x14ac:dyDescent="0.25">
      <c r="A13" s="7" t="s">
        <v>68</v>
      </c>
      <c r="B13" s="7"/>
      <c r="C13" s="15">
        <v>0.9476</v>
      </c>
      <c r="D13" s="15">
        <v>-4.615899999999999</v>
      </c>
      <c r="E13" s="15">
        <v>1.5800000000000002E-2</v>
      </c>
      <c r="F13" s="15">
        <v>-3.6524999999999999</v>
      </c>
      <c r="G13" s="7"/>
      <c r="H13" s="15">
        <v>3.45</v>
      </c>
      <c r="I13" s="15">
        <v>4.0052000000000003</v>
      </c>
      <c r="J13" s="15">
        <v>4.08</v>
      </c>
      <c r="K13" s="18">
        <v>98.83</v>
      </c>
      <c r="L13" s="15">
        <v>4.3167</v>
      </c>
      <c r="M13" s="19">
        <v>0.11730700066182144</v>
      </c>
      <c r="N13" s="22">
        <v>1847</v>
      </c>
      <c r="P13" s="5">
        <v>4</v>
      </c>
      <c r="Q13" s="3">
        <f t="shared" si="0"/>
        <v>-4.4084000000000003</v>
      </c>
    </row>
    <row r="14" spans="1:17" ht="15" x14ac:dyDescent="0.25">
      <c r="A14" s="7" t="s">
        <v>69</v>
      </c>
      <c r="B14" s="7"/>
      <c r="C14" s="15">
        <v>0.90780000000000005</v>
      </c>
      <c r="D14" s="15">
        <v>-4.8845999999999998</v>
      </c>
      <c r="E14" s="15">
        <v>1.9599999999999999E-2</v>
      </c>
      <c r="F14" s="15">
        <v>-3.9571999999999998</v>
      </c>
      <c r="G14" s="7"/>
      <c r="H14" s="15">
        <v>4.37</v>
      </c>
      <c r="I14" s="15">
        <v>3.8895</v>
      </c>
      <c r="J14" s="15">
        <v>5.38</v>
      </c>
      <c r="K14" s="18">
        <v>98.55</v>
      </c>
      <c r="L14" s="15">
        <v>4.2108999999999996</v>
      </c>
      <c r="M14" s="19">
        <v>0.12321399702798486</v>
      </c>
      <c r="N14" s="7">
        <v>1830</v>
      </c>
      <c r="P14" s="5">
        <v>5</v>
      </c>
      <c r="Q14" s="3">
        <f t="shared" si="0"/>
        <v>-4.4084000000000003</v>
      </c>
    </row>
    <row r="15" spans="1:17" ht="15" x14ac:dyDescent="0.25">
      <c r="A15" s="7" t="s">
        <v>70</v>
      </c>
      <c r="B15" s="7"/>
      <c r="C15" s="15">
        <v>0.92779999999999996</v>
      </c>
      <c r="D15" s="15">
        <v>-6.0014000000000003</v>
      </c>
      <c r="E15" s="15">
        <v>2.7399999999999997E-2</v>
      </c>
      <c r="F15" s="15">
        <v>-5.0461999999999998</v>
      </c>
      <c r="G15" s="7"/>
      <c r="H15" s="15">
        <v>5.4</v>
      </c>
      <c r="I15" s="15">
        <v>4.0301</v>
      </c>
      <c r="J15" s="15">
        <v>6.79</v>
      </c>
      <c r="K15" s="18">
        <v>99.16</v>
      </c>
      <c r="L15" s="15">
        <v>4.1616</v>
      </c>
      <c r="M15" s="19">
        <v>0.13180366521742554</v>
      </c>
      <c r="N15" s="7">
        <v>1764</v>
      </c>
      <c r="P15" s="5">
        <v>6</v>
      </c>
      <c r="Q15" s="3">
        <f t="shared" si="0"/>
        <v>-4.4084000000000003</v>
      </c>
    </row>
    <row r="16" spans="1:17" ht="15" x14ac:dyDescent="0.25">
      <c r="A16" s="7" t="s">
        <v>71</v>
      </c>
      <c r="B16" s="7"/>
      <c r="C16" s="15">
        <v>0.86560000000000004</v>
      </c>
      <c r="D16" s="15">
        <v>-6.3832000000000004</v>
      </c>
      <c r="E16" s="15">
        <v>3.2600000000000004E-2</v>
      </c>
      <c r="F16" s="15">
        <v>-5.4850000000000003</v>
      </c>
      <c r="G16" s="7"/>
      <c r="H16" s="15">
        <v>6.37</v>
      </c>
      <c r="I16" s="15">
        <v>3.7294999999999998</v>
      </c>
      <c r="J16" s="15">
        <v>8.5299999999999994</v>
      </c>
      <c r="K16" s="18">
        <v>97.22</v>
      </c>
      <c r="L16" s="15">
        <v>4.1459000000000001</v>
      </c>
      <c r="M16" s="19">
        <v>0.12025285812435589</v>
      </c>
      <c r="N16" s="7">
        <v>1649</v>
      </c>
      <c r="P16" s="5">
        <v>7</v>
      </c>
      <c r="Q16" s="3">
        <f t="shared" si="0"/>
        <v>-4.4084000000000003</v>
      </c>
    </row>
    <row r="17" spans="1:17" ht="15" x14ac:dyDescent="0.25">
      <c r="A17" s="7" t="s">
        <v>72</v>
      </c>
      <c r="B17" s="7"/>
      <c r="C17" s="15">
        <v>0.83140000000000003</v>
      </c>
      <c r="D17" s="15">
        <v>-6.8193000000000001</v>
      </c>
      <c r="E17" s="15">
        <v>3.2100000000000004E-2</v>
      </c>
      <c r="F17" s="15">
        <v>-5.9558</v>
      </c>
      <c r="G17" s="7"/>
      <c r="H17" s="15">
        <v>7.38</v>
      </c>
      <c r="I17" s="15">
        <v>3.5670999999999999</v>
      </c>
      <c r="J17" s="15">
        <v>10.119999999999999</v>
      </c>
      <c r="K17" s="18">
        <v>95.96</v>
      </c>
      <c r="L17" s="15">
        <v>4.0968</v>
      </c>
      <c r="M17" s="19">
        <v>0.10032053990666139</v>
      </c>
      <c r="N17" s="7">
        <v>1402</v>
      </c>
      <c r="P17" s="5">
        <v>8</v>
      </c>
      <c r="Q17" s="3">
        <f t="shared" si="0"/>
        <v>-4.4084000000000003</v>
      </c>
    </row>
    <row r="18" spans="1:17" ht="15" x14ac:dyDescent="0.25">
      <c r="A18" s="7" t="s">
        <v>73</v>
      </c>
      <c r="B18" s="7"/>
      <c r="C18" s="15">
        <v>0.82479999999999998</v>
      </c>
      <c r="D18" s="15">
        <v>-7.0217999999999998</v>
      </c>
      <c r="E18" s="15">
        <v>3.8699999999999998E-2</v>
      </c>
      <c r="F18" s="15">
        <v>-6.1582999999999997</v>
      </c>
      <c r="G18" s="7"/>
      <c r="H18" s="15">
        <v>8.25</v>
      </c>
      <c r="I18" s="15">
        <v>3.5280999999999998</v>
      </c>
      <c r="J18" s="15">
        <v>11.81</v>
      </c>
      <c r="K18" s="18">
        <v>95.24</v>
      </c>
      <c r="L18" s="15">
        <v>4.0948000000000002</v>
      </c>
      <c r="M18" s="19">
        <v>8.1209292667871219E-2</v>
      </c>
      <c r="N18" s="7">
        <v>955</v>
      </c>
      <c r="P18" s="5">
        <v>9</v>
      </c>
      <c r="Q18" s="3">
        <f t="shared" si="0"/>
        <v>-4.4084000000000003</v>
      </c>
    </row>
    <row r="19" spans="1:17" ht="15" x14ac:dyDescent="0.25">
      <c r="A19" s="7" t="s">
        <v>74</v>
      </c>
      <c r="B19" s="7"/>
      <c r="C19" s="15">
        <v>0.85570000000000002</v>
      </c>
      <c r="D19" s="15">
        <v>-7.2729999999999997</v>
      </c>
      <c r="E19" s="15">
        <v>3.8100000000000002E-2</v>
      </c>
      <c r="F19" s="15">
        <v>-6.3792</v>
      </c>
      <c r="G19" s="7"/>
      <c r="H19" s="15">
        <v>9.3000000000000007</v>
      </c>
      <c r="I19" s="15">
        <v>3.7372000000000001</v>
      </c>
      <c r="J19" s="15">
        <v>14.73</v>
      </c>
      <c r="K19" s="18">
        <v>96.37</v>
      </c>
      <c r="L19" s="15">
        <v>4.1050000000000004</v>
      </c>
      <c r="M19" s="19">
        <v>4.1048586816695425E-2</v>
      </c>
      <c r="N19" s="7">
        <v>553</v>
      </c>
      <c r="P19" s="5">
        <v>10</v>
      </c>
      <c r="Q19" s="3">
        <f t="shared" si="0"/>
        <v>-4.4084000000000003</v>
      </c>
    </row>
    <row r="20" spans="1:17" ht="15" x14ac:dyDescent="0.25">
      <c r="A20" s="7" t="s">
        <v>75</v>
      </c>
      <c r="B20" s="7"/>
      <c r="C20" s="15">
        <v>0.86350000000000005</v>
      </c>
      <c r="D20" s="15">
        <v>-8.3720999999999997</v>
      </c>
      <c r="E20" s="15">
        <v>5.1899999999999995E-2</v>
      </c>
      <c r="F20" s="15">
        <v>-7.4566999999999997</v>
      </c>
      <c r="G20" s="7"/>
      <c r="H20" s="15">
        <v>11.48</v>
      </c>
      <c r="I20" s="15">
        <v>3.7444000000000002</v>
      </c>
      <c r="J20" s="15">
        <v>20.61</v>
      </c>
      <c r="K20" s="18">
        <v>94.58</v>
      </c>
      <c r="L20" s="15">
        <v>4.1855000000000002</v>
      </c>
      <c r="M20" s="19">
        <v>5.0136045282110978E-2</v>
      </c>
      <c r="N20" s="7">
        <v>628</v>
      </c>
      <c r="P20" s="5" t="str">
        <f>"&gt;10"</f>
        <v>&gt;10</v>
      </c>
      <c r="Q20" s="3">
        <f t="shared" si="0"/>
        <v>-4.4084000000000003</v>
      </c>
    </row>
    <row r="21" spans="1:17" ht="15" x14ac:dyDescent="0.25">
      <c r="A21" s="13" t="s">
        <v>8</v>
      </c>
      <c r="B21" s="7"/>
      <c r="C21" s="15">
        <v>0.91110000000000002</v>
      </c>
      <c r="D21" s="15">
        <v>-5.3408000000000007</v>
      </c>
      <c r="E21" s="15">
        <v>2.1300000000000003E-2</v>
      </c>
      <c r="F21" s="15">
        <v>-4.4084000000000003</v>
      </c>
      <c r="G21" s="7"/>
      <c r="H21" s="15">
        <v>5.18</v>
      </c>
      <c r="I21" s="15">
        <v>3.8875999999999999</v>
      </c>
      <c r="J21" s="15">
        <v>7.11</v>
      </c>
      <c r="K21" s="18">
        <v>97.97</v>
      </c>
      <c r="L21" s="15">
        <v>4.1128999999999998</v>
      </c>
      <c r="M21" s="19">
        <v>1</v>
      </c>
      <c r="N21" s="7">
        <v>16182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4" t="s">
        <v>87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7" ht="21" x14ac:dyDescent="0.35">
      <c r="A2" s="34" t="s">
        <v>85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1.4359</v>
      </c>
      <c r="D10" s="15">
        <v>-2.5860999999999996</v>
      </c>
      <c r="E10" s="15">
        <v>-0.17930000000000001</v>
      </c>
      <c r="F10" s="15">
        <v>-1.3294999999999999</v>
      </c>
      <c r="G10" s="7"/>
      <c r="H10" s="15">
        <v>2.75</v>
      </c>
      <c r="I10" s="15">
        <v>6.3036000000000003</v>
      </c>
      <c r="J10" s="15">
        <v>4.99</v>
      </c>
      <c r="K10" s="18">
        <v>105.44</v>
      </c>
      <c r="L10" s="15">
        <v>4.0004</v>
      </c>
      <c r="M10" s="19">
        <v>1.8713211252006333E-2</v>
      </c>
      <c r="N10" s="7">
        <v>2587</v>
      </c>
      <c r="P10" s="5">
        <v>2</v>
      </c>
      <c r="Q10" s="3">
        <f t="shared" ref="Q10:Q23" si="0">$F$24</f>
        <v>-4.4084000000000003</v>
      </c>
    </row>
    <row r="11" spans="1:17" ht="15" x14ac:dyDescent="0.25">
      <c r="A11" s="12" t="s">
        <v>92</v>
      </c>
      <c r="B11" s="7"/>
      <c r="C11" s="15">
        <v>1.4012</v>
      </c>
      <c r="D11" s="15">
        <v>-1.7038</v>
      </c>
      <c r="E11" s="15">
        <v>-0.11700000000000001</v>
      </c>
      <c r="F11" s="15">
        <v>-0.41959999999999997</v>
      </c>
      <c r="G11" s="7"/>
      <c r="H11" s="15">
        <v>3.26</v>
      </c>
      <c r="I11" s="15">
        <v>6.1093000000000002</v>
      </c>
      <c r="J11" s="15">
        <v>6.12</v>
      </c>
      <c r="K11" s="18">
        <v>105.85</v>
      </c>
      <c r="L11" s="15">
        <v>3.9087999999999998</v>
      </c>
      <c r="M11" s="19">
        <v>7.3204802766691085E-3</v>
      </c>
      <c r="N11" s="7">
        <v>427</v>
      </c>
      <c r="P11" s="5">
        <v>4</v>
      </c>
      <c r="Q11" s="3">
        <f t="shared" si="0"/>
        <v>-4.4084000000000003</v>
      </c>
    </row>
    <row r="12" spans="1:17" ht="15" x14ac:dyDescent="0.25">
      <c r="A12" s="12">
        <v>2011</v>
      </c>
      <c r="B12" s="7"/>
      <c r="C12" s="15">
        <v>1.1682999999999999</v>
      </c>
      <c r="D12" s="15">
        <v>-3.4539</v>
      </c>
      <c r="E12" s="15">
        <v>-2.98E-2</v>
      </c>
      <c r="F12" s="15">
        <v>-2.3153999999999999</v>
      </c>
      <c r="G12" s="7"/>
      <c r="H12" s="15">
        <v>3.3</v>
      </c>
      <c r="I12" s="15">
        <v>5.1124999999999998</v>
      </c>
      <c r="J12" s="15">
        <v>5.13</v>
      </c>
      <c r="K12" s="18">
        <v>103.47</v>
      </c>
      <c r="L12" s="15">
        <v>4.0867000000000004</v>
      </c>
      <c r="M12" s="19">
        <v>1.1613388991319269E-2</v>
      </c>
      <c r="N12" s="7">
        <v>267</v>
      </c>
      <c r="P12" s="5">
        <v>6</v>
      </c>
      <c r="Q12" s="3">
        <f t="shared" si="0"/>
        <v>-4.4084000000000003</v>
      </c>
    </row>
    <row r="13" spans="1:17" ht="15" x14ac:dyDescent="0.25">
      <c r="A13" s="12">
        <v>2012</v>
      </c>
      <c r="B13" s="7"/>
      <c r="C13" s="15">
        <v>1.0333000000000001</v>
      </c>
      <c r="D13" s="15">
        <v>-2.3691</v>
      </c>
      <c r="E13" s="15">
        <v>-2.8400000000000002E-2</v>
      </c>
      <c r="F13" s="15">
        <v>-1.3642000000000001</v>
      </c>
      <c r="G13" s="7"/>
      <c r="H13" s="15">
        <v>1.99</v>
      </c>
      <c r="I13" s="15">
        <v>4.3117000000000001</v>
      </c>
      <c r="J13" s="15">
        <v>3.09</v>
      </c>
      <c r="K13" s="18">
        <v>100.82</v>
      </c>
      <c r="L13" s="15">
        <v>3.4361999999999999</v>
      </c>
      <c r="M13" s="19">
        <v>3.0116301937769322E-2</v>
      </c>
      <c r="N13" s="7">
        <v>735</v>
      </c>
      <c r="P13" s="5">
        <v>8</v>
      </c>
      <c r="Q13" s="3">
        <f t="shared" si="0"/>
        <v>-4.4084000000000003</v>
      </c>
    </row>
    <row r="14" spans="1:17" ht="15" x14ac:dyDescent="0.25">
      <c r="A14" s="12">
        <v>2013</v>
      </c>
      <c r="B14" s="7"/>
      <c r="C14" s="15">
        <v>1.0170999999999999</v>
      </c>
      <c r="D14" s="15">
        <v>-3.5511999999999997</v>
      </c>
      <c r="E14" s="15">
        <v>2.700000000000001E-3</v>
      </c>
      <c r="F14" s="15">
        <v>-2.5314000000000001</v>
      </c>
      <c r="G14" s="7"/>
      <c r="H14" s="15">
        <v>3.1</v>
      </c>
      <c r="I14" s="15">
        <v>4.3529</v>
      </c>
      <c r="J14" s="15">
        <v>4.5999999999999996</v>
      </c>
      <c r="K14" s="18">
        <v>101.21</v>
      </c>
      <c r="L14" s="15">
        <v>3.9681999999999999</v>
      </c>
      <c r="M14" s="19">
        <v>5.9221785987305757E-2</v>
      </c>
      <c r="N14" s="7">
        <v>1125</v>
      </c>
      <c r="P14" s="5">
        <v>10</v>
      </c>
      <c r="Q14" s="3">
        <f t="shared" si="0"/>
        <v>-4.4084000000000003</v>
      </c>
    </row>
    <row r="15" spans="1:17" ht="15" x14ac:dyDescent="0.25">
      <c r="A15" s="12">
        <v>2014</v>
      </c>
      <c r="B15" s="7"/>
      <c r="C15" s="15">
        <v>0.98219999999999996</v>
      </c>
      <c r="D15" s="15">
        <v>-4.4969999999999999</v>
      </c>
      <c r="E15" s="15">
        <v>1.38E-2</v>
      </c>
      <c r="F15" s="15">
        <v>-3.5009999999999999</v>
      </c>
      <c r="G15" s="7"/>
      <c r="H15" s="15">
        <v>3.66</v>
      </c>
      <c r="I15" s="15">
        <v>4.2180999999999997</v>
      </c>
      <c r="J15" s="15">
        <v>5.24</v>
      </c>
      <c r="K15" s="18">
        <v>100.17</v>
      </c>
      <c r="L15" s="15">
        <v>4.2652999999999999</v>
      </c>
      <c r="M15" s="19">
        <v>6.6010224015149388E-2</v>
      </c>
      <c r="N15" s="7">
        <v>1014</v>
      </c>
      <c r="P15" s="5">
        <v>12</v>
      </c>
      <c r="Q15" s="3">
        <f t="shared" si="0"/>
        <v>-4.4084000000000003</v>
      </c>
    </row>
    <row r="16" spans="1:17" ht="15" x14ac:dyDescent="0.25">
      <c r="A16" s="12">
        <v>2015</v>
      </c>
      <c r="B16" s="7"/>
      <c r="C16" s="15">
        <v>0.92710000000000004</v>
      </c>
      <c r="D16" s="15">
        <v>-4.4780999999999995</v>
      </c>
      <c r="E16" s="15">
        <v>1.8800000000000001E-2</v>
      </c>
      <c r="F16" s="15">
        <v>-3.5322</v>
      </c>
      <c r="G16" s="7"/>
      <c r="H16" s="15">
        <v>3.69</v>
      </c>
      <c r="I16" s="15">
        <v>3.9386000000000001</v>
      </c>
      <c r="J16" s="15">
        <v>5.18</v>
      </c>
      <c r="K16" s="18">
        <v>99.08</v>
      </c>
      <c r="L16" s="15">
        <v>4.1162000000000001</v>
      </c>
      <c r="M16" s="19">
        <v>9.6792787562620219E-2</v>
      </c>
      <c r="N16" s="7">
        <v>1474</v>
      </c>
      <c r="P16" s="5">
        <v>14</v>
      </c>
      <c r="Q16" s="3">
        <f t="shared" si="0"/>
        <v>-4.4084000000000003</v>
      </c>
    </row>
    <row r="17" spans="1:17" ht="15" x14ac:dyDescent="0.25">
      <c r="A17" s="12">
        <v>2016</v>
      </c>
      <c r="B17" s="7"/>
      <c r="C17" s="15">
        <v>0.89529999999999998</v>
      </c>
      <c r="D17" s="15">
        <v>-4.8719000000000001</v>
      </c>
      <c r="E17" s="15">
        <v>2.4799999999999999E-2</v>
      </c>
      <c r="F17" s="15">
        <v>-3.9518</v>
      </c>
      <c r="G17" s="7"/>
      <c r="H17" s="15">
        <v>4.3600000000000003</v>
      </c>
      <c r="I17" s="15">
        <v>3.7964000000000002</v>
      </c>
      <c r="J17" s="15">
        <v>6.12</v>
      </c>
      <c r="K17" s="18">
        <v>98.31</v>
      </c>
      <c r="L17" s="15">
        <v>4.1872999999999996</v>
      </c>
      <c r="M17" s="19">
        <v>0.1020034694759782</v>
      </c>
      <c r="N17" s="7">
        <v>1349</v>
      </c>
      <c r="P17" s="5">
        <v>16</v>
      </c>
      <c r="Q17" s="3">
        <f t="shared" si="0"/>
        <v>-4.4084000000000003</v>
      </c>
    </row>
    <row r="18" spans="1:17" ht="15" x14ac:dyDescent="0.25">
      <c r="A18" s="12">
        <v>2017</v>
      </c>
      <c r="B18" s="7"/>
      <c r="C18" s="15">
        <v>0.92390000000000005</v>
      </c>
      <c r="D18" s="15">
        <v>-5.0098999999999991</v>
      </c>
      <c r="E18" s="15">
        <v>2.3E-2</v>
      </c>
      <c r="F18" s="15">
        <v>-4.0629999999999997</v>
      </c>
      <c r="G18" s="7"/>
      <c r="H18" s="15">
        <v>4.55</v>
      </c>
      <c r="I18" s="15">
        <v>3.9548999999999999</v>
      </c>
      <c r="J18" s="15">
        <v>6.14</v>
      </c>
      <c r="K18" s="18">
        <v>99.12</v>
      </c>
      <c r="L18" s="15">
        <v>4.1268000000000002</v>
      </c>
      <c r="M18" s="19">
        <v>0.10351514347904864</v>
      </c>
      <c r="N18" s="7">
        <v>1404</v>
      </c>
      <c r="P18" s="5">
        <v>18</v>
      </c>
      <c r="Q18" s="3">
        <f t="shared" si="0"/>
        <v>-4.4084000000000003</v>
      </c>
    </row>
    <row r="19" spans="1:17" ht="15" x14ac:dyDescent="0.25">
      <c r="A19" s="12">
        <v>2018</v>
      </c>
      <c r="B19" s="7"/>
      <c r="C19" s="15">
        <v>0.99</v>
      </c>
      <c r="D19" s="15">
        <v>-5.5630000000000006</v>
      </c>
      <c r="E19" s="15">
        <v>2.7399999999999997E-2</v>
      </c>
      <c r="F19" s="15">
        <v>-4.5456000000000003</v>
      </c>
      <c r="G19" s="7"/>
      <c r="H19" s="15">
        <v>5.58</v>
      </c>
      <c r="I19" s="15">
        <v>4.3639000000000001</v>
      </c>
      <c r="J19" s="15">
        <v>7.75</v>
      </c>
      <c r="K19" s="18">
        <v>101.25</v>
      </c>
      <c r="L19" s="15">
        <v>4.1527000000000003</v>
      </c>
      <c r="M19" s="19">
        <v>0.13346313994316344</v>
      </c>
      <c r="N19" s="7">
        <v>1511</v>
      </c>
      <c r="P19" s="5">
        <v>20</v>
      </c>
      <c r="Q19" s="3">
        <f t="shared" si="0"/>
        <v>-4.4084000000000003</v>
      </c>
    </row>
    <row r="20" spans="1:17" ht="15" x14ac:dyDescent="0.25">
      <c r="A20" s="12">
        <v>2019</v>
      </c>
      <c r="B20" s="7"/>
      <c r="C20" s="15">
        <v>0.88170000000000004</v>
      </c>
      <c r="D20" s="15">
        <v>-6.3138000000000005</v>
      </c>
      <c r="E20" s="15">
        <v>3.7199999999999997E-2</v>
      </c>
      <c r="F20" s="15">
        <v>-5.3948999999999998</v>
      </c>
      <c r="G20" s="7"/>
      <c r="H20" s="15">
        <v>6.3</v>
      </c>
      <c r="I20" s="15">
        <v>3.7930999999999999</v>
      </c>
      <c r="J20" s="15">
        <v>8.6300000000000008</v>
      </c>
      <c r="K20" s="18">
        <v>97.6</v>
      </c>
      <c r="L20" s="15">
        <v>4.1723999999999997</v>
      </c>
      <c r="M20" s="19">
        <v>0.12014165722781203</v>
      </c>
      <c r="N20" s="7">
        <v>1429</v>
      </c>
      <c r="P20" s="5" t="str">
        <f>"&gt;20"</f>
        <v>&gt;20</v>
      </c>
      <c r="Q20" s="3">
        <f t="shared" si="0"/>
        <v>-4.4084000000000003</v>
      </c>
    </row>
    <row r="21" spans="1:17" ht="15" x14ac:dyDescent="0.25">
      <c r="A21" s="12">
        <v>2020</v>
      </c>
      <c r="B21" s="7"/>
      <c r="C21" s="15">
        <v>0.75490000000000002</v>
      </c>
      <c r="D21" s="15">
        <v>-6.6309000000000005</v>
      </c>
      <c r="E21" s="15">
        <v>4.1800000000000004E-2</v>
      </c>
      <c r="F21" s="15">
        <v>-5.8342000000000001</v>
      </c>
      <c r="G21" s="7"/>
      <c r="H21" s="15">
        <v>6.77</v>
      </c>
      <c r="I21" s="15">
        <v>3.1240999999999999</v>
      </c>
      <c r="J21" s="15">
        <v>9.1199999999999992</v>
      </c>
      <c r="K21" s="18">
        <v>93.43</v>
      </c>
      <c r="L21" s="15">
        <v>4.1128999999999998</v>
      </c>
      <c r="M21" s="19">
        <v>8.4675488831508328E-2</v>
      </c>
      <c r="N21" s="7">
        <v>1124</v>
      </c>
      <c r="P21" s="5"/>
      <c r="Q21" s="3">
        <f t="shared" si="0"/>
        <v>-4.4084000000000003</v>
      </c>
    </row>
    <row r="22" spans="1:17" ht="15" x14ac:dyDescent="0.25">
      <c r="A22" s="12">
        <v>2021</v>
      </c>
      <c r="B22" s="7"/>
      <c r="C22" s="15">
        <v>0.73899999999999999</v>
      </c>
      <c r="D22" s="15">
        <v>-6.8870000000000005</v>
      </c>
      <c r="E22" s="15">
        <v>4.1000000000000002E-2</v>
      </c>
      <c r="F22" s="15">
        <v>-6.1070000000000002</v>
      </c>
      <c r="G22" s="7"/>
      <c r="H22" s="15">
        <v>7.31</v>
      </c>
      <c r="I22" s="15">
        <v>3.0404</v>
      </c>
      <c r="J22" s="15">
        <v>9.49</v>
      </c>
      <c r="K22" s="18">
        <v>92.53</v>
      </c>
      <c r="L22" s="15">
        <v>4.1112000000000002</v>
      </c>
      <c r="M22" s="19">
        <v>0.13610171733975837</v>
      </c>
      <c r="N22" s="7">
        <v>1513</v>
      </c>
      <c r="P22" s="5"/>
      <c r="Q22" s="3">
        <f t="shared" si="0"/>
        <v>-4.4084000000000003</v>
      </c>
    </row>
    <row r="23" spans="1:17" ht="15" x14ac:dyDescent="0.25">
      <c r="A23" s="12">
        <v>2022</v>
      </c>
      <c r="B23" s="7"/>
      <c r="C23" s="15">
        <v>0.55410000000000004</v>
      </c>
      <c r="D23" s="15">
        <v>-5.5424000000000007</v>
      </c>
      <c r="E23" s="15">
        <v>1.78E-2</v>
      </c>
      <c r="F23" s="15">
        <v>-4.9705000000000004</v>
      </c>
      <c r="G23" s="7"/>
      <c r="H23" s="15">
        <v>7.86</v>
      </c>
      <c r="I23" s="15">
        <v>3.4687000000000001</v>
      </c>
      <c r="J23" s="15">
        <v>10.199999999999999</v>
      </c>
      <c r="K23" s="18">
        <v>94.74</v>
      </c>
      <c r="L23" s="15">
        <v>4.1536999999999997</v>
      </c>
      <c r="M23" s="19">
        <v>3.031120367989161E-2</v>
      </c>
      <c r="N23" s="7">
        <v>223</v>
      </c>
      <c r="P23" s="5"/>
      <c r="Q23" s="3">
        <f t="shared" si="0"/>
        <v>-4.4084000000000003</v>
      </c>
    </row>
    <row r="24" spans="1:17" ht="15" x14ac:dyDescent="0.25">
      <c r="A24" s="13" t="s">
        <v>8</v>
      </c>
      <c r="B24" s="7"/>
      <c r="C24" s="15">
        <v>0.91110000000000002</v>
      </c>
      <c r="D24" s="15">
        <v>-5.3408000000000007</v>
      </c>
      <c r="E24" s="15">
        <v>2.1300000000000003E-2</v>
      </c>
      <c r="F24" s="15">
        <v>-4.4084000000000003</v>
      </c>
      <c r="G24" s="7"/>
      <c r="H24" s="15">
        <v>5.18</v>
      </c>
      <c r="I24" s="15">
        <v>3.8875999999999999</v>
      </c>
      <c r="J24" s="15">
        <v>7.11</v>
      </c>
      <c r="K24" s="18">
        <v>97.97</v>
      </c>
      <c r="L24" s="15">
        <v>4.1128999999999998</v>
      </c>
      <c r="M24" s="19">
        <v>1</v>
      </c>
      <c r="N24" s="7">
        <v>16182</v>
      </c>
    </row>
    <row r="34" spans="1:1" x14ac:dyDescent="0.2">
      <c r="A3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6" ma:contentTypeDescription="Create a new document." ma:contentTypeScope="" ma:versionID="06f3c6b6e6b17b86de24c6bcabcac6aa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d85b9b6f4c95f3a40f4e0ca451ec5a86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0f0ded-529c-47ef-9161-d699068475d3" xsi:nil="true"/>
    <lcf76f155ced4ddcb4097134ff3c332f xmlns="38d1cc01-ac6f-41c2-9aa5-887b22cd2b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2B32C4-539F-493D-930F-3ABF84CC9FBD}"/>
</file>

<file path=customXml/itemProps2.xml><?xml version="1.0" encoding="utf-8"?>
<ds:datastoreItem xmlns:ds="http://schemas.openxmlformats.org/officeDocument/2006/customXml" ds:itemID="{1F010448-D6E5-4E36-97F9-B2897C8B0343}"/>
</file>

<file path=customXml/itemProps3.xml><?xml version="1.0" encoding="utf-8"?>
<ds:datastoreItem xmlns:ds="http://schemas.openxmlformats.org/officeDocument/2006/customXml" ds:itemID="{F0F254D1-5EA4-46EC-A331-E94F76FE5C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2022-04-27T14:42:43Z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