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1-2023/Final Results/"/>
    </mc:Choice>
  </mc:AlternateContent>
  <xr:revisionPtr revIDLastSave="0" documentId="8_{8538D2FB-94FA-48AD-9537-045361212A3B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Q1-2023 Results Cover Page" sheetId="21" r:id="rId1"/>
    <sheet name="RSector (2)" sheetId="14" r:id="rId2"/>
    <sheet name="RSector" sheetId="1" r:id="rId3"/>
    <sheet name="RLTV (2)" sheetId="20" r:id="rId4"/>
    <sheet name="RCoup" sheetId="7" r:id="rId5"/>
    <sheet name="RTerm" sheetId="13" r:id="rId6"/>
    <sheet name="RDur" sheetId="5" r:id="rId7"/>
    <sheet name="RVinYr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8" l="1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<sst xmlns="http://schemas.openxmlformats.org/spreadsheetml/2006/main" count="226" uniqueCount="98">
  <si>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</si>
  <si>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</si>
  <si>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</si>
  <si>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</si>
  <si>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</si>
  <si>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</si>
  <si>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</si>
  <si>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</si>
  <si>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</si>
  <si>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</si>
  <si>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</si>
  <si>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</si>
  <si>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</si>
  <si>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</si>
  <si>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</si>
  <si>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</si>
  <si>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</si>
  <si>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</si>
  <si>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</si>
  <si>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</si>
  <si>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</si>
  <si>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</si>
  <si>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</si>
  <si>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</si>
  <si>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</si>
  <si>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</si>
  <si>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</si>
  <si>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</si>
  <si>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</si>
  <si>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</si>
  <si>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</si>
  <si>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</si>
  <si>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</si>
  <si>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</si>
  <si>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</si>
  <si>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</si>
  <si>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</si>
  <si>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</si>
  <si>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</si>
  <si>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</si>
  <si>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</si>
  <si>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</si>
  <si>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</si>
  <si>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</si>
  <si>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</si>
  <si>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</si>
  <si>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</si>
  <si>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</si>
  <si>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</si>
  <si>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</si>
  <si>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</si>
  <si>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</si>
  <si>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</si>
  <si>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</si>
  <si>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</si>
  <si>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</si>
  <si>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</si>
  <si>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</si>
  <si>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</si>
  <si>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</si>
  <si>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</si>
  <si>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</si>
  <si>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</si>
  <si>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</si>
  <si>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</si>
  <si>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</si>
  <si>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</si>
  <si>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</si>
  <si>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</si>
  <si>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</si>
  <si>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</si>
  <si>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</si>
  <si>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</si>
  <si>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</si>
  <si>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</si>
  <si>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</si>
  <si>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</si>
  <si>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</si>
  <si>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</si>
  <si>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</si>
  <si>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</si>
  <si>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</si>
  <si>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</si>
  <si>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</si>
  <si>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</si>
  <si>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</si>
  <si>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</si>
  <si>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</si>
  <si>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</si>
  <si>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</si>
  <si>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</si>
  <si>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</si>
  <si>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</si>
  <si>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</si>
  <si>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March 31, 2023</t>
  </si>
  <si>
    <t>First Quarter 2023 Results</t>
  </si>
  <si>
    <t>Giliberto-Levy Commercial Mortgage Performance Index (G-L 1)</t>
  </si>
  <si>
    <t>©2023 John B. Levy &amp; Company and S. Michael Giliberto &amp; Company.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</si>
</sst>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24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/>
    <xf numFmtId="0" fontId="7" fillId="2" borderId="1" xfId="0" applyFont="1" applyFill="1" applyBorder="1"/>
    <xf numFmtId="0" fontId="6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6" fillId="2" borderId="0" xfId="0" applyNumberFormat="1" applyFont="1" applyFill="1"/>
    <xf numFmtId="164" fontId="6" fillId="2" borderId="0" xfId="0" applyNumberFormat="1" applyFont="1" applyFill="1"/>
    <xf numFmtId="165" fontId="6" fillId="2" borderId="0" xfId="1" applyNumberFormat="1" applyFont="1" applyFill="1"/>
    <xf numFmtId="165" fontId="6" fillId="2" borderId="0" xfId="0" applyNumberFormat="1" applyFont="1" applyFill="1"/>
    <xf numFmtId="1" fontId="6" fillId="2" borderId="0" xfId="0" applyNumberFormat="1" applyFont="1" applyFill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-1.1960585091023379</c:v>
                </c:pt>
                <c:pt idx="1">
                  <c:v>-2.3390812615950107</c:v>
                </c:pt>
                <c:pt idx="2">
                  <c:v>-0.9857414724102842</c:v>
                </c:pt>
                <c:pt idx="3">
                  <c:v>-1.9997789907131747</c:v>
                </c:pt>
                <c:pt idx="4">
                  <c:v>-0.84629967155669394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-1.7946234243762849</c:v>
                </c:pt>
                <c:pt idx="1">
                  <c:v>-1.7946234243762849</c:v>
                </c:pt>
                <c:pt idx="2">
                  <c:v>-1.7946234243762849</c:v>
                </c:pt>
                <c:pt idx="3">
                  <c:v>-1.7946234243762849</c:v>
                </c:pt>
                <c:pt idx="4">
                  <c:v>-1.7946234243762849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1.7399</c:v>
                </c:pt>
                <c:pt idx="1">
                  <c:v>2.4321000000000002</c:v>
                </c:pt>
                <c:pt idx="2">
                  <c:v>2.9921000000000002</c:v>
                </c:pt>
                <c:pt idx="3">
                  <c:v>3.5752000000000002</c:v>
                </c:pt>
                <c:pt idx="4">
                  <c:v>4.0277000000000003</c:v>
                </c:pt>
                <c:pt idx="5">
                  <c:v>4.1322999999999999</c:v>
                </c:pt>
                <c:pt idx="6">
                  <c:v>4.3099999999999996</c:v>
                </c:pt>
                <c:pt idx="7">
                  <c:v>4.2834000000000003</c:v>
                </c:pt>
                <c:pt idx="8">
                  <c:v>4.3875999999999999</c:v>
                </c:pt>
                <c:pt idx="9">
                  <c:v>4.5263</c:v>
                </c:pt>
                <c:pt idx="10">
                  <c:v>4.6571999999999996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  <c:pt idx="3">
                  <c:v>3.1347</c:v>
                </c:pt>
                <c:pt idx="4">
                  <c:v>3.1347</c:v>
                </c:pt>
                <c:pt idx="5">
                  <c:v>3.1347</c:v>
                </c:pt>
                <c:pt idx="6">
                  <c:v>3.1347</c:v>
                </c:pt>
                <c:pt idx="7">
                  <c:v>3.1347</c:v>
                </c:pt>
                <c:pt idx="8">
                  <c:v>3.1347</c:v>
                </c:pt>
                <c:pt idx="9">
                  <c:v>3.1347</c:v>
                </c:pt>
                <c:pt idx="10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6.5554656571656461E-2</c:v>
                </c:pt>
                <c:pt idx="1">
                  <c:v>9.611754505117924E-2</c:v>
                </c:pt>
                <c:pt idx="2">
                  <c:v>0.11156570720846123</c:v>
                </c:pt>
                <c:pt idx="3">
                  <c:v>0.13372394100817667</c:v>
                </c:pt>
                <c:pt idx="4">
                  <c:v>0.13630991479515417</c:v>
                </c:pt>
                <c:pt idx="5">
                  <c:v>0.12691347934349856</c:v>
                </c:pt>
                <c:pt idx="6">
                  <c:v>0.11427032949763385</c:v>
                </c:pt>
                <c:pt idx="7">
                  <c:v>0.1184551952655202</c:v>
                </c:pt>
                <c:pt idx="8">
                  <c:v>4.9283079626191093E-2</c:v>
                </c:pt>
                <c:pt idx="9">
                  <c:v>2.508426091768998E-2</c:v>
                </c:pt>
                <c:pt idx="10">
                  <c:v>2.2721890714838537E-2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1.5817000000000001</c:v>
                </c:pt>
                <c:pt idx="1">
                  <c:v>1.8748</c:v>
                </c:pt>
                <c:pt idx="2">
                  <c:v>2.2963</c:v>
                </c:pt>
                <c:pt idx="3">
                  <c:v>2.7151999999999998</c:v>
                </c:pt>
                <c:pt idx="4">
                  <c:v>3.0470999999999999</c:v>
                </c:pt>
                <c:pt idx="5">
                  <c:v>3.4500999999999999</c:v>
                </c:pt>
                <c:pt idx="6">
                  <c:v>3.8721999999999999</c:v>
                </c:pt>
                <c:pt idx="7">
                  <c:v>4.1753</c:v>
                </c:pt>
                <c:pt idx="8">
                  <c:v>4.4462000000000002</c:v>
                </c:pt>
                <c:pt idx="9">
                  <c:v>4.6684999999999999</c:v>
                </c:pt>
                <c:pt idx="10">
                  <c:v>5.2099000000000002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  <c:pt idx="3">
                  <c:v>3.1347</c:v>
                </c:pt>
                <c:pt idx="4">
                  <c:v>3.1347</c:v>
                </c:pt>
                <c:pt idx="5">
                  <c:v>3.1347</c:v>
                </c:pt>
                <c:pt idx="6">
                  <c:v>3.1347</c:v>
                </c:pt>
                <c:pt idx="7">
                  <c:v>3.1347</c:v>
                </c:pt>
                <c:pt idx="8">
                  <c:v>3.1347</c:v>
                </c:pt>
                <c:pt idx="9">
                  <c:v>3.1347</c:v>
                </c:pt>
                <c:pt idx="10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RVinYr!$M$10:$M$24</c:f>
              <c:numCache>
                <c:formatCode>0.0%</c:formatCode>
                <c:ptCount val="15"/>
                <c:pt idx="0">
                  <c:v>1.478610523451185E-2</c:v>
                </c:pt>
                <c:pt idx="1">
                  <c:v>5.0035309538788465E-3</c:v>
                </c:pt>
                <c:pt idx="2">
                  <c:v>1.0876764178275858E-2</c:v>
                </c:pt>
                <c:pt idx="3">
                  <c:v>1.2134047048446221E-2</c:v>
                </c:pt>
                <c:pt idx="4">
                  <c:v>5.0925882716653756E-2</c:v>
                </c:pt>
                <c:pt idx="5">
                  <c:v>6.4150390716463848E-2</c:v>
                </c:pt>
                <c:pt idx="6">
                  <c:v>8.0943240782741371E-2</c:v>
                </c:pt>
                <c:pt idx="7">
                  <c:v>9.5856044237394952E-2</c:v>
                </c:pt>
                <c:pt idx="8">
                  <c:v>9.3743444111601432E-2</c:v>
                </c:pt>
                <c:pt idx="9">
                  <c:v>0.12721990118146645</c:v>
                </c:pt>
                <c:pt idx="10">
                  <c:v>0.11548574247657392</c:v>
                </c:pt>
                <c:pt idx="11">
                  <c:v>8.1323073878907748E-2</c:v>
                </c:pt>
                <c:pt idx="12">
                  <c:v>0.13040735680973817</c:v>
                </c:pt>
                <c:pt idx="13">
                  <c:v>0.10975566995563277</c:v>
                </c:pt>
                <c:pt idx="14">
                  <c:v>7.3888057177127998E-3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RVinYr!$F$10:$F$24</c:f>
              <c:numCache>
                <c:formatCode>0.00</c:formatCode>
                <c:ptCount val="15"/>
                <c:pt idx="0">
                  <c:v>2.1861999999999999</c:v>
                </c:pt>
                <c:pt idx="1">
                  <c:v>2.6665999999999999</c:v>
                </c:pt>
                <c:pt idx="2">
                  <c:v>2.3323</c:v>
                </c:pt>
                <c:pt idx="3">
                  <c:v>2.5579000000000001</c:v>
                </c:pt>
                <c:pt idx="4">
                  <c:v>2.2844000000000002</c:v>
                </c:pt>
                <c:pt idx="5">
                  <c:v>2.3835000000000002</c:v>
                </c:pt>
                <c:pt idx="6">
                  <c:v>2.6309999999999998</c:v>
                </c:pt>
                <c:pt idx="7">
                  <c:v>2.7572000000000001</c:v>
                </c:pt>
                <c:pt idx="8">
                  <c:v>2.8978000000000002</c:v>
                </c:pt>
                <c:pt idx="9">
                  <c:v>3.1343000000000001</c:v>
                </c:pt>
                <c:pt idx="10">
                  <c:v>3.4081000000000001</c:v>
                </c:pt>
                <c:pt idx="11">
                  <c:v>3.5880999999999998</c:v>
                </c:pt>
                <c:pt idx="12">
                  <c:v>3.8258999999999999</c:v>
                </c:pt>
                <c:pt idx="13">
                  <c:v>3.7786</c:v>
                </c:pt>
                <c:pt idx="14">
                  <c:v>1.0988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RVinYr!$Q$10:$Q$24</c:f>
              <c:numCache>
                <c:formatCode>0.00</c:formatCode>
                <c:ptCount val="15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  <c:pt idx="3">
                  <c:v>3.1347</c:v>
                </c:pt>
                <c:pt idx="4">
                  <c:v>3.1347</c:v>
                </c:pt>
                <c:pt idx="5">
                  <c:v>3.1347</c:v>
                </c:pt>
                <c:pt idx="6">
                  <c:v>3.1347</c:v>
                </c:pt>
                <c:pt idx="7">
                  <c:v>3.1347</c:v>
                </c:pt>
                <c:pt idx="8">
                  <c:v>3.1347</c:v>
                </c:pt>
                <c:pt idx="9">
                  <c:v>3.1347</c:v>
                </c:pt>
                <c:pt idx="10">
                  <c:v>3.1347</c:v>
                </c:pt>
                <c:pt idx="11">
                  <c:v>3.1347</c:v>
                </c:pt>
                <c:pt idx="12">
                  <c:v>3.1347</c:v>
                </c:pt>
                <c:pt idx="13">
                  <c:v>3.1347</c:v>
                </c:pt>
                <c:pt idx="14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6.629999999999999</c:v>
                </c:pt>
                <c:pt idx="1">
                  <c:v>3.33</c:v>
                </c:pt>
                <c:pt idx="2">
                  <c:v>7.7900000000000009</c:v>
                </c:pt>
                <c:pt idx="3">
                  <c:v>1.27</c:v>
                </c:pt>
                <c:pt idx="4">
                  <c:v>5.2789026958996779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4.26</c:v>
                </c:pt>
                <c:pt idx="1">
                  <c:v>4.26</c:v>
                </c:pt>
                <c:pt idx="2">
                  <c:v>4.26</c:v>
                </c:pt>
                <c:pt idx="3">
                  <c:v>4.26</c:v>
                </c:pt>
                <c:pt idx="4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0.15592216644994447</c:v>
                </c:pt>
                <c:pt idx="1">
                  <c:v>0.45927273099885374</c:v>
                </c:pt>
                <c:pt idx="2">
                  <c:v>0.13785925453274489</c:v>
                </c:pt>
                <c:pt idx="3">
                  <c:v>0.18061052208814055</c:v>
                </c:pt>
                <c:pt idx="4">
                  <c:v>6.6335325930316297E-2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2.8189000000000002</c:v>
                </c:pt>
                <c:pt idx="1">
                  <c:v>3.2557999999999998</c:v>
                </c:pt>
                <c:pt idx="2">
                  <c:v>2.9281999999999999</c:v>
                </c:pt>
                <c:pt idx="3">
                  <c:v>3.1619000000000002</c:v>
                </c:pt>
                <c:pt idx="4">
                  <c:v>3.4132929994010222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  <c:pt idx="3">
                  <c:v>3.1347</c:v>
                </c:pt>
                <c:pt idx="4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0.96067560824450782</c:v>
                </c:pt>
                <c:pt idx="1">
                  <c:v>3.8813253305399975E-2</c:v>
                </c:pt>
                <c:pt idx="2">
                  <c:v>5.1113845009213984E-4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3.1320000000000001</c:v>
                </c:pt>
                <c:pt idx="1">
                  <c:v>3.2841</c:v>
                </c:pt>
                <c:pt idx="2">
                  <c:v>-2.5895999999999999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0.10609157755991851</c:v>
                </c:pt>
                <c:pt idx="1">
                  <c:v>0.18225467920388125</c:v>
                </c:pt>
                <c:pt idx="2">
                  <c:v>0.26726957989416988</c:v>
                </c:pt>
                <c:pt idx="3">
                  <c:v>0.25480763833393766</c:v>
                </c:pt>
                <c:pt idx="4">
                  <c:v>0.10903670782790081</c:v>
                </c:pt>
                <c:pt idx="5">
                  <c:v>3.3899879432947116E-2</c:v>
                </c:pt>
                <c:pt idx="6">
                  <c:v>2.5334593169677289E-2</c:v>
                </c:pt>
                <c:pt idx="7">
                  <c:v>1.2111135597658895E-2</c:v>
                </c:pt>
                <c:pt idx="8">
                  <c:v>3.786536454977747E-3</c:v>
                </c:pt>
                <c:pt idx="9">
                  <c:v>5.4076725249308736E-3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3.5684</c:v>
                </c:pt>
                <c:pt idx="1">
                  <c:v>3.5148000000000001</c:v>
                </c:pt>
                <c:pt idx="2">
                  <c:v>2.8740000000000001</c:v>
                </c:pt>
                <c:pt idx="3">
                  <c:v>3.0297000000000001</c:v>
                </c:pt>
                <c:pt idx="4">
                  <c:v>3.0880000000000001</c:v>
                </c:pt>
                <c:pt idx="5">
                  <c:v>3.1978</c:v>
                </c:pt>
                <c:pt idx="6">
                  <c:v>3.1076999999999999</c:v>
                </c:pt>
                <c:pt idx="7">
                  <c:v>2.6414</c:v>
                </c:pt>
                <c:pt idx="8">
                  <c:v>2.5367000000000002</c:v>
                </c:pt>
                <c:pt idx="9">
                  <c:v>2.2966000000000002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3.1347</c:v>
                </c:pt>
                <c:pt idx="1">
                  <c:v>3.1347</c:v>
                </c:pt>
                <c:pt idx="2">
                  <c:v>3.1347</c:v>
                </c:pt>
                <c:pt idx="3">
                  <c:v>3.1347</c:v>
                </c:pt>
                <c:pt idx="4">
                  <c:v>3.1347</c:v>
                </c:pt>
                <c:pt idx="5">
                  <c:v>3.1347</c:v>
                </c:pt>
                <c:pt idx="6">
                  <c:v>3.1347</c:v>
                </c:pt>
                <c:pt idx="7">
                  <c:v>3.1347</c:v>
                </c:pt>
                <c:pt idx="8">
                  <c:v>3.1347</c:v>
                </c:pt>
                <c:pt idx="9">
                  <c:v>3.1347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0.15387461231431471</c:v>
                </c:pt>
                <c:pt idx="1">
                  <c:v>0.19556957050643564</c:v>
                </c:pt>
                <c:pt idx="2">
                  <c:v>0.20051297195659668</c:v>
                </c:pt>
                <c:pt idx="3">
                  <c:v>0.14751716198630652</c:v>
                </c:pt>
                <c:pt idx="4">
                  <c:v>0.14032806448919327</c:v>
                </c:pt>
                <c:pt idx="5">
                  <c:v>5.0218766157928862E-2</c:v>
                </c:pt>
                <c:pt idx="6">
                  <c:v>3.9774474232953348E-2</c:v>
                </c:pt>
                <c:pt idx="7">
                  <c:v>2.0581124339193416E-2</c:v>
                </c:pt>
                <c:pt idx="8">
                  <c:v>1.5561952545367462E-2</c:v>
                </c:pt>
                <c:pt idx="9">
                  <c:v>1.0838072263788016E-2</c:v>
                </c:pt>
                <c:pt idx="10">
                  <c:v>2.5223229207922086E-2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581263</xdr:colOff>
      <xdr:row>12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EB7500-6E58-BF21-DC0E-ED5D5D8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06063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14</xdr:col>
      <xdr:colOff>425824</xdr:colOff>
      <xdr:row>48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156881</xdr:rowOff>
    </xdr:from>
    <xdr:to>
      <xdr:col>6</xdr:col>
      <xdr:colOff>448</xdr:colOff>
      <xdr:row>48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55A4-7ED0-44F9-B52F-E1C8BF9158E4}">
  <dimension ref="A15:A32"/>
  <sheetViews>
    <sheetView showGridLines="0" tabSelected="1" workbookViewId="0">
      <selection activeCell="W15" sqref="W15"/>
    </sheetView>
  </sheetViews>
  <sheetFormatPr defaultRowHeight="12.75" x14ac:dyDescent="0.2"/>
  <sheetData>
    <row r="15" spans="1:1" s="34" customFormat="1" ht="30" x14ac:dyDescent="0.4">
      <c r="A15" s="34" t="s">
        <v>96</v>
      </c>
    </row>
    <row r="16" spans="1:1" s="34" customFormat="1" ht="15" customHeight="1" x14ac:dyDescent="0.4"/>
    <row r="17" spans="1:1" s="34" customFormat="1" ht="30" x14ac:dyDescent="0.4">
      <c r="A17" s="34" t="s">
        <v>95</v>
      </c>
    </row>
    <row r="32" spans="1:1" s="45" customFormat="1" ht="20.25" x14ac:dyDescent="0.3">
      <c r="A32" s="45" t="s">
        <v>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activeCell="J67" sqref="J67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21" x14ac:dyDescent="0.35">
      <c r="A2" s="29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1.1302000000000001</v>
      </c>
      <c r="D10" s="15">
        <v>1.6627000000000001</v>
      </c>
      <c r="E10" s="15">
        <v>2.5999999999999995E-2</v>
      </c>
      <c r="F10" s="15">
        <v>2.8189000000000002</v>
      </c>
      <c r="G10" s="15">
        <v>2.8189000000000002</v>
      </c>
      <c r="H10" s="15">
        <v>-1.1960585091023379</v>
      </c>
      <c r="I10" s="15"/>
      <c r="J10" s="15">
        <v>2320.4151057366403</v>
      </c>
      <c r="K10" s="7"/>
      <c r="L10" s="16">
        <v>2.3199999999999998</v>
      </c>
      <c r="M10" s="16">
        <v>2.3199999999999998</v>
      </c>
      <c r="N10" s="16">
        <v>6.629999999999999</v>
      </c>
      <c r="P10" s="3">
        <f>$H$15</f>
        <v>-1.7946234243762849</v>
      </c>
      <c r="Q10" s="4">
        <f>$N$15</f>
        <v>4.26</v>
      </c>
    </row>
    <row r="11" spans="1:17" ht="15" x14ac:dyDescent="0.25">
      <c r="A11" s="7" t="s">
        <v>15</v>
      </c>
      <c r="B11" s="7"/>
      <c r="C11" s="15">
        <v>1.0746</v>
      </c>
      <c r="D11" s="15">
        <v>2.1704999999999997</v>
      </c>
      <c r="E11" s="15">
        <v>1.0699999999999998E-2</v>
      </c>
      <c r="F11" s="15">
        <v>3.2557999999999998</v>
      </c>
      <c r="G11" s="15">
        <v>3.2557999999999998</v>
      </c>
      <c r="H11" s="15">
        <v>-2.3390812615950107</v>
      </c>
      <c r="I11" s="15"/>
      <c r="J11" s="15">
        <v>2972.6856829263288</v>
      </c>
      <c r="K11" s="7"/>
      <c r="L11" s="16">
        <v>1.1400000000000001</v>
      </c>
      <c r="M11" s="16">
        <v>1.1400000000000001</v>
      </c>
      <c r="N11" s="16">
        <v>3.33</v>
      </c>
      <c r="P11" s="3">
        <f>$H$15</f>
        <v>-1.7946234243762849</v>
      </c>
      <c r="Q11" s="4">
        <f>$N$15</f>
        <v>4.26</v>
      </c>
    </row>
    <row r="12" spans="1:17" ht="15" x14ac:dyDescent="0.25">
      <c r="A12" s="7" t="s">
        <v>17</v>
      </c>
      <c r="B12" s="7"/>
      <c r="C12" s="15">
        <v>1.1556999999999999</v>
      </c>
      <c r="D12" s="15">
        <v>1.7385999999999999</v>
      </c>
      <c r="E12" s="15">
        <v>3.39E-2</v>
      </c>
      <c r="F12" s="15">
        <v>2.9281999999999999</v>
      </c>
      <c r="G12" s="15">
        <v>2.9281999999999999</v>
      </c>
      <c r="H12" s="15">
        <v>-0.9857414724102842</v>
      </c>
      <c r="I12" s="15"/>
      <c r="J12" s="15">
        <v>2764.7481778121523</v>
      </c>
      <c r="K12" s="7"/>
      <c r="L12" s="16">
        <v>2.56</v>
      </c>
      <c r="M12" s="16">
        <v>2.56</v>
      </c>
      <c r="N12" s="16">
        <v>7.7900000000000009</v>
      </c>
      <c r="P12" s="3">
        <f>$H$15</f>
        <v>-1.7946234243762849</v>
      </c>
      <c r="Q12" s="4">
        <f>$N$15</f>
        <v>4.26</v>
      </c>
    </row>
    <row r="13" spans="1:17" ht="15" x14ac:dyDescent="0.25">
      <c r="A13" s="7" t="s">
        <v>16</v>
      </c>
      <c r="B13" s="7"/>
      <c r="C13" s="15">
        <v>1.0470999999999999</v>
      </c>
      <c r="D13" s="15">
        <v>2.0991000000000004</v>
      </c>
      <c r="E13" s="15">
        <v>1.5699999999999999E-2</v>
      </c>
      <c r="F13" s="15">
        <v>3.1619000000000002</v>
      </c>
      <c r="G13" s="15">
        <v>3.1619000000000002</v>
      </c>
      <c r="H13" s="15">
        <v>-1.9997789907131747</v>
      </c>
      <c r="I13" s="15"/>
      <c r="J13" s="15">
        <v>2676.2860832599654</v>
      </c>
      <c r="K13" s="7"/>
      <c r="L13" s="16">
        <v>0.27</v>
      </c>
      <c r="M13" s="16">
        <v>0.27</v>
      </c>
      <c r="N13" s="16">
        <v>1.27</v>
      </c>
      <c r="P13" s="3">
        <f>$H$15</f>
        <v>-1.7946234243762849</v>
      </c>
      <c r="Q13" s="4">
        <f>$N$15</f>
        <v>4.26</v>
      </c>
    </row>
    <row r="14" spans="1:17" ht="15" x14ac:dyDescent="0.25">
      <c r="A14" s="7" t="s">
        <v>41</v>
      </c>
      <c r="B14" s="7"/>
      <c r="C14" s="15">
        <v>1.1840704041591887</v>
      </c>
      <c r="D14" s="15">
        <v>2.201592799607107</v>
      </c>
      <c r="E14" s="15">
        <v>2.7629795634726631E-2</v>
      </c>
      <c r="F14" s="15">
        <v>3.4132929994010222</v>
      </c>
      <c r="G14" s="15">
        <v>3.4132929994010222</v>
      </c>
      <c r="H14" s="15">
        <v>-0.84629967155669394</v>
      </c>
      <c r="I14" s="15"/>
      <c r="J14" s="17" t="s">
        <v>43</v>
      </c>
      <c r="K14" s="7"/>
      <c r="L14" s="16">
        <v>1.5365424865881299</v>
      </c>
      <c r="M14" s="16">
        <v>1.5365424865881299</v>
      </c>
      <c r="N14" s="16">
        <v>5.2789026958996779</v>
      </c>
      <c r="P14" s="3">
        <f>$H$15</f>
        <v>-1.7946234243762849</v>
      </c>
      <c r="Q14" s="4">
        <f>$N$15</f>
        <v>4.26</v>
      </c>
    </row>
    <row r="15" spans="1:17" ht="15" x14ac:dyDescent="0.25">
      <c r="A15" s="13" t="s">
        <v>8</v>
      </c>
      <c r="B15" s="7"/>
      <c r="C15" s="15">
        <v>1.0969</v>
      </c>
      <c r="D15" s="15">
        <v>2.0193999999999996</v>
      </c>
      <c r="E15" s="15">
        <v>1.84E-2</v>
      </c>
      <c r="F15" s="15">
        <v>3.1347</v>
      </c>
      <c r="G15" s="15">
        <v>3.1347</v>
      </c>
      <c r="H15" s="15">
        <v>-1.7946234243762849</v>
      </c>
      <c r="I15" s="15"/>
      <c r="J15" s="15">
        <v>2513.4536696399082</v>
      </c>
      <c r="K15" s="7"/>
      <c r="L15" s="16">
        <v>1.3900000000000001</v>
      </c>
      <c r="M15" s="16">
        <v>1.3900000000000001</v>
      </c>
      <c r="N15" s="16">
        <v>4.26</v>
      </c>
    </row>
    <row r="16" spans="1:17" ht="15" x14ac:dyDescent="0.25">
      <c r="A16" s="7" t="s">
        <v>35</v>
      </c>
      <c r="B16" s="7"/>
      <c r="C16" s="15">
        <v>1.0908401365464921</v>
      </c>
      <c r="D16" s="15">
        <v>2.0063317837509516</v>
      </c>
      <c r="E16" s="15">
        <v>1.7703352332851668E-2</v>
      </c>
      <c r="F16" s="15">
        <v>3.1148752726302957</v>
      </c>
      <c r="G16" s="15">
        <v>3.1148752726302957</v>
      </c>
      <c r="H16" s="15">
        <v>-1.858714133540873</v>
      </c>
      <c r="I16" s="15"/>
      <c r="J16" s="15">
        <v>4063.5496532501074</v>
      </c>
      <c r="K16" s="7"/>
      <c r="L16" s="16">
        <v>1.3804639863064936</v>
      </c>
      <c r="M16" s="16">
        <v>1.3804639863064936</v>
      </c>
      <c r="N16" s="16">
        <v>4.1840952893882157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P14" sqref="P1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21" x14ac:dyDescent="0.35">
      <c r="A2" s="29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35" t="s">
        <v>9</v>
      </c>
      <c r="I6" s="36"/>
      <c r="J6" s="36" t="s">
        <v>13</v>
      </c>
      <c r="K6" s="36"/>
      <c r="L6" s="36"/>
      <c r="M6" s="37"/>
      <c r="N6" s="37"/>
    </row>
    <row r="7" spans="1:16" ht="15" x14ac:dyDescent="0.25">
      <c r="A7" s="7"/>
      <c r="B7" s="7"/>
      <c r="C7" s="7"/>
      <c r="D7" s="7"/>
      <c r="E7" s="7"/>
      <c r="F7" s="7"/>
      <c r="G7" s="7"/>
      <c r="H7" s="38" t="s">
        <v>80</v>
      </c>
      <c r="I7" s="38"/>
      <c r="J7" s="38"/>
      <c r="K7" s="38"/>
      <c r="L7" s="38"/>
      <c r="M7" s="38" t="s">
        <v>1</v>
      </c>
      <c r="N7" s="38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39" t="s">
        <v>3</v>
      </c>
      <c r="I8" s="39" t="s">
        <v>10</v>
      </c>
      <c r="J8" s="39" t="s">
        <v>11</v>
      </c>
      <c r="K8" s="39" t="s">
        <v>6</v>
      </c>
      <c r="L8" s="39" t="s">
        <v>4</v>
      </c>
      <c r="M8" s="39" t="s">
        <v>0</v>
      </c>
      <c r="N8" s="39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37"/>
      <c r="I9" s="37"/>
      <c r="J9" s="37"/>
      <c r="K9" s="37"/>
      <c r="L9" s="37"/>
      <c r="M9" s="37"/>
      <c r="N9" s="37"/>
    </row>
    <row r="10" spans="1:16" ht="15" x14ac:dyDescent="0.25">
      <c r="A10" s="7" t="s">
        <v>14</v>
      </c>
      <c r="B10" s="7"/>
      <c r="C10" s="15">
        <v>1.1302000000000001</v>
      </c>
      <c r="D10" s="15">
        <v>1.6627000000000001</v>
      </c>
      <c r="E10" s="15">
        <v>2.5999999999999995E-2</v>
      </c>
      <c r="F10" s="15">
        <v>2.8189000000000002</v>
      </c>
      <c r="G10" s="7"/>
      <c r="H10" s="40">
        <v>4.1100000000000003</v>
      </c>
      <c r="I10" s="40">
        <v>4.1333000000000002</v>
      </c>
      <c r="J10" s="40">
        <v>5.83</v>
      </c>
      <c r="K10" s="41">
        <v>92.94</v>
      </c>
      <c r="L10" s="40">
        <v>5.9703999999999997</v>
      </c>
      <c r="M10" s="42">
        <v>0.15592216644994447</v>
      </c>
      <c r="N10" s="37">
        <v>2044</v>
      </c>
      <c r="P10" s="3">
        <f>F15</f>
        <v>3.1347</v>
      </c>
    </row>
    <row r="11" spans="1:16" ht="15" x14ac:dyDescent="0.25">
      <c r="A11" s="7" t="s">
        <v>15</v>
      </c>
      <c r="B11" s="7"/>
      <c r="C11" s="15">
        <v>1.0746</v>
      </c>
      <c r="D11" s="15">
        <v>2.1704999999999997</v>
      </c>
      <c r="E11" s="15">
        <v>1.0699999999999998E-2</v>
      </c>
      <c r="F11" s="15">
        <v>3.2557999999999998</v>
      </c>
      <c r="G11" s="7"/>
      <c r="H11" s="40">
        <v>5.04</v>
      </c>
      <c r="I11" s="40">
        <v>3.8506</v>
      </c>
      <c r="J11" s="40">
        <v>6.84</v>
      </c>
      <c r="K11" s="41">
        <v>91.56</v>
      </c>
      <c r="L11" s="40">
        <v>5.6109</v>
      </c>
      <c r="M11" s="42">
        <v>0.45927273099885374</v>
      </c>
      <c r="N11" s="37">
        <v>6346</v>
      </c>
      <c r="P11" s="3">
        <f t="shared" ref="P11:P16" si="0">P10</f>
        <v>3.1347</v>
      </c>
    </row>
    <row r="12" spans="1:16" ht="15" x14ac:dyDescent="0.25">
      <c r="A12" s="7" t="s">
        <v>17</v>
      </c>
      <c r="B12" s="7"/>
      <c r="C12" s="15">
        <v>1.1556999999999999</v>
      </c>
      <c r="D12" s="15">
        <v>1.7385999999999999</v>
      </c>
      <c r="E12" s="15">
        <v>3.39E-2</v>
      </c>
      <c r="F12" s="15">
        <v>2.9281999999999999</v>
      </c>
      <c r="G12" s="7"/>
      <c r="H12" s="40">
        <v>4.21</v>
      </c>
      <c r="I12" s="40">
        <v>4.2215999999999996</v>
      </c>
      <c r="J12" s="40">
        <v>5.99</v>
      </c>
      <c r="K12" s="41">
        <v>92.89</v>
      </c>
      <c r="L12" s="40">
        <v>5.9912000000000001</v>
      </c>
      <c r="M12" s="42">
        <v>0.13785925453274489</v>
      </c>
      <c r="N12" s="37">
        <v>3358</v>
      </c>
      <c r="P12" s="3">
        <f t="shared" si="0"/>
        <v>3.1347</v>
      </c>
    </row>
    <row r="13" spans="1:16" ht="15" x14ac:dyDescent="0.25">
      <c r="A13" s="7" t="s">
        <v>16</v>
      </c>
      <c r="B13" s="7"/>
      <c r="C13" s="15">
        <v>1.0470999999999999</v>
      </c>
      <c r="D13" s="15">
        <v>2.0991000000000004</v>
      </c>
      <c r="E13" s="15">
        <v>1.5699999999999999E-2</v>
      </c>
      <c r="F13" s="15">
        <v>3.1619000000000002</v>
      </c>
      <c r="G13" s="7"/>
      <c r="H13" s="40">
        <v>4.76</v>
      </c>
      <c r="I13" s="40">
        <v>3.7972000000000001</v>
      </c>
      <c r="J13" s="40">
        <v>6.42</v>
      </c>
      <c r="K13" s="41">
        <v>92.34</v>
      </c>
      <c r="L13" s="40">
        <v>5.4722999999999997</v>
      </c>
      <c r="M13" s="42">
        <v>0.18061052208814055</v>
      </c>
      <c r="N13" s="37">
        <v>2927</v>
      </c>
      <c r="P13" s="3">
        <f t="shared" si="0"/>
        <v>3.1347</v>
      </c>
    </row>
    <row r="14" spans="1:16" ht="15" x14ac:dyDescent="0.25">
      <c r="A14" s="7" t="s">
        <v>77</v>
      </c>
      <c r="B14" s="7"/>
      <c r="C14" s="15">
        <v>1.1840704041591887</v>
      </c>
      <c r="D14" s="15">
        <v>2.201592799607107</v>
      </c>
      <c r="E14" s="15">
        <v>2.7629795634726631E-2</v>
      </c>
      <c r="F14" s="15">
        <v>3.4132929994010222</v>
      </c>
      <c r="G14" s="7"/>
      <c r="H14" s="40">
        <v>5.0265040334069262</v>
      </c>
      <c r="I14" s="40">
        <v>4.2351948876819998</v>
      </c>
      <c r="J14" s="40">
        <v>7.6997686182975444</v>
      </c>
      <c r="K14" s="41">
        <v>91.445069758038528</v>
      </c>
      <c r="L14" s="40">
        <v>6.0003620743286525</v>
      </c>
      <c r="M14" s="42">
        <v>6.6335325930316297E-2</v>
      </c>
      <c r="N14" s="37">
        <v>1162</v>
      </c>
      <c r="P14" s="3">
        <f t="shared" si="0"/>
        <v>3.1347</v>
      </c>
    </row>
    <row r="15" spans="1:16" ht="15" x14ac:dyDescent="0.25">
      <c r="A15" s="13" t="s">
        <v>8</v>
      </c>
      <c r="B15" s="7"/>
      <c r="C15" s="15">
        <v>1.0969</v>
      </c>
      <c r="D15" s="15">
        <v>2.0193999999999996</v>
      </c>
      <c r="E15" s="15">
        <v>1.84E-2</v>
      </c>
      <c r="F15" s="15">
        <v>3.1347</v>
      </c>
      <c r="G15" s="7"/>
      <c r="H15" s="40">
        <v>4.7300000000000004</v>
      </c>
      <c r="I15" s="40">
        <v>3.9617</v>
      </c>
      <c r="J15" s="40">
        <v>6.55</v>
      </c>
      <c r="K15" s="41">
        <v>92.08</v>
      </c>
      <c r="L15" s="40">
        <v>5.7202000000000002</v>
      </c>
      <c r="M15" s="43">
        <v>0.99999999999999989</v>
      </c>
      <c r="N15" s="44">
        <v>15837</v>
      </c>
      <c r="P15" s="3">
        <f t="shared" si="0"/>
        <v>3.1347</v>
      </c>
    </row>
    <row r="16" spans="1:16" ht="15" x14ac:dyDescent="0.25">
      <c r="A16" s="7" t="s">
        <v>35</v>
      </c>
      <c r="B16" s="7"/>
      <c r="C16" s="15">
        <v>1.0908401365464921</v>
      </c>
      <c r="D16" s="15">
        <v>2.0063317837509516</v>
      </c>
      <c r="E16" s="15">
        <v>1.7703352332851668E-2</v>
      </c>
      <c r="F16" s="15">
        <v>3.1148752726302957</v>
      </c>
      <c r="G16" s="7"/>
      <c r="H16" s="15">
        <v>4.707973148331658</v>
      </c>
      <c r="I16" s="15">
        <v>3.9422607218676382</v>
      </c>
      <c r="J16" s="15">
        <v>6.464578091600651</v>
      </c>
      <c r="K16" s="18">
        <v>92.137725194535918</v>
      </c>
      <c r="L16" s="15">
        <v>5.7002782075018441</v>
      </c>
      <c r="M16" s="19">
        <v>0.93366467406968379</v>
      </c>
      <c r="N16" s="7">
        <v>14675</v>
      </c>
      <c r="P16" s="3">
        <f t="shared" si="0"/>
        <v>3.1347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I69" sqref="I69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21" x14ac:dyDescent="0.35">
      <c r="A2" s="29" t="s">
        <v>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1.0923</v>
      </c>
      <c r="D10" s="15">
        <v>2.0213999999999999</v>
      </c>
      <c r="E10" s="15">
        <v>1.8299999999999997E-2</v>
      </c>
      <c r="F10" s="15">
        <v>3.1320000000000001</v>
      </c>
      <c r="G10" s="7"/>
      <c r="H10" s="15">
        <v>4.7</v>
      </c>
      <c r="I10" s="15">
        <v>3.9479000000000002</v>
      </c>
      <c r="J10" s="15">
        <v>6.5</v>
      </c>
      <c r="K10" s="18">
        <v>92.16</v>
      </c>
      <c r="L10" s="15">
        <v>5.7039</v>
      </c>
      <c r="M10" s="19">
        <v>0.96067560824450782</v>
      </c>
      <c r="N10" s="7">
        <v>15325</v>
      </c>
      <c r="P10" s="3">
        <f>$F$13</f>
        <v>3.1347</v>
      </c>
    </row>
    <row r="11" spans="1:16" ht="15" x14ac:dyDescent="0.25">
      <c r="A11" s="7" t="s">
        <v>40</v>
      </c>
      <c r="B11" s="7"/>
      <c r="C11" s="15">
        <v>1.2072000000000001</v>
      </c>
      <c r="D11" s="15">
        <v>2.0577000000000001</v>
      </c>
      <c r="E11" s="15">
        <v>1.9200000000000002E-2</v>
      </c>
      <c r="F11" s="15">
        <v>3.2841</v>
      </c>
      <c r="G11" s="7"/>
      <c r="H11" s="15">
        <v>5.45</v>
      </c>
      <c r="I11" s="15">
        <v>4.2926000000000002</v>
      </c>
      <c r="J11" s="15">
        <v>7.57</v>
      </c>
      <c r="K11" s="18">
        <v>90.68</v>
      </c>
      <c r="L11" s="15">
        <v>6.0461</v>
      </c>
      <c r="M11" s="19">
        <v>3.8813253305399975E-2</v>
      </c>
      <c r="N11" s="7">
        <v>508</v>
      </c>
      <c r="P11" s="3">
        <f>$F$13</f>
        <v>3.1347</v>
      </c>
    </row>
    <row r="12" spans="1:16" ht="15" x14ac:dyDescent="0.25">
      <c r="A12" s="7" t="s">
        <v>22</v>
      </c>
      <c r="B12" s="7"/>
      <c r="C12" s="15">
        <v>1.7602</v>
      </c>
      <c r="D12" s="15">
        <v>-4.4072000000000005</v>
      </c>
      <c r="E12" s="15">
        <v>5.74E-2</v>
      </c>
      <c r="F12" s="15">
        <v>-2.5895999999999999</v>
      </c>
      <c r="G12" s="7"/>
      <c r="H12" s="15">
        <v>4.42</v>
      </c>
      <c r="I12" s="15">
        <v>4.7473000000000001</v>
      </c>
      <c r="J12" s="15">
        <v>9.64</v>
      </c>
      <c r="K12" s="18">
        <v>63.29</v>
      </c>
      <c r="L12" s="15">
        <v>11.488099999999999</v>
      </c>
      <c r="M12" s="19">
        <v>5.1113845009213984E-4</v>
      </c>
      <c r="N12" s="7">
        <v>4</v>
      </c>
      <c r="P12" s="3">
        <f>$F$13</f>
        <v>3.1347</v>
      </c>
    </row>
    <row r="13" spans="1:16" ht="15" x14ac:dyDescent="0.25">
      <c r="A13" s="13" t="s">
        <v>8</v>
      </c>
      <c r="B13" s="7"/>
      <c r="C13" s="15">
        <v>1.0969</v>
      </c>
      <c r="D13" s="15">
        <v>2.0193999999999996</v>
      </c>
      <c r="E13" s="15">
        <v>1.84E-2</v>
      </c>
      <c r="F13" s="15">
        <v>3.1347</v>
      </c>
      <c r="G13" s="7"/>
      <c r="H13" s="15">
        <v>4.7300000000000004</v>
      </c>
      <c r="I13" s="15">
        <v>3.9617</v>
      </c>
      <c r="J13" s="15">
        <v>6.55</v>
      </c>
      <c r="K13" s="18">
        <v>92.08</v>
      </c>
      <c r="L13" s="15">
        <v>5.7202000000000002</v>
      </c>
      <c r="M13" s="19">
        <v>1</v>
      </c>
      <c r="N13" s="7">
        <v>15837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0" t="s">
        <v>39</v>
      </c>
      <c r="B15" s="31"/>
      <c r="C15" s="31"/>
      <c r="D15" s="20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1"/>
      <c r="B16" s="7"/>
      <c r="C16" s="32" t="s">
        <v>45</v>
      </c>
      <c r="D16" s="33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1"/>
      <c r="B17" s="7"/>
      <c r="C17" s="7" t="s">
        <v>36</v>
      </c>
      <c r="D17" s="22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1" t="str">
        <f>A10</f>
        <v>Investment-grade</v>
      </c>
      <c r="B18" s="7"/>
      <c r="C18" s="28" t="s">
        <v>38</v>
      </c>
      <c r="D18" s="24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1" t="str">
        <f>A11</f>
        <v>Crossover</v>
      </c>
      <c r="B19" s="7"/>
      <c r="C19" s="23">
        <v>0.70099999999999996</v>
      </c>
      <c r="D19" s="24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5" t="str">
        <f>A12</f>
        <v>High-yield</v>
      </c>
      <c r="B20" s="9"/>
      <c r="C20" s="26">
        <v>0.85099999999999998</v>
      </c>
      <c r="D20" s="27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Q33" sqref="Q3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8" ht="21" x14ac:dyDescent="0.35">
      <c r="A2" s="29" t="s">
        <v>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0.83379999999999999</v>
      </c>
      <c r="D10" s="15">
        <v>2.7174</v>
      </c>
      <c r="E10" s="15">
        <v>1.72E-2</v>
      </c>
      <c r="F10" s="15">
        <v>3.5684</v>
      </c>
      <c r="G10" s="7"/>
      <c r="H10" s="15">
        <v>5.7</v>
      </c>
      <c r="I10" s="15">
        <v>2.7397999999999998</v>
      </c>
      <c r="J10" s="15">
        <v>7.16</v>
      </c>
      <c r="K10" s="18">
        <v>85.56</v>
      </c>
      <c r="L10" s="15">
        <v>5.4908000000000001</v>
      </c>
      <c r="M10" s="19">
        <v>0.10609157755991851</v>
      </c>
      <c r="N10" s="7">
        <v>1118</v>
      </c>
      <c r="P10" s="5" t="str">
        <f>RIGHT(A10,4)</f>
        <v>3.0%</v>
      </c>
      <c r="Q10" s="3">
        <f>$F$20</f>
        <v>3.1347</v>
      </c>
      <c r="R10" s="5"/>
    </row>
    <row r="11" spans="1:18" ht="15" x14ac:dyDescent="0.25">
      <c r="A11" s="7" t="s">
        <v>89</v>
      </c>
      <c r="B11" s="7"/>
      <c r="C11" s="15">
        <v>0.9698</v>
      </c>
      <c r="D11" s="15">
        <v>2.5244</v>
      </c>
      <c r="E11" s="15">
        <v>2.06E-2</v>
      </c>
      <c r="F11" s="15">
        <v>3.5148000000000001</v>
      </c>
      <c r="G11" s="7"/>
      <c r="H11" s="15">
        <v>5.7</v>
      </c>
      <c r="I11" s="15">
        <v>3.2780999999999998</v>
      </c>
      <c r="J11" s="15">
        <v>7.58</v>
      </c>
      <c r="K11" s="18">
        <v>87.6</v>
      </c>
      <c r="L11" s="15">
        <v>5.5987</v>
      </c>
      <c r="M11" s="19">
        <v>0.18225467920388125</v>
      </c>
      <c r="N11" s="7">
        <v>2203</v>
      </c>
      <c r="P11" s="5" t="str">
        <f t="shared" ref="P11:P18" si="0">RIGHT(A11,4)</f>
        <v>3.5%</v>
      </c>
      <c r="Q11" s="3">
        <f t="shared" ref="Q11:Q19" si="1">$F$20</f>
        <v>3.1347</v>
      </c>
      <c r="R11" s="5"/>
    </row>
    <row r="12" spans="1:18" ht="15" x14ac:dyDescent="0.25">
      <c r="A12" s="7" t="s">
        <v>79</v>
      </c>
      <c r="B12" s="7"/>
      <c r="C12" s="15">
        <v>1.0448</v>
      </c>
      <c r="D12" s="15">
        <v>1.7999000000000001</v>
      </c>
      <c r="E12" s="15">
        <v>2.93E-2</v>
      </c>
      <c r="F12" s="15">
        <v>2.8740000000000001</v>
      </c>
      <c r="G12" s="7"/>
      <c r="H12" s="15">
        <v>4.03</v>
      </c>
      <c r="I12" s="15">
        <v>3.7795000000000001</v>
      </c>
      <c r="J12" s="15">
        <v>5.4</v>
      </c>
      <c r="K12" s="18">
        <v>92.7</v>
      </c>
      <c r="L12" s="15">
        <v>5.7858999999999998</v>
      </c>
      <c r="M12" s="19">
        <v>0.26726957989416988</v>
      </c>
      <c r="N12" s="7">
        <v>3651</v>
      </c>
      <c r="P12" s="5" t="str">
        <f t="shared" si="0"/>
        <v>4.0%</v>
      </c>
      <c r="Q12" s="3">
        <f t="shared" si="1"/>
        <v>3.1347</v>
      </c>
      <c r="R12" s="5"/>
    </row>
    <row r="13" spans="1:18" ht="15" x14ac:dyDescent="0.25">
      <c r="A13" s="7" t="s">
        <v>48</v>
      </c>
      <c r="B13" s="7"/>
      <c r="C13" s="15">
        <v>1.1611</v>
      </c>
      <c r="D13" s="15">
        <v>1.8487</v>
      </c>
      <c r="E13" s="15">
        <v>1.9900000000000001E-2</v>
      </c>
      <c r="F13" s="15">
        <v>3.0297000000000001</v>
      </c>
      <c r="G13" s="7"/>
      <c r="H13" s="15">
        <v>4.47</v>
      </c>
      <c r="I13" s="15">
        <v>4.2497999999999996</v>
      </c>
      <c r="J13" s="15">
        <v>6.5</v>
      </c>
      <c r="K13" s="18">
        <v>93.99</v>
      </c>
      <c r="L13" s="15">
        <v>5.7679</v>
      </c>
      <c r="M13" s="19">
        <v>0.25480763833393766</v>
      </c>
      <c r="N13" s="7">
        <v>3600</v>
      </c>
      <c r="P13" s="5" t="str">
        <f t="shared" si="0"/>
        <v>4.5%</v>
      </c>
      <c r="Q13" s="3">
        <f t="shared" si="1"/>
        <v>3.1347</v>
      </c>
      <c r="R13" s="5"/>
    </row>
    <row r="14" spans="1:18" ht="15" x14ac:dyDescent="0.25">
      <c r="A14" s="7" t="s">
        <v>49</v>
      </c>
      <c r="B14" s="7"/>
      <c r="C14" s="15">
        <v>1.2685999999999999</v>
      </c>
      <c r="D14" s="15">
        <v>1.8089000000000002</v>
      </c>
      <c r="E14" s="15">
        <v>1.0500000000000001E-2</v>
      </c>
      <c r="F14" s="15">
        <v>3.0880000000000001</v>
      </c>
      <c r="G14" s="7"/>
      <c r="H14" s="15">
        <v>4.68</v>
      </c>
      <c r="I14" s="15">
        <v>4.7255000000000003</v>
      </c>
      <c r="J14" s="15">
        <v>6.87</v>
      </c>
      <c r="K14" s="18">
        <v>95.61</v>
      </c>
      <c r="L14" s="15">
        <v>5.8158000000000003</v>
      </c>
      <c r="M14" s="19">
        <v>0.10903670782790081</v>
      </c>
      <c r="N14" s="7">
        <v>1776</v>
      </c>
      <c r="P14" s="5" t="str">
        <f t="shared" si="0"/>
        <v>5.0%</v>
      </c>
      <c r="Q14" s="3">
        <f t="shared" si="1"/>
        <v>3.1347</v>
      </c>
      <c r="R14" s="5"/>
    </row>
    <row r="15" spans="1:18" ht="15" x14ac:dyDescent="0.25">
      <c r="A15" s="7" t="s">
        <v>50</v>
      </c>
      <c r="B15" s="7"/>
      <c r="C15" s="15">
        <v>1.373</v>
      </c>
      <c r="D15" s="15">
        <v>1.8251999999999999</v>
      </c>
      <c r="E15" s="15">
        <v>-4.0000000000000105E-4</v>
      </c>
      <c r="F15" s="15">
        <v>3.1978</v>
      </c>
      <c r="G15" s="7"/>
      <c r="H15" s="15">
        <v>4.9800000000000004</v>
      </c>
      <c r="I15" s="15">
        <v>5.2436999999999996</v>
      </c>
      <c r="J15" s="15">
        <v>7.57</v>
      </c>
      <c r="K15" s="18">
        <v>98.08</v>
      </c>
      <c r="L15" s="15">
        <v>5.8052000000000001</v>
      </c>
      <c r="M15" s="19">
        <v>3.3899879432947116E-2</v>
      </c>
      <c r="N15" s="7">
        <v>727</v>
      </c>
      <c r="P15" s="5" t="str">
        <f t="shared" si="0"/>
        <v>5.5%</v>
      </c>
      <c r="Q15" s="3">
        <f t="shared" si="1"/>
        <v>3.1347</v>
      </c>
      <c r="R15" s="5"/>
    </row>
    <row r="16" spans="1:18" ht="15" x14ac:dyDescent="0.25">
      <c r="A16" s="7" t="s">
        <v>51</v>
      </c>
      <c r="B16" s="7"/>
      <c r="C16" s="15">
        <v>1.4622999999999999</v>
      </c>
      <c r="D16" s="15">
        <v>1.6553</v>
      </c>
      <c r="E16" s="15">
        <v>-9.8999999999999991E-3</v>
      </c>
      <c r="F16" s="15">
        <v>3.1076999999999999</v>
      </c>
      <c r="G16" s="7"/>
      <c r="H16" s="15">
        <v>4.72</v>
      </c>
      <c r="I16" s="15">
        <v>5.7352999999999996</v>
      </c>
      <c r="J16" s="15">
        <v>7.29</v>
      </c>
      <c r="K16" s="18">
        <v>100.6</v>
      </c>
      <c r="L16" s="15">
        <v>5.7572000000000001</v>
      </c>
      <c r="M16" s="19">
        <v>2.5334593169677289E-2</v>
      </c>
      <c r="N16" s="7">
        <v>914</v>
      </c>
      <c r="P16" s="5" t="str">
        <f t="shared" si="0"/>
        <v>6.0%</v>
      </c>
      <c r="Q16" s="3">
        <f t="shared" si="1"/>
        <v>3.1347</v>
      </c>
      <c r="R16" s="5"/>
    </row>
    <row r="17" spans="1:18" ht="15" x14ac:dyDescent="0.25">
      <c r="A17" s="7" t="s">
        <v>52</v>
      </c>
      <c r="B17" s="7"/>
      <c r="C17" s="15">
        <v>1.5595000000000001</v>
      </c>
      <c r="D17" s="15">
        <v>1.1011</v>
      </c>
      <c r="E17" s="15">
        <v>-1.9200000000000002E-2</v>
      </c>
      <c r="F17" s="15">
        <v>2.6414</v>
      </c>
      <c r="G17" s="7"/>
      <c r="H17" s="15">
        <v>3.41</v>
      </c>
      <c r="I17" s="15">
        <v>6.2369000000000003</v>
      </c>
      <c r="J17" s="15">
        <v>5.4</v>
      </c>
      <c r="K17" s="18">
        <v>101.86</v>
      </c>
      <c r="L17" s="15">
        <v>5.8071999999999999</v>
      </c>
      <c r="M17" s="19">
        <v>1.2111135597658895E-2</v>
      </c>
      <c r="N17" s="7">
        <v>732</v>
      </c>
      <c r="P17" s="5" t="str">
        <f t="shared" si="0"/>
        <v>6.5%</v>
      </c>
      <c r="Q17" s="3">
        <f t="shared" si="1"/>
        <v>3.1347</v>
      </c>
      <c r="R17" s="5"/>
    </row>
    <row r="18" spans="1:18" ht="15" x14ac:dyDescent="0.25">
      <c r="A18" s="7" t="s">
        <v>53</v>
      </c>
      <c r="B18" s="7"/>
      <c r="C18" s="15">
        <v>1.6404000000000001</v>
      </c>
      <c r="D18" s="15">
        <v>0.93190000000000006</v>
      </c>
      <c r="E18" s="15">
        <v>-3.56E-2</v>
      </c>
      <c r="F18" s="15">
        <v>2.5367000000000002</v>
      </c>
      <c r="G18" s="7"/>
      <c r="H18" s="15">
        <v>3.69</v>
      </c>
      <c r="I18" s="15">
        <v>6.6839000000000004</v>
      </c>
      <c r="J18" s="15">
        <v>5.75</v>
      </c>
      <c r="K18" s="18">
        <v>103.69</v>
      </c>
      <c r="L18" s="15">
        <v>5.8456000000000001</v>
      </c>
      <c r="M18" s="19">
        <v>3.786536454977747E-3</v>
      </c>
      <c r="N18" s="7">
        <v>264</v>
      </c>
      <c r="P18" s="5" t="str">
        <f t="shared" si="0"/>
        <v>7.0%</v>
      </c>
      <c r="Q18" s="3">
        <f t="shared" si="1"/>
        <v>3.1347</v>
      </c>
      <c r="R18" s="5"/>
    </row>
    <row r="19" spans="1:18" ht="15" x14ac:dyDescent="0.25">
      <c r="A19" s="7" t="s">
        <v>90</v>
      </c>
      <c r="B19" s="7"/>
      <c r="C19" s="15">
        <v>1.8405</v>
      </c>
      <c r="D19" s="15">
        <v>0.54440000000000022</v>
      </c>
      <c r="E19" s="15">
        <v>-8.829999999999999E-2</v>
      </c>
      <c r="F19" s="15">
        <v>2.2966000000000002</v>
      </c>
      <c r="G19" s="7"/>
      <c r="H19" s="15">
        <v>2.82</v>
      </c>
      <c r="I19" s="15">
        <v>7.6539000000000001</v>
      </c>
      <c r="J19" s="15">
        <v>4.71</v>
      </c>
      <c r="K19" s="18">
        <v>105.05</v>
      </c>
      <c r="L19" s="15">
        <v>5.9058999999999999</v>
      </c>
      <c r="M19" s="19">
        <v>5.4076725249308736E-3</v>
      </c>
      <c r="N19" s="7">
        <v>852</v>
      </c>
      <c r="P19" s="5" t="str">
        <f>"&gt;"&amp;P18</f>
        <v>&gt;7.0%</v>
      </c>
      <c r="Q19" s="3">
        <f t="shared" si="1"/>
        <v>3.1347</v>
      </c>
      <c r="R19" s="5"/>
    </row>
    <row r="20" spans="1:18" ht="15" x14ac:dyDescent="0.25">
      <c r="A20" s="13" t="s">
        <v>8</v>
      </c>
      <c r="B20" s="7"/>
      <c r="C20" s="15">
        <v>1.0969</v>
      </c>
      <c r="D20" s="15">
        <v>2.0193999999999996</v>
      </c>
      <c r="E20" s="15">
        <v>1.84E-2</v>
      </c>
      <c r="F20" s="15">
        <v>3.1347</v>
      </c>
      <c r="G20" s="7"/>
      <c r="H20" s="15">
        <v>4.7300000000000004</v>
      </c>
      <c r="I20" s="15">
        <v>3.9617</v>
      </c>
      <c r="J20" s="15">
        <v>6.55</v>
      </c>
      <c r="K20" s="18">
        <v>92.08</v>
      </c>
      <c r="L20" s="15">
        <v>5.7202000000000002</v>
      </c>
      <c r="M20" s="19">
        <v>1</v>
      </c>
      <c r="N20" s="7">
        <v>15837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L69" sqref="L69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21" x14ac:dyDescent="0.35">
      <c r="A2" s="29" t="s">
        <v>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1.0582</v>
      </c>
      <c r="D10" s="15">
        <v>0.6573</v>
      </c>
      <c r="E10" s="15">
        <v>2.4400000000000002E-2</v>
      </c>
      <c r="F10" s="15">
        <v>1.7399</v>
      </c>
      <c r="G10" s="7"/>
      <c r="H10" s="15">
        <v>1.01</v>
      </c>
      <c r="I10" s="15">
        <v>4.1025999999999998</v>
      </c>
      <c r="J10" s="15">
        <v>1.06</v>
      </c>
      <c r="K10" s="18">
        <v>97.75</v>
      </c>
      <c r="L10" s="15">
        <v>6.4433999999999996</v>
      </c>
      <c r="M10" s="19">
        <v>0.15387461231431471</v>
      </c>
      <c r="N10" s="7">
        <v>2941</v>
      </c>
      <c r="P10" s="5">
        <v>2</v>
      </c>
      <c r="Q10" s="3">
        <f>$F$21</f>
        <v>3.1347</v>
      </c>
    </row>
    <row r="11" spans="1:17" ht="15" x14ac:dyDescent="0.25">
      <c r="A11" s="7" t="s">
        <v>55</v>
      </c>
      <c r="B11" s="7"/>
      <c r="C11" s="15">
        <v>1.0518000000000001</v>
      </c>
      <c r="D11" s="15">
        <v>1.367</v>
      </c>
      <c r="E11" s="15">
        <v>1.3299999999999999E-2</v>
      </c>
      <c r="F11" s="15">
        <v>2.4321000000000002</v>
      </c>
      <c r="G11" s="7"/>
      <c r="H11" s="15">
        <v>2.77</v>
      </c>
      <c r="I11" s="15">
        <v>3.9413</v>
      </c>
      <c r="J11" s="15">
        <v>3.07</v>
      </c>
      <c r="K11" s="18">
        <v>94.96</v>
      </c>
      <c r="L11" s="15">
        <v>5.7686000000000002</v>
      </c>
      <c r="M11" s="19">
        <v>0.19556957050643564</v>
      </c>
      <c r="N11" s="7">
        <v>3132</v>
      </c>
      <c r="P11" s="5">
        <v>4</v>
      </c>
      <c r="Q11" s="3">
        <f t="shared" ref="Q11:Q20" si="0">$F$21</f>
        <v>3.1347</v>
      </c>
    </row>
    <row r="12" spans="1:17" ht="15" x14ac:dyDescent="0.25">
      <c r="A12" s="7" t="s">
        <v>56</v>
      </c>
      <c r="B12" s="7"/>
      <c r="C12" s="15">
        <v>1.1109</v>
      </c>
      <c r="D12" s="15">
        <v>1.8751000000000002</v>
      </c>
      <c r="E12" s="15">
        <v>6.0999999999999995E-3</v>
      </c>
      <c r="F12" s="15">
        <v>2.9921000000000002</v>
      </c>
      <c r="G12" s="7"/>
      <c r="H12" s="15">
        <v>4.33</v>
      </c>
      <c r="I12" s="15">
        <v>4.0868000000000002</v>
      </c>
      <c r="J12" s="15">
        <v>5.0599999999999996</v>
      </c>
      <c r="K12" s="18">
        <v>93.53</v>
      </c>
      <c r="L12" s="15">
        <v>5.5799000000000003</v>
      </c>
      <c r="M12" s="19">
        <v>0.20051297195659668</v>
      </c>
      <c r="N12" s="7">
        <v>2610</v>
      </c>
      <c r="P12" s="5">
        <v>6</v>
      </c>
      <c r="Q12" s="3">
        <f t="shared" si="0"/>
        <v>3.1347</v>
      </c>
    </row>
    <row r="13" spans="1:17" ht="15" x14ac:dyDescent="0.25">
      <c r="A13" s="7" t="s">
        <v>57</v>
      </c>
      <c r="B13" s="7"/>
      <c r="C13" s="15">
        <v>1.0722</v>
      </c>
      <c r="D13" s="15">
        <v>2.4922</v>
      </c>
      <c r="E13" s="15">
        <v>1.0800000000000001E-2</v>
      </c>
      <c r="F13" s="15">
        <v>3.5752000000000002</v>
      </c>
      <c r="G13" s="7"/>
      <c r="H13" s="15">
        <v>5.71</v>
      </c>
      <c r="I13" s="15">
        <v>3.7317</v>
      </c>
      <c r="J13" s="15">
        <v>6.98</v>
      </c>
      <c r="K13" s="18">
        <v>89.87</v>
      </c>
      <c r="L13" s="15">
        <v>5.5201000000000002</v>
      </c>
      <c r="M13" s="19">
        <v>0.14751716198630652</v>
      </c>
      <c r="N13" s="7">
        <v>2190</v>
      </c>
      <c r="P13" s="5">
        <v>8</v>
      </c>
      <c r="Q13" s="3">
        <f t="shared" si="0"/>
        <v>3.1347</v>
      </c>
    </row>
    <row r="14" spans="1:17" ht="15" x14ac:dyDescent="0.25">
      <c r="A14" s="7" t="s">
        <v>58</v>
      </c>
      <c r="B14" s="7"/>
      <c r="C14" s="15">
        <v>1.1016999999999999</v>
      </c>
      <c r="D14" s="15">
        <v>2.9195000000000002</v>
      </c>
      <c r="E14" s="15">
        <v>6.5000000000000023E-3</v>
      </c>
      <c r="F14" s="15">
        <v>4.0277000000000003</v>
      </c>
      <c r="G14" s="7"/>
      <c r="H14" s="15">
        <v>6.91</v>
      </c>
      <c r="I14" s="15">
        <v>3.8195999999999999</v>
      </c>
      <c r="J14" s="15">
        <v>8.9</v>
      </c>
      <c r="K14" s="18">
        <v>88.7</v>
      </c>
      <c r="L14" s="15">
        <v>5.4893000000000001</v>
      </c>
      <c r="M14" s="19">
        <v>0.14032806448919327</v>
      </c>
      <c r="N14" s="7">
        <v>1844</v>
      </c>
      <c r="P14" s="5">
        <v>10</v>
      </c>
      <c r="Q14" s="3">
        <f t="shared" si="0"/>
        <v>3.1347</v>
      </c>
    </row>
    <row r="15" spans="1:17" ht="15" x14ac:dyDescent="0.25">
      <c r="A15" s="7" t="s">
        <v>59</v>
      </c>
      <c r="B15" s="7"/>
      <c r="C15" s="15">
        <v>1.1739999999999999</v>
      </c>
      <c r="D15" s="15">
        <v>2.9318</v>
      </c>
      <c r="E15" s="15">
        <v>2.6500000000000003E-2</v>
      </c>
      <c r="F15" s="15">
        <v>4.1322999999999999</v>
      </c>
      <c r="G15" s="7"/>
      <c r="H15" s="15">
        <v>7.41</v>
      </c>
      <c r="I15" s="15">
        <v>4.0804999999999998</v>
      </c>
      <c r="J15" s="15">
        <v>10.98</v>
      </c>
      <c r="K15" s="18">
        <v>89.77</v>
      </c>
      <c r="L15" s="15">
        <v>5.4537000000000004</v>
      </c>
      <c r="M15" s="19">
        <v>5.0218766157928862E-2</v>
      </c>
      <c r="N15" s="7">
        <v>873</v>
      </c>
      <c r="P15" s="5">
        <v>12</v>
      </c>
      <c r="Q15" s="3">
        <f t="shared" si="0"/>
        <v>3.1347</v>
      </c>
    </row>
    <row r="16" spans="1:17" ht="15" x14ac:dyDescent="0.25">
      <c r="A16" s="7" t="s">
        <v>60</v>
      </c>
      <c r="B16" s="7"/>
      <c r="C16" s="15">
        <v>1.1323000000000001</v>
      </c>
      <c r="D16" s="15">
        <v>3.1229999999999998</v>
      </c>
      <c r="E16" s="15">
        <v>5.4699999999999999E-2</v>
      </c>
      <c r="F16" s="15">
        <v>4.3099999999999996</v>
      </c>
      <c r="G16" s="7"/>
      <c r="H16" s="15">
        <v>8.09</v>
      </c>
      <c r="I16" s="15">
        <v>3.8086000000000002</v>
      </c>
      <c r="J16" s="15">
        <v>13.16</v>
      </c>
      <c r="K16" s="18">
        <v>86.3</v>
      </c>
      <c r="L16" s="15">
        <v>5.5012999999999996</v>
      </c>
      <c r="M16" s="19">
        <v>3.9774474232953348E-2</v>
      </c>
      <c r="N16" s="7">
        <v>780</v>
      </c>
      <c r="P16" s="5">
        <v>14</v>
      </c>
      <c r="Q16" s="3">
        <f t="shared" si="0"/>
        <v>3.1347</v>
      </c>
    </row>
    <row r="17" spans="1:17" ht="15" x14ac:dyDescent="0.25">
      <c r="A17" s="7" t="s">
        <v>61</v>
      </c>
      <c r="B17" s="7"/>
      <c r="C17" s="15">
        <v>1.262</v>
      </c>
      <c r="D17" s="15">
        <v>2.9833000000000003</v>
      </c>
      <c r="E17" s="15">
        <v>3.8100000000000009E-2</v>
      </c>
      <c r="F17" s="15">
        <v>4.2834000000000003</v>
      </c>
      <c r="G17" s="7"/>
      <c r="H17" s="15">
        <v>8.0299999999999994</v>
      </c>
      <c r="I17" s="15">
        <v>4.4707999999999997</v>
      </c>
      <c r="J17" s="15">
        <v>14.9</v>
      </c>
      <c r="K17" s="18">
        <v>91.42</v>
      </c>
      <c r="L17" s="15">
        <v>5.5368000000000004</v>
      </c>
      <c r="M17" s="19">
        <v>2.0581124339193416E-2</v>
      </c>
      <c r="N17" s="7">
        <v>463</v>
      </c>
      <c r="P17" s="5">
        <v>16</v>
      </c>
      <c r="Q17" s="3">
        <f t="shared" si="0"/>
        <v>3.1347</v>
      </c>
    </row>
    <row r="18" spans="1:17" ht="15" x14ac:dyDescent="0.25">
      <c r="A18" s="7" t="s">
        <v>62</v>
      </c>
      <c r="B18" s="7"/>
      <c r="C18" s="15">
        <v>1.1521999999999999</v>
      </c>
      <c r="D18" s="15">
        <v>3.1443000000000003</v>
      </c>
      <c r="E18" s="15">
        <v>9.11E-2</v>
      </c>
      <c r="F18" s="15">
        <v>4.3875999999999999</v>
      </c>
      <c r="G18" s="7"/>
      <c r="H18" s="15">
        <v>8.43</v>
      </c>
      <c r="I18" s="15">
        <v>3.7936999999999999</v>
      </c>
      <c r="J18" s="15">
        <v>16.98</v>
      </c>
      <c r="K18" s="18">
        <v>85.27</v>
      </c>
      <c r="L18" s="15">
        <v>5.5659000000000001</v>
      </c>
      <c r="M18" s="19">
        <v>1.5561952545367462E-2</v>
      </c>
      <c r="N18" s="7">
        <v>360</v>
      </c>
      <c r="P18" s="5">
        <v>18</v>
      </c>
      <c r="Q18" s="3">
        <f t="shared" si="0"/>
        <v>3.1347</v>
      </c>
    </row>
    <row r="19" spans="1:17" ht="15" x14ac:dyDescent="0.25">
      <c r="A19" s="7" t="s">
        <v>63</v>
      </c>
      <c r="B19" s="7"/>
      <c r="C19" s="15">
        <v>1.1721999999999999</v>
      </c>
      <c r="D19" s="15">
        <v>3.2647999999999997</v>
      </c>
      <c r="E19" s="15">
        <v>8.9300000000000004E-2</v>
      </c>
      <c r="F19" s="15">
        <v>4.5263</v>
      </c>
      <c r="G19" s="7"/>
      <c r="H19" s="15">
        <v>9.0299999999999994</v>
      </c>
      <c r="I19" s="15">
        <v>3.8332999999999999</v>
      </c>
      <c r="J19" s="15">
        <v>18.71</v>
      </c>
      <c r="K19" s="18">
        <v>84.14</v>
      </c>
      <c r="L19" s="15">
        <v>5.6116000000000001</v>
      </c>
      <c r="M19" s="19">
        <v>1.0838072263788016E-2</v>
      </c>
      <c r="N19" s="7">
        <v>257</v>
      </c>
      <c r="P19" s="5">
        <v>20</v>
      </c>
      <c r="Q19" s="3">
        <f t="shared" si="0"/>
        <v>3.1347</v>
      </c>
    </row>
    <row r="20" spans="1:17" ht="15" x14ac:dyDescent="0.25">
      <c r="A20" s="7" t="s">
        <v>64</v>
      </c>
      <c r="B20" s="7"/>
      <c r="C20" s="15">
        <v>1.2810999999999999</v>
      </c>
      <c r="D20" s="15">
        <v>3.3233999999999995</v>
      </c>
      <c r="E20" s="15">
        <v>5.2699999999999997E-2</v>
      </c>
      <c r="F20" s="15">
        <v>4.6571999999999996</v>
      </c>
      <c r="G20" s="7"/>
      <c r="H20" s="15">
        <v>10.45</v>
      </c>
      <c r="I20" s="15">
        <v>4.1498999999999997</v>
      </c>
      <c r="J20" s="15">
        <v>25.38</v>
      </c>
      <c r="K20" s="18">
        <v>83.61</v>
      </c>
      <c r="L20" s="15">
        <v>5.6698000000000004</v>
      </c>
      <c r="M20" s="19">
        <v>2.5223229207922086E-2</v>
      </c>
      <c r="N20" s="7">
        <v>387</v>
      </c>
      <c r="P20" s="5" t="str">
        <f>"&gt;20"</f>
        <v>&gt;20</v>
      </c>
      <c r="Q20" s="3">
        <f t="shared" si="0"/>
        <v>3.1347</v>
      </c>
    </row>
    <row r="21" spans="1:17" ht="15" x14ac:dyDescent="0.25">
      <c r="A21" s="13" t="s">
        <v>8</v>
      </c>
      <c r="B21" s="7"/>
      <c r="C21" s="15">
        <v>1.0969</v>
      </c>
      <c r="D21" s="15">
        <v>2.0193999999999996</v>
      </c>
      <c r="E21" s="15">
        <v>1.84E-2</v>
      </c>
      <c r="F21" s="15">
        <v>3.1347</v>
      </c>
      <c r="G21" s="7"/>
      <c r="H21" s="15">
        <v>4.7300000000000004</v>
      </c>
      <c r="I21" s="15">
        <v>3.9617</v>
      </c>
      <c r="J21" s="15">
        <v>6.55</v>
      </c>
      <c r="K21" s="18">
        <v>92.08</v>
      </c>
      <c r="L21" s="15">
        <v>5.7202000000000002</v>
      </c>
      <c r="M21" s="19">
        <v>1</v>
      </c>
      <c r="N21" s="7">
        <v>15837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14" sqref="A1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21" x14ac:dyDescent="0.35">
      <c r="A2" s="29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1.0650999999999999</v>
      </c>
      <c r="D10" s="15">
        <v>0.47590000000000016</v>
      </c>
      <c r="E10" s="15">
        <v>4.07E-2</v>
      </c>
      <c r="F10" s="15">
        <v>1.5817000000000001</v>
      </c>
      <c r="G10" s="7"/>
      <c r="H10" s="15">
        <v>0.43</v>
      </c>
      <c r="I10" s="15">
        <v>4.2221000000000002</v>
      </c>
      <c r="J10" s="15">
        <v>0.45</v>
      </c>
      <c r="K10" s="18">
        <v>98.96</v>
      </c>
      <c r="L10" s="15">
        <v>6.7302</v>
      </c>
      <c r="M10" s="19">
        <v>6.5554656571656461E-2</v>
      </c>
      <c r="N10" s="7">
        <v>1692</v>
      </c>
      <c r="P10" s="5">
        <v>1</v>
      </c>
      <c r="Q10" s="3">
        <f>$F$21</f>
        <v>3.1347</v>
      </c>
    </row>
    <row r="11" spans="1:17" ht="15" x14ac:dyDescent="0.25">
      <c r="A11" s="7" t="s">
        <v>66</v>
      </c>
      <c r="B11" s="7"/>
      <c r="C11" s="15">
        <v>1.0731999999999999</v>
      </c>
      <c r="D11" s="15">
        <v>0.78480000000000005</v>
      </c>
      <c r="E11" s="15">
        <v>1.6799999999999999E-2</v>
      </c>
      <c r="F11" s="15">
        <v>1.8748</v>
      </c>
      <c r="G11" s="7"/>
      <c r="H11" s="15">
        <v>1.46</v>
      </c>
      <c r="I11" s="15">
        <v>4.0984999999999996</v>
      </c>
      <c r="J11" s="15">
        <v>1.61</v>
      </c>
      <c r="K11" s="18">
        <v>96.98</v>
      </c>
      <c r="L11" s="15">
        <v>6.2119999999999997</v>
      </c>
      <c r="M11" s="19">
        <v>9.611754505117924E-2</v>
      </c>
      <c r="N11" s="7">
        <v>2150</v>
      </c>
      <c r="P11" s="5">
        <v>2</v>
      </c>
      <c r="Q11" s="3">
        <f t="shared" ref="Q11:Q20" si="0">$F$21</f>
        <v>3.1347</v>
      </c>
    </row>
    <row r="12" spans="1:17" ht="15" x14ac:dyDescent="0.25">
      <c r="A12" s="7" t="s">
        <v>67</v>
      </c>
      <c r="B12" s="7"/>
      <c r="C12" s="15">
        <v>1.0846</v>
      </c>
      <c r="D12" s="15">
        <v>1.1951000000000001</v>
      </c>
      <c r="E12" s="15">
        <v>1.6599999999999997E-2</v>
      </c>
      <c r="F12" s="15">
        <v>2.2963</v>
      </c>
      <c r="G12" s="7"/>
      <c r="H12" s="15">
        <v>2.46</v>
      </c>
      <c r="I12" s="15">
        <v>4.0917000000000003</v>
      </c>
      <c r="J12" s="15">
        <v>2.82</v>
      </c>
      <c r="K12" s="18">
        <v>95.83</v>
      </c>
      <c r="L12" s="15">
        <v>5.8033000000000001</v>
      </c>
      <c r="M12" s="19">
        <v>0.11156570720846123</v>
      </c>
      <c r="N12" s="7">
        <v>1910</v>
      </c>
      <c r="P12" s="5">
        <v>3</v>
      </c>
      <c r="Q12" s="3">
        <f t="shared" si="0"/>
        <v>3.1347</v>
      </c>
    </row>
    <row r="13" spans="1:17" ht="15" x14ac:dyDescent="0.25">
      <c r="A13" s="7" t="s">
        <v>68</v>
      </c>
      <c r="B13" s="7"/>
      <c r="C13" s="15">
        <v>1.0586</v>
      </c>
      <c r="D13" s="15">
        <v>1.6398999999999999</v>
      </c>
      <c r="E13" s="15">
        <v>1.67E-2</v>
      </c>
      <c r="F13" s="15">
        <v>2.7151999999999998</v>
      </c>
      <c r="G13" s="7"/>
      <c r="H13" s="15">
        <v>3.43</v>
      </c>
      <c r="I13" s="15">
        <v>3.9401999999999999</v>
      </c>
      <c r="J13" s="15">
        <v>4.04</v>
      </c>
      <c r="K13" s="18">
        <v>94.21</v>
      </c>
      <c r="L13" s="15">
        <v>5.6828000000000003</v>
      </c>
      <c r="M13" s="19">
        <v>0.13372394100817667</v>
      </c>
      <c r="N13" s="7">
        <v>1924</v>
      </c>
      <c r="P13" s="5">
        <v>4</v>
      </c>
      <c r="Q13" s="3">
        <f t="shared" si="0"/>
        <v>3.1347</v>
      </c>
    </row>
    <row r="14" spans="1:17" ht="15" x14ac:dyDescent="0.25">
      <c r="A14" s="7" t="s">
        <v>69</v>
      </c>
      <c r="B14" s="7"/>
      <c r="C14" s="15">
        <v>1.1311</v>
      </c>
      <c r="D14" s="15">
        <v>1.9040999999999999</v>
      </c>
      <c r="E14" s="15">
        <v>1.1900000000000001E-2</v>
      </c>
      <c r="F14" s="15">
        <v>3.0470999999999999</v>
      </c>
      <c r="G14" s="7"/>
      <c r="H14" s="15">
        <v>4.46</v>
      </c>
      <c r="I14" s="15">
        <v>4.1677999999999997</v>
      </c>
      <c r="J14" s="15">
        <v>5.52</v>
      </c>
      <c r="K14" s="18">
        <v>93.88</v>
      </c>
      <c r="L14" s="15">
        <v>5.5616000000000003</v>
      </c>
      <c r="M14" s="19">
        <v>0.13630991479515417</v>
      </c>
      <c r="N14" s="7">
        <v>1911</v>
      </c>
      <c r="P14" s="5">
        <v>5</v>
      </c>
      <c r="Q14" s="3">
        <f t="shared" si="0"/>
        <v>3.1347</v>
      </c>
    </row>
    <row r="15" spans="1:17" ht="15" x14ac:dyDescent="0.25">
      <c r="A15" s="7" t="s">
        <v>70</v>
      </c>
      <c r="B15" s="7"/>
      <c r="C15" s="15">
        <v>1.0968</v>
      </c>
      <c r="D15" s="15">
        <v>2.3348999999999998</v>
      </c>
      <c r="E15" s="15">
        <v>1.84E-2</v>
      </c>
      <c r="F15" s="15">
        <v>3.4500999999999999</v>
      </c>
      <c r="G15" s="7"/>
      <c r="H15" s="15">
        <v>5.42</v>
      </c>
      <c r="I15" s="15">
        <v>3.8864999999999998</v>
      </c>
      <c r="J15" s="15">
        <v>7.05</v>
      </c>
      <c r="K15" s="18">
        <v>91.32</v>
      </c>
      <c r="L15" s="15">
        <v>5.5332999999999997</v>
      </c>
      <c r="M15" s="19">
        <v>0.12691347934349856</v>
      </c>
      <c r="N15" s="7">
        <v>1800</v>
      </c>
      <c r="P15" s="5">
        <v>6</v>
      </c>
      <c r="Q15" s="3">
        <f t="shared" si="0"/>
        <v>3.1347</v>
      </c>
    </row>
    <row r="16" spans="1:17" ht="15" x14ac:dyDescent="0.25">
      <c r="A16" s="7" t="s">
        <v>71</v>
      </c>
      <c r="B16" s="7"/>
      <c r="C16" s="15">
        <v>1.0725</v>
      </c>
      <c r="D16" s="15">
        <v>2.7774999999999994</v>
      </c>
      <c r="E16" s="15">
        <v>2.2200000000000004E-2</v>
      </c>
      <c r="F16" s="15">
        <v>3.8721999999999999</v>
      </c>
      <c r="G16" s="7"/>
      <c r="H16" s="15">
        <v>6.46</v>
      </c>
      <c r="I16" s="15">
        <v>3.7014</v>
      </c>
      <c r="J16" s="15">
        <v>8.9600000000000009</v>
      </c>
      <c r="K16" s="18">
        <v>88.83</v>
      </c>
      <c r="L16" s="15">
        <v>5.5034999999999998</v>
      </c>
      <c r="M16" s="19">
        <v>0.11427032949763385</v>
      </c>
      <c r="N16" s="7">
        <v>1723</v>
      </c>
      <c r="P16" s="5">
        <v>7</v>
      </c>
      <c r="Q16" s="3">
        <f t="shared" si="0"/>
        <v>3.1347</v>
      </c>
    </row>
    <row r="17" spans="1:17" ht="15" x14ac:dyDescent="0.25">
      <c r="A17" s="7" t="s">
        <v>72</v>
      </c>
      <c r="B17" s="7"/>
      <c r="C17" s="15">
        <v>1.1075999999999999</v>
      </c>
      <c r="D17" s="15">
        <v>3.0578000000000003</v>
      </c>
      <c r="E17" s="15">
        <v>9.8999999999999956E-3</v>
      </c>
      <c r="F17" s="15">
        <v>4.1753</v>
      </c>
      <c r="G17" s="7"/>
      <c r="H17" s="15">
        <v>7.39</v>
      </c>
      <c r="I17" s="15">
        <v>3.8020999999999998</v>
      </c>
      <c r="J17" s="15">
        <v>10.32</v>
      </c>
      <c r="K17" s="18">
        <v>88.07</v>
      </c>
      <c r="L17" s="15">
        <v>5.4767999999999999</v>
      </c>
      <c r="M17" s="19">
        <v>0.1184551952655202</v>
      </c>
      <c r="N17" s="7">
        <v>1370</v>
      </c>
      <c r="P17" s="5">
        <v>8</v>
      </c>
      <c r="Q17" s="3">
        <f t="shared" si="0"/>
        <v>3.1347</v>
      </c>
    </row>
    <row r="18" spans="1:17" ht="15" x14ac:dyDescent="0.25">
      <c r="A18" s="7" t="s">
        <v>73</v>
      </c>
      <c r="B18" s="7"/>
      <c r="C18" s="15">
        <v>1.1478999999999999</v>
      </c>
      <c r="D18" s="15">
        <v>3.2679</v>
      </c>
      <c r="E18" s="15">
        <v>3.0399999999999996E-2</v>
      </c>
      <c r="F18" s="15">
        <v>4.4462000000000002</v>
      </c>
      <c r="G18" s="7"/>
      <c r="H18" s="15">
        <v>8.49</v>
      </c>
      <c r="I18" s="15">
        <v>3.8266</v>
      </c>
      <c r="J18" s="15">
        <v>13.95</v>
      </c>
      <c r="K18" s="18">
        <v>86.2</v>
      </c>
      <c r="L18" s="15">
        <v>5.4977999999999998</v>
      </c>
      <c r="M18" s="19">
        <v>4.9283079626191093E-2</v>
      </c>
      <c r="N18" s="7">
        <v>691</v>
      </c>
      <c r="P18" s="5">
        <v>9</v>
      </c>
      <c r="Q18" s="3">
        <f t="shared" si="0"/>
        <v>3.1347</v>
      </c>
    </row>
    <row r="19" spans="1:17" ht="15" x14ac:dyDescent="0.25">
      <c r="A19" s="7" t="s">
        <v>74</v>
      </c>
      <c r="B19" s="7"/>
      <c r="C19" s="15">
        <v>1.1970000000000001</v>
      </c>
      <c r="D19" s="15">
        <v>3.4482999999999997</v>
      </c>
      <c r="E19" s="15">
        <v>2.3200000000000002E-2</v>
      </c>
      <c r="F19" s="15">
        <v>4.6684999999999999</v>
      </c>
      <c r="G19" s="7"/>
      <c r="H19" s="15">
        <v>9.4600000000000009</v>
      </c>
      <c r="I19" s="15">
        <v>3.9317000000000002</v>
      </c>
      <c r="J19" s="15">
        <v>17.77</v>
      </c>
      <c r="K19" s="18">
        <v>85.38</v>
      </c>
      <c r="L19" s="15">
        <v>5.5340999999999996</v>
      </c>
      <c r="M19" s="19">
        <v>2.508426091768998E-2</v>
      </c>
      <c r="N19" s="7">
        <v>397</v>
      </c>
      <c r="P19" s="5">
        <v>10</v>
      </c>
      <c r="Q19" s="3">
        <f t="shared" si="0"/>
        <v>3.1347</v>
      </c>
    </row>
    <row r="20" spans="1:17" ht="15" x14ac:dyDescent="0.25">
      <c r="A20" s="7" t="s">
        <v>75</v>
      </c>
      <c r="B20" s="7"/>
      <c r="C20" s="15">
        <v>1.2251000000000001</v>
      </c>
      <c r="D20" s="15">
        <v>3.9874999999999998</v>
      </c>
      <c r="E20" s="15">
        <v>-2.700000000000001E-3</v>
      </c>
      <c r="F20" s="15">
        <v>5.2099000000000002</v>
      </c>
      <c r="G20" s="7"/>
      <c r="H20" s="15">
        <v>11.51</v>
      </c>
      <c r="I20" s="15">
        <v>3.7706</v>
      </c>
      <c r="J20" s="15">
        <v>21.16</v>
      </c>
      <c r="K20" s="18">
        <v>80.08</v>
      </c>
      <c r="L20" s="15">
        <v>5.5788000000000002</v>
      </c>
      <c r="M20" s="19">
        <v>2.2721890714838537E-2</v>
      </c>
      <c r="N20" s="7">
        <v>269</v>
      </c>
      <c r="P20" s="5" t="str">
        <f>"&gt;10"</f>
        <v>&gt;10</v>
      </c>
      <c r="Q20" s="3">
        <f t="shared" si="0"/>
        <v>3.1347</v>
      </c>
    </row>
    <row r="21" spans="1:17" ht="15" x14ac:dyDescent="0.25">
      <c r="A21" s="13" t="s">
        <v>8</v>
      </c>
      <c r="B21" s="7"/>
      <c r="C21" s="15">
        <v>1.0969</v>
      </c>
      <c r="D21" s="15">
        <v>2.0193999999999996</v>
      </c>
      <c r="E21" s="15">
        <v>1.84E-2</v>
      </c>
      <c r="F21" s="15">
        <v>3.1347</v>
      </c>
      <c r="G21" s="7"/>
      <c r="H21" s="15">
        <v>4.7300000000000004</v>
      </c>
      <c r="I21" s="15">
        <v>3.9617</v>
      </c>
      <c r="J21" s="15">
        <v>6.55</v>
      </c>
      <c r="K21" s="18">
        <v>92.08</v>
      </c>
      <c r="L21" s="15">
        <v>5.7202000000000002</v>
      </c>
      <c r="M21" s="19">
        <v>1</v>
      </c>
      <c r="N21" s="7">
        <v>15837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zoomScale="85" workbookViewId="0">
      <selection activeCell="L25" sqref="L25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21" x14ac:dyDescent="0.35">
      <c r="A2" s="29" t="s">
        <v>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1.5619000000000001</v>
      </c>
      <c r="D10" s="15">
        <v>0.64759999999999984</v>
      </c>
      <c r="E10" s="15">
        <v>-2.3300000000000001E-2</v>
      </c>
      <c r="F10" s="15">
        <v>2.1861999999999999</v>
      </c>
      <c r="G10" s="7"/>
      <c r="H10" s="15">
        <v>2.4500000000000002</v>
      </c>
      <c r="I10" s="15">
        <v>6.2866999999999997</v>
      </c>
      <c r="J10" s="15">
        <v>4.5199999999999996</v>
      </c>
      <c r="K10" s="18">
        <v>101.45</v>
      </c>
      <c r="L10" s="15">
        <v>5.8912000000000004</v>
      </c>
      <c r="M10" s="19">
        <v>1.478610523451185E-2</v>
      </c>
      <c r="N10" s="7">
        <v>2330</v>
      </c>
      <c r="P10" s="5">
        <v>2</v>
      </c>
      <c r="Q10" s="3">
        <f>$F$25</f>
        <v>3.1347</v>
      </c>
    </row>
    <row r="11" spans="1:17" ht="15" x14ac:dyDescent="0.25">
      <c r="A11" s="12" t="s">
        <v>92</v>
      </c>
      <c r="B11" s="7"/>
      <c r="C11" s="15">
        <v>1.5489999999999999</v>
      </c>
      <c r="D11" s="15">
        <v>1.1445999999999998</v>
      </c>
      <c r="E11" s="15">
        <v>-2.7E-2</v>
      </c>
      <c r="F11" s="15">
        <v>2.6665999999999999</v>
      </c>
      <c r="G11" s="7"/>
      <c r="H11" s="15">
        <v>3.62</v>
      </c>
      <c r="I11" s="15">
        <v>6.2342000000000004</v>
      </c>
      <c r="J11" s="15">
        <v>7</v>
      </c>
      <c r="K11" s="18">
        <v>102.14</v>
      </c>
      <c r="L11" s="15">
        <v>5.7194000000000003</v>
      </c>
      <c r="M11" s="19">
        <v>5.0035309538788465E-3</v>
      </c>
      <c r="N11" s="7">
        <v>307</v>
      </c>
      <c r="P11" s="5">
        <v>4</v>
      </c>
      <c r="Q11" s="3">
        <f t="shared" ref="Q11:Q24" si="0">$F$25</f>
        <v>3.1347</v>
      </c>
    </row>
    <row r="12" spans="1:17" ht="15" x14ac:dyDescent="0.25">
      <c r="A12" s="12">
        <v>2011</v>
      </c>
      <c r="B12" s="7"/>
      <c r="C12" s="15">
        <v>1.3068</v>
      </c>
      <c r="D12" s="15">
        <v>1.008</v>
      </c>
      <c r="E12" s="15">
        <v>1.7500000000000002E-2</v>
      </c>
      <c r="F12" s="15">
        <v>2.3323</v>
      </c>
      <c r="G12" s="7"/>
      <c r="H12" s="15">
        <v>2.5499999999999998</v>
      </c>
      <c r="I12" s="15">
        <v>5.1058000000000003</v>
      </c>
      <c r="J12" s="15">
        <v>4.08</v>
      </c>
      <c r="K12" s="18">
        <v>98.96</v>
      </c>
      <c r="L12" s="15">
        <v>6.0343999999999998</v>
      </c>
      <c r="M12" s="19">
        <v>1.0876764178275858E-2</v>
      </c>
      <c r="N12" s="7">
        <v>264</v>
      </c>
      <c r="P12" s="5">
        <v>6</v>
      </c>
      <c r="Q12" s="3">
        <f t="shared" si="0"/>
        <v>3.1347</v>
      </c>
    </row>
    <row r="13" spans="1:17" ht="15" x14ac:dyDescent="0.25">
      <c r="A13" s="12">
        <v>2012</v>
      </c>
      <c r="B13" s="7"/>
      <c r="C13" s="15">
        <v>1.1948000000000001</v>
      </c>
      <c r="D13" s="15">
        <v>1.2990999999999999</v>
      </c>
      <c r="E13" s="15">
        <v>6.4000000000000001E-2</v>
      </c>
      <c r="F13" s="15">
        <v>2.5579000000000001</v>
      </c>
      <c r="G13" s="7"/>
      <c r="H13" s="15">
        <v>3.38</v>
      </c>
      <c r="I13" s="15">
        <v>4.5475000000000003</v>
      </c>
      <c r="J13" s="15">
        <v>5.55</v>
      </c>
      <c r="K13" s="18">
        <v>96.38</v>
      </c>
      <c r="L13" s="15">
        <v>5.8453999999999997</v>
      </c>
      <c r="M13" s="19">
        <v>1.2134047048446221E-2</v>
      </c>
      <c r="N13" s="7">
        <v>328</v>
      </c>
      <c r="P13" s="5">
        <v>8</v>
      </c>
      <c r="Q13" s="3">
        <f t="shared" si="0"/>
        <v>3.1347</v>
      </c>
    </row>
    <row r="14" spans="1:17" ht="15" x14ac:dyDescent="0.25">
      <c r="A14" s="12">
        <v>2013</v>
      </c>
      <c r="B14" s="7"/>
      <c r="C14" s="15">
        <v>1.1371</v>
      </c>
      <c r="D14" s="15">
        <v>1.1009000000000002</v>
      </c>
      <c r="E14" s="15">
        <v>4.6400000000000004E-2</v>
      </c>
      <c r="F14" s="15">
        <v>2.2844000000000002</v>
      </c>
      <c r="G14" s="7"/>
      <c r="H14" s="15">
        <v>2.5</v>
      </c>
      <c r="I14" s="15">
        <v>4.4123000000000001</v>
      </c>
      <c r="J14" s="15">
        <v>3.92</v>
      </c>
      <c r="K14" s="18">
        <v>97.28</v>
      </c>
      <c r="L14" s="15">
        <v>6.1615000000000002</v>
      </c>
      <c r="M14" s="19">
        <v>5.0925882716653756E-2</v>
      </c>
      <c r="N14" s="7">
        <v>993</v>
      </c>
      <c r="P14" s="5">
        <v>10</v>
      </c>
      <c r="Q14" s="3">
        <f t="shared" si="0"/>
        <v>3.1347</v>
      </c>
    </row>
    <row r="15" spans="1:17" ht="15" x14ac:dyDescent="0.25">
      <c r="A15" s="12">
        <v>2014</v>
      </c>
      <c r="B15" s="7"/>
      <c r="C15" s="15">
        <v>1.1172</v>
      </c>
      <c r="D15" s="15">
        <v>1.2400000000000002</v>
      </c>
      <c r="E15" s="15">
        <v>2.6299999999999997E-2</v>
      </c>
      <c r="F15" s="15">
        <v>2.3835000000000002</v>
      </c>
      <c r="G15" s="7"/>
      <c r="H15" s="15">
        <v>2.8</v>
      </c>
      <c r="I15" s="15">
        <v>4.2157</v>
      </c>
      <c r="J15" s="15">
        <v>4.12</v>
      </c>
      <c r="K15" s="18">
        <v>95.96</v>
      </c>
      <c r="L15" s="15">
        <v>6.0415000000000001</v>
      </c>
      <c r="M15" s="19">
        <v>6.4150390716463848E-2</v>
      </c>
      <c r="N15" s="7">
        <v>1005</v>
      </c>
      <c r="P15" s="5">
        <v>12</v>
      </c>
      <c r="Q15" s="3">
        <f t="shared" si="0"/>
        <v>3.1347</v>
      </c>
    </row>
    <row r="16" spans="1:17" ht="15" x14ac:dyDescent="0.25">
      <c r="A16" s="12">
        <v>2015</v>
      </c>
      <c r="B16" s="7"/>
      <c r="C16" s="15">
        <v>1.0710999999999999</v>
      </c>
      <c r="D16" s="15">
        <v>1.5268999999999999</v>
      </c>
      <c r="E16" s="15">
        <v>3.3000000000000002E-2</v>
      </c>
      <c r="F16" s="15">
        <v>2.6309999999999998</v>
      </c>
      <c r="G16" s="7"/>
      <c r="H16" s="15">
        <v>3.38</v>
      </c>
      <c r="I16" s="15">
        <v>3.9598</v>
      </c>
      <c r="J16" s="15">
        <v>4.83</v>
      </c>
      <c r="K16" s="18">
        <v>94.48</v>
      </c>
      <c r="L16" s="15">
        <v>5.8003999999999998</v>
      </c>
      <c r="M16" s="19">
        <v>8.0943240782741371E-2</v>
      </c>
      <c r="N16" s="7">
        <v>1358</v>
      </c>
      <c r="P16" s="5">
        <v>14</v>
      </c>
      <c r="Q16" s="3">
        <f t="shared" si="0"/>
        <v>3.1347</v>
      </c>
    </row>
    <row r="17" spans="1:17" ht="15" x14ac:dyDescent="0.25">
      <c r="A17" s="12">
        <v>2016</v>
      </c>
      <c r="B17" s="7"/>
      <c r="C17" s="15">
        <v>1.0367999999999999</v>
      </c>
      <c r="D17" s="15">
        <v>1.6766000000000001</v>
      </c>
      <c r="E17" s="15">
        <v>4.3799999999999999E-2</v>
      </c>
      <c r="F17" s="15">
        <v>2.7572000000000001</v>
      </c>
      <c r="G17" s="7"/>
      <c r="H17" s="15">
        <v>3.62</v>
      </c>
      <c r="I17" s="15">
        <v>3.7936999999999999</v>
      </c>
      <c r="J17" s="15">
        <v>5.16</v>
      </c>
      <c r="K17" s="18">
        <v>93.48</v>
      </c>
      <c r="L17" s="15">
        <v>5.8352000000000004</v>
      </c>
      <c r="M17" s="19">
        <v>9.5856044237394952E-2</v>
      </c>
      <c r="N17" s="7">
        <v>1311</v>
      </c>
      <c r="P17" s="5">
        <v>16</v>
      </c>
      <c r="Q17" s="3">
        <f t="shared" si="0"/>
        <v>3.1347</v>
      </c>
    </row>
    <row r="18" spans="1:17" ht="15" x14ac:dyDescent="0.25">
      <c r="A18" s="12">
        <v>2017</v>
      </c>
      <c r="B18" s="7"/>
      <c r="C18" s="15">
        <v>1.0884</v>
      </c>
      <c r="D18" s="15">
        <v>1.7838000000000001</v>
      </c>
      <c r="E18" s="15">
        <v>2.5599999999999998E-2</v>
      </c>
      <c r="F18" s="15">
        <v>2.8978000000000002</v>
      </c>
      <c r="G18" s="7"/>
      <c r="H18" s="15">
        <v>4.01</v>
      </c>
      <c r="I18" s="15">
        <v>3.9731999999999998</v>
      </c>
      <c r="J18" s="15">
        <v>5.44</v>
      </c>
      <c r="K18" s="18">
        <v>93.62</v>
      </c>
      <c r="L18" s="15">
        <v>5.7594000000000003</v>
      </c>
      <c r="M18" s="19">
        <v>9.3743444111601432E-2</v>
      </c>
      <c r="N18" s="7">
        <v>1333</v>
      </c>
      <c r="P18" s="5">
        <v>18</v>
      </c>
      <c r="Q18" s="3">
        <f t="shared" si="0"/>
        <v>3.1347</v>
      </c>
    </row>
    <row r="19" spans="1:17" ht="15" x14ac:dyDescent="0.25">
      <c r="A19" s="12">
        <v>2018</v>
      </c>
      <c r="B19" s="7"/>
      <c r="C19" s="15">
        <v>1.1865000000000001</v>
      </c>
      <c r="D19" s="15">
        <v>1.9406999999999999</v>
      </c>
      <c r="E19" s="15">
        <v>7.1000000000000004E-3</v>
      </c>
      <c r="F19" s="15">
        <v>3.1343000000000001</v>
      </c>
      <c r="G19" s="7"/>
      <c r="H19" s="15">
        <v>4.76</v>
      </c>
      <c r="I19" s="15">
        <v>4.3650000000000002</v>
      </c>
      <c r="J19" s="15">
        <v>6.68</v>
      </c>
      <c r="K19" s="18">
        <v>94.53</v>
      </c>
      <c r="L19" s="15">
        <v>5.6616</v>
      </c>
      <c r="M19" s="19">
        <v>0.12721990118146645</v>
      </c>
      <c r="N19" s="7">
        <v>1485</v>
      </c>
      <c r="P19" s="5">
        <v>20</v>
      </c>
      <c r="Q19" s="3">
        <f t="shared" si="0"/>
        <v>3.1347</v>
      </c>
    </row>
    <row r="20" spans="1:17" ht="15" x14ac:dyDescent="0.25">
      <c r="A20" s="12">
        <v>2019</v>
      </c>
      <c r="B20" s="7"/>
      <c r="C20" s="15">
        <v>1.0781000000000001</v>
      </c>
      <c r="D20" s="15">
        <v>2.3178999999999998</v>
      </c>
      <c r="E20" s="15">
        <v>1.21E-2</v>
      </c>
      <c r="F20" s="15">
        <v>3.4081000000000001</v>
      </c>
      <c r="G20" s="7"/>
      <c r="H20" s="15">
        <v>5.4</v>
      </c>
      <c r="I20" s="15">
        <v>3.7860999999999998</v>
      </c>
      <c r="J20" s="15">
        <v>7.47</v>
      </c>
      <c r="K20" s="18">
        <v>90.7</v>
      </c>
      <c r="L20" s="15">
        <v>5.6280000000000001</v>
      </c>
      <c r="M20" s="19">
        <v>0.11548574247657392</v>
      </c>
      <c r="N20" s="7">
        <v>1422</v>
      </c>
      <c r="P20" s="5" t="str">
        <f>"&gt;20"</f>
        <v>&gt;20</v>
      </c>
      <c r="Q20" s="3">
        <f t="shared" si="0"/>
        <v>3.1347</v>
      </c>
    </row>
    <row r="21" spans="1:17" ht="15" x14ac:dyDescent="0.25">
      <c r="A21" s="12">
        <v>2020</v>
      </c>
      <c r="B21" s="7"/>
      <c r="C21" s="15">
        <v>0.93240000000000001</v>
      </c>
      <c r="D21" s="15">
        <v>2.6318000000000001</v>
      </c>
      <c r="E21" s="15">
        <v>2.3900000000000005E-2</v>
      </c>
      <c r="F21" s="15">
        <v>3.5880999999999998</v>
      </c>
      <c r="G21" s="7"/>
      <c r="H21" s="15">
        <v>5.87</v>
      </c>
      <c r="I21" s="15">
        <v>3.1109</v>
      </c>
      <c r="J21" s="15">
        <v>7.98</v>
      </c>
      <c r="K21" s="18">
        <v>86.63</v>
      </c>
      <c r="L21" s="15">
        <v>5.5494000000000003</v>
      </c>
      <c r="M21" s="19">
        <v>8.1323073878907748E-2</v>
      </c>
      <c r="N21" s="7">
        <v>1117</v>
      </c>
      <c r="P21" s="5"/>
      <c r="Q21" s="3">
        <f t="shared" si="0"/>
        <v>3.1347</v>
      </c>
    </row>
    <row r="22" spans="1:17" ht="15" x14ac:dyDescent="0.25">
      <c r="A22" s="12">
        <v>2021</v>
      </c>
      <c r="B22" s="7"/>
      <c r="C22" s="15">
        <v>0.92669999999999997</v>
      </c>
      <c r="D22" s="15">
        <v>2.8889999999999998</v>
      </c>
      <c r="E22" s="15">
        <v>1.0199999999999997E-2</v>
      </c>
      <c r="F22" s="15">
        <v>3.8258999999999999</v>
      </c>
      <c r="G22" s="7"/>
      <c r="H22" s="15">
        <v>6.44</v>
      </c>
      <c r="I22" s="15">
        <v>3.0308000000000002</v>
      </c>
      <c r="J22" s="15">
        <v>8.39</v>
      </c>
      <c r="K22" s="18">
        <v>85.23</v>
      </c>
      <c r="L22" s="15">
        <v>5.5083000000000002</v>
      </c>
      <c r="M22" s="19">
        <v>0.13040735680973817</v>
      </c>
      <c r="N22" s="7">
        <v>1511</v>
      </c>
      <c r="P22" s="5"/>
      <c r="Q22" s="3">
        <f t="shared" si="0"/>
        <v>3.1347</v>
      </c>
    </row>
    <row r="23" spans="1:17" ht="15" x14ac:dyDescent="0.25">
      <c r="A23" s="12">
        <v>2022</v>
      </c>
      <c r="B23" s="7"/>
      <c r="C23" s="15">
        <v>1.2482</v>
      </c>
      <c r="D23" s="15">
        <v>2.5398000000000001</v>
      </c>
      <c r="E23" s="15">
        <v>-9.4000000000000004E-3</v>
      </c>
      <c r="F23" s="15">
        <v>3.7786</v>
      </c>
      <c r="G23" s="7"/>
      <c r="H23" s="15">
        <v>6.53</v>
      </c>
      <c r="I23" s="15">
        <v>4.4802</v>
      </c>
      <c r="J23" s="15">
        <v>8.8000000000000007</v>
      </c>
      <c r="K23" s="18">
        <v>92.09</v>
      </c>
      <c r="L23" s="15">
        <v>5.6121999999999996</v>
      </c>
      <c r="M23" s="19">
        <v>0.10975566995563277</v>
      </c>
      <c r="N23" s="7">
        <v>981</v>
      </c>
      <c r="P23" s="5"/>
      <c r="Q23" s="3">
        <f t="shared" si="0"/>
        <v>3.1347</v>
      </c>
    </row>
    <row r="24" spans="1:17" ht="15" x14ac:dyDescent="0.25">
      <c r="A24" s="12">
        <v>2023</v>
      </c>
      <c r="B24" s="7"/>
      <c r="C24" s="15">
        <v>0.96250000000000002</v>
      </c>
      <c r="D24" s="15">
        <v>0.13439999999999996</v>
      </c>
      <c r="E24" s="15">
        <v>1.9000000000000002E-3</v>
      </c>
      <c r="F24" s="15">
        <v>1.0988</v>
      </c>
      <c r="G24" s="7"/>
      <c r="H24" s="15">
        <v>5.42</v>
      </c>
      <c r="I24" s="15">
        <v>5.7587000000000002</v>
      </c>
      <c r="J24" s="15">
        <v>7.12</v>
      </c>
      <c r="K24" s="18">
        <v>100.05</v>
      </c>
      <c r="L24" s="15">
        <v>5.6820000000000004</v>
      </c>
      <c r="M24" s="19">
        <v>7.3888057177127998E-3</v>
      </c>
      <c r="N24" s="7">
        <v>92</v>
      </c>
      <c r="Q24" s="3">
        <f t="shared" si="0"/>
        <v>3.1347</v>
      </c>
    </row>
    <row r="25" spans="1:17" ht="15" x14ac:dyDescent="0.25">
      <c r="A25" s="13" t="s">
        <v>8</v>
      </c>
      <c r="B25" s="7"/>
      <c r="C25" s="15">
        <v>1.0969</v>
      </c>
      <c r="D25" s="15">
        <v>2.0193999999999996</v>
      </c>
      <c r="E25" s="15">
        <v>1.84E-2</v>
      </c>
      <c r="F25" s="15">
        <v>3.1347</v>
      </c>
      <c r="G25" s="7"/>
      <c r="H25" s="15">
        <v>4.7300000000000004</v>
      </c>
      <c r="I25" s="15">
        <v>3.9617</v>
      </c>
      <c r="J25" s="15">
        <v>6.55</v>
      </c>
      <c r="K25" s="18">
        <v>92.08</v>
      </c>
      <c r="L25" s="15">
        <v>5.7202000000000002</v>
      </c>
      <c r="M25" s="19">
        <v>1</v>
      </c>
      <c r="N25" s="7">
        <v>15837</v>
      </c>
    </row>
    <row r="35" spans="1:1" x14ac:dyDescent="0.2">
      <c r="A35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69FA5-E782-4C58-A37A-7B9DFECDAD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7695E5-1079-42FF-87BB-871FA5F16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Q1-2023 Results Cover Page</vt:lpstr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Grant</cp:lastModifiedBy>
  <cp:lastPrinted>2014-04-29T14:27:02Z</cp:lastPrinted>
  <dcterms:created xsi:type="dcterms:W3CDTF">1999-12-17T17:19:59Z</dcterms:created>
  <dcterms:modified xsi:type="dcterms:W3CDTF">2023-06-01T20:20:33Z</dcterms:modified>
</cp:coreProperties>
</file>