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iliberto-Levy Index/Current Data/Q2-2023/Final Files/"/>
    </mc:Choice>
  </mc:AlternateContent>
  <xr:revisionPtr revIDLastSave="15" documentId="8_{0B085E83-8CC8-4A88-9E6A-9723FC132042}" xr6:coauthVersionLast="47" xr6:coauthVersionMax="47" xr10:uidLastSave="{A6D60BCD-19C8-4C88-80B0-EBC70C2AFE1B}"/>
  <bookViews>
    <workbookView xWindow="-38520" yWindow="-120" windowWidth="38640" windowHeight="21240" activeTab="2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8" l="1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 l="1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<sst xmlns="http://schemas.openxmlformats.org/spreadsheetml/2006/main" count="223" uniqueCount="95">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</sst>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-0.46831943690855971</c:v>
                </c:pt>
                <c:pt idx="1">
                  <c:v>-0.93899952310665391</c:v>
                </c:pt>
                <c:pt idx="2">
                  <c:v>0.10910713602445554</c:v>
                </c:pt>
                <c:pt idx="3">
                  <c:v>-0.66089497387893381</c:v>
                </c:pt>
                <c:pt idx="4">
                  <c:v>0.26827863856397904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-0.5854025929517781</c:v>
                </c:pt>
                <c:pt idx="1">
                  <c:v>-0.5854025929517781</c:v>
                </c:pt>
                <c:pt idx="2">
                  <c:v>-0.5854025929517781</c:v>
                </c:pt>
                <c:pt idx="3">
                  <c:v>-0.5854025929517781</c:v>
                </c:pt>
                <c:pt idx="4">
                  <c:v>-0.5854025929517781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0.70789999999999997</c:v>
                </c:pt>
                <c:pt idx="1">
                  <c:v>-0.53190000000000004</c:v>
                </c:pt>
                <c:pt idx="2">
                  <c:v>-0.98199999999999998</c:v>
                </c:pt>
                <c:pt idx="3">
                  <c:v>-1.1398999999999999</c:v>
                </c:pt>
                <c:pt idx="4">
                  <c:v>-1.2444999999999999</c:v>
                </c:pt>
                <c:pt idx="5">
                  <c:v>-1.1852</c:v>
                </c:pt>
                <c:pt idx="6">
                  <c:v>-1.2188000000000001</c:v>
                </c:pt>
                <c:pt idx="7">
                  <c:v>-1.1979</c:v>
                </c:pt>
                <c:pt idx="8">
                  <c:v>-1.2806</c:v>
                </c:pt>
                <c:pt idx="9">
                  <c:v>-1.3347</c:v>
                </c:pt>
                <c:pt idx="10">
                  <c:v>-1.6638999999999999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-0.73509999999999998</c:v>
                </c:pt>
                <c:pt idx="1">
                  <c:v>-0.73509999999999998</c:v>
                </c:pt>
                <c:pt idx="2">
                  <c:v>-0.73509999999999998</c:v>
                </c:pt>
                <c:pt idx="3">
                  <c:v>-0.73509999999999998</c:v>
                </c:pt>
                <c:pt idx="4">
                  <c:v>-0.73509999999999998</c:v>
                </c:pt>
                <c:pt idx="5">
                  <c:v>-0.73509999999999998</c:v>
                </c:pt>
                <c:pt idx="6">
                  <c:v>-0.73509999999999998</c:v>
                </c:pt>
                <c:pt idx="7">
                  <c:v>-0.73509999999999998</c:v>
                </c:pt>
                <c:pt idx="8">
                  <c:v>-0.73509999999999998</c:v>
                </c:pt>
                <c:pt idx="9">
                  <c:v>-0.73509999999999998</c:v>
                </c:pt>
                <c:pt idx="10">
                  <c:v>-0.73509999999999998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6.2025492861833537E-2</c:v>
                </c:pt>
                <c:pt idx="1">
                  <c:v>9.5180029366637109E-2</c:v>
                </c:pt>
                <c:pt idx="2">
                  <c:v>0.12447878527767942</c:v>
                </c:pt>
                <c:pt idx="3">
                  <c:v>0.1258811507325299</c:v>
                </c:pt>
                <c:pt idx="4">
                  <c:v>0.14805398527650587</c:v>
                </c:pt>
                <c:pt idx="5">
                  <c:v>0.12733017928426374</c:v>
                </c:pt>
                <c:pt idx="6">
                  <c:v>0.11307733587633119</c:v>
                </c:pt>
                <c:pt idx="7">
                  <c:v>0.11081150945571007</c:v>
                </c:pt>
                <c:pt idx="8">
                  <c:v>4.96821442773E-2</c:v>
                </c:pt>
                <c:pt idx="9">
                  <c:v>2.2715608029172062E-2</c:v>
                </c:pt>
                <c:pt idx="10">
                  <c:v>2.07637795620371E-2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1.3952</c:v>
                </c:pt>
                <c:pt idx="1">
                  <c:v>0.1716</c:v>
                </c:pt>
                <c:pt idx="2">
                  <c:v>-0.433</c:v>
                </c:pt>
                <c:pt idx="3">
                  <c:v>-0.75329999999999997</c:v>
                </c:pt>
                <c:pt idx="4">
                  <c:v>-0.98580000000000001</c:v>
                </c:pt>
                <c:pt idx="5">
                  <c:v>-1.0968</c:v>
                </c:pt>
                <c:pt idx="6">
                  <c:v>-1.2003999999999999</c:v>
                </c:pt>
                <c:pt idx="7">
                  <c:v>-1.2793000000000001</c:v>
                </c:pt>
                <c:pt idx="8">
                  <c:v>-1.3686</c:v>
                </c:pt>
                <c:pt idx="9">
                  <c:v>-1.4655</c:v>
                </c:pt>
                <c:pt idx="10">
                  <c:v>-1.6636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-0.73509999999999998</c:v>
                </c:pt>
                <c:pt idx="1">
                  <c:v>-0.73509999999999998</c:v>
                </c:pt>
                <c:pt idx="2">
                  <c:v>-0.73509999999999998</c:v>
                </c:pt>
                <c:pt idx="3">
                  <c:v>-0.73509999999999998</c:v>
                </c:pt>
                <c:pt idx="4">
                  <c:v>-0.73509999999999998</c:v>
                </c:pt>
                <c:pt idx="5">
                  <c:v>-0.73509999999999998</c:v>
                </c:pt>
                <c:pt idx="6">
                  <c:v>-0.73509999999999998</c:v>
                </c:pt>
                <c:pt idx="7">
                  <c:v>-0.73509999999999998</c:v>
                </c:pt>
                <c:pt idx="8">
                  <c:v>-0.73509999999999998</c:v>
                </c:pt>
                <c:pt idx="9">
                  <c:v>-0.73509999999999998</c:v>
                </c:pt>
                <c:pt idx="10">
                  <c:v>-0.73509999999999998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RVinYr!$A$10:$A$24</c:f>
              <c:strCache>
                <c:ptCount val="15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RVinYr!$M$10:$M$24</c:f>
              <c:numCache>
                <c:formatCode>0.0%</c:formatCode>
                <c:ptCount val="15"/>
                <c:pt idx="0">
                  <c:v>1.3888834798628969E-2</c:v>
                </c:pt>
                <c:pt idx="1">
                  <c:v>4.8482283306305173E-3</c:v>
                </c:pt>
                <c:pt idx="2">
                  <c:v>9.619691875156329E-3</c:v>
                </c:pt>
                <c:pt idx="3">
                  <c:v>1.2020251578104296E-2</c:v>
                </c:pt>
                <c:pt idx="4">
                  <c:v>4.0209173593045898E-2</c:v>
                </c:pt>
                <c:pt idx="5">
                  <c:v>6.4551245484293709E-2</c:v>
                </c:pt>
                <c:pt idx="6">
                  <c:v>8.0787720561493304E-2</c:v>
                </c:pt>
                <c:pt idx="7">
                  <c:v>8.9637285306756298E-2</c:v>
                </c:pt>
                <c:pt idx="8">
                  <c:v>9.2890543531858744E-2</c:v>
                </c:pt>
                <c:pt idx="9">
                  <c:v>0.12428251195759421</c:v>
                </c:pt>
                <c:pt idx="10">
                  <c:v>0.11531168084872233</c:v>
                </c:pt>
                <c:pt idx="11">
                  <c:v>8.0436006272235003E-2</c:v>
                </c:pt>
                <c:pt idx="12">
                  <c:v>0.13065614524290828</c:v>
                </c:pt>
                <c:pt idx="13">
                  <c:v>0.10968136003305619</c:v>
                </c:pt>
                <c:pt idx="14">
                  <c:v>3.1179320585515896E-2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RVinYr!$F$10:$F$24</c:f>
              <c:numCache>
                <c:formatCode>0.00</c:formatCode>
                <c:ptCount val="15"/>
                <c:pt idx="0">
                  <c:v>9.1300000000000006E-2</c:v>
                </c:pt>
                <c:pt idx="1">
                  <c:v>-0.39779999999999999</c:v>
                </c:pt>
                <c:pt idx="2">
                  <c:v>-4.1999999999999997E-3</c:v>
                </c:pt>
                <c:pt idx="3">
                  <c:v>-0.26419999999999999</c:v>
                </c:pt>
                <c:pt idx="4">
                  <c:v>0.24979999999999999</c:v>
                </c:pt>
                <c:pt idx="5">
                  <c:v>2.4799999999999999E-2</c:v>
                </c:pt>
                <c:pt idx="6">
                  <c:v>-0.43230000000000002</c:v>
                </c:pt>
                <c:pt idx="7">
                  <c:v>-0.50519999999999998</c:v>
                </c:pt>
                <c:pt idx="8">
                  <c:v>-0.61</c:v>
                </c:pt>
                <c:pt idx="9">
                  <c:v>-0.79249999999999998</c:v>
                </c:pt>
                <c:pt idx="10">
                  <c:v>-0.92079999999999995</c:v>
                </c:pt>
                <c:pt idx="11">
                  <c:v>-1.0624</c:v>
                </c:pt>
                <c:pt idx="12">
                  <c:v>-1.2</c:v>
                </c:pt>
                <c:pt idx="13">
                  <c:v>-1.2267999999999999</c:v>
                </c:pt>
                <c:pt idx="14">
                  <c:v>-0.91120000000000001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RVinYr!$A$10:$A$24</c:f>
              <c:strCache>
                <c:ptCount val="15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RVinYr!$Q$10:$Q$24</c:f>
              <c:numCache>
                <c:formatCode>0.00</c:formatCode>
                <c:ptCount val="15"/>
                <c:pt idx="0">
                  <c:v>-0.73509999999999998</c:v>
                </c:pt>
                <c:pt idx="1">
                  <c:v>-0.73509999999999998</c:v>
                </c:pt>
                <c:pt idx="2">
                  <c:v>-0.73509999999999998</c:v>
                </c:pt>
                <c:pt idx="3">
                  <c:v>-0.73509999999999998</c:v>
                </c:pt>
                <c:pt idx="4">
                  <c:v>-0.73509999999999998</c:v>
                </c:pt>
                <c:pt idx="5">
                  <c:v>-0.73509999999999998</c:v>
                </c:pt>
                <c:pt idx="6">
                  <c:v>-0.73509999999999998</c:v>
                </c:pt>
                <c:pt idx="7">
                  <c:v>-0.73509999999999998</c:v>
                </c:pt>
                <c:pt idx="8">
                  <c:v>-0.73509999999999998</c:v>
                </c:pt>
                <c:pt idx="9">
                  <c:v>-0.73509999999999998</c:v>
                </c:pt>
                <c:pt idx="10">
                  <c:v>-0.73509999999999998</c:v>
                </c:pt>
                <c:pt idx="11">
                  <c:v>-0.73509999999999998</c:v>
                </c:pt>
                <c:pt idx="12">
                  <c:v>-0.73509999999999998</c:v>
                </c:pt>
                <c:pt idx="13">
                  <c:v>-0.73509999999999998</c:v>
                </c:pt>
                <c:pt idx="14">
                  <c:v>-0.73509999999999998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8.0599999999999987</c:v>
                </c:pt>
                <c:pt idx="1">
                  <c:v>3.9800000000000004</c:v>
                </c:pt>
                <c:pt idx="2">
                  <c:v>8.39</c:v>
                </c:pt>
                <c:pt idx="3">
                  <c:v>1.28</c:v>
                </c:pt>
                <c:pt idx="4">
                  <c:v>5.4442821859932176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4.8600000000000003</c:v>
                </c:pt>
                <c:pt idx="1">
                  <c:v>4.8600000000000003</c:v>
                </c:pt>
                <c:pt idx="2">
                  <c:v>4.8600000000000003</c:v>
                </c:pt>
                <c:pt idx="3">
                  <c:v>4.8600000000000003</c:v>
                </c:pt>
                <c:pt idx="4">
                  <c:v>4.8600000000000003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0.14865051956984601</c:v>
                </c:pt>
                <c:pt idx="1">
                  <c:v>0.45967170496792148</c:v>
                </c:pt>
                <c:pt idx="2">
                  <c:v>0.13697218446509235</c:v>
                </c:pt>
                <c:pt idx="3">
                  <c:v>0.18719210618996954</c:v>
                </c:pt>
                <c:pt idx="4">
                  <c:v>6.7513484807170551E-2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-0.74719999999999998</c:v>
                </c:pt>
                <c:pt idx="1">
                  <c:v>-0.79620000000000002</c:v>
                </c:pt>
                <c:pt idx="2">
                  <c:v>-0.4531</c:v>
                </c:pt>
                <c:pt idx="3">
                  <c:v>-0.80810000000000004</c:v>
                </c:pt>
                <c:pt idx="4">
                  <c:v>-0.65959497427199554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-0.73509999999999998</c:v>
                </c:pt>
                <c:pt idx="1">
                  <c:v>-0.73509999999999998</c:v>
                </c:pt>
                <c:pt idx="2">
                  <c:v>-0.73509999999999998</c:v>
                </c:pt>
                <c:pt idx="3">
                  <c:v>-0.73509999999999998</c:v>
                </c:pt>
                <c:pt idx="4">
                  <c:v>-0.73509999999999998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0.94425541647668909</c:v>
                </c:pt>
                <c:pt idx="1">
                  <c:v>5.44389467426247E-2</c:v>
                </c:pt>
                <c:pt idx="2">
                  <c:v>1.3056367806861351E-3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-0.70599999999999996</c:v>
                </c:pt>
                <c:pt idx="1">
                  <c:v>-1.1773</c:v>
                </c:pt>
                <c:pt idx="2">
                  <c:v>-6.3280000000000003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-0.73509999999999998</c:v>
                </c:pt>
                <c:pt idx="1">
                  <c:v>-0.73509999999999998</c:v>
                </c:pt>
                <c:pt idx="2">
                  <c:v>-0.73509999999999998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0.10534973158450842</c:v>
                </c:pt>
                <c:pt idx="1">
                  <c:v>0.1798374379346753</c:v>
                </c:pt>
                <c:pt idx="2">
                  <c:v>0.25478572096878632</c:v>
                </c:pt>
                <c:pt idx="3">
                  <c:v>0.25048459763548558</c:v>
                </c:pt>
                <c:pt idx="4">
                  <c:v>0.11003333765032694</c:v>
                </c:pt>
                <c:pt idx="5">
                  <c:v>4.0231343564182953E-2</c:v>
                </c:pt>
                <c:pt idx="6">
                  <c:v>3.2567093515230405E-2</c:v>
                </c:pt>
                <c:pt idx="7">
                  <c:v>1.6167067486105982E-2</c:v>
                </c:pt>
                <c:pt idx="8">
                  <c:v>4.8795052005600609E-3</c:v>
                </c:pt>
                <c:pt idx="9">
                  <c:v>5.6641644601380693E-3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-1.0671999999999999</c:v>
                </c:pt>
                <c:pt idx="1">
                  <c:v>-1.0072000000000001</c:v>
                </c:pt>
                <c:pt idx="2">
                  <c:v>-0.57499999999999996</c:v>
                </c:pt>
                <c:pt idx="3">
                  <c:v>-0.61219999999999997</c:v>
                </c:pt>
                <c:pt idx="4">
                  <c:v>-0.6915</c:v>
                </c:pt>
                <c:pt idx="5">
                  <c:v>-0.77680000000000005</c:v>
                </c:pt>
                <c:pt idx="6">
                  <c:v>-0.74070000000000003</c:v>
                </c:pt>
                <c:pt idx="7">
                  <c:v>-0.52070000000000005</c:v>
                </c:pt>
                <c:pt idx="8">
                  <c:v>-0.20369999999999999</c:v>
                </c:pt>
                <c:pt idx="9">
                  <c:v>-0.15790000000000001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-0.73509999999999998</c:v>
                </c:pt>
                <c:pt idx="1">
                  <c:v>-0.73509999999999998</c:v>
                </c:pt>
                <c:pt idx="2">
                  <c:v>-0.73509999999999998</c:v>
                </c:pt>
                <c:pt idx="3">
                  <c:v>-0.73509999999999998</c:v>
                </c:pt>
                <c:pt idx="4">
                  <c:v>-0.73509999999999998</c:v>
                </c:pt>
                <c:pt idx="5">
                  <c:v>-0.73509999999999998</c:v>
                </c:pt>
                <c:pt idx="6">
                  <c:v>-0.73509999999999998</c:v>
                </c:pt>
                <c:pt idx="7">
                  <c:v>-0.73509999999999998</c:v>
                </c:pt>
                <c:pt idx="8">
                  <c:v>-0.73509999999999998</c:v>
                </c:pt>
                <c:pt idx="9">
                  <c:v>-0.73509999999999998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0.15081730242005026</c:v>
                </c:pt>
                <c:pt idx="1">
                  <c:v>0.202287526816821</c:v>
                </c:pt>
                <c:pt idx="2">
                  <c:v>0.20948151079591695</c:v>
                </c:pt>
                <c:pt idx="3">
                  <c:v>0.1494412771461236</c:v>
                </c:pt>
                <c:pt idx="4">
                  <c:v>0.13520521596416082</c:v>
                </c:pt>
                <c:pt idx="5">
                  <c:v>4.4013455075376122E-2</c:v>
                </c:pt>
                <c:pt idx="6">
                  <c:v>4.0971272013894257E-2</c:v>
                </c:pt>
                <c:pt idx="7">
                  <c:v>1.8683283438420607E-2</c:v>
                </c:pt>
                <c:pt idx="8">
                  <c:v>1.5190323072391603E-2</c:v>
                </c:pt>
                <c:pt idx="9">
                  <c:v>9.2265524405453023E-3</c:v>
                </c:pt>
                <c:pt idx="10">
                  <c:v>2.4682280816299421E-2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0</xdr:rowOff>
    </xdr:from>
    <xdr:to>
      <xdr:col>14</xdr:col>
      <xdr:colOff>425824</xdr:colOff>
      <xdr:row>48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156881</xdr:rowOff>
    </xdr:from>
    <xdr:to>
      <xdr:col>6</xdr:col>
      <xdr:colOff>448</xdr:colOff>
      <xdr:row>48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activeCell="R10" sqref="R1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1.0965</v>
      </c>
      <c r="D10" s="15">
        <v>-1.9062000000000001</v>
      </c>
      <c r="E10" s="15">
        <v>6.25E-2</v>
      </c>
      <c r="F10" s="15">
        <v>-0.74719999999999998</v>
      </c>
      <c r="G10" s="15">
        <v>2.0506371791999989</v>
      </c>
      <c r="H10" s="15">
        <v>-0.46831943690855971</v>
      </c>
      <c r="I10" s="15"/>
      <c r="J10" s="15">
        <v>2303.0769640665762</v>
      </c>
      <c r="K10" s="7"/>
      <c r="L10" s="16">
        <v>2.35</v>
      </c>
      <c r="M10" s="16">
        <v>4.67</v>
      </c>
      <c r="N10" s="16">
        <v>8.0599999999999987</v>
      </c>
      <c r="P10" s="3">
        <f>$H$15</f>
        <v>-0.5854025929517781</v>
      </c>
      <c r="Q10" s="4">
        <f>$N$15</f>
        <v>4.8600000000000003</v>
      </c>
    </row>
    <row r="11" spans="1:17" ht="15" x14ac:dyDescent="0.25">
      <c r="A11" s="7" t="s">
        <v>15</v>
      </c>
      <c r="B11" s="7"/>
      <c r="C11" s="15">
        <v>1.0369999999999999</v>
      </c>
      <c r="D11" s="15">
        <v>-1.8742999999999999</v>
      </c>
      <c r="E11" s="15">
        <v>4.1099999999999998E-2</v>
      </c>
      <c r="F11" s="15">
        <v>-0.79620000000000002</v>
      </c>
      <c r="G11" s="15">
        <v>2.4336773204000073</v>
      </c>
      <c r="H11" s="15">
        <v>-0.93899952310665391</v>
      </c>
      <c r="I11" s="15"/>
      <c r="J11" s="15">
        <v>2949.0171595188694</v>
      </c>
      <c r="K11" s="7"/>
      <c r="L11" s="16">
        <v>1.34</v>
      </c>
      <c r="M11" s="16">
        <v>2.4800000000000004</v>
      </c>
      <c r="N11" s="16">
        <v>3.9800000000000004</v>
      </c>
      <c r="P11" s="3">
        <f>$H$15</f>
        <v>-0.5854025929517781</v>
      </c>
      <c r="Q11" s="4">
        <f>$N$15</f>
        <v>4.8600000000000003</v>
      </c>
    </row>
    <row r="12" spans="1:17" ht="15" x14ac:dyDescent="0.25">
      <c r="A12" s="7" t="s">
        <v>17</v>
      </c>
      <c r="B12" s="7"/>
      <c r="C12" s="15">
        <v>1.1225000000000001</v>
      </c>
      <c r="D12" s="15">
        <v>-1.6364000000000001</v>
      </c>
      <c r="E12" s="15">
        <v>6.08E-2</v>
      </c>
      <c r="F12" s="15">
        <v>-0.4531</v>
      </c>
      <c r="G12" s="15">
        <v>2.4618323258000174</v>
      </c>
      <c r="H12" s="15">
        <v>0.10910713602445554</v>
      </c>
      <c r="I12" s="15"/>
      <c r="J12" s="15">
        <v>2752.2211038184855</v>
      </c>
      <c r="K12" s="7"/>
      <c r="L12" s="16">
        <v>2.4</v>
      </c>
      <c r="M12" s="16">
        <v>4.96</v>
      </c>
      <c r="N12" s="16">
        <v>8.39</v>
      </c>
      <c r="P12" s="3">
        <f>$H$15</f>
        <v>-0.5854025929517781</v>
      </c>
      <c r="Q12" s="4">
        <f>$N$15</f>
        <v>4.8600000000000003</v>
      </c>
    </row>
    <row r="13" spans="1:17" ht="15" x14ac:dyDescent="0.25">
      <c r="A13" s="7" t="s">
        <v>16</v>
      </c>
      <c r="B13" s="7"/>
      <c r="C13" s="15">
        <v>1.02</v>
      </c>
      <c r="D13" s="15">
        <v>-1.8715000000000002</v>
      </c>
      <c r="E13" s="15">
        <v>4.3400000000000001E-2</v>
      </c>
      <c r="F13" s="15">
        <v>-0.80810000000000004</v>
      </c>
      <c r="G13" s="15">
        <v>2.3282486860999985</v>
      </c>
      <c r="H13" s="15">
        <v>-0.66089497387893381</v>
      </c>
      <c r="I13" s="15"/>
      <c r="J13" s="15">
        <v>2654.6590154211412</v>
      </c>
      <c r="K13" s="7"/>
      <c r="L13" s="16">
        <v>0.49</v>
      </c>
      <c r="M13" s="16">
        <v>0.76</v>
      </c>
      <c r="N13" s="16">
        <v>1.28</v>
      </c>
      <c r="P13" s="3">
        <f>$H$15</f>
        <v>-0.5854025929517781</v>
      </c>
      <c r="Q13" s="4">
        <f>$N$15</f>
        <v>4.8600000000000003</v>
      </c>
    </row>
    <row r="14" spans="1:17" ht="15" x14ac:dyDescent="0.25">
      <c r="A14" s="7" t="s">
        <v>41</v>
      </c>
      <c r="B14" s="7"/>
      <c r="C14" s="15">
        <v>1.1451524243288935</v>
      </c>
      <c r="D14" s="15">
        <v>-1.864129565710996</v>
      </c>
      <c r="E14" s="15">
        <v>5.9382167110106798E-2</v>
      </c>
      <c r="F14" s="15">
        <v>-0.65959497427199554</v>
      </c>
      <c r="G14" s="15">
        <v>2.7311841160478245</v>
      </c>
      <c r="H14" s="15">
        <v>0.26827863856397904</v>
      </c>
      <c r="I14" s="15"/>
      <c r="J14" s="17" t="s">
        <v>43</v>
      </c>
      <c r="K14" s="7"/>
      <c r="L14" s="16">
        <v>1.5225644116708978</v>
      </c>
      <c r="M14" s="16">
        <v>3.0591068982590279</v>
      </c>
      <c r="N14" s="16">
        <v>5.4442821859932176</v>
      </c>
      <c r="P14" s="3">
        <f>$H$15</f>
        <v>-0.5854025929517781</v>
      </c>
      <c r="Q14" s="4">
        <f>$N$15</f>
        <v>4.8600000000000003</v>
      </c>
    </row>
    <row r="15" spans="1:17" ht="15" x14ac:dyDescent="0.25">
      <c r="A15" s="13" t="s">
        <v>8</v>
      </c>
      <c r="B15" s="7"/>
      <c r="C15" s="15">
        <v>1.0618000000000001</v>
      </c>
      <c r="D15" s="15">
        <v>-1.8454999999999999</v>
      </c>
      <c r="E15" s="15">
        <v>4.8599999999999997E-2</v>
      </c>
      <c r="F15" s="15">
        <v>-0.73509999999999998</v>
      </c>
      <c r="G15" s="15">
        <v>2.376556820300002</v>
      </c>
      <c r="H15" s="15">
        <v>-0.5854025929517781</v>
      </c>
      <c r="I15" s="15"/>
      <c r="J15" s="15">
        <v>2494.9772717143851</v>
      </c>
      <c r="K15" s="7"/>
      <c r="L15" s="16">
        <v>1.51</v>
      </c>
      <c r="M15" s="16">
        <v>2.9000000000000004</v>
      </c>
      <c r="N15" s="16">
        <v>4.8600000000000003</v>
      </c>
    </row>
    <row r="16" spans="1:17" ht="15" x14ac:dyDescent="0.25">
      <c r="A16" s="7" t="s">
        <v>35</v>
      </c>
      <c r="B16" s="7"/>
      <c r="C16" s="15">
        <v>1.056234161970544</v>
      </c>
      <c r="D16" s="15">
        <v>-1.8437082064990655</v>
      </c>
      <c r="E16" s="15">
        <v>4.8018378333547024E-2</v>
      </c>
      <c r="F16" s="15">
        <v>-0.73945566619497449</v>
      </c>
      <c r="G16" s="15">
        <v>2.3523864847369458</v>
      </c>
      <c r="H16" s="15">
        <v>-0.64240857120516637</v>
      </c>
      <c r="I16" s="15"/>
      <c r="J16" s="15">
        <v>4033.5015050905031</v>
      </c>
      <c r="K16" s="7"/>
      <c r="L16" s="16">
        <v>1.4966428543390284</v>
      </c>
      <c r="M16" s="16">
        <v>2.877106840645522</v>
      </c>
      <c r="N16" s="16">
        <v>4.8152273207735812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activeCell="L15" sqref="L15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1.0965</v>
      </c>
      <c r="D10" s="15">
        <v>-1.9062000000000001</v>
      </c>
      <c r="E10" s="15">
        <v>6.25E-2</v>
      </c>
      <c r="F10" s="15">
        <v>-0.74719999999999998</v>
      </c>
      <c r="G10" s="7"/>
      <c r="H10" s="15">
        <v>4.13</v>
      </c>
      <c r="I10" s="15">
        <v>4.1603000000000003</v>
      </c>
      <c r="J10" s="15">
        <v>5.89</v>
      </c>
      <c r="K10" s="18">
        <v>90.85</v>
      </c>
      <c r="L10" s="15">
        <v>6.5629</v>
      </c>
      <c r="M10" s="19">
        <v>0.14865051956984601</v>
      </c>
      <c r="N10" s="7">
        <v>1970</v>
      </c>
      <c r="P10" s="3">
        <f>F15</f>
        <v>-0.73509999999999998</v>
      </c>
    </row>
    <row r="11" spans="1:16" ht="15" x14ac:dyDescent="0.25">
      <c r="A11" s="7" t="s">
        <v>15</v>
      </c>
      <c r="B11" s="7"/>
      <c r="C11" s="15">
        <v>1.0369999999999999</v>
      </c>
      <c r="D11" s="15">
        <v>-1.8742999999999999</v>
      </c>
      <c r="E11" s="15">
        <v>4.1099999999999998E-2</v>
      </c>
      <c r="F11" s="15">
        <v>-0.79620000000000002</v>
      </c>
      <c r="G11" s="7"/>
      <c r="H11" s="15">
        <v>4.95</v>
      </c>
      <c r="I11" s="15">
        <v>3.8814000000000002</v>
      </c>
      <c r="J11" s="15">
        <v>6.72</v>
      </c>
      <c r="K11" s="18">
        <v>89.81</v>
      </c>
      <c r="L11" s="15">
        <v>6.1266999999999996</v>
      </c>
      <c r="M11" s="19">
        <v>0.45967170496792148</v>
      </c>
      <c r="N11" s="7">
        <v>6278</v>
      </c>
      <c r="P11" s="3">
        <f t="shared" ref="P11:P16" si="0">P10</f>
        <v>-0.73509999999999998</v>
      </c>
    </row>
    <row r="12" spans="1:16" ht="15" x14ac:dyDescent="0.25">
      <c r="A12" s="7" t="s">
        <v>17</v>
      </c>
      <c r="B12" s="7"/>
      <c r="C12" s="15">
        <v>1.1225000000000001</v>
      </c>
      <c r="D12" s="15">
        <v>-1.6364000000000001</v>
      </c>
      <c r="E12" s="15">
        <v>6.08E-2</v>
      </c>
      <c r="F12" s="15">
        <v>-0.4531</v>
      </c>
      <c r="G12" s="7"/>
      <c r="H12" s="15">
        <v>4.1399999999999997</v>
      </c>
      <c r="I12" s="15">
        <v>4.2499000000000002</v>
      </c>
      <c r="J12" s="15">
        <v>5.89</v>
      </c>
      <c r="K12" s="18">
        <v>91.33</v>
      </c>
      <c r="L12" s="15">
        <v>6.5312000000000001</v>
      </c>
      <c r="M12" s="19">
        <v>0.13697218446509235</v>
      </c>
      <c r="N12" s="7">
        <v>3258</v>
      </c>
      <c r="P12" s="3">
        <f t="shared" si="0"/>
        <v>-0.73509999999999998</v>
      </c>
    </row>
    <row r="13" spans="1:16" ht="15" x14ac:dyDescent="0.25">
      <c r="A13" s="7" t="s">
        <v>16</v>
      </c>
      <c r="B13" s="7"/>
      <c r="C13" s="15">
        <v>1.02</v>
      </c>
      <c r="D13" s="15">
        <v>-1.8715000000000002</v>
      </c>
      <c r="E13" s="15">
        <v>4.3400000000000001E-2</v>
      </c>
      <c r="F13" s="15">
        <v>-0.80810000000000004</v>
      </c>
      <c r="G13" s="7"/>
      <c r="H13" s="15">
        <v>4.6399999999999997</v>
      </c>
      <c r="I13" s="15">
        <v>3.8772000000000002</v>
      </c>
      <c r="J13" s="15">
        <v>6.23</v>
      </c>
      <c r="K13" s="18">
        <v>90.85</v>
      </c>
      <c r="L13" s="15">
        <v>6.0266000000000002</v>
      </c>
      <c r="M13" s="19">
        <v>0.18719210618996954</v>
      </c>
      <c r="N13" s="7">
        <v>2915</v>
      </c>
      <c r="P13" s="3">
        <f t="shared" si="0"/>
        <v>-0.73509999999999998</v>
      </c>
    </row>
    <row r="14" spans="1:16" ht="15" x14ac:dyDescent="0.25">
      <c r="A14" s="7" t="s">
        <v>77</v>
      </c>
      <c r="B14" s="7"/>
      <c r="C14" s="15">
        <v>1.1451524243288935</v>
      </c>
      <c r="D14" s="15">
        <v>-1.864129565710996</v>
      </c>
      <c r="E14" s="15">
        <v>5.9382167110106798E-2</v>
      </c>
      <c r="F14" s="15">
        <v>-0.65959497427199554</v>
      </c>
      <c r="G14" s="7"/>
      <c r="H14" s="15">
        <v>4.92991778425466</v>
      </c>
      <c r="I14" s="15">
        <v>4.3012478697784422</v>
      </c>
      <c r="J14" s="15">
        <v>7.5329364930586147</v>
      </c>
      <c r="K14" s="18">
        <v>89.960105178799765</v>
      </c>
      <c r="L14" s="15">
        <v>6.5267904246360349</v>
      </c>
      <c r="M14" s="19">
        <v>6.7513484807170551E-2</v>
      </c>
      <c r="N14" s="7">
        <v>1123</v>
      </c>
      <c r="P14" s="3">
        <f t="shared" si="0"/>
        <v>-0.73509999999999998</v>
      </c>
    </row>
    <row r="15" spans="1:16" ht="15" x14ac:dyDescent="0.25">
      <c r="A15" s="13" t="s">
        <v>8</v>
      </c>
      <c r="B15" s="7"/>
      <c r="C15" s="15">
        <v>1.0618000000000001</v>
      </c>
      <c r="D15" s="15">
        <v>-1.8454999999999999</v>
      </c>
      <c r="E15" s="15">
        <v>4.8599999999999997E-2</v>
      </c>
      <c r="F15" s="15">
        <v>-0.73509999999999998</v>
      </c>
      <c r="G15" s="7"/>
      <c r="H15" s="15">
        <v>4.66</v>
      </c>
      <c r="I15" s="15">
        <v>4.0008999999999997</v>
      </c>
      <c r="J15" s="15">
        <v>6.45</v>
      </c>
      <c r="K15" s="18">
        <v>90.37</v>
      </c>
      <c r="L15" s="15">
        <v>6.2552000000000003</v>
      </c>
      <c r="M15" s="20">
        <v>1</v>
      </c>
      <c r="N15" s="21">
        <v>15544</v>
      </c>
      <c r="P15" s="3">
        <f t="shared" si="0"/>
        <v>-0.73509999999999998</v>
      </c>
    </row>
    <row r="16" spans="1:16" ht="15" x14ac:dyDescent="0.25">
      <c r="A16" s="7" t="s">
        <v>35</v>
      </c>
      <c r="B16" s="7"/>
      <c r="C16" s="15">
        <v>1.056234161970544</v>
      </c>
      <c r="D16" s="15">
        <v>-1.8437082064990655</v>
      </c>
      <c r="E16" s="15">
        <v>4.8018378333547024E-2</v>
      </c>
      <c r="F16" s="15">
        <v>-0.73945566619497449</v>
      </c>
      <c r="G16" s="7"/>
      <c r="H16" s="15">
        <v>4.6380700753911279</v>
      </c>
      <c r="I16" s="15">
        <v>3.9791458349824724</v>
      </c>
      <c r="J16" s="15">
        <v>6.3674040417473572</v>
      </c>
      <c r="K16" s="18">
        <v>90.407836045984922</v>
      </c>
      <c r="L16" s="15">
        <v>6.2355580625767972</v>
      </c>
      <c r="M16" s="19">
        <v>0.93248651519282932</v>
      </c>
      <c r="N16" s="7">
        <v>14421</v>
      </c>
      <c r="P16" s="3">
        <f t="shared" si="0"/>
        <v>-0.73509999999999998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tabSelected="1" zoomScale="85" workbookViewId="0">
      <selection activeCell="L13" sqref="L1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1.0565</v>
      </c>
      <c r="D10" s="15">
        <v>-1.8109999999999999</v>
      </c>
      <c r="E10" s="15">
        <v>4.8500000000000001E-2</v>
      </c>
      <c r="F10" s="15">
        <v>-0.70599999999999996</v>
      </c>
      <c r="G10" s="7"/>
      <c r="H10" s="15">
        <v>4.62</v>
      </c>
      <c r="I10" s="15">
        <v>3.9820000000000002</v>
      </c>
      <c r="J10" s="15">
        <v>6.39</v>
      </c>
      <c r="K10" s="18">
        <v>90.49</v>
      </c>
      <c r="L10" s="15">
        <v>6.2337999999999996</v>
      </c>
      <c r="M10" s="19">
        <v>0.94425541647668909</v>
      </c>
      <c r="N10" s="7">
        <v>14891</v>
      </c>
      <c r="P10" s="3">
        <f>$F$13</f>
        <v>-0.73509999999999998</v>
      </c>
    </row>
    <row r="11" spans="1:16" ht="15" x14ac:dyDescent="0.25">
      <c r="A11" s="7" t="s">
        <v>40</v>
      </c>
      <c r="B11" s="7"/>
      <c r="C11" s="15">
        <v>1.1557999999999999</v>
      </c>
      <c r="D11" s="15">
        <v>-2.3830999999999998</v>
      </c>
      <c r="E11" s="15">
        <v>0.05</v>
      </c>
      <c r="F11" s="15">
        <v>-1.1773</v>
      </c>
      <c r="G11" s="7"/>
      <c r="H11" s="15">
        <v>5.31</v>
      </c>
      <c r="I11" s="15">
        <v>4.3155999999999999</v>
      </c>
      <c r="J11" s="15">
        <v>7.31</v>
      </c>
      <c r="K11" s="18">
        <v>89.03</v>
      </c>
      <c r="L11" s="15">
        <v>6.5377999999999998</v>
      </c>
      <c r="M11" s="19">
        <v>5.44389467426247E-2</v>
      </c>
      <c r="N11" s="7">
        <v>645</v>
      </c>
      <c r="P11" s="3">
        <f>$F$13</f>
        <v>-0.73509999999999998</v>
      </c>
    </row>
    <row r="12" spans="1:16" ht="15" x14ac:dyDescent="0.25">
      <c r="A12" s="7" t="s">
        <v>22</v>
      </c>
      <c r="B12" s="7"/>
      <c r="C12" s="15">
        <v>1.675</v>
      </c>
      <c r="D12" s="15">
        <v>-8.1006</v>
      </c>
      <c r="E12" s="15">
        <v>9.7600000000000006E-2</v>
      </c>
      <c r="F12" s="15">
        <v>-6.3280000000000003</v>
      </c>
      <c r="G12" s="7"/>
      <c r="H12" s="15">
        <v>5.16</v>
      </c>
      <c r="I12" s="15">
        <v>4.5551000000000004</v>
      </c>
      <c r="J12" s="15">
        <v>10.35</v>
      </c>
      <c r="K12" s="18">
        <v>67.02</v>
      </c>
      <c r="L12" s="15">
        <v>9.9318000000000008</v>
      </c>
      <c r="M12" s="19">
        <v>1.3056367806861351E-3</v>
      </c>
      <c r="N12" s="7">
        <v>8</v>
      </c>
      <c r="P12" s="3">
        <f>$F$13</f>
        <v>-0.73509999999999998</v>
      </c>
    </row>
    <row r="13" spans="1:16" ht="15" x14ac:dyDescent="0.25">
      <c r="A13" s="13" t="s">
        <v>8</v>
      </c>
      <c r="B13" s="7"/>
      <c r="C13" s="15">
        <v>1.0618000000000001</v>
      </c>
      <c r="D13" s="15">
        <v>-1.8454999999999999</v>
      </c>
      <c r="E13" s="15">
        <v>4.8599999999999997E-2</v>
      </c>
      <c r="F13" s="15">
        <v>-0.73509999999999998</v>
      </c>
      <c r="G13" s="7"/>
      <c r="H13" s="15">
        <v>4.66</v>
      </c>
      <c r="I13" s="15">
        <v>4.0008999999999997</v>
      </c>
      <c r="J13" s="15">
        <v>6.45</v>
      </c>
      <c r="K13" s="18">
        <v>90.37</v>
      </c>
      <c r="L13" s="15">
        <v>6.2552000000000003</v>
      </c>
      <c r="M13" s="19">
        <v>1</v>
      </c>
      <c r="N13" s="7">
        <v>15544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2" t="s">
        <v>39</v>
      </c>
      <c r="B15" s="33"/>
      <c r="C15" s="33"/>
      <c r="D15" s="22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3"/>
      <c r="B16" s="7"/>
      <c r="C16" s="34" t="s">
        <v>45</v>
      </c>
      <c r="D16" s="35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3"/>
      <c r="B17" s="7"/>
      <c r="C17" s="7" t="s">
        <v>36</v>
      </c>
      <c r="D17" s="24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3" t="str">
        <f>A10</f>
        <v>Investment-grade</v>
      </c>
      <c r="B18" s="7"/>
      <c r="C18" s="30" t="s">
        <v>38</v>
      </c>
      <c r="D18" s="26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3" t="str">
        <f>A11</f>
        <v>Crossover</v>
      </c>
      <c r="B19" s="7"/>
      <c r="C19" s="25">
        <v>0.70099999999999996</v>
      </c>
      <c r="D19" s="26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27" t="str">
        <f>A12</f>
        <v>High-yield</v>
      </c>
      <c r="B20" s="9"/>
      <c r="C20" s="28">
        <v>0.85099999999999998</v>
      </c>
      <c r="D20" s="29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activeCell="C10" sqref="C10:N2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8" ht="21" x14ac:dyDescent="0.35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0.79290000000000005</v>
      </c>
      <c r="D10" s="15">
        <v>-1.9058000000000002</v>
      </c>
      <c r="E10" s="15">
        <v>4.5699999999999998E-2</v>
      </c>
      <c r="F10" s="15">
        <v>-1.0671999999999999</v>
      </c>
      <c r="G10" s="7"/>
      <c r="H10" s="15">
        <v>5.55</v>
      </c>
      <c r="I10" s="15">
        <v>2.7376999999999998</v>
      </c>
      <c r="J10" s="15">
        <v>6.97</v>
      </c>
      <c r="K10" s="18">
        <v>83.8</v>
      </c>
      <c r="L10" s="15">
        <v>5.9726999999999997</v>
      </c>
      <c r="M10" s="19">
        <v>0.10534973158450842</v>
      </c>
      <c r="N10" s="7">
        <v>1109</v>
      </c>
      <c r="P10" s="5" t="str">
        <f>RIGHT(A10,4)</f>
        <v>3.0%</v>
      </c>
      <c r="Q10" s="3">
        <f>$F$20</f>
        <v>-0.73509999999999998</v>
      </c>
      <c r="R10" s="5"/>
    </row>
    <row r="11" spans="1:18" ht="15" x14ac:dyDescent="0.25">
      <c r="A11" s="7" t="s">
        <v>89</v>
      </c>
      <c r="B11" s="7"/>
      <c r="C11" s="15">
        <v>0.92589999999999995</v>
      </c>
      <c r="D11" s="15">
        <v>-1.9843999999999999</v>
      </c>
      <c r="E11" s="15">
        <v>5.1299999999999998E-2</v>
      </c>
      <c r="F11" s="15">
        <v>-1.0072000000000001</v>
      </c>
      <c r="G11" s="7"/>
      <c r="H11" s="15">
        <v>5.58</v>
      </c>
      <c r="I11" s="15">
        <v>3.2782</v>
      </c>
      <c r="J11" s="15">
        <v>7.42</v>
      </c>
      <c r="K11" s="18">
        <v>85.7</v>
      </c>
      <c r="L11" s="15">
        <v>6.0926999999999998</v>
      </c>
      <c r="M11" s="19">
        <v>0.1798374379346753</v>
      </c>
      <c r="N11" s="7">
        <v>2163</v>
      </c>
      <c r="P11" s="5" t="str">
        <f t="shared" ref="P11:P18" si="0">RIGHT(A11,4)</f>
        <v>3.5%</v>
      </c>
      <c r="Q11" s="3">
        <f t="shared" ref="Q11:Q19" si="1">$F$20</f>
        <v>-0.73509999999999998</v>
      </c>
      <c r="R11" s="5"/>
    </row>
    <row r="12" spans="1:18" ht="15" x14ac:dyDescent="0.25">
      <c r="A12" s="7" t="s">
        <v>79</v>
      </c>
      <c r="B12" s="7"/>
      <c r="C12" s="15">
        <v>1.0105999999999999</v>
      </c>
      <c r="D12" s="15">
        <v>-1.6450999999999998</v>
      </c>
      <c r="E12" s="15">
        <v>5.9499999999999997E-2</v>
      </c>
      <c r="F12" s="15">
        <v>-0.57499999999999996</v>
      </c>
      <c r="G12" s="7"/>
      <c r="H12" s="15">
        <v>4.01</v>
      </c>
      <c r="I12" s="15">
        <v>3.7803</v>
      </c>
      <c r="J12" s="15">
        <v>5.4</v>
      </c>
      <c r="K12" s="18">
        <v>90.82</v>
      </c>
      <c r="L12" s="15">
        <v>6.3644999999999996</v>
      </c>
      <c r="M12" s="19">
        <v>0.25478572096878632</v>
      </c>
      <c r="N12" s="7">
        <v>3527</v>
      </c>
      <c r="P12" s="5" t="str">
        <f t="shared" si="0"/>
        <v>4.0%</v>
      </c>
      <c r="Q12" s="3">
        <f t="shared" si="1"/>
        <v>-0.73509999999999998</v>
      </c>
      <c r="R12" s="5"/>
    </row>
    <row r="13" spans="1:18" ht="15" x14ac:dyDescent="0.25">
      <c r="A13" s="7" t="s">
        <v>48</v>
      </c>
      <c r="B13" s="7"/>
      <c r="C13" s="15">
        <v>1.1193</v>
      </c>
      <c r="D13" s="15">
        <v>-1.7811000000000001</v>
      </c>
      <c r="E13" s="15">
        <v>4.9600000000000005E-2</v>
      </c>
      <c r="F13" s="15">
        <v>-0.61219999999999997</v>
      </c>
      <c r="G13" s="7"/>
      <c r="H13" s="15">
        <v>4.34</v>
      </c>
      <c r="I13" s="15">
        <v>4.2504</v>
      </c>
      <c r="J13" s="15">
        <v>6.34</v>
      </c>
      <c r="K13" s="18">
        <v>92.22</v>
      </c>
      <c r="L13" s="15">
        <v>6.3331999999999997</v>
      </c>
      <c r="M13" s="19">
        <v>0.25048459763548558</v>
      </c>
      <c r="N13" s="7">
        <v>3497</v>
      </c>
      <c r="P13" s="5" t="str">
        <f t="shared" si="0"/>
        <v>4.5%</v>
      </c>
      <c r="Q13" s="3">
        <f t="shared" si="1"/>
        <v>-0.73509999999999998</v>
      </c>
      <c r="R13" s="5"/>
    </row>
    <row r="14" spans="1:18" ht="15" x14ac:dyDescent="0.25">
      <c r="A14" s="7" t="s">
        <v>49</v>
      </c>
      <c r="B14" s="7"/>
      <c r="C14" s="15">
        <v>1.2235</v>
      </c>
      <c r="D14" s="15">
        <v>-1.9563000000000001</v>
      </c>
      <c r="E14" s="15">
        <v>4.1300000000000003E-2</v>
      </c>
      <c r="F14" s="15">
        <v>-0.6915</v>
      </c>
      <c r="G14" s="7"/>
      <c r="H14" s="15">
        <v>4.5199999999999996</v>
      </c>
      <c r="I14" s="15">
        <v>4.7294</v>
      </c>
      <c r="J14" s="15">
        <v>6.63</v>
      </c>
      <c r="K14" s="18">
        <v>93.73</v>
      </c>
      <c r="L14" s="15">
        <v>6.3379000000000003</v>
      </c>
      <c r="M14" s="19">
        <v>0.11003333765032694</v>
      </c>
      <c r="N14" s="7">
        <v>1758</v>
      </c>
      <c r="P14" s="5" t="str">
        <f t="shared" si="0"/>
        <v>5.0%</v>
      </c>
      <c r="Q14" s="3">
        <f t="shared" si="1"/>
        <v>-0.73509999999999998</v>
      </c>
      <c r="R14" s="5"/>
    </row>
    <row r="15" spans="1:18" ht="15" x14ac:dyDescent="0.25">
      <c r="A15" s="7" t="s">
        <v>50</v>
      </c>
      <c r="B15" s="7"/>
      <c r="C15" s="15">
        <v>1.3230999999999999</v>
      </c>
      <c r="D15" s="15">
        <v>-2.1370999999999998</v>
      </c>
      <c r="E15" s="15">
        <v>3.7199999999999997E-2</v>
      </c>
      <c r="F15" s="15">
        <v>-0.77680000000000005</v>
      </c>
      <c r="G15" s="7"/>
      <c r="H15" s="15">
        <v>5.22</v>
      </c>
      <c r="I15" s="15">
        <v>5.2473000000000001</v>
      </c>
      <c r="J15" s="15">
        <v>7.75</v>
      </c>
      <c r="K15" s="18">
        <v>95.93</v>
      </c>
      <c r="L15" s="15">
        <v>6.2100999999999997</v>
      </c>
      <c r="M15" s="19">
        <v>4.0231343564182953E-2</v>
      </c>
      <c r="N15" s="7">
        <v>786</v>
      </c>
      <c r="P15" s="5" t="str">
        <f t="shared" si="0"/>
        <v>5.5%</v>
      </c>
      <c r="Q15" s="3">
        <f t="shared" si="1"/>
        <v>-0.73509999999999998</v>
      </c>
      <c r="R15" s="5"/>
    </row>
    <row r="16" spans="1:18" ht="15" x14ac:dyDescent="0.25">
      <c r="A16" s="7" t="s">
        <v>51</v>
      </c>
      <c r="B16" s="7"/>
      <c r="C16" s="15">
        <v>1.4111</v>
      </c>
      <c r="D16" s="15">
        <v>-2.1779000000000002</v>
      </c>
      <c r="E16" s="15">
        <v>2.6099999999999998E-2</v>
      </c>
      <c r="F16" s="15">
        <v>-0.74070000000000003</v>
      </c>
      <c r="G16" s="7"/>
      <c r="H16" s="15">
        <v>4.8</v>
      </c>
      <c r="I16" s="15">
        <v>5.7329999999999997</v>
      </c>
      <c r="J16" s="15">
        <v>7.14</v>
      </c>
      <c r="K16" s="18">
        <v>98.45</v>
      </c>
      <c r="L16" s="15">
        <v>6.2458999999999998</v>
      </c>
      <c r="M16" s="19">
        <v>3.2567093515230405E-2</v>
      </c>
      <c r="N16" s="7">
        <v>932</v>
      </c>
      <c r="P16" s="5" t="str">
        <f t="shared" si="0"/>
        <v>6.0%</v>
      </c>
      <c r="Q16" s="3">
        <f t="shared" si="1"/>
        <v>-0.73509999999999998</v>
      </c>
      <c r="R16" s="5"/>
    </row>
    <row r="17" spans="1:18" ht="15" x14ac:dyDescent="0.25">
      <c r="A17" s="7" t="s">
        <v>52</v>
      </c>
      <c r="B17" s="7"/>
      <c r="C17" s="15">
        <v>1.5141</v>
      </c>
      <c r="D17" s="15">
        <v>-2.0521000000000003</v>
      </c>
      <c r="E17" s="15">
        <v>1.7299999999999999E-2</v>
      </c>
      <c r="F17" s="15">
        <v>-0.52070000000000005</v>
      </c>
      <c r="G17" s="7"/>
      <c r="H17" s="15">
        <v>3.61</v>
      </c>
      <c r="I17" s="15">
        <v>6.2371999999999996</v>
      </c>
      <c r="J17" s="15">
        <v>5.29</v>
      </c>
      <c r="K17" s="18">
        <v>100.01</v>
      </c>
      <c r="L17" s="15">
        <v>6.3754</v>
      </c>
      <c r="M17" s="19">
        <v>1.6167067486105982E-2</v>
      </c>
      <c r="N17" s="7">
        <v>697</v>
      </c>
      <c r="P17" s="5" t="str">
        <f t="shared" si="0"/>
        <v>6.5%</v>
      </c>
      <c r="Q17" s="3">
        <f t="shared" si="1"/>
        <v>-0.73509999999999998</v>
      </c>
      <c r="R17" s="5"/>
    </row>
    <row r="18" spans="1:18" ht="15" x14ac:dyDescent="0.25">
      <c r="A18" s="7" t="s">
        <v>53</v>
      </c>
      <c r="B18" s="7"/>
      <c r="C18" s="15">
        <v>1.5996999999999999</v>
      </c>
      <c r="D18" s="15">
        <v>-1.8046</v>
      </c>
      <c r="E18" s="15">
        <v>1.1999999999999997E-3</v>
      </c>
      <c r="F18" s="15">
        <v>-0.20369999999999999</v>
      </c>
      <c r="G18" s="7"/>
      <c r="H18" s="15">
        <v>4.1100000000000003</v>
      </c>
      <c r="I18" s="15">
        <v>6.7179000000000002</v>
      </c>
      <c r="J18" s="15">
        <v>6.06</v>
      </c>
      <c r="K18" s="18">
        <v>102.18</v>
      </c>
      <c r="L18" s="15">
        <v>6.4264999999999999</v>
      </c>
      <c r="M18" s="19">
        <v>4.8795052005600609E-3</v>
      </c>
      <c r="N18" s="7">
        <v>259</v>
      </c>
      <c r="P18" s="5" t="str">
        <f t="shared" si="0"/>
        <v>7.0%</v>
      </c>
      <c r="Q18" s="3">
        <f t="shared" si="1"/>
        <v>-0.73509999999999998</v>
      </c>
      <c r="R18" s="5"/>
    </row>
    <row r="19" spans="1:18" ht="15" x14ac:dyDescent="0.25">
      <c r="A19" s="7" t="s">
        <v>90</v>
      </c>
      <c r="B19" s="7"/>
      <c r="C19" s="15">
        <v>1.8003</v>
      </c>
      <c r="D19" s="15">
        <v>-1.9121999999999999</v>
      </c>
      <c r="E19" s="15">
        <v>-4.5999999999999999E-2</v>
      </c>
      <c r="F19" s="15">
        <v>-0.15790000000000001</v>
      </c>
      <c r="G19" s="7"/>
      <c r="H19" s="15">
        <v>2.76</v>
      </c>
      <c r="I19" s="15">
        <v>7.6449999999999996</v>
      </c>
      <c r="J19" s="15">
        <v>4.49</v>
      </c>
      <c r="K19" s="18">
        <v>103.21</v>
      </c>
      <c r="L19" s="15">
        <v>6.5789999999999997</v>
      </c>
      <c r="M19" s="19">
        <v>5.6641644601380693E-3</v>
      </c>
      <c r="N19" s="7">
        <v>816</v>
      </c>
      <c r="P19" s="5" t="str">
        <f>"&gt;"&amp;P18</f>
        <v>&gt;7.0%</v>
      </c>
      <c r="Q19" s="3">
        <f t="shared" si="1"/>
        <v>-0.73509999999999998</v>
      </c>
      <c r="R19" s="5"/>
    </row>
    <row r="20" spans="1:18" ht="15" x14ac:dyDescent="0.25">
      <c r="A20" s="13" t="s">
        <v>8</v>
      </c>
      <c r="B20" s="7"/>
      <c r="C20" s="15">
        <v>1.0618000000000001</v>
      </c>
      <c r="D20" s="15">
        <v>-1.8454999999999999</v>
      </c>
      <c r="E20" s="15">
        <v>4.8599999999999997E-2</v>
      </c>
      <c r="F20" s="15">
        <v>-0.73509999999999998</v>
      </c>
      <c r="G20" s="7"/>
      <c r="H20" s="15">
        <v>4.66</v>
      </c>
      <c r="I20" s="15">
        <v>4.0008999999999997</v>
      </c>
      <c r="J20" s="15">
        <v>6.45</v>
      </c>
      <c r="K20" s="18">
        <v>90.37</v>
      </c>
      <c r="L20" s="15">
        <v>6.2552000000000003</v>
      </c>
      <c r="M20" s="19">
        <v>1</v>
      </c>
      <c r="N20" s="7">
        <v>15544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activeCell="C10" sqref="C10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1.0486</v>
      </c>
      <c r="D10" s="15">
        <v>-0.39400000000000002</v>
      </c>
      <c r="E10" s="15">
        <v>5.33E-2</v>
      </c>
      <c r="F10" s="15">
        <v>0.70789999999999997</v>
      </c>
      <c r="G10" s="7"/>
      <c r="H10" s="15">
        <v>1.05</v>
      </c>
      <c r="I10" s="15">
        <v>4.1245000000000003</v>
      </c>
      <c r="J10" s="15">
        <v>1.1100000000000001</v>
      </c>
      <c r="K10" s="18">
        <v>96.82</v>
      </c>
      <c r="L10" s="15">
        <v>7.1669</v>
      </c>
      <c r="M10" s="19">
        <v>0.15081730242005026</v>
      </c>
      <c r="N10" s="7">
        <v>2870</v>
      </c>
      <c r="P10" s="5">
        <v>2</v>
      </c>
      <c r="Q10" s="3">
        <f>$F$21</f>
        <v>-0.73509999999999998</v>
      </c>
    </row>
    <row r="11" spans="1:17" ht="15" x14ac:dyDescent="0.25">
      <c r="A11" s="7" t="s">
        <v>55</v>
      </c>
      <c r="B11" s="7"/>
      <c r="C11" s="15">
        <v>1.0294000000000001</v>
      </c>
      <c r="D11" s="15">
        <v>-1.5945</v>
      </c>
      <c r="E11" s="15">
        <v>3.32E-2</v>
      </c>
      <c r="F11" s="15">
        <v>-0.53190000000000004</v>
      </c>
      <c r="G11" s="7"/>
      <c r="H11" s="15">
        <v>2.74</v>
      </c>
      <c r="I11" s="15">
        <v>3.9742000000000002</v>
      </c>
      <c r="J11" s="15">
        <v>3.04</v>
      </c>
      <c r="K11" s="18">
        <v>93.34</v>
      </c>
      <c r="L11" s="15">
        <v>6.4668999999999999</v>
      </c>
      <c r="M11" s="19">
        <v>0.202287526816821</v>
      </c>
      <c r="N11" s="7">
        <v>3073</v>
      </c>
      <c r="P11" s="5">
        <v>4</v>
      </c>
      <c r="Q11" s="3">
        <f t="shared" ref="Q11:Q20" si="0">$F$21</f>
        <v>-0.73509999999999998</v>
      </c>
    </row>
    <row r="12" spans="1:17" ht="15" x14ac:dyDescent="0.25">
      <c r="A12" s="7" t="s">
        <v>56</v>
      </c>
      <c r="B12" s="7"/>
      <c r="C12" s="15">
        <v>1.0835999999999999</v>
      </c>
      <c r="D12" s="15">
        <v>-2.0993999999999997</v>
      </c>
      <c r="E12" s="15">
        <v>3.3799999999999997E-2</v>
      </c>
      <c r="F12" s="15">
        <v>-0.98199999999999998</v>
      </c>
      <c r="G12" s="7"/>
      <c r="H12" s="15">
        <v>4.3099999999999996</v>
      </c>
      <c r="I12" s="15">
        <v>4.1604999999999999</v>
      </c>
      <c r="J12" s="15">
        <v>5.03</v>
      </c>
      <c r="K12" s="18">
        <v>91.71</v>
      </c>
      <c r="L12" s="15">
        <v>6.1226000000000003</v>
      </c>
      <c r="M12" s="19">
        <v>0.20948151079591695</v>
      </c>
      <c r="N12" s="7">
        <v>2649</v>
      </c>
      <c r="P12" s="5">
        <v>6</v>
      </c>
      <c r="Q12" s="3">
        <f t="shared" si="0"/>
        <v>-0.73509999999999998</v>
      </c>
    </row>
    <row r="13" spans="1:17" ht="15" x14ac:dyDescent="0.25">
      <c r="A13" s="7" t="s">
        <v>57</v>
      </c>
      <c r="B13" s="7"/>
      <c r="C13" s="15">
        <v>1.0106999999999999</v>
      </c>
      <c r="D13" s="15">
        <v>-2.1941999999999999</v>
      </c>
      <c r="E13" s="15">
        <v>4.36E-2</v>
      </c>
      <c r="F13" s="15">
        <v>-1.1398999999999999</v>
      </c>
      <c r="G13" s="7"/>
      <c r="H13" s="15">
        <v>5.71</v>
      </c>
      <c r="I13" s="15">
        <v>3.6812</v>
      </c>
      <c r="J13" s="15">
        <v>7.02</v>
      </c>
      <c r="K13" s="18">
        <v>87.34</v>
      </c>
      <c r="L13" s="15">
        <v>5.9672000000000001</v>
      </c>
      <c r="M13" s="19">
        <v>0.1494412771461236</v>
      </c>
      <c r="N13" s="7">
        <v>2201</v>
      </c>
      <c r="P13" s="5">
        <v>8</v>
      </c>
      <c r="Q13" s="3">
        <f t="shared" si="0"/>
        <v>-0.73509999999999998</v>
      </c>
    </row>
    <row r="14" spans="1:17" ht="15" x14ac:dyDescent="0.25">
      <c r="A14" s="7" t="s">
        <v>58</v>
      </c>
      <c r="B14" s="7"/>
      <c r="C14" s="15">
        <v>1.0705</v>
      </c>
      <c r="D14" s="15">
        <v>-2.3582999999999998</v>
      </c>
      <c r="E14" s="15">
        <v>4.3299999999999998E-2</v>
      </c>
      <c r="F14" s="15">
        <v>-1.2444999999999999</v>
      </c>
      <c r="G14" s="7"/>
      <c r="H14" s="15">
        <v>6.85</v>
      </c>
      <c r="I14" s="15">
        <v>3.9664000000000001</v>
      </c>
      <c r="J14" s="15">
        <v>8.91</v>
      </c>
      <c r="K14" s="18">
        <v>87.36</v>
      </c>
      <c r="L14" s="15">
        <v>5.8780999999999999</v>
      </c>
      <c r="M14" s="19">
        <v>0.13520521596416082</v>
      </c>
      <c r="N14" s="7">
        <v>1764</v>
      </c>
      <c r="P14" s="5">
        <v>10</v>
      </c>
      <c r="Q14" s="3">
        <f t="shared" si="0"/>
        <v>-0.73509999999999998</v>
      </c>
    </row>
    <row r="15" spans="1:17" ht="15" x14ac:dyDescent="0.25">
      <c r="A15" s="7" t="s">
        <v>59</v>
      </c>
      <c r="B15" s="7"/>
      <c r="C15" s="15">
        <v>1.1145</v>
      </c>
      <c r="D15" s="15">
        <v>-2.371</v>
      </c>
      <c r="E15" s="15">
        <v>7.1300000000000002E-2</v>
      </c>
      <c r="F15" s="15">
        <v>-1.1852</v>
      </c>
      <c r="G15" s="7"/>
      <c r="H15" s="15">
        <v>7.28</v>
      </c>
      <c r="I15" s="15">
        <v>4.0922999999999998</v>
      </c>
      <c r="J15" s="15">
        <v>10.99</v>
      </c>
      <c r="K15" s="18">
        <v>87.59</v>
      </c>
      <c r="L15" s="15">
        <v>5.8240999999999996</v>
      </c>
      <c r="M15" s="19">
        <v>4.4013455075376122E-2</v>
      </c>
      <c r="N15" s="7">
        <v>813</v>
      </c>
      <c r="P15" s="5">
        <v>12</v>
      </c>
      <c r="Q15" s="3">
        <f t="shared" si="0"/>
        <v>-0.73509999999999998</v>
      </c>
    </row>
    <row r="16" spans="1:17" ht="15" x14ac:dyDescent="0.25">
      <c r="A16" s="7" t="s">
        <v>60</v>
      </c>
      <c r="B16" s="7"/>
      <c r="C16" s="15">
        <v>1.0868</v>
      </c>
      <c r="D16" s="15">
        <v>-2.3976000000000002</v>
      </c>
      <c r="E16" s="15">
        <v>9.1999999999999998E-2</v>
      </c>
      <c r="F16" s="15">
        <v>-1.2188000000000001</v>
      </c>
      <c r="G16" s="7"/>
      <c r="H16" s="15">
        <v>7.97</v>
      </c>
      <c r="I16" s="15">
        <v>3.8805999999999998</v>
      </c>
      <c r="J16" s="15">
        <v>13.11</v>
      </c>
      <c r="K16" s="18">
        <v>84.65</v>
      </c>
      <c r="L16" s="15">
        <v>5.8475000000000001</v>
      </c>
      <c r="M16" s="19">
        <v>4.0971272013894257E-2</v>
      </c>
      <c r="N16" s="7">
        <v>778</v>
      </c>
      <c r="P16" s="5">
        <v>14</v>
      </c>
      <c r="Q16" s="3">
        <f t="shared" si="0"/>
        <v>-0.73509999999999998</v>
      </c>
    </row>
    <row r="17" spans="1:17" ht="15" x14ac:dyDescent="0.25">
      <c r="A17" s="7" t="s">
        <v>61</v>
      </c>
      <c r="B17" s="7"/>
      <c r="C17" s="15">
        <v>1.1959</v>
      </c>
      <c r="D17" s="15">
        <v>-2.4782999999999995</v>
      </c>
      <c r="E17" s="15">
        <v>8.4499999999999992E-2</v>
      </c>
      <c r="F17" s="15">
        <v>-1.1979</v>
      </c>
      <c r="G17" s="7"/>
      <c r="H17" s="15">
        <v>8.1199999999999992</v>
      </c>
      <c r="I17" s="15">
        <v>4.4156000000000004</v>
      </c>
      <c r="J17" s="15">
        <v>15.03</v>
      </c>
      <c r="K17" s="18">
        <v>88.68</v>
      </c>
      <c r="L17" s="15">
        <v>5.8468</v>
      </c>
      <c r="M17" s="19">
        <v>1.8683283438420607E-2</v>
      </c>
      <c r="N17" s="7">
        <v>451</v>
      </c>
      <c r="P17" s="5">
        <v>16</v>
      </c>
      <c r="Q17" s="3">
        <f t="shared" si="0"/>
        <v>-0.73509999999999998</v>
      </c>
    </row>
    <row r="18" spans="1:17" ht="15" x14ac:dyDescent="0.25">
      <c r="A18" s="7" t="s">
        <v>62</v>
      </c>
      <c r="B18" s="7"/>
      <c r="C18" s="15">
        <v>1.0742</v>
      </c>
      <c r="D18" s="15">
        <v>-2.4931000000000001</v>
      </c>
      <c r="E18" s="15">
        <v>0.13830000000000001</v>
      </c>
      <c r="F18" s="15">
        <v>-1.2806</v>
      </c>
      <c r="G18" s="7"/>
      <c r="H18" s="15">
        <v>8.4499999999999993</v>
      </c>
      <c r="I18" s="15">
        <v>3.6856</v>
      </c>
      <c r="J18" s="15">
        <v>17.059999999999999</v>
      </c>
      <c r="K18" s="18">
        <v>82</v>
      </c>
      <c r="L18" s="15">
        <v>5.8978999999999999</v>
      </c>
      <c r="M18" s="19">
        <v>1.5190323072391603E-2</v>
      </c>
      <c r="N18" s="7">
        <v>339</v>
      </c>
      <c r="P18" s="5">
        <v>18</v>
      </c>
      <c r="Q18" s="3">
        <f t="shared" si="0"/>
        <v>-0.73509999999999998</v>
      </c>
    </row>
    <row r="19" spans="1:17" ht="15" x14ac:dyDescent="0.25">
      <c r="A19" s="7" t="s">
        <v>63</v>
      </c>
      <c r="B19" s="7"/>
      <c r="C19" s="15">
        <v>1.1242000000000001</v>
      </c>
      <c r="D19" s="15">
        <v>-2.5905</v>
      </c>
      <c r="E19" s="15">
        <v>0.13159999999999999</v>
      </c>
      <c r="F19" s="15">
        <v>-1.3347</v>
      </c>
      <c r="G19" s="7"/>
      <c r="H19" s="15">
        <v>8.7100000000000009</v>
      </c>
      <c r="I19" s="15">
        <v>3.9571000000000001</v>
      </c>
      <c r="J19" s="15">
        <v>18.73</v>
      </c>
      <c r="K19" s="18">
        <v>83.12</v>
      </c>
      <c r="L19" s="15">
        <v>5.9401000000000002</v>
      </c>
      <c r="M19" s="19">
        <v>9.2265524405453023E-3</v>
      </c>
      <c r="N19" s="7">
        <v>234</v>
      </c>
      <c r="P19" s="5">
        <v>20</v>
      </c>
      <c r="Q19" s="3">
        <f t="shared" si="0"/>
        <v>-0.73509999999999998</v>
      </c>
    </row>
    <row r="20" spans="1:17" ht="15" x14ac:dyDescent="0.25">
      <c r="A20" s="7" t="s">
        <v>64</v>
      </c>
      <c r="B20" s="7"/>
      <c r="C20" s="15">
        <v>1.2132000000000001</v>
      </c>
      <c r="D20" s="15">
        <v>-2.9828999999999999</v>
      </c>
      <c r="E20" s="15">
        <v>0.10580000000000001</v>
      </c>
      <c r="F20" s="15">
        <v>-1.6638999999999999</v>
      </c>
      <c r="G20" s="7"/>
      <c r="H20" s="15">
        <v>10.33</v>
      </c>
      <c r="I20" s="15">
        <v>4.1687000000000003</v>
      </c>
      <c r="J20" s="15">
        <v>25.26</v>
      </c>
      <c r="K20" s="18">
        <v>81.16</v>
      </c>
      <c r="L20" s="15">
        <v>5.9762000000000004</v>
      </c>
      <c r="M20" s="19">
        <v>2.4682280816299421E-2</v>
      </c>
      <c r="N20" s="7">
        <v>372</v>
      </c>
      <c r="P20" s="5" t="str">
        <f>"&gt;20"</f>
        <v>&gt;20</v>
      </c>
      <c r="Q20" s="3">
        <f t="shared" si="0"/>
        <v>-0.73509999999999998</v>
      </c>
    </row>
    <row r="21" spans="1:17" ht="15" x14ac:dyDescent="0.25">
      <c r="A21" s="13" t="s">
        <v>8</v>
      </c>
      <c r="B21" s="7"/>
      <c r="C21" s="15">
        <v>1.0618000000000001</v>
      </c>
      <c r="D21" s="15">
        <v>-1.8454999999999999</v>
      </c>
      <c r="E21" s="15">
        <v>4.8599999999999997E-2</v>
      </c>
      <c r="F21" s="15">
        <v>-0.73509999999999998</v>
      </c>
      <c r="G21" s="7"/>
      <c r="H21" s="15">
        <v>4.66</v>
      </c>
      <c r="I21" s="15">
        <v>4.0008999999999997</v>
      </c>
      <c r="J21" s="15">
        <v>6.45</v>
      </c>
      <c r="K21" s="18">
        <v>90.37</v>
      </c>
      <c r="L21" s="15">
        <v>6.2552000000000003</v>
      </c>
      <c r="M21" s="19">
        <v>1</v>
      </c>
      <c r="N21" s="7">
        <v>15544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activeCell="C10" sqref="C10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1.0803</v>
      </c>
      <c r="D10" s="15">
        <v>0.22539999999999993</v>
      </c>
      <c r="E10" s="15">
        <v>8.950000000000001E-2</v>
      </c>
      <c r="F10" s="15">
        <v>1.3952</v>
      </c>
      <c r="G10" s="7"/>
      <c r="H10" s="15">
        <v>0.51</v>
      </c>
      <c r="I10" s="15">
        <v>4.3388</v>
      </c>
      <c r="J10" s="15">
        <v>0.54</v>
      </c>
      <c r="K10" s="18">
        <v>98.43</v>
      </c>
      <c r="L10" s="15">
        <v>7.3282999999999996</v>
      </c>
      <c r="M10" s="19">
        <v>6.2025492861833537E-2</v>
      </c>
      <c r="N10" s="7">
        <v>1569</v>
      </c>
      <c r="P10" s="5">
        <v>1</v>
      </c>
      <c r="Q10" s="3">
        <f>$F$21</f>
        <v>-0.73509999999999998</v>
      </c>
    </row>
    <row r="11" spans="1:17" ht="15" x14ac:dyDescent="0.25">
      <c r="A11" s="7" t="s">
        <v>66</v>
      </c>
      <c r="B11" s="7"/>
      <c r="C11" s="15">
        <v>1.0427</v>
      </c>
      <c r="D11" s="15">
        <v>-0.90229999999999999</v>
      </c>
      <c r="E11" s="15">
        <v>3.1200000000000002E-2</v>
      </c>
      <c r="F11" s="15">
        <v>0.1716</v>
      </c>
      <c r="G11" s="7"/>
      <c r="H11" s="15">
        <v>1.44</v>
      </c>
      <c r="I11" s="15">
        <v>4.0514999999999999</v>
      </c>
      <c r="J11" s="15">
        <v>1.59</v>
      </c>
      <c r="K11" s="18">
        <v>95.83</v>
      </c>
      <c r="L11" s="15">
        <v>7.0340999999999996</v>
      </c>
      <c r="M11" s="19">
        <v>9.5180029366637109E-2</v>
      </c>
      <c r="N11" s="7">
        <v>2155</v>
      </c>
      <c r="P11" s="5">
        <v>2</v>
      </c>
      <c r="Q11" s="3">
        <f t="shared" ref="Q11:Q20" si="0">$F$21</f>
        <v>-0.73509999999999998</v>
      </c>
    </row>
    <row r="12" spans="1:17" ht="15" x14ac:dyDescent="0.25">
      <c r="A12" s="7" t="s">
        <v>67</v>
      </c>
      <c r="B12" s="7"/>
      <c r="C12" s="15">
        <v>1.044</v>
      </c>
      <c r="D12" s="15">
        <v>-1.5121</v>
      </c>
      <c r="E12" s="15">
        <v>3.5099999999999999E-2</v>
      </c>
      <c r="F12" s="15">
        <v>-0.433</v>
      </c>
      <c r="G12" s="7"/>
      <c r="H12" s="15">
        <v>2.46</v>
      </c>
      <c r="I12" s="15">
        <v>4.0229999999999997</v>
      </c>
      <c r="J12" s="15">
        <v>2.79</v>
      </c>
      <c r="K12" s="18">
        <v>93.92</v>
      </c>
      <c r="L12" s="15">
        <v>6.5381999999999998</v>
      </c>
      <c r="M12" s="19">
        <v>0.12447878527767942</v>
      </c>
      <c r="N12" s="7">
        <v>1889</v>
      </c>
      <c r="P12" s="5">
        <v>3</v>
      </c>
      <c r="Q12" s="3">
        <f t="shared" si="0"/>
        <v>-0.73509999999999998</v>
      </c>
    </row>
    <row r="13" spans="1:17" ht="15" x14ac:dyDescent="0.25">
      <c r="A13" s="7" t="s">
        <v>68</v>
      </c>
      <c r="B13" s="7"/>
      <c r="C13" s="15">
        <v>1.048</v>
      </c>
      <c r="D13" s="15">
        <v>-1.8415999999999999</v>
      </c>
      <c r="E13" s="15">
        <v>4.0300000000000002E-2</v>
      </c>
      <c r="F13" s="15">
        <v>-0.75329999999999997</v>
      </c>
      <c r="G13" s="7"/>
      <c r="H13" s="15">
        <v>3.42</v>
      </c>
      <c r="I13" s="15">
        <v>4.0526</v>
      </c>
      <c r="J13" s="15">
        <v>4.0599999999999996</v>
      </c>
      <c r="K13" s="18">
        <v>92.65</v>
      </c>
      <c r="L13" s="15">
        <v>6.2804000000000002</v>
      </c>
      <c r="M13" s="19">
        <v>0.1258811507325299</v>
      </c>
      <c r="N13" s="7">
        <v>1898</v>
      </c>
      <c r="P13" s="5">
        <v>4</v>
      </c>
      <c r="Q13" s="3">
        <f t="shared" si="0"/>
        <v>-0.73509999999999998</v>
      </c>
    </row>
    <row r="14" spans="1:17" ht="15" x14ac:dyDescent="0.25">
      <c r="A14" s="7" t="s">
        <v>69</v>
      </c>
      <c r="B14" s="7"/>
      <c r="C14" s="15">
        <v>1.0949</v>
      </c>
      <c r="D14" s="15">
        <v>-2.1193000000000004</v>
      </c>
      <c r="E14" s="15">
        <v>3.8599999999999995E-2</v>
      </c>
      <c r="F14" s="15">
        <v>-0.98580000000000001</v>
      </c>
      <c r="G14" s="7"/>
      <c r="H14" s="15">
        <v>4.41</v>
      </c>
      <c r="I14" s="15">
        <v>4.1909000000000001</v>
      </c>
      <c r="J14" s="15">
        <v>5.41</v>
      </c>
      <c r="K14" s="18">
        <v>91.81</v>
      </c>
      <c r="L14" s="15">
        <v>6.093</v>
      </c>
      <c r="M14" s="19">
        <v>0.14805398527650587</v>
      </c>
      <c r="N14" s="7">
        <v>1925</v>
      </c>
      <c r="P14" s="5">
        <v>5</v>
      </c>
      <c r="Q14" s="3">
        <f t="shared" si="0"/>
        <v>-0.73509999999999998</v>
      </c>
    </row>
    <row r="15" spans="1:17" ht="15" x14ac:dyDescent="0.25">
      <c r="A15" s="7" t="s">
        <v>70</v>
      </c>
      <c r="B15" s="7"/>
      <c r="C15" s="15">
        <v>1.044</v>
      </c>
      <c r="D15" s="15">
        <v>-2.1918000000000002</v>
      </c>
      <c r="E15" s="15">
        <v>5.1000000000000004E-2</v>
      </c>
      <c r="F15" s="15">
        <v>-1.0968</v>
      </c>
      <c r="G15" s="7"/>
      <c r="H15" s="15">
        <v>5.4</v>
      </c>
      <c r="I15" s="15">
        <v>3.9007999999999998</v>
      </c>
      <c r="J15" s="15">
        <v>7.06</v>
      </c>
      <c r="K15" s="18">
        <v>89.03</v>
      </c>
      <c r="L15" s="15">
        <v>6.0115999999999996</v>
      </c>
      <c r="M15" s="19">
        <v>0.12733017928426374</v>
      </c>
      <c r="N15" s="7">
        <v>1801</v>
      </c>
      <c r="P15" s="5">
        <v>6</v>
      </c>
      <c r="Q15" s="3">
        <f t="shared" si="0"/>
        <v>-0.73509999999999998</v>
      </c>
    </row>
    <row r="16" spans="1:17" ht="15" x14ac:dyDescent="0.25">
      <c r="A16" s="7" t="s">
        <v>71</v>
      </c>
      <c r="B16" s="7"/>
      <c r="C16" s="15">
        <v>1.0235000000000001</v>
      </c>
      <c r="D16" s="15">
        <v>-2.2784</v>
      </c>
      <c r="E16" s="15">
        <v>5.4500000000000007E-2</v>
      </c>
      <c r="F16" s="15">
        <v>-1.2003999999999999</v>
      </c>
      <c r="G16" s="7"/>
      <c r="H16" s="15">
        <v>6.46</v>
      </c>
      <c r="I16" s="15">
        <v>3.7155999999999998</v>
      </c>
      <c r="J16" s="15">
        <v>8.9600000000000009</v>
      </c>
      <c r="K16" s="18">
        <v>86.5</v>
      </c>
      <c r="L16" s="15">
        <v>5.9036999999999997</v>
      </c>
      <c r="M16" s="19">
        <v>0.11307733587633119</v>
      </c>
      <c r="N16" s="7">
        <v>1713</v>
      </c>
      <c r="P16" s="5">
        <v>7</v>
      </c>
      <c r="Q16" s="3">
        <f t="shared" si="0"/>
        <v>-0.73509999999999998</v>
      </c>
    </row>
    <row r="17" spans="1:17" ht="15" x14ac:dyDescent="0.25">
      <c r="A17" s="7" t="s">
        <v>72</v>
      </c>
      <c r="B17" s="7"/>
      <c r="C17" s="15">
        <v>1.0753999999999999</v>
      </c>
      <c r="D17" s="15">
        <v>-2.4051</v>
      </c>
      <c r="E17" s="15">
        <v>5.04E-2</v>
      </c>
      <c r="F17" s="15">
        <v>-1.2793000000000001</v>
      </c>
      <c r="G17" s="7"/>
      <c r="H17" s="15">
        <v>7.31</v>
      </c>
      <c r="I17" s="15">
        <v>3.9609999999999999</v>
      </c>
      <c r="J17" s="15">
        <v>10.33</v>
      </c>
      <c r="K17" s="18">
        <v>86.75</v>
      </c>
      <c r="L17" s="15">
        <v>5.8535000000000004</v>
      </c>
      <c r="M17" s="19">
        <v>0.11081150945571007</v>
      </c>
      <c r="N17" s="7">
        <v>1291</v>
      </c>
      <c r="P17" s="5">
        <v>8</v>
      </c>
      <c r="Q17" s="3">
        <f t="shared" si="0"/>
        <v>-0.73509999999999998</v>
      </c>
    </row>
    <row r="18" spans="1:17" ht="15" x14ac:dyDescent="0.25">
      <c r="A18" s="7" t="s">
        <v>73</v>
      </c>
      <c r="B18" s="7"/>
      <c r="C18" s="15">
        <v>1.0838000000000001</v>
      </c>
      <c r="D18" s="15">
        <v>-2.5249999999999999</v>
      </c>
      <c r="E18" s="15">
        <v>7.2599999999999998E-2</v>
      </c>
      <c r="F18" s="15">
        <v>-1.3686</v>
      </c>
      <c r="G18" s="7"/>
      <c r="H18" s="15">
        <v>8.42</v>
      </c>
      <c r="I18" s="15">
        <v>3.8264</v>
      </c>
      <c r="J18" s="15">
        <v>13.92</v>
      </c>
      <c r="K18" s="18">
        <v>84.21</v>
      </c>
      <c r="L18" s="15">
        <v>5.8038999999999996</v>
      </c>
      <c r="M18" s="19">
        <v>4.96821442773E-2</v>
      </c>
      <c r="N18" s="7">
        <v>682</v>
      </c>
      <c r="P18" s="5">
        <v>9</v>
      </c>
      <c r="Q18" s="3">
        <f t="shared" si="0"/>
        <v>-0.73509999999999998</v>
      </c>
    </row>
    <row r="19" spans="1:17" ht="15" x14ac:dyDescent="0.25">
      <c r="A19" s="7" t="s">
        <v>74</v>
      </c>
      <c r="B19" s="7"/>
      <c r="C19" s="15">
        <v>1.1345000000000001</v>
      </c>
      <c r="D19" s="15">
        <v>-2.6755</v>
      </c>
      <c r="E19" s="15">
        <v>7.5499999999999998E-2</v>
      </c>
      <c r="F19" s="15">
        <v>-1.4655</v>
      </c>
      <c r="G19" s="7"/>
      <c r="H19" s="15">
        <v>9.42</v>
      </c>
      <c r="I19" s="15">
        <v>3.9981</v>
      </c>
      <c r="J19" s="15">
        <v>18.18</v>
      </c>
      <c r="K19" s="18">
        <v>83.3</v>
      </c>
      <c r="L19" s="15">
        <v>5.8551000000000002</v>
      </c>
      <c r="M19" s="19">
        <v>2.2715608029172062E-2</v>
      </c>
      <c r="N19" s="7">
        <v>380</v>
      </c>
      <c r="P19" s="5">
        <v>10</v>
      </c>
      <c r="Q19" s="3">
        <f t="shared" si="0"/>
        <v>-0.73509999999999998</v>
      </c>
    </row>
    <row r="20" spans="1:17" ht="15" x14ac:dyDescent="0.25">
      <c r="A20" s="7" t="s">
        <v>75</v>
      </c>
      <c r="B20" s="7"/>
      <c r="C20" s="15">
        <v>1.1495</v>
      </c>
      <c r="D20" s="15">
        <v>-2.8645999999999998</v>
      </c>
      <c r="E20" s="15">
        <v>5.1499999999999997E-2</v>
      </c>
      <c r="F20" s="15">
        <v>-1.6636</v>
      </c>
      <c r="G20" s="7"/>
      <c r="H20" s="15">
        <v>11.46</v>
      </c>
      <c r="I20" s="15">
        <v>3.7597999999999998</v>
      </c>
      <c r="J20" s="15">
        <v>21.23</v>
      </c>
      <c r="K20" s="18">
        <v>77.45</v>
      </c>
      <c r="L20" s="15">
        <v>5.8559999999999999</v>
      </c>
      <c r="M20" s="19">
        <v>2.07637795620371E-2</v>
      </c>
      <c r="N20" s="7">
        <v>241</v>
      </c>
      <c r="P20" s="5" t="str">
        <f>"&gt;10"</f>
        <v>&gt;10</v>
      </c>
      <c r="Q20" s="3">
        <f t="shared" si="0"/>
        <v>-0.73509999999999998</v>
      </c>
    </row>
    <row r="21" spans="1:17" ht="15" x14ac:dyDescent="0.25">
      <c r="A21" s="13" t="s">
        <v>8</v>
      </c>
      <c r="B21" s="7"/>
      <c r="C21" s="15">
        <v>1.0618000000000001</v>
      </c>
      <c r="D21" s="15">
        <v>-1.8454999999999999</v>
      </c>
      <c r="E21" s="15">
        <v>4.8599999999999997E-2</v>
      </c>
      <c r="F21" s="15">
        <v>-0.73509999999999998</v>
      </c>
      <c r="G21" s="7"/>
      <c r="H21" s="15">
        <v>4.66</v>
      </c>
      <c r="I21" s="15">
        <v>4.0008999999999997</v>
      </c>
      <c r="J21" s="15">
        <v>6.45</v>
      </c>
      <c r="K21" s="18">
        <v>90.37</v>
      </c>
      <c r="L21" s="15">
        <v>6.2552000000000003</v>
      </c>
      <c r="M21" s="19">
        <v>1</v>
      </c>
      <c r="N21" s="7">
        <v>15544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"/>
  <sheetViews>
    <sheetView zoomScale="85" workbookViewId="0">
      <selection activeCell="U30" sqref="U3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1.5309999999999999</v>
      </c>
      <c r="D10" s="15">
        <v>-1.4446999999999999</v>
      </c>
      <c r="E10" s="15">
        <v>4.9999999999999992E-3</v>
      </c>
      <c r="F10" s="15">
        <v>9.1300000000000006E-2</v>
      </c>
      <c r="G10" s="7"/>
      <c r="H10" s="15">
        <v>2.39</v>
      </c>
      <c r="I10" s="15">
        <v>6.2786999999999997</v>
      </c>
      <c r="J10" s="15">
        <v>4.43</v>
      </c>
      <c r="K10" s="18">
        <v>100.1</v>
      </c>
      <c r="L10" s="15">
        <v>6.5349000000000004</v>
      </c>
      <c r="M10" s="19">
        <v>1.3888834798628969E-2</v>
      </c>
      <c r="N10" s="7">
        <v>2173</v>
      </c>
      <c r="P10" s="5">
        <v>2</v>
      </c>
      <c r="Q10" s="3">
        <f>$F$25</f>
        <v>-0.73509999999999998</v>
      </c>
    </row>
    <row r="11" spans="1:17" ht="15" x14ac:dyDescent="0.25">
      <c r="A11" s="12" t="s">
        <v>92</v>
      </c>
      <c r="B11" s="7"/>
      <c r="C11" s="15">
        <v>1.5041</v>
      </c>
      <c r="D11" s="15">
        <v>-1.9085999999999999</v>
      </c>
      <c r="E11" s="15">
        <v>6.6999999999999994E-3</v>
      </c>
      <c r="F11" s="15">
        <v>-0.39779999999999999</v>
      </c>
      <c r="G11" s="7"/>
      <c r="H11" s="15">
        <v>3.52</v>
      </c>
      <c r="I11" s="15">
        <v>6.2335000000000003</v>
      </c>
      <c r="J11" s="15">
        <v>6.84</v>
      </c>
      <c r="K11" s="18">
        <v>100.31</v>
      </c>
      <c r="L11" s="15">
        <v>6.2958999999999996</v>
      </c>
      <c r="M11" s="19">
        <v>4.8482283306305173E-3</v>
      </c>
      <c r="N11" s="7">
        <v>294</v>
      </c>
      <c r="P11" s="5">
        <v>4</v>
      </c>
      <c r="Q11" s="3">
        <f t="shared" ref="Q11:Q24" si="0">$F$25</f>
        <v>-0.73509999999999998</v>
      </c>
    </row>
    <row r="12" spans="1:17" ht="15" x14ac:dyDescent="0.25">
      <c r="A12" s="12">
        <v>2011</v>
      </c>
      <c r="B12" s="7"/>
      <c r="C12" s="15">
        <v>1.2849999999999999</v>
      </c>
      <c r="D12" s="15">
        <v>-1.3465999999999998</v>
      </c>
      <c r="E12" s="15">
        <v>5.74E-2</v>
      </c>
      <c r="F12" s="15">
        <v>-4.1999999999999997E-3</v>
      </c>
      <c r="G12" s="7"/>
      <c r="H12" s="15">
        <v>2.65</v>
      </c>
      <c r="I12" s="15">
        <v>5.1539999999999999</v>
      </c>
      <c r="J12" s="15">
        <v>4.3</v>
      </c>
      <c r="K12" s="18">
        <v>97.58</v>
      </c>
      <c r="L12" s="15">
        <v>6.5658000000000003</v>
      </c>
      <c r="M12" s="19">
        <v>9.619691875156329E-3</v>
      </c>
      <c r="N12" s="7">
        <v>256</v>
      </c>
      <c r="P12" s="5">
        <v>6</v>
      </c>
      <c r="Q12" s="3">
        <f t="shared" si="0"/>
        <v>-0.73509999999999998</v>
      </c>
    </row>
    <row r="13" spans="1:17" ht="15" x14ac:dyDescent="0.25">
      <c r="A13" s="12">
        <v>2012</v>
      </c>
      <c r="B13" s="7"/>
      <c r="C13" s="15">
        <v>1.1641999999999999</v>
      </c>
      <c r="D13" s="15">
        <v>-1.5105999999999999</v>
      </c>
      <c r="E13" s="15">
        <v>8.2199999999999995E-2</v>
      </c>
      <c r="F13" s="15">
        <v>-0.26419999999999999</v>
      </c>
      <c r="G13" s="7"/>
      <c r="H13" s="15">
        <v>3.2</v>
      </c>
      <c r="I13" s="15">
        <v>4.5505000000000004</v>
      </c>
      <c r="J13" s="15">
        <v>5.29</v>
      </c>
      <c r="K13" s="18">
        <v>94.98</v>
      </c>
      <c r="L13" s="15">
        <v>6.4859</v>
      </c>
      <c r="M13" s="19">
        <v>1.2020251578104296E-2</v>
      </c>
      <c r="N13" s="7">
        <v>328</v>
      </c>
      <c r="P13" s="5">
        <v>8</v>
      </c>
      <c r="Q13" s="3">
        <f t="shared" si="0"/>
        <v>-0.73509999999999998</v>
      </c>
    </row>
    <row r="14" spans="1:17" ht="15" x14ac:dyDescent="0.25">
      <c r="A14" s="12">
        <v>2013</v>
      </c>
      <c r="B14" s="7"/>
      <c r="C14" s="15">
        <v>1.1366000000000001</v>
      </c>
      <c r="D14" s="15">
        <v>-0.98280000000000001</v>
      </c>
      <c r="E14" s="15">
        <v>9.6000000000000002E-2</v>
      </c>
      <c r="F14" s="15">
        <v>0.24979999999999999</v>
      </c>
      <c r="G14" s="7"/>
      <c r="H14" s="15">
        <v>2.91</v>
      </c>
      <c r="I14" s="15">
        <v>4.5484999999999998</v>
      </c>
      <c r="J14" s="15">
        <v>4.63</v>
      </c>
      <c r="K14" s="18">
        <v>95.62</v>
      </c>
      <c r="L14" s="15">
        <v>6.5631000000000004</v>
      </c>
      <c r="M14" s="19">
        <v>4.0209173593045898E-2</v>
      </c>
      <c r="N14" s="7">
        <v>791</v>
      </c>
      <c r="P14" s="5">
        <v>10</v>
      </c>
      <c r="Q14" s="3">
        <f t="shared" si="0"/>
        <v>-0.73509999999999998</v>
      </c>
    </row>
    <row r="15" spans="1:17" ht="15" x14ac:dyDescent="0.25">
      <c r="A15" s="12">
        <v>2014</v>
      </c>
      <c r="B15" s="7"/>
      <c r="C15" s="15">
        <v>1.0900000000000001</v>
      </c>
      <c r="D15" s="15">
        <v>-1.1078000000000001</v>
      </c>
      <c r="E15" s="15">
        <v>4.2599999999999999E-2</v>
      </c>
      <c r="F15" s="15">
        <v>2.4799999999999999E-2</v>
      </c>
      <c r="G15" s="7"/>
      <c r="H15" s="15">
        <v>2.57</v>
      </c>
      <c r="I15" s="15">
        <v>4.2146999999999997</v>
      </c>
      <c r="J15" s="15">
        <v>3.83</v>
      </c>
      <c r="K15" s="18">
        <v>94.93</v>
      </c>
      <c r="L15" s="15">
        <v>6.7784000000000004</v>
      </c>
      <c r="M15" s="19">
        <v>6.4551245484293709E-2</v>
      </c>
      <c r="N15" s="7">
        <v>1005</v>
      </c>
      <c r="P15" s="5">
        <v>12</v>
      </c>
      <c r="Q15" s="3">
        <f t="shared" si="0"/>
        <v>-0.73509999999999998</v>
      </c>
    </row>
    <row r="16" spans="1:17" ht="15" x14ac:dyDescent="0.25">
      <c r="A16" s="12">
        <v>2015</v>
      </c>
      <c r="B16" s="7"/>
      <c r="C16" s="15">
        <v>1.0370999999999999</v>
      </c>
      <c r="D16" s="15">
        <v>-1.5235999999999998</v>
      </c>
      <c r="E16" s="15">
        <v>5.4199999999999998E-2</v>
      </c>
      <c r="F16" s="15">
        <v>-0.43230000000000002</v>
      </c>
      <c r="G16" s="7"/>
      <c r="H16" s="15">
        <v>3.18</v>
      </c>
      <c r="I16" s="15">
        <v>3.9603000000000002</v>
      </c>
      <c r="J16" s="15">
        <v>4.58</v>
      </c>
      <c r="K16" s="18">
        <v>93.04</v>
      </c>
      <c r="L16" s="15">
        <v>6.5274999999999999</v>
      </c>
      <c r="M16" s="19">
        <v>8.0787720561493304E-2</v>
      </c>
      <c r="N16" s="7">
        <v>1353</v>
      </c>
      <c r="P16" s="5">
        <v>14</v>
      </c>
      <c r="Q16" s="3">
        <f t="shared" si="0"/>
        <v>-0.73509999999999998</v>
      </c>
    </row>
    <row r="17" spans="1:17" ht="15" x14ac:dyDescent="0.25">
      <c r="A17" s="12">
        <v>2016</v>
      </c>
      <c r="B17" s="7"/>
      <c r="C17" s="15">
        <v>1.0063</v>
      </c>
      <c r="D17" s="15">
        <v>-1.5890999999999997</v>
      </c>
      <c r="E17" s="15">
        <v>7.7600000000000002E-2</v>
      </c>
      <c r="F17" s="15">
        <v>-0.50519999999999998</v>
      </c>
      <c r="G17" s="7"/>
      <c r="H17" s="15">
        <v>3.67</v>
      </c>
      <c r="I17" s="15">
        <v>3.8075000000000001</v>
      </c>
      <c r="J17" s="15">
        <v>5.24</v>
      </c>
      <c r="K17" s="18">
        <v>91.58</v>
      </c>
      <c r="L17" s="15">
        <v>6.3907999999999996</v>
      </c>
      <c r="M17" s="19">
        <v>8.9637285306756298E-2</v>
      </c>
      <c r="N17" s="7">
        <v>1265</v>
      </c>
      <c r="P17" s="5">
        <v>16</v>
      </c>
      <c r="Q17" s="3">
        <f t="shared" si="0"/>
        <v>-0.73509999999999998</v>
      </c>
    </row>
    <row r="18" spans="1:17" ht="15" x14ac:dyDescent="0.25">
      <c r="A18" s="12">
        <v>2017</v>
      </c>
      <c r="B18" s="7"/>
      <c r="C18" s="15">
        <v>1.0503</v>
      </c>
      <c r="D18" s="15">
        <v>-1.7122999999999999</v>
      </c>
      <c r="E18" s="15">
        <v>5.1999999999999998E-2</v>
      </c>
      <c r="F18" s="15">
        <v>-0.61</v>
      </c>
      <c r="G18" s="7"/>
      <c r="H18" s="15">
        <v>3.85</v>
      </c>
      <c r="I18" s="15">
        <v>3.9763000000000002</v>
      </c>
      <c r="J18" s="15">
        <v>5.23</v>
      </c>
      <c r="K18" s="18">
        <v>91.97</v>
      </c>
      <c r="L18" s="15">
        <v>6.3677999999999999</v>
      </c>
      <c r="M18" s="19">
        <v>9.2890543531858744E-2</v>
      </c>
      <c r="N18" s="7">
        <v>1331</v>
      </c>
      <c r="P18" s="5">
        <v>18</v>
      </c>
      <c r="Q18" s="3">
        <f t="shared" si="0"/>
        <v>-0.73509999999999998</v>
      </c>
    </row>
    <row r="19" spans="1:17" ht="15" x14ac:dyDescent="0.25">
      <c r="A19" s="12">
        <v>2018</v>
      </c>
      <c r="B19" s="7"/>
      <c r="C19" s="15">
        <v>1.1416999999999999</v>
      </c>
      <c r="D19" s="15">
        <v>-1.9743999999999999</v>
      </c>
      <c r="E19" s="15">
        <v>4.02E-2</v>
      </c>
      <c r="F19" s="15">
        <v>-0.79249999999999998</v>
      </c>
      <c r="G19" s="7"/>
      <c r="H19" s="15">
        <v>4.67</v>
      </c>
      <c r="I19" s="15">
        <v>4.3647999999999998</v>
      </c>
      <c r="J19" s="15">
        <v>6.56</v>
      </c>
      <c r="K19" s="18">
        <v>92.53</v>
      </c>
      <c r="L19" s="15">
        <v>6.1971999999999996</v>
      </c>
      <c r="M19" s="19">
        <v>0.12428251195759421</v>
      </c>
      <c r="N19" s="7">
        <v>1450</v>
      </c>
      <c r="P19" s="5">
        <v>20</v>
      </c>
      <c r="Q19" s="3">
        <f t="shared" si="0"/>
        <v>-0.73509999999999998</v>
      </c>
    </row>
    <row r="20" spans="1:17" ht="15" x14ac:dyDescent="0.25">
      <c r="A20" s="12">
        <v>2019</v>
      </c>
      <c r="B20" s="7"/>
      <c r="C20" s="15">
        <v>1.0302</v>
      </c>
      <c r="D20" s="15">
        <v>-1.9932000000000001</v>
      </c>
      <c r="E20" s="15">
        <v>4.2200000000000001E-2</v>
      </c>
      <c r="F20" s="15">
        <v>-0.92079999999999995</v>
      </c>
      <c r="G20" s="7"/>
      <c r="H20" s="15">
        <v>5.21</v>
      </c>
      <c r="I20" s="15">
        <v>3.7847</v>
      </c>
      <c r="J20" s="15">
        <v>7.21</v>
      </c>
      <c r="K20" s="18">
        <v>88.88</v>
      </c>
      <c r="L20" s="15">
        <v>6.1481000000000003</v>
      </c>
      <c r="M20" s="19">
        <v>0.11531168084872233</v>
      </c>
      <c r="N20" s="7">
        <v>1416</v>
      </c>
      <c r="P20" s="5" t="str">
        <f>"&gt;20"</f>
        <v>&gt;20</v>
      </c>
      <c r="Q20" s="3">
        <f t="shared" si="0"/>
        <v>-0.73509999999999998</v>
      </c>
    </row>
    <row r="21" spans="1:17" ht="15" x14ac:dyDescent="0.25">
      <c r="A21" s="12">
        <v>2020</v>
      </c>
      <c r="B21" s="7"/>
      <c r="C21" s="15">
        <v>0.88670000000000004</v>
      </c>
      <c r="D21" s="15">
        <v>-2.0043000000000002</v>
      </c>
      <c r="E21" s="15">
        <v>5.5199999999999999E-2</v>
      </c>
      <c r="F21" s="15">
        <v>-1.0624</v>
      </c>
      <c r="G21" s="7"/>
      <c r="H21" s="15">
        <v>5.73</v>
      </c>
      <c r="I21" s="15">
        <v>3.1048</v>
      </c>
      <c r="J21" s="15">
        <v>7.8</v>
      </c>
      <c r="K21" s="18">
        <v>84.74</v>
      </c>
      <c r="L21" s="15">
        <v>6.0216000000000003</v>
      </c>
      <c r="M21" s="19">
        <v>8.0436006272235003E-2</v>
      </c>
      <c r="N21" s="7">
        <v>1111</v>
      </c>
      <c r="P21" s="5"/>
      <c r="Q21" s="3">
        <f t="shared" si="0"/>
        <v>-0.73509999999999998</v>
      </c>
    </row>
    <row r="22" spans="1:17" ht="15" x14ac:dyDescent="0.25">
      <c r="A22" s="12">
        <v>2021</v>
      </c>
      <c r="B22" s="7"/>
      <c r="C22" s="15">
        <v>0.87849999999999995</v>
      </c>
      <c r="D22" s="15">
        <v>-2.1194000000000002</v>
      </c>
      <c r="E22" s="15">
        <v>4.0899999999999999E-2</v>
      </c>
      <c r="F22" s="15">
        <v>-1.2</v>
      </c>
      <c r="G22" s="7"/>
      <c r="H22" s="15">
        <v>6.23</v>
      </c>
      <c r="I22" s="15">
        <v>3.0299</v>
      </c>
      <c r="J22" s="15">
        <v>8.1199999999999992</v>
      </c>
      <c r="K22" s="18">
        <v>83.43</v>
      </c>
      <c r="L22" s="15">
        <v>5.9648000000000003</v>
      </c>
      <c r="M22" s="19">
        <v>0.13065614524290828</v>
      </c>
      <c r="N22" s="7">
        <v>1510</v>
      </c>
      <c r="P22" s="5"/>
      <c r="Q22" s="3">
        <f t="shared" si="0"/>
        <v>-0.73509999999999998</v>
      </c>
    </row>
    <row r="23" spans="1:17" ht="15" x14ac:dyDescent="0.25">
      <c r="A23" s="12">
        <v>2022</v>
      </c>
      <c r="B23" s="7"/>
      <c r="C23" s="15">
        <v>1.1880999999999999</v>
      </c>
      <c r="D23" s="15">
        <v>-2.4457</v>
      </c>
      <c r="E23" s="15">
        <v>3.0800000000000001E-2</v>
      </c>
      <c r="F23" s="15">
        <v>-1.2267999999999999</v>
      </c>
      <c r="G23" s="7"/>
      <c r="H23" s="15">
        <v>6.34</v>
      </c>
      <c r="I23" s="15">
        <v>4.4794</v>
      </c>
      <c r="J23" s="15">
        <v>8.5399999999999991</v>
      </c>
      <c r="K23" s="18">
        <v>89.86</v>
      </c>
      <c r="L23" s="15">
        <v>6.0686</v>
      </c>
      <c r="M23" s="19">
        <v>0.10968136003305619</v>
      </c>
      <c r="N23" s="7">
        <v>981</v>
      </c>
      <c r="P23" s="5"/>
      <c r="Q23" s="3">
        <f t="shared" si="0"/>
        <v>-0.73509999999999998</v>
      </c>
    </row>
    <row r="24" spans="1:17" ht="15" x14ac:dyDescent="0.25">
      <c r="A24" s="12">
        <v>2023</v>
      </c>
      <c r="B24" s="7"/>
      <c r="C24" s="15">
        <v>1.4093</v>
      </c>
      <c r="D24" s="15">
        <v>-2.3443000000000001</v>
      </c>
      <c r="E24" s="15">
        <v>2.3800000000000002E-2</v>
      </c>
      <c r="F24" s="15">
        <v>-0.91120000000000001</v>
      </c>
      <c r="G24" s="7"/>
      <c r="H24" s="15">
        <v>5.33</v>
      </c>
      <c r="I24" s="15">
        <v>5.7039999999999997</v>
      </c>
      <c r="J24" s="15">
        <v>6.96</v>
      </c>
      <c r="K24" s="18">
        <v>97.7</v>
      </c>
      <c r="L24" s="15">
        <v>6.1317000000000004</v>
      </c>
      <c r="M24" s="19">
        <v>3.1179320585515896E-2</v>
      </c>
      <c r="N24" s="7">
        <v>280</v>
      </c>
      <c r="Q24" s="3">
        <f t="shared" si="0"/>
        <v>-0.73509999999999998</v>
      </c>
    </row>
    <row r="25" spans="1:17" ht="15" x14ac:dyDescent="0.25">
      <c r="A25" s="13" t="s">
        <v>8</v>
      </c>
      <c r="B25" s="7"/>
      <c r="C25" s="15">
        <v>1.0618000000000001</v>
      </c>
      <c r="D25" s="15">
        <v>-1.8454999999999999</v>
      </c>
      <c r="E25" s="15">
        <v>4.8599999999999997E-2</v>
      </c>
      <c r="F25" s="15">
        <v>-0.73509999999999998</v>
      </c>
      <c r="G25" s="7"/>
      <c r="H25" s="15">
        <v>4.66</v>
      </c>
      <c r="I25" s="15">
        <v>4.0008999999999997</v>
      </c>
      <c r="J25" s="15">
        <v>6.45</v>
      </c>
      <c r="K25" s="18">
        <v>90.37</v>
      </c>
      <c r="L25" s="15">
        <v>6.2552000000000003</v>
      </c>
      <c r="M25" s="19">
        <v>1</v>
      </c>
      <c r="N25" s="7">
        <v>15544</v>
      </c>
    </row>
    <row r="35" spans="1:1" x14ac:dyDescent="0.2">
      <c r="A35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7" ma:contentTypeDescription="Create a new document." ma:contentTypeScope="" ma:versionID="4c57f64bbe207f3fc2ededd40d276cdb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bbb7f1eab96b76682eb052a8bd6a2abd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E3652E-7797-4169-A954-1C32E5638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9ED1CB-4DA1-45B0-B8EA-89D222C10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Julia P. Grant</cp:lastModifiedBy>
  <cp:lastPrinted>2014-04-29T14:27:02Z</cp:lastPrinted>
  <dcterms:created xsi:type="dcterms:W3CDTF">1999-12-17T17:19:59Z</dcterms:created>
  <dcterms:modified xsi:type="dcterms:W3CDTF">2023-08-29T20:55:30Z</dcterms:modified>
</cp:coreProperties>
</file>