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0.xml" ContentType="application/vnd.openxmlformats-officedocument.drawingml.chartshapes+xml"/>
  <Override PartName="/xl/drawings/drawing17.xml" ContentType="application/vnd.openxmlformats-officedocument.drawingml.chartshapes+xml"/>
  <Override PartName="/xl/drawings/drawing15.xml" ContentType="application/vnd.openxmlformats-officedocument.drawingml.chartshapes+xml"/>
  <Override PartName="/xl/drawings/drawing11.xml" ContentType="application/vnd.openxmlformats-officedocument.drawingml.chartshapes+xml"/>
  <Override PartName="/xl/drawings/drawing6.xml" ContentType="application/vnd.openxmlformats-officedocument.drawingml.chartshapes+xml"/>
  <Override PartName="/xl/drawings/drawing21.xml" ContentType="application/vnd.openxmlformats-officedocument.drawingml.chartshapes+xml"/>
  <Override PartName="/xl/drawings/drawing14.xml" ContentType="application/vnd.openxmlformats-officedocument.drawingml.chartshapes+xml"/>
  <Override PartName="/xl/drawings/drawing12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18.xml" ContentType="application/vnd.openxmlformats-officedocument.drawingml.chartshapes+xml"/>
  <Override PartName="/xl/drawings/drawing2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CMPI NEW (G-L 1)/Quarterly Results/Monitor Exhibits/"/>
    </mc:Choice>
  </mc:AlternateContent>
  <xr:revisionPtr revIDLastSave="7" documentId="8_{D41F1A79-BCFA-4001-A840-7E4EF60A7C9D}" xr6:coauthVersionLast="47" xr6:coauthVersionMax="47" xr10:uidLastSave="{C6206D1F-013C-4D8B-90A2-DA2F9455D3D7}"/>
  <bookViews>
    <workbookView xWindow="-120" yWindow="-120" windowWidth="29040" windowHeight="15840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4" i="18" l="1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 l="1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<sst xmlns="http://schemas.openxmlformats.org/spreadsheetml/2006/main" count="223" uniqueCount="95">
  <si>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</si>
  <si>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</si>
  <si>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</si>
  <si>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</si>
  <si>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</si>
  <si>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</si>
  <si>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</si>
  <si>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</si>
  <si>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</si>
  <si>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</si>
  <si>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</si>
  <si>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</si>
  <si>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</si>
  <si>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</si>
  <si>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</si>
  <si>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</si>
  <si>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</si>
  <si>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</si>
  <si>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</si>
  <si>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</si>
  <si>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</si>
  <si>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</si>
  <si>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</si>
  <si>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</si>
  <si>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</si>
  <si>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</si>
  <si>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</si>
  <si>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</si>
  <si>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</si>
  <si>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</si>
  <si>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</si>
  <si>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</si>
  <si>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</si>
  <si>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</si>
  <si>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</si>
  <si>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</si>
  <si>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</si>
  <si>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</si>
  <si>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</si>
  <si>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</si>
  <si>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</si>
  <si>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</si>
  <si>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</si>
  <si>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</si>
  <si>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</si>
  <si>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</si>
  <si>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</si>
  <si>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</si>
  <si>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</si>
  <si>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</si>
  <si>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</si>
  <si>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</si>
  <si>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</si>
  <si>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</si>
  <si>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</si>
  <si>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</si>
  <si>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</si>
  <si>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</si>
  <si>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</si>
  <si>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</si>
  <si>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</si>
  <si>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</si>
  <si>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</si>
  <si>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</si>
  <si>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</si>
  <si>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</si>
  <si>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</si>
  <si>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</si>
  <si>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</si>
  <si>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</si>
  <si>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</si>
  <si>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</si>
  <si>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</si>
  <si>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</si>
  <si>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</si>
  <si>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</si>
  <si>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</si>
  <si>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</si>
  <si>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</si>
  <si>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3.5% to 4.0%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</si>
  <si>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</si>
  <si>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</si>
  <si>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</si>
  <si>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</si>
  <si>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</si>
  <si>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</si>
  <si>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</si>
  <si>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</si>
  <si>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0.0% to 3.0%</t>
  </si>
  <si>
    <t>3.0% to 3.5%</t>
  </si>
  <si>
    <t>7.0% and above</t>
  </si>
  <si>
    <t>Before 2007</t>
  </si>
  <si>
    <t>2007 to 2010</t>
  </si>
  <si>
    <t>Credit Effects (book value; bp)</t>
  </si>
  <si>
    <t>For the quarter ended September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</si>
</sst>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0.171764629227665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1.8216824875604498</c:v>
                </c:pt>
                <c:pt idx="1">
                  <c:v>1.9923086429872283</c:v>
                </c:pt>
                <c:pt idx="2">
                  <c:v>3.2624457609241597</c:v>
                </c:pt>
                <c:pt idx="3">
                  <c:v>2.2729158905381297</c:v>
                </c:pt>
                <c:pt idx="4">
                  <c:v>2.5343526037560293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2.2218292040128595</c:v>
                </c:pt>
                <c:pt idx="1">
                  <c:v>2.2218292040128595</c:v>
                </c:pt>
                <c:pt idx="2">
                  <c:v>2.2218292040128595</c:v>
                </c:pt>
                <c:pt idx="3">
                  <c:v>2.2218292040128595</c:v>
                </c:pt>
                <c:pt idx="4">
                  <c:v>2.2218292040128595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1.5157</c:v>
                </c:pt>
                <c:pt idx="1">
                  <c:v>0.48170000000000002</c:v>
                </c:pt>
                <c:pt idx="2">
                  <c:v>-0.74570000000000003</c:v>
                </c:pt>
                <c:pt idx="3">
                  <c:v>-2.2696999999999998</c:v>
                </c:pt>
                <c:pt idx="4">
                  <c:v>-3.5752000000000002</c:v>
                </c:pt>
                <c:pt idx="5">
                  <c:v>-4.0351999999999997</c:v>
                </c:pt>
                <c:pt idx="6">
                  <c:v>-4.6249000000000002</c:v>
                </c:pt>
                <c:pt idx="7">
                  <c:v>-4.8205999999999998</c:v>
                </c:pt>
                <c:pt idx="8">
                  <c:v>-5.2739000000000003</c:v>
                </c:pt>
                <c:pt idx="9">
                  <c:v>-5.5186999999999999</c:v>
                </c:pt>
                <c:pt idx="10">
                  <c:v>-7.1310000000000002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-1.3588</c:v>
                </c:pt>
                <c:pt idx="1">
                  <c:v>-1.3588</c:v>
                </c:pt>
                <c:pt idx="2">
                  <c:v>-1.3588</c:v>
                </c:pt>
                <c:pt idx="3">
                  <c:v>-1.3588</c:v>
                </c:pt>
                <c:pt idx="4">
                  <c:v>-1.3588</c:v>
                </c:pt>
                <c:pt idx="5">
                  <c:v>-1.3588</c:v>
                </c:pt>
                <c:pt idx="6">
                  <c:v>-1.3588</c:v>
                </c:pt>
                <c:pt idx="7">
                  <c:v>-1.3588</c:v>
                </c:pt>
                <c:pt idx="8">
                  <c:v>-1.3588</c:v>
                </c:pt>
                <c:pt idx="9">
                  <c:v>-1.3588</c:v>
                </c:pt>
                <c:pt idx="10">
                  <c:v>-1.3588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6.9372585560858541E-2</c:v>
                </c:pt>
                <c:pt idx="1">
                  <c:v>9.8160327075034706E-2</c:v>
                </c:pt>
                <c:pt idx="2">
                  <c:v>0.12761313365738078</c:v>
                </c:pt>
                <c:pt idx="3">
                  <c:v>0.12727709468897647</c:v>
                </c:pt>
                <c:pt idx="4">
                  <c:v>0.1622233205713495</c:v>
                </c:pt>
                <c:pt idx="5">
                  <c:v>0.1206093733091731</c:v>
                </c:pt>
                <c:pt idx="6">
                  <c:v>0.12634956008239878</c:v>
                </c:pt>
                <c:pt idx="7">
                  <c:v>9.4317527382973512E-2</c:v>
                </c:pt>
                <c:pt idx="8">
                  <c:v>3.9930114388884323E-2</c:v>
                </c:pt>
                <c:pt idx="9">
                  <c:v>1.973385404821542E-2</c:v>
                </c:pt>
                <c:pt idx="10">
                  <c:v>1.4413109234754844E-2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1.752</c:v>
                </c:pt>
                <c:pt idx="1">
                  <c:v>1.3245</c:v>
                </c:pt>
                <c:pt idx="2">
                  <c:v>0.70569999999999999</c:v>
                </c:pt>
                <c:pt idx="3">
                  <c:v>-5.8799999999999998E-2</c:v>
                </c:pt>
                <c:pt idx="4">
                  <c:v>-0.83989999999999998</c:v>
                </c:pt>
                <c:pt idx="5">
                  <c:v>-1.9275</c:v>
                </c:pt>
                <c:pt idx="6">
                  <c:v>-3.2164000000000001</c:v>
                </c:pt>
                <c:pt idx="7">
                  <c:v>-4.1437999999999997</c:v>
                </c:pt>
                <c:pt idx="8">
                  <c:v>-5.3270999999999997</c:v>
                </c:pt>
                <c:pt idx="9">
                  <c:v>-6.4162999999999997</c:v>
                </c:pt>
                <c:pt idx="10">
                  <c:v>-8.3416999999999994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-1.3588</c:v>
                </c:pt>
                <c:pt idx="1">
                  <c:v>-1.3588</c:v>
                </c:pt>
                <c:pt idx="2">
                  <c:v>-1.3588</c:v>
                </c:pt>
                <c:pt idx="3">
                  <c:v>-1.3588</c:v>
                </c:pt>
                <c:pt idx="4">
                  <c:v>-1.3588</c:v>
                </c:pt>
                <c:pt idx="5">
                  <c:v>-1.3588</c:v>
                </c:pt>
                <c:pt idx="6">
                  <c:v>-1.3588</c:v>
                </c:pt>
                <c:pt idx="7">
                  <c:v>-1.3588</c:v>
                </c:pt>
                <c:pt idx="8">
                  <c:v>-1.3588</c:v>
                </c:pt>
                <c:pt idx="9">
                  <c:v>-1.3588</c:v>
                </c:pt>
                <c:pt idx="10">
                  <c:v>-1.3588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RVinYr!$A$10:$A$24</c:f>
              <c:strCache>
                <c:ptCount val="15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strCache>
            </c:strRef>
          </c:cat>
          <c:val>
            <c:numRef>
              <c:f>RVinYr!$M$10:$M$24</c:f>
              <c:numCache>
                <c:formatCode>0.0%</c:formatCode>
                <c:ptCount val="15"/>
                <c:pt idx="0">
                  <c:v>1.2889612749926874E-2</c:v>
                </c:pt>
                <c:pt idx="1">
                  <c:v>4.6073004500918934E-3</c:v>
                </c:pt>
                <c:pt idx="2">
                  <c:v>8.4876929159120578E-3</c:v>
                </c:pt>
                <c:pt idx="3">
                  <c:v>1.1532783685586101E-2</c:v>
                </c:pt>
                <c:pt idx="4">
                  <c:v>3.2321538615748692E-2</c:v>
                </c:pt>
                <c:pt idx="5">
                  <c:v>6.4240454690496315E-2</c:v>
                </c:pt>
                <c:pt idx="6">
                  <c:v>7.9962435154579015E-2</c:v>
                </c:pt>
                <c:pt idx="7">
                  <c:v>8.6243887826730634E-2</c:v>
                </c:pt>
                <c:pt idx="8">
                  <c:v>9.1885167612720073E-2</c:v>
                </c:pt>
                <c:pt idx="9">
                  <c:v>0.1210061168943351</c:v>
                </c:pt>
                <c:pt idx="10">
                  <c:v>0.11207583612180437</c:v>
                </c:pt>
                <c:pt idx="11">
                  <c:v>7.7579170194800706E-2</c:v>
                </c:pt>
                <c:pt idx="12">
                  <c:v>0.12713884926796337</c:v>
                </c:pt>
                <c:pt idx="13">
                  <c:v>0.10620031237775021</c:v>
                </c:pt>
                <c:pt idx="14">
                  <c:v>6.3828841441554499E-2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RVinYr!$A$10:$A$22</c:f>
              <c:strCache>
                <c:ptCount val="13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RVinYr!$F$10:$F$24</c:f>
              <c:numCache>
                <c:formatCode>0.00</c:formatCode>
                <c:ptCount val="15"/>
                <c:pt idx="0">
                  <c:v>0.65410000000000001</c:v>
                </c:pt>
                <c:pt idx="1">
                  <c:v>-0.30080000000000001</c:v>
                </c:pt>
                <c:pt idx="2">
                  <c:v>0.2757</c:v>
                </c:pt>
                <c:pt idx="3">
                  <c:v>-3.8800000000000001E-2</c:v>
                </c:pt>
                <c:pt idx="4">
                  <c:v>-0.1022</c:v>
                </c:pt>
                <c:pt idx="5">
                  <c:v>0.47889999999999999</c:v>
                </c:pt>
                <c:pt idx="6">
                  <c:v>2.0500000000000001E-2</c:v>
                </c:pt>
                <c:pt idx="7">
                  <c:v>-0.37459999999999999</c:v>
                </c:pt>
                <c:pt idx="8">
                  <c:v>-0.48349999999999999</c:v>
                </c:pt>
                <c:pt idx="9">
                  <c:v>-1.2762</c:v>
                </c:pt>
                <c:pt idx="10">
                  <c:v>-1.7478</c:v>
                </c:pt>
                <c:pt idx="11">
                  <c:v>-2.3401000000000001</c:v>
                </c:pt>
                <c:pt idx="12">
                  <c:v>-2.738</c:v>
                </c:pt>
                <c:pt idx="13">
                  <c:v>-2.9828000000000001</c:v>
                </c:pt>
                <c:pt idx="14">
                  <c:v>-1.9641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RVinYr!$A$10:$A$24</c:f>
              <c:strCache>
                <c:ptCount val="15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strCache>
            </c:strRef>
          </c:cat>
          <c:val>
            <c:numRef>
              <c:f>RVinYr!$Q$10:$Q$24</c:f>
              <c:numCache>
                <c:formatCode>0.00</c:formatCode>
                <c:ptCount val="15"/>
                <c:pt idx="0">
                  <c:v>-1.3588</c:v>
                </c:pt>
                <c:pt idx="1">
                  <c:v>-1.3588</c:v>
                </c:pt>
                <c:pt idx="2">
                  <c:v>-1.3588</c:v>
                </c:pt>
                <c:pt idx="3">
                  <c:v>-1.3588</c:v>
                </c:pt>
                <c:pt idx="4">
                  <c:v>-1.3588</c:v>
                </c:pt>
                <c:pt idx="5">
                  <c:v>-1.3588</c:v>
                </c:pt>
                <c:pt idx="6">
                  <c:v>-1.3588</c:v>
                </c:pt>
                <c:pt idx="7">
                  <c:v>-1.3588</c:v>
                </c:pt>
                <c:pt idx="8">
                  <c:v>-1.3588</c:v>
                </c:pt>
                <c:pt idx="9">
                  <c:v>-1.3588</c:v>
                </c:pt>
                <c:pt idx="10">
                  <c:v>-1.3588</c:v>
                </c:pt>
                <c:pt idx="11">
                  <c:v>-1.3588</c:v>
                </c:pt>
                <c:pt idx="12">
                  <c:v>-1.3588</c:v>
                </c:pt>
                <c:pt idx="13">
                  <c:v>-1.3588</c:v>
                </c:pt>
                <c:pt idx="14">
                  <c:v>-1.3588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10.079999999999998</c:v>
                </c:pt>
                <c:pt idx="1">
                  <c:v>4.57</c:v>
                </c:pt>
                <c:pt idx="2">
                  <c:v>9.41</c:v>
                </c:pt>
                <c:pt idx="3">
                  <c:v>1.53</c:v>
                </c:pt>
                <c:pt idx="4">
                  <c:v>6.1693861344045473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5.6400000000000006</c:v>
                </c:pt>
                <c:pt idx="1">
                  <c:v>5.6400000000000006</c:v>
                </c:pt>
                <c:pt idx="2">
                  <c:v>5.6400000000000006</c:v>
                </c:pt>
                <c:pt idx="3">
                  <c:v>5.6400000000000006</c:v>
                </c:pt>
                <c:pt idx="4">
                  <c:v>5.6400000000000006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0.1442821483806693</c:v>
                </c:pt>
                <c:pt idx="1">
                  <c:v>0.45729781999469343</c:v>
                </c:pt>
                <c:pt idx="2">
                  <c:v>0.13371161644378635</c:v>
                </c:pt>
                <c:pt idx="3">
                  <c:v>0.19679032926804046</c:v>
                </c:pt>
                <c:pt idx="4">
                  <c:v>6.7918085912810469E-2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-1.2952999999999999</c:v>
                </c:pt>
                <c:pt idx="1">
                  <c:v>-1.6544000000000001</c:v>
                </c:pt>
                <c:pt idx="2">
                  <c:v>-0.52110000000000001</c:v>
                </c:pt>
                <c:pt idx="3">
                  <c:v>-1.2064999999999999</c:v>
                </c:pt>
                <c:pt idx="4">
                  <c:v>-1.5657031173705878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-1.3588</c:v>
                </c:pt>
                <c:pt idx="1">
                  <c:v>-1.3588</c:v>
                </c:pt>
                <c:pt idx="2">
                  <c:v>-1.3588</c:v>
                </c:pt>
                <c:pt idx="3">
                  <c:v>-1.3588</c:v>
                </c:pt>
                <c:pt idx="4">
                  <c:v>-1.3588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0.92965362470541046</c:v>
                </c:pt>
                <c:pt idx="1">
                  <c:v>6.7814628823979109E-2</c:v>
                </c:pt>
                <c:pt idx="2">
                  <c:v>2.5317464706102748E-3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2890774019E-2"/>
          <c:y val="0.15972276381688036"/>
          <c:w val="0.97505004073314516"/>
          <c:h val="0.656252225247617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-1.284</c:v>
                </c:pt>
                <c:pt idx="1">
                  <c:v>-2.2602000000000002</c:v>
                </c:pt>
                <c:pt idx="2">
                  <c:v>-7.9362000000000004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-1.3588</c:v>
                </c:pt>
                <c:pt idx="1">
                  <c:v>-1.3588</c:v>
                </c:pt>
                <c:pt idx="2">
                  <c:v>-1.3588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0.1029139247630704</c:v>
                </c:pt>
                <c:pt idx="1">
                  <c:v>0.17477738579767335</c:v>
                </c:pt>
                <c:pt idx="2">
                  <c:v>0.24893119968319111</c:v>
                </c:pt>
                <c:pt idx="3">
                  <c:v>0.24354670203099643</c:v>
                </c:pt>
                <c:pt idx="4">
                  <c:v>0.10191911766117996</c:v>
                </c:pt>
                <c:pt idx="5">
                  <c:v>4.2786656945219353E-2</c:v>
                </c:pt>
                <c:pt idx="6">
                  <c:v>4.4266123678427687E-2</c:v>
                </c:pt>
                <c:pt idx="7">
                  <c:v>2.5973832725571366E-2</c:v>
                </c:pt>
                <c:pt idx="8">
                  <c:v>7.2856386038244979E-3</c:v>
                </c:pt>
                <c:pt idx="9">
                  <c:v>7.5994181108457971E-3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-1.9985999999999999</c:v>
                </c:pt>
                <c:pt idx="1">
                  <c:v>-2.1959</c:v>
                </c:pt>
                <c:pt idx="2">
                  <c:v>-0.71479999999999999</c:v>
                </c:pt>
                <c:pt idx="3">
                  <c:v>-1.0461</c:v>
                </c:pt>
                <c:pt idx="4">
                  <c:v>-1.4097</c:v>
                </c:pt>
                <c:pt idx="5">
                  <c:v>-1.9993000000000001</c:v>
                </c:pt>
                <c:pt idx="6">
                  <c:v>-1.8065</c:v>
                </c:pt>
                <c:pt idx="7">
                  <c:v>-0.55549999999999999</c:v>
                </c:pt>
                <c:pt idx="8">
                  <c:v>-1.1192</c:v>
                </c:pt>
                <c:pt idx="9">
                  <c:v>3.7699999999999997E-2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-1.3588</c:v>
                </c:pt>
                <c:pt idx="1">
                  <c:v>-1.3588</c:v>
                </c:pt>
                <c:pt idx="2">
                  <c:v>-1.3588</c:v>
                </c:pt>
                <c:pt idx="3">
                  <c:v>-1.3588</c:v>
                </c:pt>
                <c:pt idx="4">
                  <c:v>-1.3588</c:v>
                </c:pt>
                <c:pt idx="5">
                  <c:v>-1.3588</c:v>
                </c:pt>
                <c:pt idx="6">
                  <c:v>-1.3588</c:v>
                </c:pt>
                <c:pt idx="7">
                  <c:v>-1.3588</c:v>
                </c:pt>
                <c:pt idx="8">
                  <c:v>-1.3588</c:v>
                </c:pt>
                <c:pt idx="9">
                  <c:v>-1.3588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0.16198977185191671</c:v>
                </c:pt>
                <c:pt idx="1">
                  <c:v>0.20569833690380337</c:v>
                </c:pt>
                <c:pt idx="2">
                  <c:v>0.21606683875901353</c:v>
                </c:pt>
                <c:pt idx="3">
                  <c:v>0.15049332682333055</c:v>
                </c:pt>
                <c:pt idx="4">
                  <c:v>0.12497032402017041</c:v>
                </c:pt>
                <c:pt idx="5">
                  <c:v>4.1648396781193545E-2</c:v>
                </c:pt>
                <c:pt idx="6">
                  <c:v>3.7273570539603076E-2</c:v>
                </c:pt>
                <c:pt idx="7">
                  <c:v>1.7338669897434929E-2</c:v>
                </c:pt>
                <c:pt idx="8">
                  <c:v>1.4958585073381154E-2</c:v>
                </c:pt>
                <c:pt idx="9">
                  <c:v>7.3725247823869756E-3</c:v>
                </c:pt>
                <c:pt idx="10">
                  <c:v>2.218965456776574E-2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27</xdr:row>
      <xdr:rowOff>0</xdr:rowOff>
    </xdr:from>
    <xdr:to>
      <xdr:col>14</xdr:col>
      <xdr:colOff>425824</xdr:colOff>
      <xdr:row>48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156881</xdr:rowOff>
    </xdr:from>
    <xdr:to>
      <xdr:col>6</xdr:col>
      <xdr:colOff>448</xdr:colOff>
      <xdr:row>48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70%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0.33334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575"/>
          <a:ext cx="1272578" cy="266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0.50949</cdr:x>
      <cdr:y>0.14888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973222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93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34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1.1294999999999999</v>
      </c>
      <c r="D10" s="15">
        <v>-2.5009999999999999</v>
      </c>
      <c r="E10" s="15">
        <v>7.619999999999999E-2</v>
      </c>
      <c r="F10" s="15">
        <v>-1.2952999999999999</v>
      </c>
      <c r="G10" s="15">
        <v>0.72877527581780566</v>
      </c>
      <c r="H10" s="15">
        <v>1.8216824875604498</v>
      </c>
      <c r="I10" s="15"/>
      <c r="J10" s="15">
        <v>2273.2452081510214</v>
      </c>
      <c r="K10" s="7"/>
      <c r="L10" s="16">
        <v>2.9499999999999997</v>
      </c>
      <c r="M10" s="16">
        <v>7.6199999999999992</v>
      </c>
      <c r="N10" s="16">
        <v>10.079999999999998</v>
      </c>
      <c r="P10" s="3">
        <f>$H$15</f>
        <v>2.2218292040128595</v>
      </c>
      <c r="Q10" s="4">
        <f>$N$15</f>
        <v>5.6400000000000006</v>
      </c>
    </row>
    <row r="11" spans="1:17" ht="15" x14ac:dyDescent="0.25">
      <c r="A11" s="7" t="s">
        <v>15</v>
      </c>
      <c r="B11" s="7"/>
      <c r="C11" s="15">
        <v>1.0649</v>
      </c>
      <c r="D11" s="15">
        <v>-2.7742</v>
      </c>
      <c r="E11" s="15">
        <v>5.4900000000000004E-2</v>
      </c>
      <c r="F11" s="15">
        <v>-1.6544000000000001</v>
      </c>
      <c r="G11" s="15">
        <v>0.73901456281129096</v>
      </c>
      <c r="H11" s="15">
        <v>1.9923086429872283</v>
      </c>
      <c r="I11" s="15"/>
      <c r="J11" s="15">
        <v>2900.2286196317891</v>
      </c>
      <c r="K11" s="7"/>
      <c r="L11" s="16">
        <v>1.1499999999999999</v>
      </c>
      <c r="M11" s="16">
        <v>3.6300000000000003</v>
      </c>
      <c r="N11" s="16">
        <v>4.57</v>
      </c>
      <c r="P11" s="3">
        <f>$H$15</f>
        <v>2.2218292040128595</v>
      </c>
      <c r="Q11" s="4">
        <f>$N$15</f>
        <v>5.6400000000000006</v>
      </c>
    </row>
    <row r="12" spans="1:17" ht="15" x14ac:dyDescent="0.25">
      <c r="A12" s="7" t="s">
        <v>17</v>
      </c>
      <c r="B12" s="7"/>
      <c r="C12" s="15">
        <v>1.1447000000000001</v>
      </c>
      <c r="D12" s="15">
        <v>-1.7402</v>
      </c>
      <c r="E12" s="15">
        <v>7.4400000000000008E-2</v>
      </c>
      <c r="F12" s="15">
        <v>-0.52110000000000001</v>
      </c>
      <c r="G12" s="15">
        <v>1.92790371755025</v>
      </c>
      <c r="H12" s="15">
        <v>3.2624457609241597</v>
      </c>
      <c r="I12" s="15"/>
      <c r="J12" s="15">
        <v>2737.8792796464872</v>
      </c>
      <c r="K12" s="7"/>
      <c r="L12" s="16">
        <v>2.37</v>
      </c>
      <c r="M12" s="16">
        <v>7.33</v>
      </c>
      <c r="N12" s="16">
        <v>9.41</v>
      </c>
      <c r="P12" s="3">
        <f>$H$15</f>
        <v>2.2218292040128595</v>
      </c>
      <c r="Q12" s="4">
        <f>$N$15</f>
        <v>5.6400000000000006</v>
      </c>
    </row>
    <row r="13" spans="1:17" ht="15" x14ac:dyDescent="0.25">
      <c r="A13" s="7" t="s">
        <v>16</v>
      </c>
      <c r="B13" s="7"/>
      <c r="C13" s="15">
        <v>1.0639000000000001</v>
      </c>
      <c r="D13" s="15">
        <v>-2.3233000000000001</v>
      </c>
      <c r="E13" s="15">
        <v>5.2900000000000003E-2</v>
      </c>
      <c r="F13" s="15">
        <v>-1.2064999999999999</v>
      </c>
      <c r="G13" s="15">
        <v>1.0936583657022103</v>
      </c>
      <c r="H13" s="15">
        <v>2.2729158905381297</v>
      </c>
      <c r="I13" s="15"/>
      <c r="J13" s="15">
        <v>2622.6305544000852</v>
      </c>
      <c r="K13" s="7"/>
      <c r="L13" s="16">
        <v>0.53</v>
      </c>
      <c r="M13" s="16">
        <v>1.29</v>
      </c>
      <c r="N13" s="16">
        <v>1.53</v>
      </c>
      <c r="P13" s="3">
        <f>$H$15</f>
        <v>2.2218292040128595</v>
      </c>
      <c r="Q13" s="4">
        <f>$N$15</f>
        <v>5.6400000000000006</v>
      </c>
    </row>
    <row r="14" spans="1:17" ht="15" x14ac:dyDescent="0.25">
      <c r="A14" s="7" t="s">
        <v>41</v>
      </c>
      <c r="B14" s="7"/>
      <c r="C14" s="15">
        <v>1.1826684684969395</v>
      </c>
      <c r="D14" s="15">
        <v>-2.8288960210734322</v>
      </c>
      <c r="E14" s="15">
        <v>8.052443520590491E-2</v>
      </c>
      <c r="F14" s="15">
        <v>-1.5657031173705878</v>
      </c>
      <c r="G14" s="15">
        <v>1.1227187638311431</v>
      </c>
      <c r="H14" s="15">
        <v>2.5343526037560293</v>
      </c>
      <c r="I14" s="15"/>
      <c r="J14" s="17" t="s">
        <v>43</v>
      </c>
      <c r="K14" s="7"/>
      <c r="L14" s="16">
        <v>1.6220454708644469</v>
      </c>
      <c r="M14" s="16">
        <v>4.6811523691234749</v>
      </c>
      <c r="N14" s="16">
        <v>6.1693861344045473</v>
      </c>
      <c r="P14" s="3">
        <f>$H$15</f>
        <v>2.2218292040128595</v>
      </c>
      <c r="Q14" s="4">
        <f>$N$15</f>
        <v>5.6400000000000006</v>
      </c>
    </row>
    <row r="15" spans="1:17" ht="15" x14ac:dyDescent="0.25">
      <c r="A15" s="13" t="s">
        <v>8</v>
      </c>
      <c r="B15" s="7"/>
      <c r="C15" s="15">
        <v>1.0929</v>
      </c>
      <c r="D15" s="15">
        <v>-2.5136999999999996</v>
      </c>
      <c r="E15" s="15">
        <v>6.2E-2</v>
      </c>
      <c r="F15" s="15">
        <v>-1.3588</v>
      </c>
      <c r="G15" s="15">
        <v>0.98546416622575794</v>
      </c>
      <c r="H15" s="15">
        <v>2.2218292040128595</v>
      </c>
      <c r="I15" s="15"/>
      <c r="J15" s="15">
        <v>2461.0755205463297</v>
      </c>
      <c r="K15" s="7"/>
      <c r="L15" s="16">
        <v>1.48</v>
      </c>
      <c r="M15" s="16">
        <v>4.3800000000000008</v>
      </c>
      <c r="N15" s="16">
        <v>5.6400000000000006</v>
      </c>
    </row>
    <row r="16" spans="1:17" ht="15" x14ac:dyDescent="0.25">
      <c r="A16" s="7" t="s">
        <v>35</v>
      </c>
      <c r="B16" s="7"/>
      <c r="C16" s="15">
        <v>1.0866276283370122</v>
      </c>
      <c r="D16" s="15">
        <v>-2.489174700854405</v>
      </c>
      <c r="E16" s="15">
        <v>6.07333922125394E-2</v>
      </c>
      <c r="F16" s="15">
        <v>-1.3418136803048535</v>
      </c>
      <c r="G16" s="15">
        <v>0.97900816076625929</v>
      </c>
      <c r="H16" s="15">
        <v>2.2025495312705923</v>
      </c>
      <c r="I16" s="15"/>
      <c r="J16" s="15">
        <v>3979.3794300998966</v>
      </c>
      <c r="K16" s="7"/>
      <c r="L16" s="16">
        <v>1.4873878500194242</v>
      </c>
      <c r="M16" s="16">
        <v>4.3644946906649462</v>
      </c>
      <c r="N16" s="16">
        <v>5.6090107088652914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zoomScale="85" zoomScaleNormal="85" workbookViewId="0">
      <selection activeCell="A4" sqref="A4:N16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21" x14ac:dyDescent="0.3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ht="15.75" x14ac:dyDescent="0.25">
      <c r="A3" s="2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 x14ac:dyDescent="0.25">
      <c r="A10" s="7" t="s">
        <v>14</v>
      </c>
      <c r="B10" s="7"/>
      <c r="C10" s="15">
        <v>1.1294999999999999</v>
      </c>
      <c r="D10" s="15">
        <v>-2.5009999999999999</v>
      </c>
      <c r="E10" s="15">
        <v>7.619999999999999E-2</v>
      </c>
      <c r="F10" s="15">
        <v>-1.2952999999999999</v>
      </c>
      <c r="G10" s="7"/>
      <c r="H10" s="15">
        <v>3.94</v>
      </c>
      <c r="I10" s="15">
        <v>4.1966000000000001</v>
      </c>
      <c r="J10" s="15">
        <v>5.67</v>
      </c>
      <c r="K10" s="18">
        <v>88.55</v>
      </c>
      <c r="L10" s="15">
        <v>7.1524000000000001</v>
      </c>
      <c r="M10" s="19">
        <v>0.1442821483806693</v>
      </c>
      <c r="N10" s="7">
        <v>1917</v>
      </c>
      <c r="P10" s="3">
        <f>F15</f>
        <v>-1.3588</v>
      </c>
    </row>
    <row r="11" spans="1:16" ht="15" x14ac:dyDescent="0.25">
      <c r="A11" s="7" t="s">
        <v>15</v>
      </c>
      <c r="B11" s="7"/>
      <c r="C11" s="15">
        <v>1.0649</v>
      </c>
      <c r="D11" s="15">
        <v>-2.7742</v>
      </c>
      <c r="E11" s="15">
        <v>5.4900000000000004E-2</v>
      </c>
      <c r="F11" s="15">
        <v>-1.6544000000000001</v>
      </c>
      <c r="G11" s="7"/>
      <c r="H11" s="15">
        <v>4.7300000000000004</v>
      </c>
      <c r="I11" s="15">
        <v>3.9268000000000001</v>
      </c>
      <c r="J11" s="15">
        <v>6.47</v>
      </c>
      <c r="K11" s="18">
        <v>87.42</v>
      </c>
      <c r="L11" s="15">
        <v>6.6829000000000001</v>
      </c>
      <c r="M11" s="19">
        <v>0.45729781999469343</v>
      </c>
      <c r="N11" s="7">
        <v>6256</v>
      </c>
      <c r="P11" s="3">
        <f t="shared" ref="P11:P16" si="0">P10</f>
        <v>-1.3588</v>
      </c>
    </row>
    <row r="12" spans="1:16" ht="15" x14ac:dyDescent="0.25">
      <c r="A12" s="7" t="s">
        <v>17</v>
      </c>
      <c r="B12" s="7"/>
      <c r="C12" s="15">
        <v>1.1447000000000001</v>
      </c>
      <c r="D12" s="15">
        <v>-1.7402</v>
      </c>
      <c r="E12" s="15">
        <v>7.4400000000000008E-2</v>
      </c>
      <c r="F12" s="15">
        <v>-0.52110000000000001</v>
      </c>
      <c r="G12" s="7"/>
      <c r="H12" s="15">
        <v>4</v>
      </c>
      <c r="I12" s="15">
        <v>4.2613000000000003</v>
      </c>
      <c r="J12" s="15">
        <v>5.73</v>
      </c>
      <c r="K12" s="18">
        <v>89.66</v>
      </c>
      <c r="L12" s="15">
        <v>6.9401999999999999</v>
      </c>
      <c r="M12" s="19">
        <v>0.13371161644378635</v>
      </c>
      <c r="N12" s="7">
        <v>3206</v>
      </c>
      <c r="P12" s="3">
        <f t="shared" si="0"/>
        <v>-1.3588</v>
      </c>
    </row>
    <row r="13" spans="1:16" ht="15" x14ac:dyDescent="0.25">
      <c r="A13" s="7" t="s">
        <v>16</v>
      </c>
      <c r="B13" s="7"/>
      <c r="C13" s="15">
        <v>1.0639000000000001</v>
      </c>
      <c r="D13" s="15">
        <v>-2.3233000000000001</v>
      </c>
      <c r="E13" s="15">
        <v>5.2900000000000003E-2</v>
      </c>
      <c r="F13" s="15">
        <v>-1.2064999999999999</v>
      </c>
      <c r="G13" s="7"/>
      <c r="H13" s="15">
        <v>4.45</v>
      </c>
      <c r="I13" s="15">
        <v>4.0297999999999998</v>
      </c>
      <c r="J13" s="15">
        <v>5.97</v>
      </c>
      <c r="K13" s="18">
        <v>89.31</v>
      </c>
      <c r="L13" s="15">
        <v>6.5297999999999998</v>
      </c>
      <c r="M13" s="19">
        <v>0.19679032926804046</v>
      </c>
      <c r="N13" s="7">
        <v>2932</v>
      </c>
      <c r="P13" s="3">
        <f t="shared" si="0"/>
        <v>-1.3588</v>
      </c>
    </row>
    <row r="14" spans="1:16" ht="15" x14ac:dyDescent="0.25">
      <c r="A14" s="7" t="s">
        <v>77</v>
      </c>
      <c r="B14" s="7"/>
      <c r="C14" s="15">
        <v>1.1826684684969395</v>
      </c>
      <c r="D14" s="15">
        <v>-2.8288960210734322</v>
      </c>
      <c r="E14" s="15">
        <v>8.052443520590491E-2</v>
      </c>
      <c r="F14" s="15">
        <v>-1.5657031173705878</v>
      </c>
      <c r="G14" s="7"/>
      <c r="H14" s="15">
        <v>4.7523577522490656</v>
      </c>
      <c r="I14" s="15">
        <v>4.3754903492802448</v>
      </c>
      <c r="J14" s="15">
        <v>7.2855981520395474</v>
      </c>
      <c r="K14" s="18">
        <v>87.641799364190092</v>
      </c>
      <c r="L14" s="15">
        <v>7.0885157445769371</v>
      </c>
      <c r="M14" s="19">
        <v>6.7918085912810469E-2</v>
      </c>
      <c r="N14" s="7">
        <v>1093</v>
      </c>
      <c r="P14" s="3">
        <f t="shared" si="0"/>
        <v>-1.3588</v>
      </c>
    </row>
    <row r="15" spans="1:16" ht="15" x14ac:dyDescent="0.25">
      <c r="A15" s="13" t="s">
        <v>8</v>
      </c>
      <c r="B15" s="7"/>
      <c r="C15" s="15">
        <v>1.0929</v>
      </c>
      <c r="D15" s="15">
        <v>-2.5136999999999996</v>
      </c>
      <c r="E15" s="15">
        <v>6.2E-2</v>
      </c>
      <c r="F15" s="15">
        <v>-1.3588</v>
      </c>
      <c r="G15" s="7"/>
      <c r="H15" s="15">
        <v>4.46</v>
      </c>
      <c r="I15" s="15">
        <v>4.0612000000000004</v>
      </c>
      <c r="J15" s="15">
        <v>6.21</v>
      </c>
      <c r="K15" s="18">
        <v>88.25</v>
      </c>
      <c r="L15" s="15">
        <v>6.7824999999999998</v>
      </c>
      <c r="M15" s="20">
        <v>1.0000000000000002</v>
      </c>
      <c r="N15" s="21">
        <v>15404</v>
      </c>
      <c r="P15" s="3">
        <f t="shared" si="0"/>
        <v>-1.3588</v>
      </c>
    </row>
    <row r="16" spans="1:16" ht="15" x14ac:dyDescent="0.25">
      <c r="A16" s="7" t="s">
        <v>35</v>
      </c>
      <c r="B16" s="7"/>
      <c r="C16" s="15">
        <v>1.0866276283370122</v>
      </c>
      <c r="D16" s="15">
        <v>-2.489174700854405</v>
      </c>
      <c r="E16" s="15">
        <v>6.07333922125394E-2</v>
      </c>
      <c r="F16" s="15">
        <v>-1.3418136803048535</v>
      </c>
      <c r="G16" s="7"/>
      <c r="H16" s="15">
        <v>4.4438731420607782</v>
      </c>
      <c r="I16" s="15">
        <v>4.0382958478192705</v>
      </c>
      <c r="J16" s="15">
        <v>6.1344420680415652</v>
      </c>
      <c r="K16" s="18">
        <v>88.315293169203997</v>
      </c>
      <c r="L16" s="15">
        <v>6.7601634540766744</v>
      </c>
      <c r="M16" s="19">
        <v>0.93208191408718943</v>
      </c>
      <c r="N16" s="7">
        <v>14311</v>
      </c>
      <c r="P16" s="3">
        <f t="shared" si="0"/>
        <v>-1.3588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="85" workbookViewId="0">
      <selection activeCell="A4" sqref="A4:N13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21" x14ac:dyDescent="0.35">
      <c r="A2" s="31" t="s">
        <v>86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x14ac:dyDescent="0.2">
      <c r="A3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46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1.0863</v>
      </c>
      <c r="D10" s="15">
        <v>-2.4318000000000004</v>
      </c>
      <c r="E10" s="15">
        <v>6.1499999999999999E-2</v>
      </c>
      <c r="F10" s="15">
        <v>-1.284</v>
      </c>
      <c r="G10" s="7"/>
      <c r="H10" s="15">
        <v>4.42</v>
      </c>
      <c r="I10" s="15">
        <v>4.0410000000000004</v>
      </c>
      <c r="J10" s="15">
        <v>6.15</v>
      </c>
      <c r="K10" s="18">
        <v>88.48</v>
      </c>
      <c r="L10" s="15">
        <v>6.7446999999999999</v>
      </c>
      <c r="M10" s="19">
        <v>0.92965362470541046</v>
      </c>
      <c r="N10" s="7">
        <v>14580</v>
      </c>
      <c r="P10" s="3">
        <f>$F$13</f>
        <v>-1.3588</v>
      </c>
    </row>
    <row r="11" spans="1:16" ht="15" x14ac:dyDescent="0.25">
      <c r="A11" s="7" t="s">
        <v>40</v>
      </c>
      <c r="B11" s="7"/>
      <c r="C11" s="15">
        <v>1.1773</v>
      </c>
      <c r="D11" s="15">
        <v>-3.5099</v>
      </c>
      <c r="E11" s="15">
        <v>7.2400000000000006E-2</v>
      </c>
      <c r="F11" s="15">
        <v>-2.2602000000000002</v>
      </c>
      <c r="G11" s="7"/>
      <c r="H11" s="15">
        <v>5.05</v>
      </c>
      <c r="I11" s="15">
        <v>4.3266999999999998</v>
      </c>
      <c r="J11" s="15">
        <v>6.92</v>
      </c>
      <c r="K11" s="18">
        <v>86.03</v>
      </c>
      <c r="L11" s="15">
        <v>7.1702000000000004</v>
      </c>
      <c r="M11" s="19">
        <v>6.7814628823979109E-2</v>
      </c>
      <c r="N11" s="7">
        <v>800</v>
      </c>
      <c r="P11" s="3">
        <f>$F$13</f>
        <v>-1.3588</v>
      </c>
    </row>
    <row r="12" spans="1:16" ht="15" x14ac:dyDescent="0.25">
      <c r="A12" s="7" t="s">
        <v>22</v>
      </c>
      <c r="B12" s="7"/>
      <c r="C12" s="15">
        <v>1.4536</v>
      </c>
      <c r="D12" s="15">
        <v>-9.5101000000000013</v>
      </c>
      <c r="E12" s="15">
        <v>0.1203</v>
      </c>
      <c r="F12" s="15">
        <v>-7.9362000000000004</v>
      </c>
      <c r="G12" s="7"/>
      <c r="H12" s="15">
        <v>4.34</v>
      </c>
      <c r="I12" s="15">
        <v>4.3865999999999996</v>
      </c>
      <c r="J12" s="15">
        <v>7.31</v>
      </c>
      <c r="K12" s="18">
        <v>69.599999999999994</v>
      </c>
      <c r="L12" s="15">
        <v>10.258699999999999</v>
      </c>
      <c r="M12" s="19">
        <v>2.5317464706102748E-3</v>
      </c>
      <c r="N12" s="7">
        <v>24</v>
      </c>
      <c r="P12" s="3">
        <f>$F$13</f>
        <v>-1.3588</v>
      </c>
    </row>
    <row r="13" spans="1:16" ht="15" x14ac:dyDescent="0.25">
      <c r="A13" s="13" t="s">
        <v>8</v>
      </c>
      <c r="B13" s="7"/>
      <c r="C13" s="15">
        <v>1.0929</v>
      </c>
      <c r="D13" s="15">
        <v>-2.5136999999999996</v>
      </c>
      <c r="E13" s="15">
        <v>6.2E-2</v>
      </c>
      <c r="F13" s="15">
        <v>-1.3588</v>
      </c>
      <c r="G13" s="7"/>
      <c r="H13" s="15">
        <v>4.46</v>
      </c>
      <c r="I13" s="15">
        <v>4.0612000000000004</v>
      </c>
      <c r="J13" s="15">
        <v>6.21</v>
      </c>
      <c r="K13" s="18">
        <v>88.25</v>
      </c>
      <c r="L13" s="15">
        <v>6.7824999999999998</v>
      </c>
      <c r="M13" s="19">
        <v>1</v>
      </c>
      <c r="N13" s="7">
        <v>15404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2" t="s">
        <v>39</v>
      </c>
      <c r="B15" s="33"/>
      <c r="C15" s="33"/>
      <c r="D15" s="22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3"/>
      <c r="B16" s="7"/>
      <c r="C16" s="34" t="s">
        <v>45</v>
      </c>
      <c r="D16" s="35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3"/>
      <c r="B17" s="7"/>
      <c r="C17" s="7" t="s">
        <v>36</v>
      </c>
      <c r="D17" s="24" t="s">
        <v>37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3" t="str">
        <f>A10</f>
        <v>Investment-grade</v>
      </c>
      <c r="B18" s="7"/>
      <c r="C18" s="30" t="s">
        <v>38</v>
      </c>
      <c r="D18" s="26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3" t="str">
        <f>A11</f>
        <v>Crossover</v>
      </c>
      <c r="B19" s="7"/>
      <c r="C19" s="25">
        <v>0.70099999999999996</v>
      </c>
      <c r="D19" s="26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27" t="str">
        <f>A12</f>
        <v>High-yield</v>
      </c>
      <c r="B20" s="9"/>
      <c r="C20" s="28">
        <v>0.85099999999999998</v>
      </c>
      <c r="D20" s="29" t="s">
        <v>38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85" workbookViewId="0">
      <selection activeCell="A4" sqref="A4:N20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8" ht="21" x14ac:dyDescent="0.35">
      <c r="A2" s="31" t="s">
        <v>82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8" ht="15.75" x14ac:dyDescent="0.25">
      <c r="A3" s="2"/>
    </row>
    <row r="4" spans="1:18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88</v>
      </c>
      <c r="B10" s="7"/>
      <c r="C10" s="15">
        <v>0.80730000000000002</v>
      </c>
      <c r="D10" s="15">
        <v>-2.8635999999999999</v>
      </c>
      <c r="E10" s="15">
        <v>5.7700000000000001E-2</v>
      </c>
      <c r="F10" s="15">
        <v>-1.9985999999999999</v>
      </c>
      <c r="G10" s="7"/>
      <c r="H10" s="15">
        <v>5.29</v>
      </c>
      <c r="I10" s="15">
        <v>2.7357</v>
      </c>
      <c r="J10" s="15">
        <v>6.67</v>
      </c>
      <c r="K10" s="18">
        <v>81.36</v>
      </c>
      <c r="L10" s="15">
        <v>6.5743999999999998</v>
      </c>
      <c r="M10" s="19">
        <v>0.1029139247630704</v>
      </c>
      <c r="N10" s="7">
        <v>1105</v>
      </c>
      <c r="P10" s="5" t="str">
        <f>RIGHT(A10,4)</f>
        <v>3.0%</v>
      </c>
      <c r="Q10" s="3">
        <f>$F$20</f>
        <v>-1.3588</v>
      </c>
      <c r="R10" s="5"/>
    </row>
    <row r="11" spans="1:18" ht="15" x14ac:dyDescent="0.25">
      <c r="A11" s="7" t="s">
        <v>89</v>
      </c>
      <c r="B11" s="7"/>
      <c r="C11" s="15">
        <v>0.94240000000000002</v>
      </c>
      <c r="D11" s="15">
        <v>-3.2040999999999999</v>
      </c>
      <c r="E11" s="15">
        <v>6.5799999999999997E-2</v>
      </c>
      <c r="F11" s="15">
        <v>-2.1959</v>
      </c>
      <c r="G11" s="7"/>
      <c r="H11" s="15">
        <v>5.3</v>
      </c>
      <c r="I11" s="15">
        <v>3.2785000000000002</v>
      </c>
      <c r="J11" s="15">
        <v>7.09</v>
      </c>
      <c r="K11" s="18">
        <v>82.91</v>
      </c>
      <c r="L11" s="15">
        <v>6.7050999999999998</v>
      </c>
      <c r="M11" s="19">
        <v>0.17477738579767335</v>
      </c>
      <c r="N11" s="7">
        <v>2142</v>
      </c>
      <c r="P11" s="5" t="str">
        <f t="shared" ref="P11:P18" si="0">RIGHT(A11,4)</f>
        <v>3.5%</v>
      </c>
      <c r="Q11" s="3">
        <f t="shared" ref="Q11:Q19" si="1">$F$20</f>
        <v>-1.3588</v>
      </c>
      <c r="R11" s="5"/>
    </row>
    <row r="12" spans="1:18" ht="15" x14ac:dyDescent="0.25">
      <c r="A12" s="7" t="s">
        <v>79</v>
      </c>
      <c r="B12" s="7"/>
      <c r="C12" s="15">
        <v>1.0310999999999999</v>
      </c>
      <c r="D12" s="15">
        <v>-1.8094999999999999</v>
      </c>
      <c r="E12" s="15">
        <v>6.3600000000000004E-2</v>
      </c>
      <c r="F12" s="15">
        <v>-0.71479999999999999</v>
      </c>
      <c r="G12" s="7"/>
      <c r="H12" s="15">
        <v>3.77</v>
      </c>
      <c r="I12" s="15">
        <v>3.7816999999999998</v>
      </c>
      <c r="J12" s="15">
        <v>5.1100000000000003</v>
      </c>
      <c r="K12" s="18">
        <v>89.09</v>
      </c>
      <c r="L12" s="15">
        <v>6.8407</v>
      </c>
      <c r="M12" s="19">
        <v>0.24893119968319111</v>
      </c>
      <c r="N12" s="7">
        <v>3497</v>
      </c>
      <c r="P12" s="5" t="str">
        <f t="shared" si="0"/>
        <v>4.0%</v>
      </c>
      <c r="Q12" s="3">
        <f t="shared" si="1"/>
        <v>-1.3588</v>
      </c>
      <c r="R12" s="5"/>
    </row>
    <row r="13" spans="1:18" ht="15" x14ac:dyDescent="0.25">
      <c r="A13" s="7" t="s">
        <v>48</v>
      </c>
      <c r="B13" s="7"/>
      <c r="C13" s="15">
        <v>1.1403000000000001</v>
      </c>
      <c r="D13" s="15">
        <v>-2.2511999999999999</v>
      </c>
      <c r="E13" s="15">
        <v>6.4799999999999996E-2</v>
      </c>
      <c r="F13" s="15">
        <v>-1.0461</v>
      </c>
      <c r="G13" s="7"/>
      <c r="H13" s="15">
        <v>4.09</v>
      </c>
      <c r="I13" s="15">
        <v>4.2489999999999997</v>
      </c>
      <c r="J13" s="15">
        <v>6.02</v>
      </c>
      <c r="K13" s="18">
        <v>90.07</v>
      </c>
      <c r="L13" s="15">
        <v>6.8357999999999999</v>
      </c>
      <c r="M13" s="19">
        <v>0.24354670203099643</v>
      </c>
      <c r="N13" s="7">
        <v>3450</v>
      </c>
      <c r="P13" s="5" t="str">
        <f t="shared" si="0"/>
        <v>4.5%</v>
      </c>
      <c r="Q13" s="3">
        <f t="shared" si="1"/>
        <v>-1.3588</v>
      </c>
      <c r="R13" s="5"/>
    </row>
    <row r="14" spans="1:18" ht="15" x14ac:dyDescent="0.25">
      <c r="A14" s="7" t="s">
        <v>49</v>
      </c>
      <c r="B14" s="7"/>
      <c r="C14" s="15">
        <v>1.2481</v>
      </c>
      <c r="D14" s="15">
        <v>-2.7298999999999998</v>
      </c>
      <c r="E14" s="15">
        <v>7.2099999999999997E-2</v>
      </c>
      <c r="F14" s="15">
        <v>-1.4097</v>
      </c>
      <c r="G14" s="7"/>
      <c r="H14" s="15">
        <v>4.5</v>
      </c>
      <c r="I14" s="15">
        <v>4.7293000000000003</v>
      </c>
      <c r="J14" s="15">
        <v>6.65</v>
      </c>
      <c r="K14" s="18">
        <v>90.82</v>
      </c>
      <c r="L14" s="15">
        <v>6.8704000000000001</v>
      </c>
      <c r="M14" s="19">
        <v>0.10191911766117996</v>
      </c>
      <c r="N14" s="7">
        <v>1666</v>
      </c>
      <c r="P14" s="5" t="str">
        <f t="shared" si="0"/>
        <v>5.0%</v>
      </c>
      <c r="Q14" s="3">
        <f t="shared" si="1"/>
        <v>-1.3588</v>
      </c>
      <c r="R14" s="5"/>
    </row>
    <row r="15" spans="1:18" ht="15" x14ac:dyDescent="0.25">
      <c r="A15" s="7" t="s">
        <v>50</v>
      </c>
      <c r="B15" s="7"/>
      <c r="C15" s="15">
        <v>1.3496999999999999</v>
      </c>
      <c r="D15" s="15">
        <v>-3.4073000000000002</v>
      </c>
      <c r="E15" s="15">
        <v>5.8300000000000005E-2</v>
      </c>
      <c r="F15" s="15">
        <v>-1.9993000000000001</v>
      </c>
      <c r="G15" s="7"/>
      <c r="H15" s="15">
        <v>5.15</v>
      </c>
      <c r="I15" s="15">
        <v>5.2595000000000001</v>
      </c>
      <c r="J15" s="15">
        <v>7.55</v>
      </c>
      <c r="K15" s="18">
        <v>92.63</v>
      </c>
      <c r="L15" s="15">
        <v>6.7651000000000003</v>
      </c>
      <c r="M15" s="19">
        <v>4.2786656945219353E-2</v>
      </c>
      <c r="N15" s="7">
        <v>768</v>
      </c>
      <c r="P15" s="5" t="str">
        <f t="shared" si="0"/>
        <v>5.5%</v>
      </c>
      <c r="Q15" s="3">
        <f t="shared" si="1"/>
        <v>-1.3588</v>
      </c>
      <c r="R15" s="5"/>
    </row>
    <row r="16" spans="1:18" ht="15" x14ac:dyDescent="0.25">
      <c r="A16" s="7" t="s">
        <v>51</v>
      </c>
      <c r="B16" s="7"/>
      <c r="C16" s="15">
        <v>1.4389000000000001</v>
      </c>
      <c r="D16" s="15">
        <v>-3.2913999999999999</v>
      </c>
      <c r="E16" s="15">
        <v>4.5999999999999999E-2</v>
      </c>
      <c r="F16" s="15">
        <v>-1.8065</v>
      </c>
      <c r="G16" s="7"/>
      <c r="H16" s="15">
        <v>5.03</v>
      </c>
      <c r="I16" s="15">
        <v>5.7465000000000002</v>
      </c>
      <c r="J16" s="15">
        <v>7.27</v>
      </c>
      <c r="K16" s="18">
        <v>95.36</v>
      </c>
      <c r="L16" s="15">
        <v>6.7371999999999996</v>
      </c>
      <c r="M16" s="19">
        <v>4.4266123678427687E-2</v>
      </c>
      <c r="N16" s="7">
        <v>958</v>
      </c>
      <c r="P16" s="5" t="str">
        <f t="shared" si="0"/>
        <v>6.0%</v>
      </c>
      <c r="Q16" s="3">
        <f t="shared" si="1"/>
        <v>-1.3588</v>
      </c>
      <c r="R16" s="5"/>
    </row>
    <row r="17" spans="1:18" ht="15" x14ac:dyDescent="0.25">
      <c r="A17" s="7" t="s">
        <v>52</v>
      </c>
      <c r="B17" s="7"/>
      <c r="C17" s="15">
        <v>1.5451999999999999</v>
      </c>
      <c r="D17" s="15">
        <v>-2.1313999999999997</v>
      </c>
      <c r="E17" s="15">
        <v>3.0699999999999998E-2</v>
      </c>
      <c r="F17" s="15">
        <v>-0.55549999999999999</v>
      </c>
      <c r="G17" s="7"/>
      <c r="H17" s="15">
        <v>3.95</v>
      </c>
      <c r="I17" s="15">
        <v>6.2617000000000003</v>
      </c>
      <c r="J17" s="15">
        <v>5.38</v>
      </c>
      <c r="K17" s="18">
        <v>98.37</v>
      </c>
      <c r="L17" s="15">
        <v>6.7366999999999999</v>
      </c>
      <c r="M17" s="19">
        <v>2.5973832725571366E-2</v>
      </c>
      <c r="N17" s="7">
        <v>740</v>
      </c>
      <c r="P17" s="5" t="str">
        <f t="shared" si="0"/>
        <v>6.5%</v>
      </c>
      <c r="Q17" s="3">
        <f t="shared" si="1"/>
        <v>-1.3588</v>
      </c>
      <c r="R17" s="5"/>
    </row>
    <row r="18" spans="1:18" ht="15" x14ac:dyDescent="0.25">
      <c r="A18" s="7" t="s">
        <v>53</v>
      </c>
      <c r="B18" s="7"/>
      <c r="C18" s="15">
        <v>1.6226</v>
      </c>
      <c r="D18" s="15">
        <v>-2.7701000000000002</v>
      </c>
      <c r="E18" s="15">
        <v>2.8299999999999999E-2</v>
      </c>
      <c r="F18" s="15">
        <v>-1.1192</v>
      </c>
      <c r="G18" s="7"/>
      <c r="H18" s="15">
        <v>4.3600000000000003</v>
      </c>
      <c r="I18" s="15">
        <v>6.7229999999999999</v>
      </c>
      <c r="J18" s="15">
        <v>6.1</v>
      </c>
      <c r="K18" s="18">
        <v>99.83</v>
      </c>
      <c r="L18" s="15">
        <v>6.8540000000000001</v>
      </c>
      <c r="M18" s="19">
        <v>7.2856386038244979E-3</v>
      </c>
      <c r="N18" s="7">
        <v>274</v>
      </c>
      <c r="P18" s="5" t="str">
        <f t="shared" si="0"/>
        <v>7.0%</v>
      </c>
      <c r="Q18" s="3">
        <f t="shared" si="1"/>
        <v>-1.3588</v>
      </c>
      <c r="R18" s="5"/>
    </row>
    <row r="19" spans="1:18" ht="15" x14ac:dyDescent="0.25">
      <c r="A19" s="7" t="s">
        <v>90</v>
      </c>
      <c r="B19" s="7"/>
      <c r="C19" s="15">
        <v>1.8140000000000001</v>
      </c>
      <c r="D19" s="15">
        <v>-1.762</v>
      </c>
      <c r="E19" s="15">
        <v>-1.4299999999999997E-2</v>
      </c>
      <c r="F19" s="15">
        <v>3.7699999999999997E-2</v>
      </c>
      <c r="G19" s="7"/>
      <c r="H19" s="15">
        <v>3.06</v>
      </c>
      <c r="I19" s="15">
        <v>7.5553999999999997</v>
      </c>
      <c r="J19" s="15">
        <v>4.68</v>
      </c>
      <c r="K19" s="18">
        <v>101.84</v>
      </c>
      <c r="L19" s="15">
        <v>7.0311000000000003</v>
      </c>
      <c r="M19" s="19">
        <v>7.5994181108457971E-3</v>
      </c>
      <c r="N19" s="7">
        <v>804</v>
      </c>
      <c r="P19" s="5" t="str">
        <f>"&gt;"&amp;P18</f>
        <v>&gt;7.0%</v>
      </c>
      <c r="Q19" s="3">
        <f t="shared" si="1"/>
        <v>-1.3588</v>
      </c>
      <c r="R19" s="5"/>
    </row>
    <row r="20" spans="1:18" ht="15" x14ac:dyDescent="0.25">
      <c r="A20" s="13" t="s">
        <v>8</v>
      </c>
      <c r="B20" s="7"/>
      <c r="C20" s="15">
        <v>1.0929</v>
      </c>
      <c r="D20" s="15">
        <v>-2.5136999999999996</v>
      </c>
      <c r="E20" s="15">
        <v>6.2E-2</v>
      </c>
      <c r="F20" s="15">
        <v>-1.3588</v>
      </c>
      <c r="G20" s="7"/>
      <c r="H20" s="15">
        <v>4.46</v>
      </c>
      <c r="I20" s="15">
        <v>4.0612000000000004</v>
      </c>
      <c r="J20" s="15">
        <v>6.21</v>
      </c>
      <c r="K20" s="18">
        <v>88.25</v>
      </c>
      <c r="L20" s="15">
        <v>6.7824999999999998</v>
      </c>
      <c r="M20" s="19">
        <v>1</v>
      </c>
      <c r="N20" s="7">
        <v>15404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zoomScale="85" workbookViewId="0">
      <selection activeCell="A4" sqref="A4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54</v>
      </c>
      <c r="B10" s="7"/>
      <c r="C10" s="15">
        <v>1.0633999999999999</v>
      </c>
      <c r="D10" s="15">
        <v>0.41470000000000012</v>
      </c>
      <c r="E10" s="15">
        <v>3.7600000000000001E-2</v>
      </c>
      <c r="F10" s="15">
        <v>1.5157</v>
      </c>
      <c r="G10" s="7"/>
      <c r="H10" s="15">
        <v>1.05</v>
      </c>
      <c r="I10" s="15">
        <v>4.0907999999999998</v>
      </c>
      <c r="J10" s="15">
        <v>1.1100000000000001</v>
      </c>
      <c r="K10" s="18">
        <v>96.67</v>
      </c>
      <c r="L10" s="15">
        <v>7.3007999999999997</v>
      </c>
      <c r="M10" s="19">
        <v>0.16198977185191671</v>
      </c>
      <c r="N10" s="7">
        <v>2989</v>
      </c>
      <c r="P10" s="5">
        <v>2</v>
      </c>
      <c r="Q10" s="3">
        <f>$F$21</f>
        <v>-1.3588</v>
      </c>
    </row>
    <row r="11" spans="1:17" ht="15" x14ac:dyDescent="0.25">
      <c r="A11" s="7" t="s">
        <v>55</v>
      </c>
      <c r="B11" s="7"/>
      <c r="C11" s="15">
        <v>1.0606</v>
      </c>
      <c r="D11" s="15">
        <v>-0.61219999999999997</v>
      </c>
      <c r="E11" s="15">
        <v>3.3300000000000003E-2</v>
      </c>
      <c r="F11" s="15">
        <v>0.48170000000000002</v>
      </c>
      <c r="G11" s="7"/>
      <c r="H11" s="15">
        <v>2.74</v>
      </c>
      <c r="I11" s="15">
        <v>3.9954000000000001</v>
      </c>
      <c r="J11" s="15">
        <v>3.04</v>
      </c>
      <c r="K11" s="18">
        <v>92.49</v>
      </c>
      <c r="L11" s="15">
        <v>6.8114999999999997</v>
      </c>
      <c r="M11" s="19">
        <v>0.20569833690380337</v>
      </c>
      <c r="N11" s="7">
        <v>2982</v>
      </c>
      <c r="P11" s="5">
        <v>4</v>
      </c>
      <c r="Q11" s="3">
        <f t="shared" ref="Q11:Q20" si="0">$F$21</f>
        <v>-1.3588</v>
      </c>
    </row>
    <row r="12" spans="1:17" ht="15" x14ac:dyDescent="0.25">
      <c r="A12" s="7" t="s">
        <v>56</v>
      </c>
      <c r="B12" s="7"/>
      <c r="C12" s="15">
        <v>1.1333</v>
      </c>
      <c r="D12" s="15">
        <v>-1.9185000000000001</v>
      </c>
      <c r="E12" s="15">
        <v>3.95E-2</v>
      </c>
      <c r="F12" s="15">
        <v>-0.74570000000000003</v>
      </c>
      <c r="G12" s="7"/>
      <c r="H12" s="15">
        <v>4.2699999999999996</v>
      </c>
      <c r="I12" s="15">
        <v>4.2778999999999998</v>
      </c>
      <c r="J12" s="15">
        <v>5</v>
      </c>
      <c r="K12" s="18">
        <v>90.13</v>
      </c>
      <c r="L12" s="15">
        <v>6.6402000000000001</v>
      </c>
      <c r="M12" s="19">
        <v>0.21606683875901353</v>
      </c>
      <c r="N12" s="7">
        <v>2661</v>
      </c>
      <c r="P12" s="5">
        <v>6</v>
      </c>
      <c r="Q12" s="3">
        <f t="shared" si="0"/>
        <v>-1.3588</v>
      </c>
    </row>
    <row r="13" spans="1:17" ht="15" x14ac:dyDescent="0.25">
      <c r="A13" s="7" t="s">
        <v>57</v>
      </c>
      <c r="B13" s="7"/>
      <c r="C13" s="15">
        <v>1.0253000000000001</v>
      </c>
      <c r="D13" s="15">
        <v>-3.3584000000000001</v>
      </c>
      <c r="E13" s="15">
        <v>6.3399999999999998E-2</v>
      </c>
      <c r="F13" s="15">
        <v>-2.2696999999999998</v>
      </c>
      <c r="G13" s="7"/>
      <c r="H13" s="15">
        <v>5.69</v>
      </c>
      <c r="I13" s="15">
        <v>3.6808000000000001</v>
      </c>
      <c r="J13" s="15">
        <v>7.04</v>
      </c>
      <c r="K13" s="18">
        <v>84.07</v>
      </c>
      <c r="L13" s="15">
        <v>6.6056999999999997</v>
      </c>
      <c r="M13" s="19">
        <v>0.15049332682333055</v>
      </c>
      <c r="N13" s="7">
        <v>2195</v>
      </c>
      <c r="P13" s="5">
        <v>8</v>
      </c>
      <c r="Q13" s="3">
        <f t="shared" si="0"/>
        <v>-1.3588</v>
      </c>
    </row>
    <row r="14" spans="1:17" ht="15" x14ac:dyDescent="0.25">
      <c r="A14" s="7" t="s">
        <v>58</v>
      </c>
      <c r="B14" s="7"/>
      <c r="C14" s="15">
        <v>1.1293</v>
      </c>
      <c r="D14" s="15">
        <v>-4.7775000000000007</v>
      </c>
      <c r="E14" s="15">
        <v>7.2999999999999995E-2</v>
      </c>
      <c r="F14" s="15">
        <v>-3.5752000000000002</v>
      </c>
      <c r="G14" s="7"/>
      <c r="H14" s="15">
        <v>6.68</v>
      </c>
      <c r="I14" s="15">
        <v>4.2192999999999996</v>
      </c>
      <c r="J14" s="15">
        <v>8.8800000000000008</v>
      </c>
      <c r="K14" s="18">
        <v>84.61</v>
      </c>
      <c r="L14" s="15">
        <v>6.6310000000000002</v>
      </c>
      <c r="M14" s="19">
        <v>0.12497032402017041</v>
      </c>
      <c r="N14" s="7">
        <v>1687</v>
      </c>
      <c r="P14" s="5">
        <v>10</v>
      </c>
      <c r="Q14" s="3">
        <f t="shared" si="0"/>
        <v>-1.3588</v>
      </c>
    </row>
    <row r="15" spans="1:17" ht="15" x14ac:dyDescent="0.25">
      <c r="A15" s="7" t="s">
        <v>59</v>
      </c>
      <c r="B15" s="7"/>
      <c r="C15" s="15">
        <v>1.1337999999999999</v>
      </c>
      <c r="D15" s="15">
        <v>-5.2889999999999997</v>
      </c>
      <c r="E15" s="15">
        <v>0.12</v>
      </c>
      <c r="F15" s="15">
        <v>-4.0351999999999997</v>
      </c>
      <c r="G15" s="7"/>
      <c r="H15" s="15">
        <v>7.12</v>
      </c>
      <c r="I15" s="15">
        <v>4.1073000000000004</v>
      </c>
      <c r="J15" s="15">
        <v>10.95</v>
      </c>
      <c r="K15" s="18">
        <v>82.94</v>
      </c>
      <c r="L15" s="15">
        <v>6.5974000000000004</v>
      </c>
      <c r="M15" s="19">
        <v>4.1648396781193545E-2</v>
      </c>
      <c r="N15" s="7">
        <v>827</v>
      </c>
      <c r="P15" s="5">
        <v>12</v>
      </c>
      <c r="Q15" s="3">
        <f t="shared" si="0"/>
        <v>-1.3588</v>
      </c>
    </row>
    <row r="16" spans="1:17" ht="15" x14ac:dyDescent="0.25">
      <c r="A16" s="7" t="s">
        <v>60</v>
      </c>
      <c r="B16" s="7"/>
      <c r="C16" s="15">
        <v>1.1073999999999999</v>
      </c>
      <c r="D16" s="15">
        <v>-5.8784000000000001</v>
      </c>
      <c r="E16" s="15">
        <v>0.14610000000000001</v>
      </c>
      <c r="F16" s="15">
        <v>-4.6249000000000002</v>
      </c>
      <c r="G16" s="7"/>
      <c r="H16" s="15">
        <v>7.71</v>
      </c>
      <c r="I16" s="15">
        <v>3.9167999999999998</v>
      </c>
      <c r="J16" s="15">
        <v>13.01</v>
      </c>
      <c r="K16" s="18">
        <v>79.78</v>
      </c>
      <c r="L16" s="15">
        <v>6.6494999999999997</v>
      </c>
      <c r="M16" s="19">
        <v>3.7273570539603076E-2</v>
      </c>
      <c r="N16" s="7">
        <v>722</v>
      </c>
      <c r="P16" s="5">
        <v>14</v>
      </c>
      <c r="Q16" s="3">
        <f t="shared" si="0"/>
        <v>-1.3588</v>
      </c>
    </row>
    <row r="17" spans="1:17" ht="15" x14ac:dyDescent="0.25">
      <c r="A17" s="7" t="s">
        <v>61</v>
      </c>
      <c r="B17" s="7"/>
      <c r="C17" s="15">
        <v>1.1997</v>
      </c>
      <c r="D17" s="15">
        <v>-6.1718999999999999</v>
      </c>
      <c r="E17" s="15">
        <v>0.15160000000000001</v>
      </c>
      <c r="F17" s="15">
        <v>-4.8205999999999998</v>
      </c>
      <c r="G17" s="7"/>
      <c r="H17" s="15">
        <v>7.76</v>
      </c>
      <c r="I17" s="15">
        <v>4.3990999999999998</v>
      </c>
      <c r="J17" s="15">
        <v>14.99</v>
      </c>
      <c r="K17" s="18">
        <v>83.14</v>
      </c>
      <c r="L17" s="15">
        <v>6.6600999999999999</v>
      </c>
      <c r="M17" s="19">
        <v>1.7338669897434929E-2</v>
      </c>
      <c r="N17" s="7">
        <v>429</v>
      </c>
      <c r="P17" s="5">
        <v>16</v>
      </c>
      <c r="Q17" s="3">
        <f t="shared" si="0"/>
        <v>-1.3588</v>
      </c>
    </row>
    <row r="18" spans="1:17" ht="15" x14ac:dyDescent="0.25">
      <c r="A18" s="7" t="s">
        <v>62</v>
      </c>
      <c r="B18" s="7"/>
      <c r="C18" s="15">
        <v>1.0737000000000001</v>
      </c>
      <c r="D18" s="15">
        <v>-6.5643000000000002</v>
      </c>
      <c r="E18" s="15">
        <v>0.2167</v>
      </c>
      <c r="F18" s="15">
        <v>-5.2739000000000003</v>
      </c>
      <c r="G18" s="7"/>
      <c r="H18" s="15">
        <v>8.1300000000000008</v>
      </c>
      <c r="I18" s="15">
        <v>3.6116000000000001</v>
      </c>
      <c r="J18" s="15">
        <v>17.079999999999998</v>
      </c>
      <c r="K18" s="18">
        <v>75.88</v>
      </c>
      <c r="L18" s="15">
        <v>6.7324999999999999</v>
      </c>
      <c r="M18" s="19">
        <v>1.4958585073381154E-2</v>
      </c>
      <c r="N18" s="7">
        <v>356</v>
      </c>
      <c r="P18" s="5">
        <v>18</v>
      </c>
      <c r="Q18" s="3">
        <f t="shared" si="0"/>
        <v>-1.3588</v>
      </c>
    </row>
    <row r="19" spans="1:17" ht="15" x14ac:dyDescent="0.25">
      <c r="A19" s="7" t="s">
        <v>63</v>
      </c>
      <c r="B19" s="7"/>
      <c r="C19" s="15">
        <v>1.1724000000000001</v>
      </c>
      <c r="D19" s="15">
        <v>-6.8871000000000002</v>
      </c>
      <c r="E19" s="15">
        <v>0.19600000000000001</v>
      </c>
      <c r="F19" s="15">
        <v>-5.5186999999999999</v>
      </c>
      <c r="G19" s="7"/>
      <c r="H19" s="15">
        <v>8.24</v>
      </c>
      <c r="I19" s="15">
        <v>4.2579000000000002</v>
      </c>
      <c r="J19" s="15">
        <v>18.850000000000001</v>
      </c>
      <c r="K19" s="18">
        <v>79.760000000000005</v>
      </c>
      <c r="L19" s="15">
        <v>6.7816999999999998</v>
      </c>
      <c r="M19" s="19">
        <v>7.3725247823869756E-3</v>
      </c>
      <c r="N19" s="7">
        <v>203</v>
      </c>
      <c r="P19" s="5">
        <v>20</v>
      </c>
      <c r="Q19" s="3">
        <f t="shared" si="0"/>
        <v>-1.3588</v>
      </c>
    </row>
    <row r="20" spans="1:17" ht="15" x14ac:dyDescent="0.25">
      <c r="A20" s="7" t="s">
        <v>64</v>
      </c>
      <c r="B20" s="7"/>
      <c r="C20" s="15">
        <v>1.222</v>
      </c>
      <c r="D20" s="15">
        <v>-8.5395000000000003</v>
      </c>
      <c r="E20" s="15">
        <v>0.1865</v>
      </c>
      <c r="F20" s="15">
        <v>-7.1310000000000002</v>
      </c>
      <c r="G20" s="7"/>
      <c r="H20" s="15">
        <v>9.7100000000000009</v>
      </c>
      <c r="I20" s="15">
        <v>4.1653000000000002</v>
      </c>
      <c r="J20" s="15">
        <v>25.14</v>
      </c>
      <c r="K20" s="18">
        <v>74.09</v>
      </c>
      <c r="L20" s="15">
        <v>6.8657000000000004</v>
      </c>
      <c r="M20" s="19">
        <v>2.218965456776574E-2</v>
      </c>
      <c r="N20" s="7">
        <v>353</v>
      </c>
      <c r="P20" s="5" t="str">
        <f>"&gt;20"</f>
        <v>&gt;20</v>
      </c>
      <c r="Q20" s="3">
        <f t="shared" si="0"/>
        <v>-1.3588</v>
      </c>
    </row>
    <row r="21" spans="1:17" ht="15" x14ac:dyDescent="0.25">
      <c r="A21" s="13" t="s">
        <v>8</v>
      </c>
      <c r="B21" s="7"/>
      <c r="C21" s="15">
        <v>1.0929</v>
      </c>
      <c r="D21" s="15">
        <v>-2.5136999999999996</v>
      </c>
      <c r="E21" s="15">
        <v>6.2E-2</v>
      </c>
      <c r="F21" s="15">
        <v>-1.3588</v>
      </c>
      <c r="G21" s="7"/>
      <c r="H21" s="15">
        <v>4.46</v>
      </c>
      <c r="I21" s="15">
        <v>4.0612000000000004</v>
      </c>
      <c r="J21" s="15">
        <v>6.21</v>
      </c>
      <c r="K21" s="18">
        <v>88.25</v>
      </c>
      <c r="L21" s="15">
        <v>6.7824999999999998</v>
      </c>
      <c r="M21" s="19">
        <v>1</v>
      </c>
      <c r="N21" s="7">
        <v>15404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85" workbookViewId="0">
      <selection activeCell="A4" sqref="A4:N2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65</v>
      </c>
      <c r="B10" s="7"/>
      <c r="C10" s="15">
        <v>1.0952</v>
      </c>
      <c r="D10" s="15">
        <v>0.5969000000000001</v>
      </c>
      <c r="E10" s="15">
        <v>5.9900000000000002E-2</v>
      </c>
      <c r="F10" s="15">
        <v>1.752</v>
      </c>
      <c r="G10" s="7"/>
      <c r="H10" s="15">
        <v>0.52</v>
      </c>
      <c r="I10" s="15">
        <v>4.2491000000000003</v>
      </c>
      <c r="J10" s="15">
        <v>0.55000000000000004</v>
      </c>
      <c r="K10" s="18">
        <v>98.29</v>
      </c>
      <c r="L10" s="15">
        <v>7.4617000000000004</v>
      </c>
      <c r="M10" s="19">
        <v>6.9372585560858541E-2</v>
      </c>
      <c r="N10" s="7">
        <v>1625</v>
      </c>
      <c r="P10" s="5">
        <v>1</v>
      </c>
      <c r="Q10" s="3">
        <f>$F$21</f>
        <v>-1.3588</v>
      </c>
    </row>
    <row r="11" spans="1:17" ht="15" x14ac:dyDescent="0.25">
      <c r="A11" s="7" t="s">
        <v>66</v>
      </c>
      <c r="B11" s="7"/>
      <c r="C11" s="15">
        <v>1.0596000000000001</v>
      </c>
      <c r="D11" s="15">
        <v>0.2362999999999999</v>
      </c>
      <c r="E11" s="15">
        <v>2.86E-2</v>
      </c>
      <c r="F11" s="15">
        <v>1.3245</v>
      </c>
      <c r="G11" s="7"/>
      <c r="H11" s="15">
        <v>1.45</v>
      </c>
      <c r="I11" s="15">
        <v>4.0758000000000001</v>
      </c>
      <c r="J11" s="15">
        <v>1.61</v>
      </c>
      <c r="K11" s="18">
        <v>95.64</v>
      </c>
      <c r="L11" s="15">
        <v>7.1696</v>
      </c>
      <c r="M11" s="19">
        <v>9.8160327075034706E-2</v>
      </c>
      <c r="N11" s="7">
        <v>2144</v>
      </c>
      <c r="P11" s="5">
        <v>2</v>
      </c>
      <c r="Q11" s="3">
        <f t="shared" ref="Q11:Q20" si="0">$F$21</f>
        <v>-1.3588</v>
      </c>
    </row>
    <row r="12" spans="1:17" ht="15" x14ac:dyDescent="0.25">
      <c r="A12" s="7" t="s">
        <v>67</v>
      </c>
      <c r="B12" s="7"/>
      <c r="C12" s="15">
        <v>1.0501</v>
      </c>
      <c r="D12" s="15">
        <v>-0.38010000000000005</v>
      </c>
      <c r="E12" s="15">
        <v>3.5699999999999996E-2</v>
      </c>
      <c r="F12" s="15">
        <v>0.70569999999999999</v>
      </c>
      <c r="G12" s="7"/>
      <c r="H12" s="15">
        <v>2.46</v>
      </c>
      <c r="I12" s="15">
        <v>3.9285999999999999</v>
      </c>
      <c r="J12" s="15">
        <v>2.78</v>
      </c>
      <c r="K12" s="18">
        <v>93.04</v>
      </c>
      <c r="L12" s="15">
        <v>6.8349000000000002</v>
      </c>
      <c r="M12" s="19">
        <v>0.12761313365738078</v>
      </c>
      <c r="N12" s="7">
        <v>1847</v>
      </c>
      <c r="P12" s="5">
        <v>3</v>
      </c>
      <c r="Q12" s="3">
        <f t="shared" si="0"/>
        <v>-1.3588</v>
      </c>
    </row>
    <row r="13" spans="1:17" ht="15" x14ac:dyDescent="0.25">
      <c r="A13" s="7" t="s">
        <v>68</v>
      </c>
      <c r="B13" s="7"/>
      <c r="C13" s="15">
        <v>1.1082000000000001</v>
      </c>
      <c r="D13" s="15">
        <v>-1.2141</v>
      </c>
      <c r="E13" s="15">
        <v>4.7100000000000003E-2</v>
      </c>
      <c r="F13" s="15">
        <v>-5.8799999999999998E-2</v>
      </c>
      <c r="G13" s="7"/>
      <c r="H13" s="15">
        <v>3.43</v>
      </c>
      <c r="I13" s="15">
        <v>4.2295999999999996</v>
      </c>
      <c r="J13" s="15">
        <v>4.12</v>
      </c>
      <c r="K13" s="18">
        <v>91.77</v>
      </c>
      <c r="L13" s="15">
        <v>6.7179000000000002</v>
      </c>
      <c r="M13" s="19">
        <v>0.12727709468897647</v>
      </c>
      <c r="N13" s="7">
        <v>1921</v>
      </c>
      <c r="P13" s="5">
        <v>4</v>
      </c>
      <c r="Q13" s="3">
        <f t="shared" si="0"/>
        <v>-1.3588</v>
      </c>
    </row>
    <row r="14" spans="1:17" ht="15" x14ac:dyDescent="0.25">
      <c r="A14" s="7" t="s">
        <v>69</v>
      </c>
      <c r="B14" s="7"/>
      <c r="C14" s="15">
        <v>1.1299999999999999</v>
      </c>
      <c r="D14" s="15">
        <v>-2.0150000000000001</v>
      </c>
      <c r="E14" s="15">
        <v>4.5100000000000001E-2</v>
      </c>
      <c r="F14" s="15">
        <v>-0.83989999999999998</v>
      </c>
      <c r="G14" s="7"/>
      <c r="H14" s="15">
        <v>4.38</v>
      </c>
      <c r="I14" s="15">
        <v>4.2403000000000004</v>
      </c>
      <c r="J14" s="15">
        <v>5.35</v>
      </c>
      <c r="K14" s="18">
        <v>89.86</v>
      </c>
      <c r="L14" s="15">
        <v>6.6219999999999999</v>
      </c>
      <c r="M14" s="19">
        <v>0.1622233205713495</v>
      </c>
      <c r="N14" s="7">
        <v>2014</v>
      </c>
      <c r="P14" s="5">
        <v>5</v>
      </c>
      <c r="Q14" s="3">
        <f t="shared" si="0"/>
        <v>-1.3588</v>
      </c>
    </row>
    <row r="15" spans="1:17" ht="15" x14ac:dyDescent="0.25">
      <c r="A15" s="7" t="s">
        <v>70</v>
      </c>
      <c r="B15" s="7"/>
      <c r="C15" s="15">
        <v>1.0839000000000001</v>
      </c>
      <c r="D15" s="15">
        <v>-3.0872000000000002</v>
      </c>
      <c r="E15" s="15">
        <v>7.5800000000000006E-2</v>
      </c>
      <c r="F15" s="15">
        <v>-1.9275</v>
      </c>
      <c r="G15" s="7"/>
      <c r="H15" s="15">
        <v>5.39</v>
      </c>
      <c r="I15" s="15">
        <v>3.9842</v>
      </c>
      <c r="J15" s="15">
        <v>7.26</v>
      </c>
      <c r="K15" s="18">
        <v>86.24</v>
      </c>
      <c r="L15" s="15">
        <v>6.6384999999999996</v>
      </c>
      <c r="M15" s="19">
        <v>0.1206093733091731</v>
      </c>
      <c r="N15" s="7">
        <v>1809</v>
      </c>
      <c r="P15" s="5">
        <v>6</v>
      </c>
      <c r="Q15" s="3">
        <f t="shared" si="0"/>
        <v>-1.3588</v>
      </c>
    </row>
    <row r="16" spans="1:17" ht="15" x14ac:dyDescent="0.25">
      <c r="A16" s="7" t="s">
        <v>71</v>
      </c>
      <c r="B16" s="7"/>
      <c r="C16" s="15">
        <v>1.0581</v>
      </c>
      <c r="D16" s="15">
        <v>-4.3529999999999998</v>
      </c>
      <c r="E16" s="15">
        <v>7.85E-2</v>
      </c>
      <c r="F16" s="15">
        <v>-3.2164000000000001</v>
      </c>
      <c r="G16" s="7"/>
      <c r="H16" s="15">
        <v>6.45</v>
      </c>
      <c r="I16" s="15">
        <v>3.8395999999999999</v>
      </c>
      <c r="J16" s="15">
        <v>8.85</v>
      </c>
      <c r="K16" s="18">
        <v>83.17</v>
      </c>
      <c r="L16" s="15">
        <v>6.6307999999999998</v>
      </c>
      <c r="M16" s="19">
        <v>0.12634956008239878</v>
      </c>
      <c r="N16" s="7">
        <v>1741</v>
      </c>
      <c r="P16" s="5">
        <v>7</v>
      </c>
      <c r="Q16" s="3">
        <f t="shared" si="0"/>
        <v>-1.3588</v>
      </c>
    </row>
    <row r="17" spans="1:17" ht="15" x14ac:dyDescent="0.25">
      <c r="A17" s="7" t="s">
        <v>72</v>
      </c>
      <c r="B17" s="7"/>
      <c r="C17" s="15">
        <v>1.1186</v>
      </c>
      <c r="D17" s="15">
        <v>-5.3516999999999992</v>
      </c>
      <c r="E17" s="15">
        <v>8.929999999999999E-2</v>
      </c>
      <c r="F17" s="15">
        <v>-4.1437999999999997</v>
      </c>
      <c r="G17" s="7"/>
      <c r="H17" s="15">
        <v>7.26</v>
      </c>
      <c r="I17" s="15">
        <v>4.0833000000000004</v>
      </c>
      <c r="J17" s="15">
        <v>10.65</v>
      </c>
      <c r="K17" s="18">
        <v>82.56</v>
      </c>
      <c r="L17" s="15">
        <v>6.6287000000000003</v>
      </c>
      <c r="M17" s="19">
        <v>9.4317527382973512E-2</v>
      </c>
      <c r="N17" s="7">
        <v>1167</v>
      </c>
      <c r="P17" s="5">
        <v>8</v>
      </c>
      <c r="Q17" s="3">
        <f t="shared" si="0"/>
        <v>-1.3588</v>
      </c>
    </row>
    <row r="18" spans="1:17" ht="15" x14ac:dyDescent="0.25">
      <c r="A18" s="7" t="s">
        <v>73</v>
      </c>
      <c r="B18" s="7"/>
      <c r="C18" s="15">
        <v>1.1111</v>
      </c>
      <c r="D18" s="15">
        <v>-6.5699000000000005</v>
      </c>
      <c r="E18" s="15">
        <v>0.13169999999999998</v>
      </c>
      <c r="F18" s="15">
        <v>-5.3270999999999997</v>
      </c>
      <c r="G18" s="7"/>
      <c r="H18" s="15">
        <v>8.2899999999999991</v>
      </c>
      <c r="I18" s="15">
        <v>3.8929</v>
      </c>
      <c r="J18" s="15">
        <v>14.97</v>
      </c>
      <c r="K18" s="18">
        <v>78.48</v>
      </c>
      <c r="L18" s="15">
        <v>6.6738</v>
      </c>
      <c r="M18" s="19">
        <v>3.9930114388884323E-2</v>
      </c>
      <c r="N18" s="7">
        <v>623</v>
      </c>
      <c r="P18" s="5">
        <v>9</v>
      </c>
      <c r="Q18" s="3">
        <f t="shared" si="0"/>
        <v>-1.3588</v>
      </c>
    </row>
    <row r="19" spans="1:17" ht="15" x14ac:dyDescent="0.25">
      <c r="A19" s="7" t="s">
        <v>74</v>
      </c>
      <c r="B19" s="7"/>
      <c r="C19" s="15">
        <v>1.1411</v>
      </c>
      <c r="D19" s="15">
        <v>-7.6831999999999994</v>
      </c>
      <c r="E19" s="15">
        <v>0.1258</v>
      </c>
      <c r="F19" s="15">
        <v>-6.4162999999999997</v>
      </c>
      <c r="G19" s="7"/>
      <c r="H19" s="15">
        <v>9.26</v>
      </c>
      <c r="I19" s="15">
        <v>3.9159000000000002</v>
      </c>
      <c r="J19" s="15">
        <v>17.39</v>
      </c>
      <c r="K19" s="18">
        <v>75.98</v>
      </c>
      <c r="L19" s="15">
        <v>6.7054999999999998</v>
      </c>
      <c r="M19" s="19">
        <v>1.973385404821542E-2</v>
      </c>
      <c r="N19" s="7">
        <v>326</v>
      </c>
      <c r="P19" s="5">
        <v>10</v>
      </c>
      <c r="Q19" s="3">
        <f t="shared" si="0"/>
        <v>-1.3588</v>
      </c>
    </row>
    <row r="20" spans="1:17" ht="15" x14ac:dyDescent="0.25">
      <c r="A20" s="7" t="s">
        <v>75</v>
      </c>
      <c r="B20" s="7"/>
      <c r="C20" s="15">
        <v>1.1628000000000001</v>
      </c>
      <c r="D20" s="15">
        <v>-9.6244999999999994</v>
      </c>
      <c r="E20" s="15">
        <v>0.12</v>
      </c>
      <c r="F20" s="15">
        <v>-8.3416999999999994</v>
      </c>
      <c r="G20" s="7"/>
      <c r="H20" s="15">
        <v>11.17</v>
      </c>
      <c r="I20" s="15">
        <v>3.8365999999999998</v>
      </c>
      <c r="J20" s="15">
        <v>22.7</v>
      </c>
      <c r="K20" s="18">
        <v>69.78</v>
      </c>
      <c r="L20" s="15">
        <v>6.7358000000000002</v>
      </c>
      <c r="M20" s="19">
        <v>1.4413109234754844E-2</v>
      </c>
      <c r="N20" s="7">
        <v>187</v>
      </c>
      <c r="P20" s="5" t="str">
        <f>"&gt;10"</f>
        <v>&gt;10</v>
      </c>
      <c r="Q20" s="3">
        <f t="shared" si="0"/>
        <v>-1.3588</v>
      </c>
    </row>
    <row r="21" spans="1:17" ht="15" x14ac:dyDescent="0.25">
      <c r="A21" s="13" t="s">
        <v>8</v>
      </c>
      <c r="B21" s="7"/>
      <c r="C21" s="15">
        <v>1.0929</v>
      </c>
      <c r="D21" s="15">
        <v>-2.5136999999999996</v>
      </c>
      <c r="E21" s="15">
        <v>6.2E-2</v>
      </c>
      <c r="F21" s="15">
        <v>-1.3588</v>
      </c>
      <c r="G21" s="7"/>
      <c r="H21" s="15">
        <v>4.46</v>
      </c>
      <c r="I21" s="15">
        <v>4.0612000000000004</v>
      </c>
      <c r="J21" s="15">
        <v>6.21</v>
      </c>
      <c r="K21" s="18">
        <v>88.25</v>
      </c>
      <c r="L21" s="15">
        <v>6.7824999999999998</v>
      </c>
      <c r="M21" s="19">
        <v>1</v>
      </c>
      <c r="N21" s="7">
        <v>15404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5"/>
  <sheetViews>
    <sheetView zoomScale="85" workbookViewId="0">
      <selection activeCell="X16" sqref="X16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78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91</v>
      </c>
      <c r="B10" s="7"/>
      <c r="C10" s="15">
        <v>1.5550999999999999</v>
      </c>
      <c r="D10" s="15">
        <v>-0.93589999999999995</v>
      </c>
      <c r="E10" s="15">
        <v>3.49E-2</v>
      </c>
      <c r="F10" s="15">
        <v>0.65410000000000001</v>
      </c>
      <c r="G10" s="7"/>
      <c r="H10" s="15">
        <v>2.3199999999999998</v>
      </c>
      <c r="I10" s="15">
        <v>6.2877000000000001</v>
      </c>
      <c r="J10" s="15">
        <v>4.34</v>
      </c>
      <c r="K10" s="18">
        <v>99.23</v>
      </c>
      <c r="L10" s="15">
        <v>6.8250000000000002</v>
      </c>
      <c r="M10" s="19">
        <v>1.2889612749926874E-2</v>
      </c>
      <c r="N10" s="7">
        <v>2035</v>
      </c>
      <c r="P10" s="5">
        <v>2</v>
      </c>
      <c r="Q10" s="3">
        <f>$F$25</f>
        <v>-1.3588</v>
      </c>
    </row>
    <row r="11" spans="1:17" ht="15" x14ac:dyDescent="0.25">
      <c r="A11" s="12" t="s">
        <v>92</v>
      </c>
      <c r="B11" s="7"/>
      <c r="C11" s="15">
        <v>1.5331999999999999</v>
      </c>
      <c r="D11" s="15">
        <v>-1.8776999999999999</v>
      </c>
      <c r="E11" s="15">
        <v>4.3700000000000003E-2</v>
      </c>
      <c r="F11" s="15">
        <v>-0.30080000000000001</v>
      </c>
      <c r="G11" s="7"/>
      <c r="H11" s="15">
        <v>3.4</v>
      </c>
      <c r="I11" s="15">
        <v>6.2305999999999999</v>
      </c>
      <c r="J11" s="15">
        <v>6.68</v>
      </c>
      <c r="K11" s="18">
        <v>98.51</v>
      </c>
      <c r="L11" s="15">
        <v>6.734</v>
      </c>
      <c r="M11" s="19">
        <v>4.6073004500918934E-3</v>
      </c>
      <c r="N11" s="7">
        <v>288</v>
      </c>
      <c r="P11" s="5">
        <v>4</v>
      </c>
      <c r="Q11" s="3">
        <f t="shared" ref="Q11:Q24" si="0">$F$25</f>
        <v>-1.3588</v>
      </c>
    </row>
    <row r="12" spans="1:17" ht="15" x14ac:dyDescent="0.25">
      <c r="A12" s="12">
        <v>2011</v>
      </c>
      <c r="B12" s="7"/>
      <c r="C12" s="15">
        <v>1.3112999999999999</v>
      </c>
      <c r="D12" s="15">
        <v>-1.1146999999999998</v>
      </c>
      <c r="E12" s="15">
        <v>7.9100000000000004E-2</v>
      </c>
      <c r="F12" s="15">
        <v>0.2757</v>
      </c>
      <c r="G12" s="7"/>
      <c r="H12" s="15">
        <v>2.71</v>
      </c>
      <c r="I12" s="15">
        <v>5.1771000000000003</v>
      </c>
      <c r="J12" s="15">
        <v>4.45</v>
      </c>
      <c r="K12" s="18">
        <v>96.27</v>
      </c>
      <c r="L12" s="15">
        <v>6.8547000000000002</v>
      </c>
      <c r="M12" s="19">
        <v>8.4876929159120578E-3</v>
      </c>
      <c r="N12" s="7">
        <v>250</v>
      </c>
      <c r="P12" s="5">
        <v>6</v>
      </c>
      <c r="Q12" s="3">
        <f t="shared" si="0"/>
        <v>-1.3588</v>
      </c>
    </row>
    <row r="13" spans="1:17" ht="15" x14ac:dyDescent="0.25">
      <c r="A13" s="12">
        <v>2012</v>
      </c>
      <c r="B13" s="7"/>
      <c r="C13" s="15">
        <v>1.1840999999999999</v>
      </c>
      <c r="D13" s="15">
        <v>-1.3312999999999999</v>
      </c>
      <c r="E13" s="15">
        <v>0.1084</v>
      </c>
      <c r="F13" s="15">
        <v>-3.8800000000000001E-2</v>
      </c>
      <c r="G13" s="7"/>
      <c r="H13" s="15">
        <v>3.04</v>
      </c>
      <c r="I13" s="15">
        <v>4.5507</v>
      </c>
      <c r="J13" s="15">
        <v>5.08</v>
      </c>
      <c r="K13" s="18">
        <v>93.65</v>
      </c>
      <c r="L13" s="15">
        <v>6.8544999999999998</v>
      </c>
      <c r="M13" s="19">
        <v>1.1532783685586101E-2</v>
      </c>
      <c r="N13" s="7">
        <v>324</v>
      </c>
      <c r="P13" s="5">
        <v>8</v>
      </c>
      <c r="Q13" s="3">
        <f t="shared" si="0"/>
        <v>-1.3588</v>
      </c>
    </row>
    <row r="14" spans="1:17" ht="15" x14ac:dyDescent="0.25">
      <c r="A14" s="12">
        <v>2013</v>
      </c>
      <c r="B14" s="7"/>
      <c r="C14" s="15">
        <v>1.1774</v>
      </c>
      <c r="D14" s="15">
        <v>-1.3932</v>
      </c>
      <c r="E14" s="15">
        <v>0.11360000000000001</v>
      </c>
      <c r="F14" s="15">
        <v>-0.1022</v>
      </c>
      <c r="G14" s="7"/>
      <c r="H14" s="15">
        <v>3.27</v>
      </c>
      <c r="I14" s="15">
        <v>4.5103</v>
      </c>
      <c r="J14" s="15">
        <v>5.3</v>
      </c>
      <c r="K14" s="18">
        <v>93.32</v>
      </c>
      <c r="L14" s="15">
        <v>6.8329000000000004</v>
      </c>
      <c r="M14" s="19">
        <v>3.2321538615748692E-2</v>
      </c>
      <c r="N14" s="7">
        <v>657</v>
      </c>
      <c r="P14" s="5">
        <v>10</v>
      </c>
      <c r="Q14" s="3">
        <f t="shared" si="0"/>
        <v>-1.3588</v>
      </c>
    </row>
    <row r="15" spans="1:17" ht="15" x14ac:dyDescent="0.25">
      <c r="A15" s="12">
        <v>2014</v>
      </c>
      <c r="B15" s="7"/>
      <c r="C15" s="15">
        <v>1.1042000000000001</v>
      </c>
      <c r="D15" s="15">
        <v>-0.67390000000000005</v>
      </c>
      <c r="E15" s="15">
        <v>4.8600000000000004E-2</v>
      </c>
      <c r="F15" s="15">
        <v>0.47889999999999999</v>
      </c>
      <c r="G15" s="7"/>
      <c r="H15" s="15">
        <v>2.31</v>
      </c>
      <c r="I15" s="15">
        <v>4.2130999999999998</v>
      </c>
      <c r="J15" s="15">
        <v>3.49</v>
      </c>
      <c r="K15" s="18">
        <v>94.3</v>
      </c>
      <c r="L15" s="15">
        <v>7.0968</v>
      </c>
      <c r="M15" s="19">
        <v>6.4240454690496315E-2</v>
      </c>
      <c r="N15" s="7">
        <v>1004</v>
      </c>
      <c r="P15" s="5">
        <v>12</v>
      </c>
      <c r="Q15" s="3">
        <f t="shared" si="0"/>
        <v>-1.3588</v>
      </c>
    </row>
    <row r="16" spans="1:17" ht="15" x14ac:dyDescent="0.25">
      <c r="A16" s="12">
        <v>2015</v>
      </c>
      <c r="B16" s="7"/>
      <c r="C16" s="15">
        <v>1.0568</v>
      </c>
      <c r="D16" s="15">
        <v>-1.0994999999999999</v>
      </c>
      <c r="E16" s="15">
        <v>6.3199999999999992E-2</v>
      </c>
      <c r="F16" s="15">
        <v>2.0500000000000001E-2</v>
      </c>
      <c r="G16" s="7"/>
      <c r="H16" s="15">
        <v>2.92</v>
      </c>
      <c r="I16" s="15">
        <v>3.9588999999999999</v>
      </c>
      <c r="J16" s="15">
        <v>4.25</v>
      </c>
      <c r="K16" s="18">
        <v>92.01</v>
      </c>
      <c r="L16" s="15">
        <v>6.9467999999999996</v>
      </c>
      <c r="M16" s="19">
        <v>7.9962435154579015E-2</v>
      </c>
      <c r="N16" s="7">
        <v>1352</v>
      </c>
      <c r="P16" s="5">
        <v>14</v>
      </c>
      <c r="Q16" s="3">
        <f t="shared" si="0"/>
        <v>-1.3588</v>
      </c>
    </row>
    <row r="17" spans="1:17" ht="15" x14ac:dyDescent="0.25">
      <c r="A17" s="12">
        <v>2016</v>
      </c>
      <c r="B17" s="7"/>
      <c r="C17" s="15">
        <v>1.0311999999999999</v>
      </c>
      <c r="D17" s="15">
        <v>-1.4897</v>
      </c>
      <c r="E17" s="15">
        <v>8.3900000000000002E-2</v>
      </c>
      <c r="F17" s="15">
        <v>-0.37459999999999999</v>
      </c>
      <c r="G17" s="7"/>
      <c r="H17" s="15">
        <v>3.5</v>
      </c>
      <c r="I17" s="15">
        <v>3.8132999999999999</v>
      </c>
      <c r="J17" s="15">
        <v>5.04</v>
      </c>
      <c r="K17" s="18">
        <v>90.01</v>
      </c>
      <c r="L17" s="15">
        <v>6.84</v>
      </c>
      <c r="M17" s="19">
        <v>8.6243887826730634E-2</v>
      </c>
      <c r="N17" s="7">
        <v>1234</v>
      </c>
      <c r="P17" s="5">
        <v>16</v>
      </c>
      <c r="Q17" s="3">
        <f t="shared" si="0"/>
        <v>-1.3588</v>
      </c>
    </row>
    <row r="18" spans="1:17" ht="15" x14ac:dyDescent="0.25">
      <c r="A18" s="12">
        <v>2017</v>
      </c>
      <c r="B18" s="7"/>
      <c r="C18" s="15">
        <v>1.0711999999999999</v>
      </c>
      <c r="D18" s="15">
        <v>-1.6155999999999999</v>
      </c>
      <c r="E18" s="15">
        <v>6.0899999999999996E-2</v>
      </c>
      <c r="F18" s="15">
        <v>-0.48349999999999999</v>
      </c>
      <c r="G18" s="7"/>
      <c r="H18" s="15">
        <v>3.59</v>
      </c>
      <c r="I18" s="15">
        <v>3.9742000000000002</v>
      </c>
      <c r="J18" s="15">
        <v>4.9000000000000004</v>
      </c>
      <c r="K18" s="18">
        <v>90.5</v>
      </c>
      <c r="L18" s="15">
        <v>6.8441000000000001</v>
      </c>
      <c r="M18" s="19">
        <v>9.1885167612720073E-2</v>
      </c>
      <c r="N18" s="7">
        <v>1326</v>
      </c>
      <c r="P18" s="5">
        <v>18</v>
      </c>
      <c r="Q18" s="3">
        <f t="shared" si="0"/>
        <v>-1.3588</v>
      </c>
    </row>
    <row r="19" spans="1:17" ht="15" x14ac:dyDescent="0.25">
      <c r="A19" s="12">
        <v>2018</v>
      </c>
      <c r="B19" s="7"/>
      <c r="C19" s="15">
        <v>1.1659999999999999</v>
      </c>
      <c r="D19" s="15">
        <v>-2.4959999999999996</v>
      </c>
      <c r="E19" s="15">
        <v>5.3800000000000001E-2</v>
      </c>
      <c r="F19" s="15">
        <v>-1.2762</v>
      </c>
      <c r="G19" s="7"/>
      <c r="H19" s="15">
        <v>4.42</v>
      </c>
      <c r="I19" s="15">
        <v>4.3625999999999996</v>
      </c>
      <c r="J19" s="15">
        <v>6.26</v>
      </c>
      <c r="K19" s="18">
        <v>90.17</v>
      </c>
      <c r="L19" s="15">
        <v>6.7380000000000004</v>
      </c>
      <c r="M19" s="19">
        <v>0.1210061168943351</v>
      </c>
      <c r="N19" s="7">
        <v>1427</v>
      </c>
      <c r="P19" s="5">
        <v>20</v>
      </c>
      <c r="Q19" s="3">
        <f t="shared" si="0"/>
        <v>-1.3588</v>
      </c>
    </row>
    <row r="20" spans="1:17" ht="15" x14ac:dyDescent="0.25">
      <c r="A20" s="12">
        <v>2019</v>
      </c>
      <c r="B20" s="7"/>
      <c r="C20" s="15">
        <v>1.0486</v>
      </c>
      <c r="D20" s="15">
        <v>-2.8554000000000004</v>
      </c>
      <c r="E20" s="15">
        <v>5.8999999999999997E-2</v>
      </c>
      <c r="F20" s="15">
        <v>-1.7478</v>
      </c>
      <c r="G20" s="7"/>
      <c r="H20" s="15">
        <v>4.93</v>
      </c>
      <c r="I20" s="15">
        <v>3.7776000000000001</v>
      </c>
      <c r="J20" s="15">
        <v>6.89</v>
      </c>
      <c r="K20" s="18">
        <v>86.27</v>
      </c>
      <c r="L20" s="15">
        <v>6.7215999999999996</v>
      </c>
      <c r="M20" s="19">
        <v>0.11207583612180437</v>
      </c>
      <c r="N20" s="7">
        <v>1414</v>
      </c>
      <c r="P20" s="5" t="str">
        <f>"&gt;20"</f>
        <v>&gt;20</v>
      </c>
      <c r="Q20" s="3">
        <f t="shared" si="0"/>
        <v>-1.3588</v>
      </c>
    </row>
    <row r="21" spans="1:17" ht="15" x14ac:dyDescent="0.25">
      <c r="A21" s="12">
        <v>2020</v>
      </c>
      <c r="B21" s="7"/>
      <c r="C21" s="15">
        <v>0.90180000000000005</v>
      </c>
      <c r="D21" s="15">
        <v>-3.3180000000000001</v>
      </c>
      <c r="E21" s="15">
        <v>7.6100000000000001E-2</v>
      </c>
      <c r="F21" s="15">
        <v>-2.3401000000000001</v>
      </c>
      <c r="G21" s="7"/>
      <c r="H21" s="15">
        <v>5.47</v>
      </c>
      <c r="I21" s="15">
        <v>3.0981999999999998</v>
      </c>
      <c r="J21" s="15">
        <v>7.51</v>
      </c>
      <c r="K21" s="18">
        <v>81.78</v>
      </c>
      <c r="L21" s="15">
        <v>6.6435000000000004</v>
      </c>
      <c r="M21" s="19">
        <v>7.7579170194800706E-2</v>
      </c>
      <c r="N21" s="7">
        <v>1104</v>
      </c>
      <c r="P21" s="5"/>
      <c r="Q21" s="3">
        <f t="shared" si="0"/>
        <v>-1.3588</v>
      </c>
    </row>
    <row r="22" spans="1:17" ht="15" x14ac:dyDescent="0.25">
      <c r="A22" s="12">
        <v>2021</v>
      </c>
      <c r="B22" s="7"/>
      <c r="C22" s="15">
        <v>0.89300000000000002</v>
      </c>
      <c r="D22" s="15">
        <v>-3.6901000000000002</v>
      </c>
      <c r="E22" s="15">
        <v>5.91E-2</v>
      </c>
      <c r="F22" s="15">
        <v>-2.738</v>
      </c>
      <c r="G22" s="7"/>
      <c r="H22" s="15">
        <v>5.94</v>
      </c>
      <c r="I22" s="15">
        <v>3.0268000000000002</v>
      </c>
      <c r="J22" s="15">
        <v>7.78</v>
      </c>
      <c r="K22" s="18">
        <v>80.37</v>
      </c>
      <c r="L22" s="15">
        <v>6.6341000000000001</v>
      </c>
      <c r="M22" s="19">
        <v>0.12713884926796337</v>
      </c>
      <c r="N22" s="7">
        <v>1510</v>
      </c>
      <c r="P22" s="5"/>
      <c r="Q22" s="3">
        <f t="shared" si="0"/>
        <v>-1.3588</v>
      </c>
    </row>
    <row r="23" spans="1:17" ht="15" x14ac:dyDescent="0.25">
      <c r="A23" s="12">
        <v>2022</v>
      </c>
      <c r="B23" s="7"/>
      <c r="C23" s="15">
        <v>1.21</v>
      </c>
      <c r="D23" s="15">
        <v>-4.2438000000000002</v>
      </c>
      <c r="E23" s="15">
        <v>5.1000000000000004E-2</v>
      </c>
      <c r="F23" s="15">
        <v>-2.9828000000000001</v>
      </c>
      <c r="G23" s="7"/>
      <c r="H23" s="15">
        <v>6.04</v>
      </c>
      <c r="I23" s="15">
        <v>4.484</v>
      </c>
      <c r="J23" s="15">
        <v>8.1999999999999993</v>
      </c>
      <c r="K23" s="18">
        <v>86.08</v>
      </c>
      <c r="L23" s="15">
        <v>6.7854000000000001</v>
      </c>
      <c r="M23" s="19">
        <v>0.10620031237775021</v>
      </c>
      <c r="N23" s="7">
        <v>981</v>
      </c>
      <c r="P23" s="5"/>
      <c r="Q23" s="3">
        <f t="shared" si="0"/>
        <v>-1.3588</v>
      </c>
    </row>
    <row r="24" spans="1:17" ht="15" x14ac:dyDescent="0.25">
      <c r="A24" s="12">
        <v>2023</v>
      </c>
      <c r="B24" s="7"/>
      <c r="C24" s="15">
        <v>1.4567000000000001</v>
      </c>
      <c r="D24" s="15">
        <v>-3.4579999999999997</v>
      </c>
      <c r="E24" s="15">
        <v>3.7200000000000004E-2</v>
      </c>
      <c r="F24" s="15">
        <v>-1.9641</v>
      </c>
      <c r="G24" s="7"/>
      <c r="H24" s="15">
        <v>5.21</v>
      </c>
      <c r="I24" s="15">
        <v>5.88</v>
      </c>
      <c r="J24" s="15">
        <v>6.78</v>
      </c>
      <c r="K24" s="18">
        <v>95.59</v>
      </c>
      <c r="L24" s="15">
        <v>6.6912000000000003</v>
      </c>
      <c r="M24" s="19">
        <v>6.3828841441554499E-2</v>
      </c>
      <c r="N24" s="7">
        <v>498</v>
      </c>
      <c r="Q24" s="3">
        <f t="shared" si="0"/>
        <v>-1.3588</v>
      </c>
    </row>
    <row r="25" spans="1:17" ht="15" x14ac:dyDescent="0.25">
      <c r="A25" s="13" t="s">
        <v>8</v>
      </c>
      <c r="B25" s="7"/>
      <c r="C25" s="15">
        <v>1.0929</v>
      </c>
      <c r="D25" s="15">
        <v>-2.5136999999999996</v>
      </c>
      <c r="E25" s="15">
        <v>6.2E-2</v>
      </c>
      <c r="F25" s="15">
        <v>-1.3588</v>
      </c>
      <c r="G25" s="7"/>
      <c r="H25" s="15">
        <v>4.46</v>
      </c>
      <c r="I25" s="15">
        <v>4.0612000000000004</v>
      </c>
      <c r="J25" s="15">
        <v>6.21</v>
      </c>
      <c r="K25" s="18">
        <v>88.25</v>
      </c>
      <c r="L25" s="15">
        <v>6.7824999999999998</v>
      </c>
      <c r="M25" s="19">
        <v>1</v>
      </c>
      <c r="N25" s="7">
        <v>15404</v>
      </c>
    </row>
    <row r="35" spans="1:1" x14ac:dyDescent="0.2">
      <c r="A35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7" ma:contentTypeDescription="Create a new document." ma:contentTypeScope="" ma:versionID="4c57f64bbe207f3fc2ededd40d276cdb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bbb7f1eab96b76682eb052a8bd6a2abd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31568E-05A0-4207-9B7A-36429B6D76E5}"/>
</file>

<file path=customXml/itemProps2.xml><?xml version="1.0" encoding="utf-8"?>
<ds:datastoreItem xmlns:ds="http://schemas.openxmlformats.org/officeDocument/2006/customXml" ds:itemID="{82814966-A5CB-4821-9454-0D28D7AB6A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Michael Giliberto</cp:lastModifiedBy>
  <cp:lastPrinted>2014-04-29T14:27:02Z</cp:lastPrinted>
  <dcterms:created xsi:type="dcterms:W3CDTF">1999-12-17T17:19:59Z</dcterms:created>
  <dcterms:modified xsi:type="dcterms:W3CDTF">2023-10-28T21:47:59Z</dcterms:modified>
</cp:coreProperties>
</file>