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0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1.xml" ContentType="application/vnd.openxmlformats-officedocument.drawingml.chartshapes+xml"/>
  <Override PartName="/xl/drawings/drawing6.xml" ContentType="application/vnd.openxmlformats-officedocument.drawingml.chartshapes+xml"/>
  <Override PartName="/xl/drawings/drawing21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 (G-L 1)/Quarterly Results/Monitor Exhibits/"/>
    </mc:Choice>
  </mc:AlternateContent>
  <xr:revisionPtr revIDLastSave="7" documentId="8_{49D07840-B461-4F3D-890A-E18D5585A487}" xr6:coauthVersionLast="47" xr6:coauthVersionMax="47" xr10:uidLastSave="{D1F0CBFF-9161-48B2-91C5-3D266FDE90D6}"/>
  <bookViews>
    <workbookView xWindow="-120" yWindow="-120" windowWidth="29040" windowHeight="15840" activeTab="3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8" l="1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 l="1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<sst xmlns="http://schemas.openxmlformats.org/spreadsheetml/2006/main" count="223" uniqueCount="95">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</sst>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4.5305814410530276</c:v>
                </c:pt>
                <c:pt idx="1">
                  <c:v>5.6301959368794785</c:v>
                </c:pt>
                <c:pt idx="2">
                  <c:v>6.2227378685929535</c:v>
                </c:pt>
                <c:pt idx="3">
                  <c:v>5.8199890816154953</c:v>
                </c:pt>
                <c:pt idx="4">
                  <c:v>6.1838449304384646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5.6206969714555299</c:v>
                </c:pt>
                <c:pt idx="1">
                  <c:v>5.6206969714555299</c:v>
                </c:pt>
                <c:pt idx="2">
                  <c:v>5.6206969714555299</c:v>
                </c:pt>
                <c:pt idx="3">
                  <c:v>5.6206969714555299</c:v>
                </c:pt>
                <c:pt idx="4">
                  <c:v>5.6206969714555299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2.3483999999999998</c:v>
                </c:pt>
                <c:pt idx="1">
                  <c:v>3.4927999999999999</c:v>
                </c:pt>
                <c:pt idx="2">
                  <c:v>4.5416999999999996</c:v>
                </c:pt>
                <c:pt idx="3">
                  <c:v>5.5423</c:v>
                </c:pt>
                <c:pt idx="4">
                  <c:v>6.0381999999999998</c:v>
                </c:pt>
                <c:pt idx="5">
                  <c:v>6.3464999999999998</c:v>
                </c:pt>
                <c:pt idx="6">
                  <c:v>6.7778999999999998</c:v>
                </c:pt>
                <c:pt idx="7">
                  <c:v>6.9580000000000002</c:v>
                </c:pt>
                <c:pt idx="8">
                  <c:v>7.0982000000000003</c:v>
                </c:pt>
                <c:pt idx="9">
                  <c:v>6.9988000000000001</c:v>
                </c:pt>
                <c:pt idx="10">
                  <c:v>8.1026000000000007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4.59</c:v>
                </c:pt>
                <c:pt idx="1">
                  <c:v>4.59</c:v>
                </c:pt>
                <c:pt idx="2">
                  <c:v>4.59</c:v>
                </c:pt>
                <c:pt idx="3">
                  <c:v>4.59</c:v>
                </c:pt>
                <c:pt idx="4">
                  <c:v>4.59</c:v>
                </c:pt>
                <c:pt idx="5">
                  <c:v>4.59</c:v>
                </c:pt>
                <c:pt idx="6">
                  <c:v>4.59</c:v>
                </c:pt>
                <c:pt idx="7">
                  <c:v>4.59</c:v>
                </c:pt>
                <c:pt idx="8">
                  <c:v>4.59</c:v>
                </c:pt>
                <c:pt idx="9">
                  <c:v>4.59</c:v>
                </c:pt>
                <c:pt idx="10">
                  <c:v>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6.6467582382907758E-2</c:v>
                </c:pt>
                <c:pt idx="1">
                  <c:v>0.10291887810629669</c:v>
                </c:pt>
                <c:pt idx="2">
                  <c:v>0.12806706366260009</c:v>
                </c:pt>
                <c:pt idx="3">
                  <c:v>0.142420244039976</c:v>
                </c:pt>
                <c:pt idx="4">
                  <c:v>0.15778268300022369</c:v>
                </c:pt>
                <c:pt idx="5">
                  <c:v>0.11793809682002468</c:v>
                </c:pt>
                <c:pt idx="6">
                  <c:v>0.14614378137834244</c:v>
                </c:pt>
                <c:pt idx="7">
                  <c:v>7.1896501717495093E-2</c:v>
                </c:pt>
                <c:pt idx="8">
                  <c:v>3.6160125702616286E-2</c:v>
                </c:pt>
                <c:pt idx="9">
                  <c:v>1.8725123579637223E-2</c:v>
                </c:pt>
                <c:pt idx="10">
                  <c:v>1.1479919609879968E-2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1.9339</c:v>
                </c:pt>
                <c:pt idx="1">
                  <c:v>2.6638000000000002</c:v>
                </c:pt>
                <c:pt idx="2">
                  <c:v>3.2921</c:v>
                </c:pt>
                <c:pt idx="3">
                  <c:v>4.0587999999999997</c:v>
                </c:pt>
                <c:pt idx="4">
                  <c:v>4.6475</c:v>
                </c:pt>
                <c:pt idx="5">
                  <c:v>5.3432000000000004</c:v>
                </c:pt>
                <c:pt idx="6">
                  <c:v>6.0175999999999998</c:v>
                </c:pt>
                <c:pt idx="7">
                  <c:v>6.5781999999999998</c:v>
                </c:pt>
                <c:pt idx="8">
                  <c:v>7.2864000000000004</c:v>
                </c:pt>
                <c:pt idx="9">
                  <c:v>8.1722000000000001</c:v>
                </c:pt>
                <c:pt idx="10">
                  <c:v>9.9085000000000001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4.59</c:v>
                </c:pt>
                <c:pt idx="1">
                  <c:v>4.59</c:v>
                </c:pt>
                <c:pt idx="2">
                  <c:v>4.59</c:v>
                </c:pt>
                <c:pt idx="3">
                  <c:v>4.59</c:v>
                </c:pt>
                <c:pt idx="4">
                  <c:v>4.59</c:v>
                </c:pt>
                <c:pt idx="5">
                  <c:v>4.59</c:v>
                </c:pt>
                <c:pt idx="6">
                  <c:v>4.59</c:v>
                </c:pt>
                <c:pt idx="7">
                  <c:v>4.59</c:v>
                </c:pt>
                <c:pt idx="8">
                  <c:v>4.59</c:v>
                </c:pt>
                <c:pt idx="9">
                  <c:v>4.59</c:v>
                </c:pt>
                <c:pt idx="10">
                  <c:v>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RVinYr!$A$10:$A$24</c:f>
              <c:strCache>
                <c:ptCount val="15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RVinYr!$M$10:$M$24</c:f>
              <c:numCache>
                <c:formatCode>0.0%</c:formatCode>
                <c:ptCount val="15"/>
                <c:pt idx="0">
                  <c:v>1.1801812872586536E-2</c:v>
                </c:pt>
                <c:pt idx="1">
                  <c:v>4.4134508619791107E-3</c:v>
                </c:pt>
                <c:pt idx="2">
                  <c:v>6.6581852038052544E-3</c:v>
                </c:pt>
                <c:pt idx="3">
                  <c:v>1.1179039470165627E-2</c:v>
                </c:pt>
                <c:pt idx="4">
                  <c:v>2.5097884594509828E-2</c:v>
                </c:pt>
                <c:pt idx="5">
                  <c:v>6.2818302074713797E-2</c:v>
                </c:pt>
                <c:pt idx="6">
                  <c:v>7.7954608553994512E-2</c:v>
                </c:pt>
                <c:pt idx="7">
                  <c:v>8.2846288254387584E-2</c:v>
                </c:pt>
                <c:pt idx="8">
                  <c:v>9.0448222493981101E-2</c:v>
                </c:pt>
                <c:pt idx="9">
                  <c:v>0.11663444578680583</c:v>
                </c:pt>
                <c:pt idx="10">
                  <c:v>0.11220534252922465</c:v>
                </c:pt>
                <c:pt idx="11">
                  <c:v>7.757985817159227E-2</c:v>
                </c:pt>
                <c:pt idx="12">
                  <c:v>0.12828665383965754</c:v>
                </c:pt>
                <c:pt idx="13">
                  <c:v>0.10701694012889357</c:v>
                </c:pt>
                <c:pt idx="14">
                  <c:v>8.5058965163702718E-2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RVinYr!$F$10:$F$24</c:f>
              <c:numCache>
                <c:formatCode>0.00</c:formatCode>
                <c:ptCount val="15"/>
                <c:pt idx="0">
                  <c:v>3.1699000000000002</c:v>
                </c:pt>
                <c:pt idx="1">
                  <c:v>3.9197000000000002</c:v>
                </c:pt>
                <c:pt idx="2">
                  <c:v>3.6414</c:v>
                </c:pt>
                <c:pt idx="3">
                  <c:v>3.6808999999999998</c:v>
                </c:pt>
                <c:pt idx="4">
                  <c:v>4.3723000000000001</c:v>
                </c:pt>
                <c:pt idx="5">
                  <c:v>3.1042999999999998</c:v>
                </c:pt>
                <c:pt idx="6">
                  <c:v>3.5177</c:v>
                </c:pt>
                <c:pt idx="7">
                  <c:v>3.8982000000000001</c:v>
                </c:pt>
                <c:pt idx="8">
                  <c:v>3.9487000000000001</c:v>
                </c:pt>
                <c:pt idx="9">
                  <c:v>4.5856000000000003</c:v>
                </c:pt>
                <c:pt idx="10">
                  <c:v>4.8667999999999996</c:v>
                </c:pt>
                <c:pt idx="11">
                  <c:v>5.2276999999999996</c:v>
                </c:pt>
                <c:pt idx="12">
                  <c:v>5.5911999999999997</c:v>
                </c:pt>
                <c:pt idx="13">
                  <c:v>5.5209999999999999</c:v>
                </c:pt>
                <c:pt idx="14">
                  <c:v>4.944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RVinYr!$A$10:$A$24</c:f>
              <c:strCache>
                <c:ptCount val="15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RVinYr!$Q$10:$Q$24</c:f>
              <c:numCache>
                <c:formatCode>0.00</c:formatCode>
                <c:ptCount val="15"/>
                <c:pt idx="0">
                  <c:v>4.59</c:v>
                </c:pt>
                <c:pt idx="1">
                  <c:v>4.59</c:v>
                </c:pt>
                <c:pt idx="2">
                  <c:v>4.59</c:v>
                </c:pt>
                <c:pt idx="3">
                  <c:v>4.59</c:v>
                </c:pt>
                <c:pt idx="4">
                  <c:v>4.59</c:v>
                </c:pt>
                <c:pt idx="5">
                  <c:v>4.59</c:v>
                </c:pt>
                <c:pt idx="6">
                  <c:v>4.59</c:v>
                </c:pt>
                <c:pt idx="7">
                  <c:v>4.59</c:v>
                </c:pt>
                <c:pt idx="8">
                  <c:v>4.59</c:v>
                </c:pt>
                <c:pt idx="9">
                  <c:v>4.59</c:v>
                </c:pt>
                <c:pt idx="10">
                  <c:v>4.59</c:v>
                </c:pt>
                <c:pt idx="11">
                  <c:v>4.59</c:v>
                </c:pt>
                <c:pt idx="12">
                  <c:v>4.59</c:v>
                </c:pt>
                <c:pt idx="13">
                  <c:v>4.59</c:v>
                </c:pt>
                <c:pt idx="14">
                  <c:v>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11.85</c:v>
                </c:pt>
                <c:pt idx="1">
                  <c:v>4.8100000000000005</c:v>
                </c:pt>
                <c:pt idx="2">
                  <c:v>10.6</c:v>
                </c:pt>
                <c:pt idx="3">
                  <c:v>2.09</c:v>
                </c:pt>
                <c:pt idx="4">
                  <c:v>6.5185589873232761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6.2500000000000009</c:v>
                </c:pt>
                <c:pt idx="1">
                  <c:v>6.2500000000000009</c:v>
                </c:pt>
                <c:pt idx="2">
                  <c:v>6.2500000000000009</c:v>
                </c:pt>
                <c:pt idx="3">
                  <c:v>6.2500000000000009</c:v>
                </c:pt>
                <c:pt idx="4">
                  <c:v>6.2500000000000009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0.14063224076050404</c:v>
                </c:pt>
                <c:pt idx="1">
                  <c:v>0.45809497220671003</c:v>
                </c:pt>
                <c:pt idx="2">
                  <c:v>0.13155078071323784</c:v>
                </c:pt>
                <c:pt idx="3">
                  <c:v>0.20100532831816337</c:v>
                </c:pt>
                <c:pt idx="4">
                  <c:v>6.871667800138466E-2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3.7743000000000002</c:v>
                </c:pt>
                <c:pt idx="1">
                  <c:v>4.8552999999999997</c:v>
                </c:pt>
                <c:pt idx="2">
                  <c:v>4.2135999999999996</c:v>
                </c:pt>
                <c:pt idx="3">
                  <c:v>4.6752000000000002</c:v>
                </c:pt>
                <c:pt idx="4">
                  <c:v>5.0049348242183038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4.59</c:v>
                </c:pt>
                <c:pt idx="1">
                  <c:v>4.59</c:v>
                </c:pt>
                <c:pt idx="2">
                  <c:v>4.59</c:v>
                </c:pt>
                <c:pt idx="3">
                  <c:v>4.59</c:v>
                </c:pt>
                <c:pt idx="4">
                  <c:v>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0.89454138191834465</c:v>
                </c:pt>
                <c:pt idx="1">
                  <c:v>9.9941163717431711E-2</c:v>
                </c:pt>
                <c:pt idx="2">
                  <c:v>5.5174543642236154E-3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4.6218000000000004</c:v>
                </c:pt>
                <c:pt idx="1">
                  <c:v>4.4142999999999999</c:v>
                </c:pt>
                <c:pt idx="2">
                  <c:v>-0.91290000000000004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4.59</c:v>
                </c:pt>
                <c:pt idx="1">
                  <c:v>4.59</c:v>
                </c:pt>
                <c:pt idx="2">
                  <c:v>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0.10332381402372123</c:v>
                </c:pt>
                <c:pt idx="1">
                  <c:v>0.17499639090130875</c:v>
                </c:pt>
                <c:pt idx="2">
                  <c:v>0.24465302423645877</c:v>
                </c:pt>
                <c:pt idx="3">
                  <c:v>0.23346651513025551</c:v>
                </c:pt>
                <c:pt idx="4">
                  <c:v>9.7410328316936551E-2</c:v>
                </c:pt>
                <c:pt idx="5">
                  <c:v>4.1394096631902105E-2</c:v>
                </c:pt>
                <c:pt idx="6">
                  <c:v>4.5460871101926745E-2</c:v>
                </c:pt>
                <c:pt idx="7">
                  <c:v>3.3799275965912673E-2</c:v>
                </c:pt>
                <c:pt idx="8">
                  <c:v>1.7103872398740155E-2</c:v>
                </c:pt>
                <c:pt idx="9">
                  <c:v>8.3918112928374703E-3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5.2168000000000001</c:v>
                </c:pt>
                <c:pt idx="1">
                  <c:v>5.1009000000000002</c:v>
                </c:pt>
                <c:pt idx="2">
                  <c:v>4.0885999999999996</c:v>
                </c:pt>
                <c:pt idx="3">
                  <c:v>4.3864999999999998</c:v>
                </c:pt>
                <c:pt idx="4">
                  <c:v>4.5654000000000003</c:v>
                </c:pt>
                <c:pt idx="5">
                  <c:v>5.0373000000000001</c:v>
                </c:pt>
                <c:pt idx="6">
                  <c:v>4.9898999999999996</c:v>
                </c:pt>
                <c:pt idx="7">
                  <c:v>4.3898999999999999</c:v>
                </c:pt>
                <c:pt idx="8">
                  <c:v>4.5612000000000004</c:v>
                </c:pt>
                <c:pt idx="9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4.59</c:v>
                </c:pt>
                <c:pt idx="1">
                  <c:v>4.59</c:v>
                </c:pt>
                <c:pt idx="2">
                  <c:v>4.59</c:v>
                </c:pt>
                <c:pt idx="3">
                  <c:v>4.59</c:v>
                </c:pt>
                <c:pt idx="4">
                  <c:v>4.59</c:v>
                </c:pt>
                <c:pt idx="5">
                  <c:v>4.59</c:v>
                </c:pt>
                <c:pt idx="6">
                  <c:v>4.59</c:v>
                </c:pt>
                <c:pt idx="7">
                  <c:v>4.59</c:v>
                </c:pt>
                <c:pt idx="8">
                  <c:v>4.59</c:v>
                </c:pt>
                <c:pt idx="9">
                  <c:v>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0.16368627280396436</c:v>
                </c:pt>
                <c:pt idx="1">
                  <c:v>0.20130959066845858</c:v>
                </c:pt>
                <c:pt idx="2">
                  <c:v>0.23132302377389688</c:v>
                </c:pt>
                <c:pt idx="3">
                  <c:v>0.15001773670978444</c:v>
                </c:pt>
                <c:pt idx="4">
                  <c:v>0.11682011131425485</c:v>
                </c:pt>
                <c:pt idx="5">
                  <c:v>4.0623363656786975E-2</c:v>
                </c:pt>
                <c:pt idx="6">
                  <c:v>3.4697033575477543E-2</c:v>
                </c:pt>
                <c:pt idx="7">
                  <c:v>1.8318092357501505E-2</c:v>
                </c:pt>
                <c:pt idx="8">
                  <c:v>1.4502484083108598E-2</c:v>
                </c:pt>
                <c:pt idx="9">
                  <c:v>6.2734923638303602E-3</c:v>
                </c:pt>
                <c:pt idx="10">
                  <c:v>2.242879869293582E-2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0</xdr:rowOff>
    </xdr:from>
    <xdr:to>
      <xdr:col>14</xdr:col>
      <xdr:colOff>425824</xdr:colOff>
      <xdr:row>48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156881</xdr:rowOff>
    </xdr:from>
    <xdr:to>
      <xdr:col>6</xdr:col>
      <xdr:colOff>448</xdr:colOff>
      <xdr:row>48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1.1892</v>
      </c>
      <c r="D10" s="15">
        <v>2.5436000000000001</v>
      </c>
      <c r="E10" s="15">
        <v>4.1499999999999995E-2</v>
      </c>
      <c r="F10" s="15">
        <v>3.7743000000000002</v>
      </c>
      <c r="G10" s="15">
        <v>4.5305814410530276</v>
      </c>
      <c r="H10" s="15">
        <v>4.5305814410530276</v>
      </c>
      <c r="I10" s="15"/>
      <c r="J10" s="15">
        <v>2359.0443020422663</v>
      </c>
      <c r="K10" s="7"/>
      <c r="L10" s="16">
        <v>4.2300000000000004</v>
      </c>
      <c r="M10" s="16">
        <v>11.85</v>
      </c>
      <c r="N10" s="16">
        <v>11.85</v>
      </c>
      <c r="P10" s="3">
        <f>$H$15</f>
        <v>5.6206969714555299</v>
      </c>
      <c r="Q10" s="4">
        <f>$N$15</f>
        <v>6.2500000000000009</v>
      </c>
    </row>
    <row r="11" spans="1:17" ht="15" x14ac:dyDescent="0.25">
      <c r="A11" s="7" t="s">
        <v>15</v>
      </c>
      <c r="B11" s="7"/>
      <c r="C11" s="15">
        <v>1.1459999999999999</v>
      </c>
      <c r="D11" s="15">
        <v>3.6980999999999997</v>
      </c>
      <c r="E11" s="15">
        <v>1.1200000000000002E-2</v>
      </c>
      <c r="F11" s="15">
        <v>4.8552999999999997</v>
      </c>
      <c r="G11" s="15">
        <v>5.6301959368794785</v>
      </c>
      <c r="H11" s="15">
        <v>5.6301959368794785</v>
      </c>
      <c r="I11" s="15"/>
      <c r="J11" s="15">
        <v>3041.0434198007715</v>
      </c>
      <c r="K11" s="7"/>
      <c r="L11" s="16">
        <v>1.18</v>
      </c>
      <c r="M11" s="16">
        <v>4.8100000000000005</v>
      </c>
      <c r="N11" s="16">
        <v>4.8100000000000005</v>
      </c>
      <c r="P11" s="3">
        <f>$H$15</f>
        <v>5.6206969714555299</v>
      </c>
      <c r="Q11" s="4">
        <f>$N$15</f>
        <v>6.2500000000000009</v>
      </c>
    </row>
    <row r="12" spans="1:17" ht="15" x14ac:dyDescent="0.25">
      <c r="A12" s="7" t="s">
        <v>17</v>
      </c>
      <c r="B12" s="7"/>
      <c r="C12" s="15">
        <v>1.2030000000000001</v>
      </c>
      <c r="D12" s="15">
        <v>2.9696999999999991</v>
      </c>
      <c r="E12" s="15">
        <v>4.0900000000000006E-2</v>
      </c>
      <c r="F12" s="15">
        <v>4.2135999999999996</v>
      </c>
      <c r="G12" s="15">
        <v>6.2227378685929535</v>
      </c>
      <c r="H12" s="15">
        <v>6.2227378685929535</v>
      </c>
      <c r="I12" s="15"/>
      <c r="J12" s="15">
        <v>2853.242560973672</v>
      </c>
      <c r="K12" s="7"/>
      <c r="L12" s="16">
        <v>3.27</v>
      </c>
      <c r="M12" s="16">
        <v>10.6</v>
      </c>
      <c r="N12" s="16">
        <v>10.6</v>
      </c>
      <c r="P12" s="3">
        <f>$H$15</f>
        <v>5.6206969714555299</v>
      </c>
      <c r="Q12" s="4">
        <f>$N$15</f>
        <v>6.2500000000000009</v>
      </c>
    </row>
    <row r="13" spans="1:17" ht="15" x14ac:dyDescent="0.25">
      <c r="A13" s="7" t="s">
        <v>16</v>
      </c>
      <c r="B13" s="7"/>
      <c r="C13" s="15">
        <v>1.1555</v>
      </c>
      <c r="D13" s="15">
        <v>3.5062000000000002</v>
      </c>
      <c r="E13" s="15">
        <v>1.3500000000000002E-2</v>
      </c>
      <c r="F13" s="15">
        <v>4.6752000000000002</v>
      </c>
      <c r="G13" s="15">
        <v>5.8199890816154953</v>
      </c>
      <c r="H13" s="15">
        <v>5.8199890816154953</v>
      </c>
      <c r="I13" s="15"/>
      <c r="J13" s="15">
        <v>2745.2437780793975</v>
      </c>
      <c r="K13" s="7"/>
      <c r="L13" s="16">
        <v>0.8</v>
      </c>
      <c r="M13" s="16">
        <v>2.09</v>
      </c>
      <c r="N13" s="16">
        <v>2.09</v>
      </c>
      <c r="P13" s="3">
        <f>$H$15</f>
        <v>5.6206969714555299</v>
      </c>
      <c r="Q13" s="4">
        <f>$N$15</f>
        <v>6.2500000000000009</v>
      </c>
    </row>
    <row r="14" spans="1:17" ht="15" x14ac:dyDescent="0.25">
      <c r="A14" s="7" t="s">
        <v>41</v>
      </c>
      <c r="B14" s="7"/>
      <c r="C14" s="15">
        <v>1.2719590415766078</v>
      </c>
      <c r="D14" s="15">
        <v>3.703657905900414</v>
      </c>
      <c r="E14" s="15">
        <v>2.9317876741282008E-2</v>
      </c>
      <c r="F14" s="15">
        <v>5.0049348242183038</v>
      </c>
      <c r="G14" s="15">
        <v>6.1838449304384646</v>
      </c>
      <c r="H14" s="15">
        <v>6.1838449304384646</v>
      </c>
      <c r="I14" s="15"/>
      <c r="J14" s="17" t="s">
        <v>43</v>
      </c>
      <c r="K14" s="7"/>
      <c r="L14" s="16">
        <v>1.8374066181998012</v>
      </c>
      <c r="M14" s="16">
        <v>6.5185589873232761</v>
      </c>
      <c r="N14" s="16">
        <v>6.5185589873232761</v>
      </c>
      <c r="P14" s="3">
        <f>$H$15</f>
        <v>5.6206969714555299</v>
      </c>
      <c r="Q14" s="4">
        <f>$N$15</f>
        <v>6.2500000000000009</v>
      </c>
    </row>
    <row r="15" spans="1:17" ht="15" x14ac:dyDescent="0.25">
      <c r="A15" s="13" t="s">
        <v>8</v>
      </c>
      <c r="B15" s="7"/>
      <c r="C15" s="15">
        <v>1.1701999999999999</v>
      </c>
      <c r="D15" s="15">
        <v>3.3986000000000001</v>
      </c>
      <c r="E15" s="15">
        <v>2.1199999999999997E-2</v>
      </c>
      <c r="F15" s="15">
        <v>4.59</v>
      </c>
      <c r="G15" s="15">
        <v>5.6206969714555299</v>
      </c>
      <c r="H15" s="15">
        <v>5.6206969714555299</v>
      </c>
      <c r="I15" s="15"/>
      <c r="J15" s="15">
        <v>2574.0388869394069</v>
      </c>
      <c r="K15" s="7"/>
      <c r="L15" s="16">
        <v>1.8699999999999999</v>
      </c>
      <c r="M15" s="16">
        <v>6.2500000000000009</v>
      </c>
      <c r="N15" s="16">
        <v>6.2500000000000009</v>
      </c>
    </row>
    <row r="16" spans="1:17" ht="15" x14ac:dyDescent="0.25">
      <c r="A16" s="7" t="s">
        <v>35</v>
      </c>
      <c r="B16" s="7"/>
      <c r="C16" s="15">
        <v>1.1628547863858576</v>
      </c>
      <c r="D16" s="15">
        <v>3.3747895634548071</v>
      </c>
      <c r="E16" s="15">
        <v>2.0621959472486229E-2</v>
      </c>
      <c r="F16" s="15">
        <v>4.5582663093131508</v>
      </c>
      <c r="G16" s="15">
        <v>5.581900269237039</v>
      </c>
      <c r="H16" s="15">
        <v>5.581900269237039</v>
      </c>
      <c r="I16" s="15"/>
      <c r="J16" s="15">
        <v>4160.7701419818777</v>
      </c>
      <c r="K16" s="7"/>
      <c r="L16" s="16">
        <v>1.864973208043502</v>
      </c>
      <c r="M16" s="16">
        <v>6.2294678987084477</v>
      </c>
      <c r="N16" s="16">
        <v>6.2294678987084477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1.1892</v>
      </c>
      <c r="D10" s="15">
        <v>2.5436000000000001</v>
      </c>
      <c r="E10" s="15">
        <v>4.1499999999999995E-2</v>
      </c>
      <c r="F10" s="15">
        <v>3.7743000000000002</v>
      </c>
      <c r="G10" s="7"/>
      <c r="H10" s="15">
        <v>3.88</v>
      </c>
      <c r="I10" s="15">
        <v>4.2031999999999998</v>
      </c>
      <c r="J10" s="15">
        <v>5.55</v>
      </c>
      <c r="K10" s="18">
        <v>90.68</v>
      </c>
      <c r="L10" s="15">
        <v>6.6642000000000001</v>
      </c>
      <c r="M10" s="19">
        <v>0.14063224076050404</v>
      </c>
      <c r="N10" s="7">
        <v>1881</v>
      </c>
      <c r="P10" s="3">
        <f>F15</f>
        <v>4.59</v>
      </c>
    </row>
    <row r="11" spans="1:16" ht="15" x14ac:dyDescent="0.25">
      <c r="A11" s="7" t="s">
        <v>15</v>
      </c>
      <c r="B11" s="7"/>
      <c r="C11" s="15">
        <v>1.1459999999999999</v>
      </c>
      <c r="D11" s="15">
        <v>3.6980999999999997</v>
      </c>
      <c r="E11" s="15">
        <v>1.1200000000000002E-2</v>
      </c>
      <c r="F11" s="15">
        <v>4.8552999999999997</v>
      </c>
      <c r="G11" s="7"/>
      <c r="H11" s="15">
        <v>4.72</v>
      </c>
      <c r="I11" s="15">
        <v>3.9622000000000002</v>
      </c>
      <c r="J11" s="15">
        <v>6.39</v>
      </c>
      <c r="K11" s="18">
        <v>90.63</v>
      </c>
      <c r="L11" s="15">
        <v>6.0229999999999997</v>
      </c>
      <c r="M11" s="19">
        <v>0.45809497220671003</v>
      </c>
      <c r="N11" s="7">
        <v>6231</v>
      </c>
      <c r="P11" s="3">
        <f t="shared" ref="P11:P16" si="0">P10</f>
        <v>4.59</v>
      </c>
    </row>
    <row r="12" spans="1:16" ht="15" x14ac:dyDescent="0.25">
      <c r="A12" s="7" t="s">
        <v>17</v>
      </c>
      <c r="B12" s="7"/>
      <c r="C12" s="15">
        <v>1.2030000000000001</v>
      </c>
      <c r="D12" s="15">
        <v>2.9696999999999991</v>
      </c>
      <c r="E12" s="15">
        <v>4.0900000000000006E-2</v>
      </c>
      <c r="F12" s="15">
        <v>4.2135999999999996</v>
      </c>
      <c r="G12" s="7"/>
      <c r="H12" s="15">
        <v>3.99</v>
      </c>
      <c r="I12" s="15">
        <v>4.2877999999999998</v>
      </c>
      <c r="J12" s="15">
        <v>5.66</v>
      </c>
      <c r="K12" s="18">
        <v>92.26</v>
      </c>
      <c r="L12" s="15">
        <v>6.3348000000000004</v>
      </c>
      <c r="M12" s="19">
        <v>0.13155078071323784</v>
      </c>
      <c r="N12" s="7">
        <v>3167</v>
      </c>
      <c r="P12" s="3">
        <f t="shared" si="0"/>
        <v>4.59</v>
      </c>
    </row>
    <row r="13" spans="1:16" ht="15" x14ac:dyDescent="0.25">
      <c r="A13" s="7" t="s">
        <v>16</v>
      </c>
      <c r="B13" s="7"/>
      <c r="C13" s="15">
        <v>1.1555</v>
      </c>
      <c r="D13" s="15">
        <v>3.5062000000000002</v>
      </c>
      <c r="E13" s="15">
        <v>1.3500000000000002E-2</v>
      </c>
      <c r="F13" s="15">
        <v>4.6752000000000002</v>
      </c>
      <c r="G13" s="7"/>
      <c r="H13" s="15">
        <v>4.43</v>
      </c>
      <c r="I13" s="15">
        <v>4.1268000000000002</v>
      </c>
      <c r="J13" s="15">
        <v>5.89</v>
      </c>
      <c r="K13" s="18">
        <v>92.68</v>
      </c>
      <c r="L13" s="15">
        <v>5.8494999999999999</v>
      </c>
      <c r="M13" s="19">
        <v>0.20100532831816337</v>
      </c>
      <c r="N13" s="7">
        <v>2941</v>
      </c>
      <c r="P13" s="3">
        <f t="shared" si="0"/>
        <v>4.59</v>
      </c>
    </row>
    <row r="14" spans="1:16" ht="15" x14ac:dyDescent="0.25">
      <c r="A14" s="7" t="s">
        <v>77</v>
      </c>
      <c r="B14" s="7"/>
      <c r="C14" s="15">
        <v>1.2719590415766078</v>
      </c>
      <c r="D14" s="15">
        <v>3.703657905900414</v>
      </c>
      <c r="E14" s="15">
        <v>2.9317876741282008E-2</v>
      </c>
      <c r="F14" s="15">
        <v>5.0049348242183038</v>
      </c>
      <c r="G14" s="7"/>
      <c r="H14" s="15">
        <v>4.7526053173673617</v>
      </c>
      <c r="I14" s="15">
        <v>4.4169921640243999</v>
      </c>
      <c r="J14" s="15">
        <v>7.2083308657986587</v>
      </c>
      <c r="K14" s="18">
        <v>90.93937370529919</v>
      </c>
      <c r="L14" s="15">
        <v>6.4242998918054015</v>
      </c>
      <c r="M14" s="19">
        <v>6.871667800138466E-2</v>
      </c>
      <c r="N14" s="7">
        <v>1077</v>
      </c>
      <c r="P14" s="3">
        <f t="shared" si="0"/>
        <v>4.59</v>
      </c>
    </row>
    <row r="15" spans="1:16" ht="15" x14ac:dyDescent="0.25">
      <c r="A15" s="13" t="s">
        <v>8</v>
      </c>
      <c r="B15" s="7"/>
      <c r="C15" s="15">
        <v>1.1701999999999999</v>
      </c>
      <c r="D15" s="15">
        <v>3.3986000000000001</v>
      </c>
      <c r="E15" s="15">
        <v>2.1199999999999997E-2</v>
      </c>
      <c r="F15" s="15">
        <v>4.59</v>
      </c>
      <c r="G15" s="7"/>
      <c r="H15" s="15">
        <v>4.45</v>
      </c>
      <c r="I15" s="15">
        <v>4.1032000000000002</v>
      </c>
      <c r="J15" s="15">
        <v>6.13</v>
      </c>
      <c r="K15" s="18">
        <v>91.27</v>
      </c>
      <c r="L15" s="15">
        <v>6.1468999999999996</v>
      </c>
      <c r="M15" s="20">
        <v>1</v>
      </c>
      <c r="N15" s="21">
        <v>15297</v>
      </c>
      <c r="P15" s="3">
        <f t="shared" si="0"/>
        <v>4.59</v>
      </c>
    </row>
    <row r="16" spans="1:16" ht="15" x14ac:dyDescent="0.25">
      <c r="A16" s="7" t="s">
        <v>35</v>
      </c>
      <c r="B16" s="7"/>
      <c r="C16" s="15">
        <v>1.1628547863858576</v>
      </c>
      <c r="D16" s="15">
        <v>3.3747895634548071</v>
      </c>
      <c r="E16" s="15">
        <v>2.0621959472486229E-2</v>
      </c>
      <c r="F16" s="15">
        <v>4.5582663093131508</v>
      </c>
      <c r="G16" s="7"/>
      <c r="H16" s="15">
        <v>4.4274416657789564</v>
      </c>
      <c r="I16" s="15">
        <v>4.0801133982868052</v>
      </c>
      <c r="J16" s="15">
        <v>6.0521159115753642</v>
      </c>
      <c r="K16" s="18">
        <v>91.310265921968039</v>
      </c>
      <c r="L16" s="15">
        <v>6.1264234152632708</v>
      </c>
      <c r="M16" s="19">
        <v>0.93128332199861519</v>
      </c>
      <c r="N16" s="7">
        <v>14220</v>
      </c>
      <c r="P16" s="3">
        <f t="shared" si="0"/>
        <v>4.59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1.1597</v>
      </c>
      <c r="D10" s="15">
        <v>3.4407000000000005</v>
      </c>
      <c r="E10" s="15">
        <v>2.1399999999999999E-2</v>
      </c>
      <c r="F10" s="15">
        <v>4.6218000000000004</v>
      </c>
      <c r="G10" s="7"/>
      <c r="H10" s="15">
        <v>4.3899999999999997</v>
      </c>
      <c r="I10" s="15">
        <v>4.0712999999999999</v>
      </c>
      <c r="J10" s="15">
        <v>6.06</v>
      </c>
      <c r="K10" s="18">
        <v>91.63</v>
      </c>
      <c r="L10" s="15">
        <v>6.0827</v>
      </c>
      <c r="M10" s="19">
        <v>0.89454138191834465</v>
      </c>
      <c r="N10" s="7">
        <v>14167</v>
      </c>
      <c r="P10" s="3">
        <f>$F$13</f>
        <v>4.59</v>
      </c>
    </row>
    <row r="11" spans="1:16" ht="15" x14ac:dyDescent="0.25">
      <c r="A11" s="7" t="s">
        <v>40</v>
      </c>
      <c r="B11" s="7"/>
      <c r="C11" s="15">
        <v>1.27</v>
      </c>
      <c r="D11" s="15">
        <v>3.1265000000000001</v>
      </c>
      <c r="E11" s="15">
        <v>1.78E-2</v>
      </c>
      <c r="F11" s="15">
        <v>4.4142999999999999</v>
      </c>
      <c r="G11" s="7"/>
      <c r="H11" s="15">
        <v>4.99</v>
      </c>
      <c r="I11" s="15">
        <v>4.3956</v>
      </c>
      <c r="J11" s="15">
        <v>6.69</v>
      </c>
      <c r="K11" s="18">
        <v>89.41</v>
      </c>
      <c r="L11" s="15">
        <v>6.5297999999999998</v>
      </c>
      <c r="M11" s="19">
        <v>9.9941163717431711E-2</v>
      </c>
      <c r="N11" s="7">
        <v>1068</v>
      </c>
      <c r="P11" s="3">
        <f>$F$13</f>
        <v>4.59</v>
      </c>
    </row>
    <row r="12" spans="1:16" ht="15" x14ac:dyDescent="0.25">
      <c r="A12" s="7" t="s">
        <v>22</v>
      </c>
      <c r="B12" s="7"/>
      <c r="C12" s="15">
        <v>1.3755999999999999</v>
      </c>
      <c r="D12" s="15">
        <v>-2.3927999999999998</v>
      </c>
      <c r="E12" s="15">
        <v>0.1043</v>
      </c>
      <c r="F12" s="15">
        <v>-0.91290000000000004</v>
      </c>
      <c r="G12" s="7"/>
      <c r="H12" s="15">
        <v>4.7699999999999996</v>
      </c>
      <c r="I12" s="15">
        <v>3.9931999999999999</v>
      </c>
      <c r="J12" s="15">
        <v>8.08</v>
      </c>
      <c r="K12" s="18">
        <v>73.38</v>
      </c>
      <c r="L12" s="15">
        <v>9.6122999999999994</v>
      </c>
      <c r="M12" s="19">
        <v>5.5174543642236154E-3</v>
      </c>
      <c r="N12" s="7">
        <v>62</v>
      </c>
      <c r="P12" s="3">
        <f>$F$13</f>
        <v>4.59</v>
      </c>
    </row>
    <row r="13" spans="1:16" ht="15" x14ac:dyDescent="0.25">
      <c r="A13" s="13" t="s">
        <v>8</v>
      </c>
      <c r="B13" s="7"/>
      <c r="C13" s="15">
        <v>1.1701999999999999</v>
      </c>
      <c r="D13" s="15">
        <v>3.3986000000000001</v>
      </c>
      <c r="E13" s="15">
        <v>2.1199999999999997E-2</v>
      </c>
      <c r="F13" s="15">
        <v>4.59</v>
      </c>
      <c r="G13" s="7"/>
      <c r="H13" s="15">
        <v>4.45</v>
      </c>
      <c r="I13" s="15">
        <v>4.1032000000000002</v>
      </c>
      <c r="J13" s="15">
        <v>6.13</v>
      </c>
      <c r="K13" s="18">
        <v>91.27</v>
      </c>
      <c r="L13" s="15">
        <v>6.1468999999999996</v>
      </c>
      <c r="M13" s="19">
        <v>1</v>
      </c>
      <c r="N13" s="7">
        <v>15297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2" t="s">
        <v>39</v>
      </c>
      <c r="B15" s="33"/>
      <c r="C15" s="33"/>
      <c r="D15" s="22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3"/>
      <c r="B16" s="7"/>
      <c r="C16" s="34" t="s">
        <v>45</v>
      </c>
      <c r="D16" s="35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3"/>
      <c r="B17" s="7"/>
      <c r="C17" s="7" t="s">
        <v>36</v>
      </c>
      <c r="D17" s="24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3" t="str">
        <f>A10</f>
        <v>Investment-grade</v>
      </c>
      <c r="B18" s="7"/>
      <c r="C18" s="30" t="s">
        <v>38</v>
      </c>
      <c r="D18" s="26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3" t="str">
        <f>A11</f>
        <v>Crossover</v>
      </c>
      <c r="B19" s="7"/>
      <c r="C19" s="25">
        <v>0.70099999999999996</v>
      </c>
      <c r="D19" s="26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27" t="str">
        <f>A12</f>
        <v>High-yield</v>
      </c>
      <c r="B20" s="9"/>
      <c r="C20" s="28">
        <v>0.85099999999999998</v>
      </c>
      <c r="D20" s="29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tabSelected="1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8" ht="21" x14ac:dyDescent="0.35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0.86629999999999996</v>
      </c>
      <c r="D10" s="15">
        <v>4.3292000000000002</v>
      </c>
      <c r="E10" s="15">
        <v>2.1299999999999999E-2</v>
      </c>
      <c r="F10" s="15">
        <v>5.2168000000000001</v>
      </c>
      <c r="G10" s="7"/>
      <c r="H10" s="15">
        <v>5.17</v>
      </c>
      <c r="I10" s="15">
        <v>2.7366000000000001</v>
      </c>
      <c r="J10" s="15">
        <v>6.48</v>
      </c>
      <c r="K10" s="18">
        <v>84.81</v>
      </c>
      <c r="L10" s="15">
        <v>5.8971999999999998</v>
      </c>
      <c r="M10" s="19">
        <v>0.10332381402372123</v>
      </c>
      <c r="N10" s="7">
        <v>1103</v>
      </c>
      <c r="P10" s="5" t="str">
        <f>RIGHT(A10,4)</f>
        <v>3.0%</v>
      </c>
      <c r="Q10" s="3">
        <f>$F$20</f>
        <v>4.59</v>
      </c>
      <c r="R10" s="5"/>
    </row>
    <row r="11" spans="1:18" ht="15" x14ac:dyDescent="0.25">
      <c r="A11" s="7" t="s">
        <v>89</v>
      </c>
      <c r="B11" s="7"/>
      <c r="C11" s="15">
        <v>1.0146999999999999</v>
      </c>
      <c r="D11" s="15">
        <v>4.0636999999999999</v>
      </c>
      <c r="E11" s="15">
        <v>2.2500000000000003E-2</v>
      </c>
      <c r="F11" s="15">
        <v>5.1009000000000002</v>
      </c>
      <c r="G11" s="7"/>
      <c r="H11" s="15">
        <v>5.21</v>
      </c>
      <c r="I11" s="15">
        <v>3.2774999999999999</v>
      </c>
      <c r="J11" s="15">
        <v>6.92</v>
      </c>
      <c r="K11" s="18">
        <v>86.21</v>
      </c>
      <c r="L11" s="15">
        <v>6.0663999999999998</v>
      </c>
      <c r="M11" s="19">
        <v>0.17499639090130875</v>
      </c>
      <c r="N11" s="7">
        <v>2134</v>
      </c>
      <c r="P11" s="5" t="str">
        <f t="shared" ref="P11:P18" si="0">RIGHT(A11,4)</f>
        <v>3.5%</v>
      </c>
      <c r="Q11" s="3">
        <f t="shared" ref="Q11:Q19" si="1">$F$20</f>
        <v>4.59</v>
      </c>
      <c r="R11" s="5"/>
    </row>
    <row r="12" spans="1:18" ht="15" x14ac:dyDescent="0.25">
      <c r="A12" s="7" t="s">
        <v>79</v>
      </c>
      <c r="B12" s="7"/>
      <c r="C12" s="15">
        <v>1.0788</v>
      </c>
      <c r="D12" s="15">
        <v>2.9782999999999995</v>
      </c>
      <c r="E12" s="15">
        <v>3.15E-2</v>
      </c>
      <c r="F12" s="15">
        <v>4.0885999999999996</v>
      </c>
      <c r="G12" s="7"/>
      <c r="H12" s="15">
        <v>3.68</v>
      </c>
      <c r="I12" s="15">
        <v>3.7812999999999999</v>
      </c>
      <c r="J12" s="15">
        <v>4.96</v>
      </c>
      <c r="K12" s="18">
        <v>91.65</v>
      </c>
      <c r="L12" s="15">
        <v>6.2332999999999998</v>
      </c>
      <c r="M12" s="19">
        <v>0.24465302423645877</v>
      </c>
      <c r="N12" s="7">
        <v>3467</v>
      </c>
      <c r="P12" s="5" t="str">
        <f t="shared" si="0"/>
        <v>4.0%</v>
      </c>
      <c r="Q12" s="3">
        <f t="shared" si="1"/>
        <v>4.59</v>
      </c>
      <c r="R12" s="5"/>
    </row>
    <row r="13" spans="1:18" ht="15" x14ac:dyDescent="0.25">
      <c r="A13" s="7" t="s">
        <v>48</v>
      </c>
      <c r="B13" s="7"/>
      <c r="C13" s="15">
        <v>1.2032</v>
      </c>
      <c r="D13" s="15">
        <v>3.1505999999999998</v>
      </c>
      <c r="E13" s="15">
        <v>3.2699999999999993E-2</v>
      </c>
      <c r="F13" s="15">
        <v>4.3864999999999998</v>
      </c>
      <c r="G13" s="7"/>
      <c r="H13" s="15">
        <v>4.13</v>
      </c>
      <c r="I13" s="15">
        <v>4.2481999999999998</v>
      </c>
      <c r="J13" s="15">
        <v>6.06</v>
      </c>
      <c r="K13" s="18">
        <v>92.6</v>
      </c>
      <c r="L13" s="15">
        <v>6.2093999999999996</v>
      </c>
      <c r="M13" s="19">
        <v>0.23346651513025551</v>
      </c>
      <c r="N13" s="7">
        <v>3367</v>
      </c>
      <c r="P13" s="5" t="str">
        <f t="shared" si="0"/>
        <v>4.5%</v>
      </c>
      <c r="Q13" s="3">
        <f t="shared" si="1"/>
        <v>4.59</v>
      </c>
      <c r="R13" s="5"/>
    </row>
    <row r="14" spans="1:18" ht="15" x14ac:dyDescent="0.25">
      <c r="A14" s="7" t="s">
        <v>49</v>
      </c>
      <c r="B14" s="7"/>
      <c r="C14" s="15">
        <v>1.3305</v>
      </c>
      <c r="D14" s="15">
        <v>3.2098000000000004</v>
      </c>
      <c r="E14" s="15">
        <v>2.5100000000000004E-2</v>
      </c>
      <c r="F14" s="15">
        <v>4.5654000000000003</v>
      </c>
      <c r="G14" s="7"/>
      <c r="H14" s="15">
        <v>4.57</v>
      </c>
      <c r="I14" s="15">
        <v>4.7309999999999999</v>
      </c>
      <c r="J14" s="15">
        <v>6.7</v>
      </c>
      <c r="K14" s="18">
        <v>93.41</v>
      </c>
      <c r="L14" s="15">
        <v>6.2506000000000004</v>
      </c>
      <c r="M14" s="19">
        <v>9.7410328316936551E-2</v>
      </c>
      <c r="N14" s="7">
        <v>1602</v>
      </c>
      <c r="P14" s="5" t="str">
        <f t="shared" si="0"/>
        <v>5.0%</v>
      </c>
      <c r="Q14" s="3">
        <f t="shared" si="1"/>
        <v>4.59</v>
      </c>
      <c r="R14" s="5"/>
    </row>
    <row r="15" spans="1:18" ht="15" x14ac:dyDescent="0.25">
      <c r="A15" s="7" t="s">
        <v>50</v>
      </c>
      <c r="B15" s="7"/>
      <c r="C15" s="15">
        <v>1.4565999999999999</v>
      </c>
      <c r="D15" s="15">
        <v>3.5844</v>
      </c>
      <c r="E15" s="15">
        <v>-3.6999999999999984E-3</v>
      </c>
      <c r="F15" s="15">
        <v>5.0373000000000001</v>
      </c>
      <c r="G15" s="7"/>
      <c r="H15" s="15">
        <v>5.24</v>
      </c>
      <c r="I15" s="15">
        <v>5.2615999999999996</v>
      </c>
      <c r="J15" s="15">
        <v>7.6</v>
      </c>
      <c r="K15" s="18">
        <v>95.75</v>
      </c>
      <c r="L15" s="15">
        <v>6.0994000000000002</v>
      </c>
      <c r="M15" s="19">
        <v>4.1394096631902105E-2</v>
      </c>
      <c r="N15" s="7">
        <v>737</v>
      </c>
      <c r="P15" s="5" t="str">
        <f t="shared" si="0"/>
        <v>5.5%</v>
      </c>
      <c r="Q15" s="3">
        <f t="shared" si="1"/>
        <v>4.59</v>
      </c>
      <c r="R15" s="5"/>
    </row>
    <row r="16" spans="1:18" ht="15" x14ac:dyDescent="0.25">
      <c r="A16" s="7" t="s">
        <v>51</v>
      </c>
      <c r="B16" s="7"/>
      <c r="C16" s="15">
        <v>1.5470999999999999</v>
      </c>
      <c r="D16" s="15">
        <v>3.4649999999999999</v>
      </c>
      <c r="E16" s="15">
        <v>-2.2200000000000001E-2</v>
      </c>
      <c r="F16" s="15">
        <v>4.9898999999999996</v>
      </c>
      <c r="G16" s="7"/>
      <c r="H16" s="15">
        <v>5</v>
      </c>
      <c r="I16" s="15">
        <v>5.7488000000000001</v>
      </c>
      <c r="J16" s="15">
        <v>7.11</v>
      </c>
      <c r="K16" s="18">
        <v>98.62</v>
      </c>
      <c r="L16" s="15">
        <v>6.0904999999999996</v>
      </c>
      <c r="M16" s="19">
        <v>4.5460871101926745E-2</v>
      </c>
      <c r="N16" s="7">
        <v>947</v>
      </c>
      <c r="P16" s="5" t="str">
        <f t="shared" si="0"/>
        <v>6.0%</v>
      </c>
      <c r="Q16" s="3">
        <f t="shared" si="1"/>
        <v>4.59</v>
      </c>
      <c r="R16" s="5"/>
    </row>
    <row r="17" spans="1:18" ht="15" x14ac:dyDescent="0.25">
      <c r="A17" s="7" t="s">
        <v>52</v>
      </c>
      <c r="B17" s="7"/>
      <c r="C17" s="15">
        <v>1.6275999999999999</v>
      </c>
      <c r="D17" s="15">
        <v>2.7849999999999997</v>
      </c>
      <c r="E17" s="15">
        <v>-2.2700000000000001E-2</v>
      </c>
      <c r="F17" s="15">
        <v>4.3898999999999999</v>
      </c>
      <c r="G17" s="7"/>
      <c r="H17" s="15">
        <v>4.2</v>
      </c>
      <c r="I17" s="15">
        <v>6.2683</v>
      </c>
      <c r="J17" s="15">
        <v>5.63</v>
      </c>
      <c r="K17" s="18">
        <v>101.08</v>
      </c>
      <c r="L17" s="15">
        <v>6.0598999999999998</v>
      </c>
      <c r="M17" s="19">
        <v>3.3799275965912673E-2</v>
      </c>
      <c r="N17" s="7">
        <v>788</v>
      </c>
      <c r="P17" s="5" t="str">
        <f t="shared" si="0"/>
        <v>6.5%</v>
      </c>
      <c r="Q17" s="3">
        <f t="shared" si="1"/>
        <v>4.59</v>
      </c>
      <c r="R17" s="5"/>
    </row>
    <row r="18" spans="1:18" ht="15" x14ac:dyDescent="0.25">
      <c r="A18" s="7" t="s">
        <v>53</v>
      </c>
      <c r="B18" s="7"/>
      <c r="C18" s="15">
        <v>1.7193000000000001</v>
      </c>
      <c r="D18" s="15">
        <v>2.8746000000000005</v>
      </c>
      <c r="E18" s="15">
        <v>-3.27E-2</v>
      </c>
      <c r="F18" s="15">
        <v>4.5612000000000004</v>
      </c>
      <c r="G18" s="7"/>
      <c r="H18" s="15">
        <v>4.58</v>
      </c>
      <c r="I18" s="15">
        <v>6.7268999999999997</v>
      </c>
      <c r="J18" s="15">
        <v>6.06</v>
      </c>
      <c r="K18" s="18">
        <v>103.23</v>
      </c>
      <c r="L18" s="15">
        <v>6.0781000000000001</v>
      </c>
      <c r="M18" s="19">
        <v>1.7103872398740155E-2</v>
      </c>
      <c r="N18" s="7">
        <v>356</v>
      </c>
      <c r="P18" s="5" t="str">
        <f t="shared" si="0"/>
        <v>7.0%</v>
      </c>
      <c r="Q18" s="3">
        <f t="shared" si="1"/>
        <v>4.59</v>
      </c>
      <c r="R18" s="5"/>
    </row>
    <row r="19" spans="1:18" ht="15" x14ac:dyDescent="0.25">
      <c r="A19" s="7" t="s">
        <v>90</v>
      </c>
      <c r="B19" s="7"/>
      <c r="C19" s="15">
        <v>1.8717999999999999</v>
      </c>
      <c r="D19" s="15">
        <v>1.6792</v>
      </c>
      <c r="E19" s="15">
        <v>-5.1000000000000004E-2</v>
      </c>
      <c r="F19" s="15">
        <v>3.5</v>
      </c>
      <c r="G19" s="7"/>
      <c r="H19" s="15">
        <v>3.08</v>
      </c>
      <c r="I19" s="15">
        <v>7.5186999999999999</v>
      </c>
      <c r="J19" s="15">
        <v>4.5199999999999996</v>
      </c>
      <c r="K19" s="18">
        <v>103.57</v>
      </c>
      <c r="L19" s="15">
        <v>6.4668000000000001</v>
      </c>
      <c r="M19" s="19">
        <v>8.3918112928374703E-3</v>
      </c>
      <c r="N19" s="7">
        <v>796</v>
      </c>
      <c r="P19" s="5" t="str">
        <f>"&gt;"&amp;P18</f>
        <v>&gt;7.0%</v>
      </c>
      <c r="Q19" s="3">
        <f t="shared" si="1"/>
        <v>4.59</v>
      </c>
      <c r="R19" s="5"/>
    </row>
    <row r="20" spans="1:18" ht="15" x14ac:dyDescent="0.25">
      <c r="A20" s="13" t="s">
        <v>8</v>
      </c>
      <c r="B20" s="7"/>
      <c r="C20" s="15">
        <v>1.1701999999999999</v>
      </c>
      <c r="D20" s="15">
        <v>3.3986000000000001</v>
      </c>
      <c r="E20" s="15">
        <v>2.1199999999999997E-2</v>
      </c>
      <c r="F20" s="15">
        <v>4.59</v>
      </c>
      <c r="G20" s="7"/>
      <c r="H20" s="15">
        <v>4.45</v>
      </c>
      <c r="I20" s="15">
        <v>4.1032000000000002</v>
      </c>
      <c r="J20" s="15">
        <v>6.13</v>
      </c>
      <c r="K20" s="18">
        <v>91.27</v>
      </c>
      <c r="L20" s="15">
        <v>6.1468999999999996</v>
      </c>
      <c r="M20" s="19">
        <v>1</v>
      </c>
      <c r="N20" s="7">
        <v>15297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1.0582</v>
      </c>
      <c r="D10" s="15">
        <v>1.2573999999999999</v>
      </c>
      <c r="E10" s="15">
        <v>3.2800000000000003E-2</v>
      </c>
      <c r="F10" s="15">
        <v>2.3483999999999998</v>
      </c>
      <c r="G10" s="7"/>
      <c r="H10" s="15">
        <v>1.05</v>
      </c>
      <c r="I10" s="15">
        <v>4.0563000000000002</v>
      </c>
      <c r="J10" s="15">
        <v>1.1100000000000001</v>
      </c>
      <c r="K10" s="18">
        <v>97.33</v>
      </c>
      <c r="L10" s="15">
        <v>6.7850999999999999</v>
      </c>
      <c r="M10" s="19">
        <v>0.16368627280396436</v>
      </c>
      <c r="N10" s="7">
        <v>3072</v>
      </c>
      <c r="P10" s="5">
        <v>2</v>
      </c>
      <c r="Q10" s="3">
        <f>$F$21</f>
        <v>4.59</v>
      </c>
    </row>
    <row r="11" spans="1:17" ht="15" x14ac:dyDescent="0.25">
      <c r="A11" s="7" t="s">
        <v>55</v>
      </c>
      <c r="B11" s="7"/>
      <c r="C11" s="15">
        <v>1.0947</v>
      </c>
      <c r="D11" s="15">
        <v>2.3864999999999998</v>
      </c>
      <c r="E11" s="15">
        <v>1.1599999999999999E-2</v>
      </c>
      <c r="F11" s="15">
        <v>3.4927999999999999</v>
      </c>
      <c r="G11" s="7"/>
      <c r="H11" s="15">
        <v>2.72</v>
      </c>
      <c r="I11" s="15">
        <v>4.0290999999999997</v>
      </c>
      <c r="J11" s="15">
        <v>3.01</v>
      </c>
      <c r="K11" s="18">
        <v>94.41</v>
      </c>
      <c r="L11" s="15">
        <v>6.1378000000000004</v>
      </c>
      <c r="M11" s="19">
        <v>0.20130959066845858</v>
      </c>
      <c r="N11" s="7">
        <v>2887</v>
      </c>
      <c r="P11" s="5">
        <v>4</v>
      </c>
      <c r="Q11" s="3">
        <f t="shared" ref="Q11:Q20" si="0">$F$21</f>
        <v>4.59</v>
      </c>
    </row>
    <row r="12" spans="1:17" ht="15" x14ac:dyDescent="0.25">
      <c r="A12" s="7" t="s">
        <v>56</v>
      </c>
      <c r="B12" s="7"/>
      <c r="C12" s="15">
        <v>1.2136</v>
      </c>
      <c r="D12" s="15">
        <v>3.3282999999999996</v>
      </c>
      <c r="E12" s="15">
        <v>-2.0000000000000226E-4</v>
      </c>
      <c r="F12" s="15">
        <v>4.5416999999999996</v>
      </c>
      <c r="G12" s="7"/>
      <c r="H12" s="15">
        <v>4.25</v>
      </c>
      <c r="I12" s="15">
        <v>4.3426</v>
      </c>
      <c r="J12" s="15">
        <v>4.96</v>
      </c>
      <c r="K12" s="18">
        <v>93.02</v>
      </c>
      <c r="L12" s="15">
        <v>5.9642999999999997</v>
      </c>
      <c r="M12" s="19">
        <v>0.23132302377389688</v>
      </c>
      <c r="N12" s="7">
        <v>2765</v>
      </c>
      <c r="P12" s="5">
        <v>6</v>
      </c>
      <c r="Q12" s="3">
        <f t="shared" si="0"/>
        <v>4.59</v>
      </c>
    </row>
    <row r="13" spans="1:17" ht="15" x14ac:dyDescent="0.25">
      <c r="A13" s="7" t="s">
        <v>57</v>
      </c>
      <c r="B13" s="7"/>
      <c r="C13" s="15">
        <v>1.1111</v>
      </c>
      <c r="D13" s="15">
        <v>4.4178000000000006</v>
      </c>
      <c r="E13" s="15">
        <v>1.3400000000000002E-2</v>
      </c>
      <c r="F13" s="15">
        <v>5.5423</v>
      </c>
      <c r="G13" s="7"/>
      <c r="H13" s="15">
        <v>5.74</v>
      </c>
      <c r="I13" s="15">
        <v>3.6604000000000001</v>
      </c>
      <c r="J13" s="15">
        <v>7.09</v>
      </c>
      <c r="K13" s="18">
        <v>87.11</v>
      </c>
      <c r="L13" s="15">
        <v>5.9489000000000001</v>
      </c>
      <c r="M13" s="19">
        <v>0.15001773670978444</v>
      </c>
      <c r="N13" s="7">
        <v>2212</v>
      </c>
      <c r="P13" s="5">
        <v>8</v>
      </c>
      <c r="Q13" s="3">
        <f t="shared" si="0"/>
        <v>4.59</v>
      </c>
    </row>
    <row r="14" spans="1:17" ht="15" x14ac:dyDescent="0.25">
      <c r="A14" s="7" t="s">
        <v>58</v>
      </c>
      <c r="B14" s="7"/>
      <c r="C14" s="15">
        <v>1.3043</v>
      </c>
      <c r="D14" s="15">
        <v>4.7351999999999999</v>
      </c>
      <c r="E14" s="15">
        <v>-1.2999999999999956E-3</v>
      </c>
      <c r="F14" s="15">
        <v>6.0381999999999998</v>
      </c>
      <c r="G14" s="7"/>
      <c r="H14" s="15">
        <v>6.69</v>
      </c>
      <c r="I14" s="15">
        <v>4.4478999999999997</v>
      </c>
      <c r="J14" s="15">
        <v>8.8699999999999992</v>
      </c>
      <c r="K14" s="18">
        <v>89.74</v>
      </c>
      <c r="L14" s="15">
        <v>5.9955999999999996</v>
      </c>
      <c r="M14" s="19">
        <v>0.11682011131425485</v>
      </c>
      <c r="N14" s="7">
        <v>1561</v>
      </c>
      <c r="P14" s="5">
        <v>10</v>
      </c>
      <c r="Q14" s="3">
        <f t="shared" si="0"/>
        <v>4.59</v>
      </c>
    </row>
    <row r="15" spans="1:17" ht="15" x14ac:dyDescent="0.25">
      <c r="A15" s="7" t="s">
        <v>59</v>
      </c>
      <c r="B15" s="7"/>
      <c r="C15" s="15">
        <v>1.2544999999999999</v>
      </c>
      <c r="D15" s="15">
        <v>5.0312999999999999</v>
      </c>
      <c r="E15" s="15">
        <v>6.0700000000000004E-2</v>
      </c>
      <c r="F15" s="15">
        <v>6.3464999999999998</v>
      </c>
      <c r="G15" s="7"/>
      <c r="H15" s="15">
        <v>7.12</v>
      </c>
      <c r="I15" s="15">
        <v>4.0346000000000002</v>
      </c>
      <c r="J15" s="15">
        <v>10.99</v>
      </c>
      <c r="K15" s="18">
        <v>86.52</v>
      </c>
      <c r="L15" s="15">
        <v>5.9541000000000004</v>
      </c>
      <c r="M15" s="19">
        <v>4.0623363656786975E-2</v>
      </c>
      <c r="N15" s="7">
        <v>847</v>
      </c>
      <c r="P15" s="5">
        <v>12</v>
      </c>
      <c r="Q15" s="3">
        <f t="shared" si="0"/>
        <v>4.59</v>
      </c>
    </row>
    <row r="16" spans="1:17" ht="15" x14ac:dyDescent="0.25">
      <c r="A16" s="7" t="s">
        <v>60</v>
      </c>
      <c r="B16" s="7"/>
      <c r="C16" s="15">
        <v>1.2710999999999999</v>
      </c>
      <c r="D16" s="15">
        <v>5.4350000000000005</v>
      </c>
      <c r="E16" s="15">
        <v>7.1800000000000003E-2</v>
      </c>
      <c r="F16" s="15">
        <v>6.7778999999999998</v>
      </c>
      <c r="G16" s="7"/>
      <c r="H16" s="15">
        <v>7.8</v>
      </c>
      <c r="I16" s="15">
        <v>3.9752000000000001</v>
      </c>
      <c r="J16" s="15">
        <v>12.95</v>
      </c>
      <c r="K16" s="18">
        <v>84.3</v>
      </c>
      <c r="L16" s="15">
        <v>6.0183</v>
      </c>
      <c r="M16" s="19">
        <v>3.4697033575477543E-2</v>
      </c>
      <c r="N16" s="7">
        <v>668</v>
      </c>
      <c r="P16" s="5">
        <v>14</v>
      </c>
      <c r="Q16" s="3">
        <f t="shared" si="0"/>
        <v>4.59</v>
      </c>
    </row>
    <row r="17" spans="1:17" ht="15" x14ac:dyDescent="0.25">
      <c r="A17" s="7" t="s">
        <v>61</v>
      </c>
      <c r="B17" s="7"/>
      <c r="C17" s="15">
        <v>1.3589</v>
      </c>
      <c r="D17" s="15">
        <v>5.5232000000000001</v>
      </c>
      <c r="E17" s="15">
        <v>7.5899999999999995E-2</v>
      </c>
      <c r="F17" s="15">
        <v>6.9580000000000002</v>
      </c>
      <c r="G17" s="7"/>
      <c r="H17" s="15">
        <v>7.98</v>
      </c>
      <c r="I17" s="15">
        <v>4.3282999999999996</v>
      </c>
      <c r="J17" s="15">
        <v>14.99</v>
      </c>
      <c r="K17" s="18">
        <v>86.71</v>
      </c>
      <c r="L17" s="15">
        <v>6.0274000000000001</v>
      </c>
      <c r="M17" s="19">
        <v>1.8318092357501505E-2</v>
      </c>
      <c r="N17" s="7">
        <v>419</v>
      </c>
      <c r="P17" s="5">
        <v>16</v>
      </c>
      <c r="Q17" s="3">
        <f t="shared" si="0"/>
        <v>4.59</v>
      </c>
    </row>
    <row r="18" spans="1:17" ht="15" x14ac:dyDescent="0.25">
      <c r="A18" s="7" t="s">
        <v>62</v>
      </c>
      <c r="B18" s="7"/>
      <c r="C18" s="15">
        <v>1.2267999999999999</v>
      </c>
      <c r="D18" s="15">
        <v>5.7210000000000001</v>
      </c>
      <c r="E18" s="15">
        <v>0.15040000000000001</v>
      </c>
      <c r="F18" s="15">
        <v>7.0982000000000003</v>
      </c>
      <c r="G18" s="7"/>
      <c r="H18" s="15">
        <v>8.2200000000000006</v>
      </c>
      <c r="I18" s="15">
        <v>3.6111</v>
      </c>
      <c r="J18" s="15">
        <v>17.11</v>
      </c>
      <c r="K18" s="18">
        <v>79.95</v>
      </c>
      <c r="L18" s="15">
        <v>6.1186999999999996</v>
      </c>
      <c r="M18" s="19">
        <v>1.4502484083108598E-2</v>
      </c>
      <c r="N18" s="7">
        <v>348</v>
      </c>
      <c r="P18" s="5">
        <v>18</v>
      </c>
      <c r="Q18" s="3">
        <f t="shared" si="0"/>
        <v>4.59</v>
      </c>
    </row>
    <row r="19" spans="1:17" ht="15" x14ac:dyDescent="0.25">
      <c r="A19" s="7" t="s">
        <v>63</v>
      </c>
      <c r="B19" s="7"/>
      <c r="C19" s="15">
        <v>1.3971</v>
      </c>
      <c r="D19" s="15">
        <v>5.5063000000000004</v>
      </c>
      <c r="E19" s="15">
        <v>9.5399999999999985E-2</v>
      </c>
      <c r="F19" s="15">
        <v>6.9988000000000001</v>
      </c>
      <c r="G19" s="7"/>
      <c r="H19" s="15">
        <v>8.35</v>
      </c>
      <c r="I19" s="15">
        <v>4.4775</v>
      </c>
      <c r="J19" s="15">
        <v>18.920000000000002</v>
      </c>
      <c r="K19" s="18">
        <v>86.21</v>
      </c>
      <c r="L19" s="15">
        <v>6.1355000000000004</v>
      </c>
      <c r="M19" s="19">
        <v>6.2734923638303602E-3</v>
      </c>
      <c r="N19" s="7">
        <v>177</v>
      </c>
      <c r="P19" s="5">
        <v>20</v>
      </c>
      <c r="Q19" s="3">
        <f t="shared" si="0"/>
        <v>4.59</v>
      </c>
    </row>
    <row r="20" spans="1:17" ht="15" x14ac:dyDescent="0.25">
      <c r="A20" s="7" t="s">
        <v>64</v>
      </c>
      <c r="B20" s="7"/>
      <c r="C20" s="15">
        <v>1.4539</v>
      </c>
      <c r="D20" s="15">
        <v>6.5757000000000003</v>
      </c>
      <c r="E20" s="15">
        <v>7.2999999999999995E-2</v>
      </c>
      <c r="F20" s="15">
        <v>8.1026000000000007</v>
      </c>
      <c r="G20" s="7"/>
      <c r="H20" s="15">
        <v>10.050000000000001</v>
      </c>
      <c r="I20" s="15">
        <v>4.1618000000000004</v>
      </c>
      <c r="J20" s="15">
        <v>25.07</v>
      </c>
      <c r="K20" s="18">
        <v>78.819999999999993</v>
      </c>
      <c r="L20" s="15">
        <v>6.234</v>
      </c>
      <c r="M20" s="19">
        <v>2.242879869293582E-2</v>
      </c>
      <c r="N20" s="7">
        <v>341</v>
      </c>
      <c r="P20" s="5" t="str">
        <f>"&gt;20"</f>
        <v>&gt;20</v>
      </c>
      <c r="Q20" s="3">
        <f t="shared" si="0"/>
        <v>4.59</v>
      </c>
    </row>
    <row r="21" spans="1:17" ht="15" x14ac:dyDescent="0.25">
      <c r="A21" s="13" t="s">
        <v>8</v>
      </c>
      <c r="B21" s="7"/>
      <c r="C21" s="15">
        <v>1.1701999999999999</v>
      </c>
      <c r="D21" s="15">
        <v>3.3986000000000001</v>
      </c>
      <c r="E21" s="15">
        <v>2.1199999999999997E-2</v>
      </c>
      <c r="F21" s="15">
        <v>4.59</v>
      </c>
      <c r="G21" s="7"/>
      <c r="H21" s="15">
        <v>4.45</v>
      </c>
      <c r="I21" s="15">
        <v>4.1032000000000002</v>
      </c>
      <c r="J21" s="15">
        <v>6.13</v>
      </c>
      <c r="K21" s="18">
        <v>91.27</v>
      </c>
      <c r="L21" s="15">
        <v>6.1468999999999996</v>
      </c>
      <c r="M21" s="19">
        <v>1</v>
      </c>
      <c r="N21" s="7">
        <v>15297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1.0688</v>
      </c>
      <c r="D10" s="15">
        <v>0.79899999999999993</v>
      </c>
      <c r="E10" s="15">
        <v>6.6100000000000006E-2</v>
      </c>
      <c r="F10" s="15">
        <v>1.9339</v>
      </c>
      <c r="G10" s="7"/>
      <c r="H10" s="15">
        <v>0.51</v>
      </c>
      <c r="I10" s="15">
        <v>4.1524999999999999</v>
      </c>
      <c r="J10" s="15">
        <v>0.53</v>
      </c>
      <c r="K10" s="18">
        <v>98.44</v>
      </c>
      <c r="L10" s="15">
        <v>7.2659000000000002</v>
      </c>
      <c r="M10" s="19">
        <v>6.6467582382907758E-2</v>
      </c>
      <c r="N10" s="7">
        <v>1682</v>
      </c>
      <c r="P10" s="5">
        <v>1</v>
      </c>
      <c r="Q10" s="3">
        <f>$F$21</f>
        <v>4.59</v>
      </c>
    </row>
    <row r="11" spans="1:17" ht="15" x14ac:dyDescent="0.25">
      <c r="A11" s="7" t="s">
        <v>66</v>
      </c>
      <c r="B11" s="7"/>
      <c r="C11" s="15">
        <v>1.0698000000000001</v>
      </c>
      <c r="D11" s="15">
        <v>1.5795000000000001</v>
      </c>
      <c r="E11" s="15">
        <v>1.4500000000000001E-2</v>
      </c>
      <c r="F11" s="15">
        <v>2.6638000000000002</v>
      </c>
      <c r="G11" s="7"/>
      <c r="H11" s="15">
        <v>1.44</v>
      </c>
      <c r="I11" s="15">
        <v>4.0688000000000004</v>
      </c>
      <c r="J11" s="15">
        <v>1.57</v>
      </c>
      <c r="K11" s="18">
        <v>96.7</v>
      </c>
      <c r="L11" s="15">
        <v>6.4478999999999997</v>
      </c>
      <c r="M11" s="19">
        <v>0.10291887810629669</v>
      </c>
      <c r="N11" s="7">
        <v>2082</v>
      </c>
      <c r="P11" s="5">
        <v>2</v>
      </c>
      <c r="Q11" s="3">
        <f t="shared" ref="Q11:Q20" si="0">$F$21</f>
        <v>4.59</v>
      </c>
    </row>
    <row r="12" spans="1:17" ht="15" x14ac:dyDescent="0.25">
      <c r="A12" s="7" t="s">
        <v>67</v>
      </c>
      <c r="B12" s="7"/>
      <c r="C12" s="15">
        <v>1.069</v>
      </c>
      <c r="D12" s="15">
        <v>2.2054</v>
      </c>
      <c r="E12" s="15">
        <v>1.7699999999999997E-2</v>
      </c>
      <c r="F12" s="15">
        <v>3.2921</v>
      </c>
      <c r="G12" s="7"/>
      <c r="H12" s="15">
        <v>2.44</v>
      </c>
      <c r="I12" s="15">
        <v>3.9489000000000001</v>
      </c>
      <c r="J12" s="15">
        <v>2.78</v>
      </c>
      <c r="K12" s="18">
        <v>94.71</v>
      </c>
      <c r="L12" s="15">
        <v>6.1638000000000002</v>
      </c>
      <c r="M12" s="19">
        <v>0.12806706366260009</v>
      </c>
      <c r="N12" s="7">
        <v>1859</v>
      </c>
      <c r="P12" s="5">
        <v>3</v>
      </c>
      <c r="Q12" s="3">
        <f t="shared" si="0"/>
        <v>4.59</v>
      </c>
    </row>
    <row r="13" spans="1:17" ht="15" x14ac:dyDescent="0.25">
      <c r="A13" s="7" t="s">
        <v>68</v>
      </c>
      <c r="B13" s="7"/>
      <c r="C13" s="15">
        <v>1.1911</v>
      </c>
      <c r="D13" s="15">
        <v>2.8524999999999996</v>
      </c>
      <c r="E13" s="15">
        <v>1.5200000000000002E-2</v>
      </c>
      <c r="F13" s="15">
        <v>4.0587999999999997</v>
      </c>
      <c r="G13" s="7"/>
      <c r="H13" s="15">
        <v>3.49</v>
      </c>
      <c r="I13" s="15">
        <v>4.3627000000000002</v>
      </c>
      <c r="J13" s="15">
        <v>4.16</v>
      </c>
      <c r="K13" s="18">
        <v>94.15</v>
      </c>
      <c r="L13" s="15">
        <v>6.0373999999999999</v>
      </c>
      <c r="M13" s="19">
        <v>0.142420244039976</v>
      </c>
      <c r="N13" s="7">
        <v>2080</v>
      </c>
      <c r="P13" s="5">
        <v>4</v>
      </c>
      <c r="Q13" s="3">
        <f t="shared" si="0"/>
        <v>4.59</v>
      </c>
    </row>
    <row r="14" spans="1:17" ht="15" x14ac:dyDescent="0.25">
      <c r="A14" s="7" t="s">
        <v>69</v>
      </c>
      <c r="B14" s="7"/>
      <c r="C14" s="15">
        <v>1.2098</v>
      </c>
      <c r="D14" s="15">
        <v>3.4319999999999999</v>
      </c>
      <c r="E14" s="15">
        <v>5.7000000000000037E-3</v>
      </c>
      <c r="F14" s="15">
        <v>4.6475</v>
      </c>
      <c r="G14" s="7"/>
      <c r="H14" s="15">
        <v>4.41</v>
      </c>
      <c r="I14" s="15">
        <v>4.3285</v>
      </c>
      <c r="J14" s="15">
        <v>5.38</v>
      </c>
      <c r="K14" s="18">
        <v>92.84</v>
      </c>
      <c r="L14" s="15">
        <v>5.9537000000000004</v>
      </c>
      <c r="M14" s="19">
        <v>0.15778268300022369</v>
      </c>
      <c r="N14" s="7">
        <v>1978</v>
      </c>
      <c r="P14" s="5">
        <v>5</v>
      </c>
      <c r="Q14" s="3">
        <f t="shared" si="0"/>
        <v>4.59</v>
      </c>
    </row>
    <row r="15" spans="1:17" ht="15" x14ac:dyDescent="0.25">
      <c r="A15" s="7" t="s">
        <v>70</v>
      </c>
      <c r="B15" s="7"/>
      <c r="C15" s="15">
        <v>1.1600999999999999</v>
      </c>
      <c r="D15" s="15">
        <v>4.1497000000000002</v>
      </c>
      <c r="E15" s="15">
        <v>3.3399999999999999E-2</v>
      </c>
      <c r="F15" s="15">
        <v>5.3432000000000004</v>
      </c>
      <c r="G15" s="7"/>
      <c r="H15" s="15">
        <v>5.46</v>
      </c>
      <c r="I15" s="15">
        <v>3.9062000000000001</v>
      </c>
      <c r="J15" s="15">
        <v>7.35</v>
      </c>
      <c r="K15" s="18">
        <v>89.1</v>
      </c>
      <c r="L15" s="15">
        <v>5.9642999999999997</v>
      </c>
      <c r="M15" s="19">
        <v>0.11793809682002468</v>
      </c>
      <c r="N15" s="7">
        <v>1810</v>
      </c>
      <c r="P15" s="5">
        <v>6</v>
      </c>
      <c r="Q15" s="3">
        <f t="shared" si="0"/>
        <v>4.59</v>
      </c>
    </row>
    <row r="16" spans="1:17" ht="15" x14ac:dyDescent="0.25">
      <c r="A16" s="7" t="s">
        <v>71</v>
      </c>
      <c r="B16" s="7"/>
      <c r="C16" s="15">
        <v>1.2094</v>
      </c>
      <c r="D16" s="15">
        <v>4.7984999999999998</v>
      </c>
      <c r="E16" s="15">
        <v>9.7000000000000003E-3</v>
      </c>
      <c r="F16" s="15">
        <v>6.0175999999999998</v>
      </c>
      <c r="G16" s="7"/>
      <c r="H16" s="15">
        <v>6.55</v>
      </c>
      <c r="I16" s="15">
        <v>3.9901</v>
      </c>
      <c r="J16" s="15">
        <v>8.89</v>
      </c>
      <c r="K16" s="18">
        <v>87.39</v>
      </c>
      <c r="L16" s="15">
        <v>5.9973999999999998</v>
      </c>
      <c r="M16" s="19">
        <v>0.14614378137834244</v>
      </c>
      <c r="N16" s="7">
        <v>1838</v>
      </c>
      <c r="P16" s="5">
        <v>7</v>
      </c>
      <c r="Q16" s="3">
        <f t="shared" si="0"/>
        <v>4.59</v>
      </c>
    </row>
    <row r="17" spans="1:17" ht="15" x14ac:dyDescent="0.25">
      <c r="A17" s="7" t="s">
        <v>72</v>
      </c>
      <c r="B17" s="7"/>
      <c r="C17" s="15">
        <v>1.2730999999999999</v>
      </c>
      <c r="D17" s="15">
        <v>5.2807999999999993</v>
      </c>
      <c r="E17" s="15">
        <v>2.4300000000000009E-2</v>
      </c>
      <c r="F17" s="15">
        <v>6.5781999999999998</v>
      </c>
      <c r="G17" s="7"/>
      <c r="H17" s="15">
        <v>7.44</v>
      </c>
      <c r="I17" s="15">
        <v>4.1186999999999996</v>
      </c>
      <c r="J17" s="15">
        <v>11.37</v>
      </c>
      <c r="K17" s="18">
        <v>86.51</v>
      </c>
      <c r="L17" s="15">
        <v>5.9821999999999997</v>
      </c>
      <c r="M17" s="19">
        <v>7.1896501717495093E-2</v>
      </c>
      <c r="N17" s="7">
        <v>968</v>
      </c>
      <c r="P17" s="5">
        <v>8</v>
      </c>
      <c r="Q17" s="3">
        <f t="shared" si="0"/>
        <v>4.59</v>
      </c>
    </row>
    <row r="18" spans="1:17" ht="15" x14ac:dyDescent="0.25">
      <c r="A18" s="7" t="s">
        <v>73</v>
      </c>
      <c r="B18" s="7"/>
      <c r="C18" s="15">
        <v>1.2934000000000001</v>
      </c>
      <c r="D18" s="15">
        <v>5.9417</v>
      </c>
      <c r="E18" s="15">
        <v>5.1299999999999991E-2</v>
      </c>
      <c r="F18" s="15">
        <v>7.2864000000000004</v>
      </c>
      <c r="G18" s="7"/>
      <c r="H18" s="15">
        <v>8.5299999999999994</v>
      </c>
      <c r="I18" s="15">
        <v>3.9285000000000001</v>
      </c>
      <c r="J18" s="15">
        <v>15.46</v>
      </c>
      <c r="K18" s="18">
        <v>82.79</v>
      </c>
      <c r="L18" s="15">
        <v>6.0461999999999998</v>
      </c>
      <c r="M18" s="19">
        <v>3.6160125702616286E-2</v>
      </c>
      <c r="N18" s="7">
        <v>585</v>
      </c>
      <c r="P18" s="5">
        <v>9</v>
      </c>
      <c r="Q18" s="3">
        <f t="shared" si="0"/>
        <v>4.59</v>
      </c>
    </row>
    <row r="19" spans="1:17" ht="15" x14ac:dyDescent="0.25">
      <c r="A19" s="7" t="s">
        <v>74</v>
      </c>
      <c r="B19" s="7"/>
      <c r="C19" s="15">
        <v>1.3231999999999999</v>
      </c>
      <c r="D19" s="15">
        <v>6.8367000000000004</v>
      </c>
      <c r="E19" s="15">
        <v>1.2299999999999998E-2</v>
      </c>
      <c r="F19" s="15">
        <v>8.1722000000000001</v>
      </c>
      <c r="G19" s="7"/>
      <c r="H19" s="15">
        <v>9.57</v>
      </c>
      <c r="I19" s="15">
        <v>3.7877999999999998</v>
      </c>
      <c r="J19" s="15">
        <v>17.77</v>
      </c>
      <c r="K19" s="18">
        <v>78.61</v>
      </c>
      <c r="L19" s="15">
        <v>6.0820999999999996</v>
      </c>
      <c r="M19" s="19">
        <v>1.8725123579637223E-2</v>
      </c>
      <c r="N19" s="7">
        <v>284</v>
      </c>
      <c r="P19" s="5">
        <v>10</v>
      </c>
      <c r="Q19" s="3">
        <f t="shared" si="0"/>
        <v>4.59</v>
      </c>
    </row>
    <row r="20" spans="1:17" ht="15" x14ac:dyDescent="0.25">
      <c r="A20" s="7" t="s">
        <v>75</v>
      </c>
      <c r="B20" s="7"/>
      <c r="C20" s="15">
        <v>1.4749000000000001</v>
      </c>
      <c r="D20" s="15">
        <v>8.4879999999999995</v>
      </c>
      <c r="E20" s="15">
        <v>-5.4399999999999997E-2</v>
      </c>
      <c r="F20" s="15">
        <v>9.9085000000000001</v>
      </c>
      <c r="G20" s="7"/>
      <c r="H20" s="15">
        <v>11.91</v>
      </c>
      <c r="I20" s="15">
        <v>3.9661</v>
      </c>
      <c r="J20" s="15">
        <v>22.88</v>
      </c>
      <c r="K20" s="18">
        <v>76.55</v>
      </c>
      <c r="L20" s="15">
        <v>6.0294999999999996</v>
      </c>
      <c r="M20" s="19">
        <v>1.1479919609879968E-2</v>
      </c>
      <c r="N20" s="7">
        <v>131</v>
      </c>
      <c r="P20" s="5" t="str">
        <f>"&gt;10"</f>
        <v>&gt;10</v>
      </c>
      <c r="Q20" s="3">
        <f t="shared" si="0"/>
        <v>4.59</v>
      </c>
    </row>
    <row r="21" spans="1:17" ht="15" x14ac:dyDescent="0.25">
      <c r="A21" s="13" t="s">
        <v>8</v>
      </c>
      <c r="B21" s="7"/>
      <c r="C21" s="15">
        <v>1.1701999999999999</v>
      </c>
      <c r="D21" s="15">
        <v>3.3986000000000001</v>
      </c>
      <c r="E21" s="15">
        <v>2.1199999999999997E-2</v>
      </c>
      <c r="F21" s="15">
        <v>4.59</v>
      </c>
      <c r="G21" s="7"/>
      <c r="H21" s="15">
        <v>4.45</v>
      </c>
      <c r="I21" s="15">
        <v>4.1032000000000002</v>
      </c>
      <c r="J21" s="15">
        <v>6.13</v>
      </c>
      <c r="K21" s="18">
        <v>91.27</v>
      </c>
      <c r="L21" s="15">
        <v>6.1468999999999996</v>
      </c>
      <c r="M21" s="19">
        <v>1</v>
      </c>
      <c r="N21" s="7">
        <v>15297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"/>
  <sheetViews>
    <sheetView zoomScale="85" workbookViewId="0">
      <selection activeCell="S11" sqref="S1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1.5882000000000001</v>
      </c>
      <c r="D10" s="15">
        <v>1.5804</v>
      </c>
      <c r="E10" s="15">
        <v>1.2999999999999991E-3</v>
      </c>
      <c r="F10" s="15">
        <v>3.1699000000000002</v>
      </c>
      <c r="G10" s="7"/>
      <c r="H10" s="15">
        <v>2.2999999999999998</v>
      </c>
      <c r="I10" s="15">
        <v>6.2918000000000003</v>
      </c>
      <c r="J10" s="15">
        <v>4.28</v>
      </c>
      <c r="K10" s="18">
        <v>100.84</v>
      </c>
      <c r="L10" s="15">
        <v>6.1833999999999998</v>
      </c>
      <c r="M10" s="19">
        <v>1.1801812872586536E-2</v>
      </c>
      <c r="N10" s="7">
        <v>1945</v>
      </c>
      <c r="P10" s="5">
        <v>2</v>
      </c>
      <c r="Q10" s="3">
        <f>$F$25</f>
        <v>4.59</v>
      </c>
    </row>
    <row r="11" spans="1:17" ht="15" x14ac:dyDescent="0.25">
      <c r="A11" s="12" t="s">
        <v>92</v>
      </c>
      <c r="B11" s="7"/>
      <c r="C11" s="15">
        <v>1.5915999999999999</v>
      </c>
      <c r="D11" s="15">
        <v>2.3275999999999999</v>
      </c>
      <c r="E11" s="15">
        <v>5.0000000000000044E-4</v>
      </c>
      <c r="F11" s="15">
        <v>3.9197000000000002</v>
      </c>
      <c r="G11" s="7"/>
      <c r="H11" s="15">
        <v>3.37</v>
      </c>
      <c r="I11" s="15">
        <v>6.2328000000000001</v>
      </c>
      <c r="J11" s="15">
        <v>6.55</v>
      </c>
      <c r="K11" s="18">
        <v>100.84</v>
      </c>
      <c r="L11" s="15">
        <v>6.0603999999999996</v>
      </c>
      <c r="M11" s="19">
        <v>4.4134508619791107E-3</v>
      </c>
      <c r="N11" s="7">
        <v>286</v>
      </c>
      <c r="P11" s="5">
        <v>4</v>
      </c>
      <c r="Q11" s="3">
        <f t="shared" ref="Q11:Q24" si="0">$F$25</f>
        <v>4.59</v>
      </c>
    </row>
    <row r="12" spans="1:17" ht="15" x14ac:dyDescent="0.25">
      <c r="A12" s="12">
        <v>2011</v>
      </c>
      <c r="B12" s="7"/>
      <c r="C12" s="15">
        <v>1.3627</v>
      </c>
      <c r="D12" s="15">
        <v>2.1990999999999996</v>
      </c>
      <c r="E12" s="15">
        <v>7.9600000000000004E-2</v>
      </c>
      <c r="F12" s="15">
        <v>3.6414</v>
      </c>
      <c r="G12" s="7"/>
      <c r="H12" s="15">
        <v>3.22</v>
      </c>
      <c r="I12" s="15">
        <v>5.2915000000000001</v>
      </c>
      <c r="J12" s="15">
        <v>5.28</v>
      </c>
      <c r="K12" s="18">
        <v>97.88</v>
      </c>
      <c r="L12" s="15">
        <v>6.01</v>
      </c>
      <c r="M12" s="19">
        <v>6.6581852038052544E-3</v>
      </c>
      <c r="N12" s="7">
        <v>237</v>
      </c>
      <c r="P12" s="5">
        <v>6</v>
      </c>
      <c r="Q12" s="3">
        <f t="shared" si="0"/>
        <v>4.59</v>
      </c>
    </row>
    <row r="13" spans="1:17" ht="15" x14ac:dyDescent="0.25">
      <c r="A13" s="12">
        <v>2012</v>
      </c>
      <c r="B13" s="7"/>
      <c r="C13" s="15">
        <v>1.2233000000000001</v>
      </c>
      <c r="D13" s="15">
        <v>2.3832</v>
      </c>
      <c r="E13" s="15">
        <v>7.4399999999999994E-2</v>
      </c>
      <c r="F13" s="15">
        <v>3.6808999999999998</v>
      </c>
      <c r="G13" s="7"/>
      <c r="H13" s="15">
        <v>2.95</v>
      </c>
      <c r="I13" s="15">
        <v>4.5537000000000001</v>
      </c>
      <c r="J13" s="15">
        <v>4.91</v>
      </c>
      <c r="K13" s="18">
        <v>95.88</v>
      </c>
      <c r="L13" s="15">
        <v>6.2717000000000001</v>
      </c>
      <c r="M13" s="19">
        <v>1.1179039470165627E-2</v>
      </c>
      <c r="N13" s="7">
        <v>323</v>
      </c>
      <c r="P13" s="5">
        <v>8</v>
      </c>
      <c r="Q13" s="3">
        <f t="shared" si="0"/>
        <v>4.59</v>
      </c>
    </row>
    <row r="14" spans="1:17" ht="15" x14ac:dyDescent="0.25">
      <c r="A14" s="12">
        <v>2013</v>
      </c>
      <c r="B14" s="7"/>
      <c r="C14" s="15">
        <v>1.2370000000000001</v>
      </c>
      <c r="D14" s="15">
        <v>3.0268999999999999</v>
      </c>
      <c r="E14" s="15">
        <v>0.1084</v>
      </c>
      <c r="F14" s="15">
        <v>4.3723000000000001</v>
      </c>
      <c r="G14" s="7"/>
      <c r="H14" s="15">
        <v>4.03</v>
      </c>
      <c r="I14" s="15">
        <v>4.5208000000000004</v>
      </c>
      <c r="J14" s="15">
        <v>6.48</v>
      </c>
      <c r="K14" s="18">
        <v>94.6</v>
      </c>
      <c r="L14" s="15">
        <v>6.0193000000000003</v>
      </c>
      <c r="M14" s="19">
        <v>2.5097884594509828E-2</v>
      </c>
      <c r="N14" s="7">
        <v>536</v>
      </c>
      <c r="P14" s="5">
        <v>10</v>
      </c>
      <c r="Q14" s="3">
        <f t="shared" si="0"/>
        <v>4.59</v>
      </c>
    </row>
    <row r="15" spans="1:17" ht="15" x14ac:dyDescent="0.25">
      <c r="A15" s="12">
        <v>2014</v>
      </c>
      <c r="B15" s="7"/>
      <c r="C15" s="15">
        <v>1.1244000000000001</v>
      </c>
      <c r="D15" s="15">
        <v>1.9521999999999997</v>
      </c>
      <c r="E15" s="15">
        <v>2.7699999999999999E-2</v>
      </c>
      <c r="F15" s="15">
        <v>3.1042999999999998</v>
      </c>
      <c r="G15" s="7"/>
      <c r="H15" s="15">
        <v>2.15</v>
      </c>
      <c r="I15" s="15">
        <v>4.2150999999999996</v>
      </c>
      <c r="J15" s="15">
        <v>3.3</v>
      </c>
      <c r="K15" s="18">
        <v>96.16</v>
      </c>
      <c r="L15" s="15">
        <v>6.6643999999999997</v>
      </c>
      <c r="M15" s="19">
        <v>6.2818302074713797E-2</v>
      </c>
      <c r="N15" s="7">
        <v>1001</v>
      </c>
      <c r="P15" s="5">
        <v>12</v>
      </c>
      <c r="Q15" s="3">
        <f t="shared" si="0"/>
        <v>4.59</v>
      </c>
    </row>
    <row r="16" spans="1:17" ht="15" x14ac:dyDescent="0.25">
      <c r="A16" s="12">
        <v>2015</v>
      </c>
      <c r="B16" s="7"/>
      <c r="C16" s="15">
        <v>1.0876999999999999</v>
      </c>
      <c r="D16" s="15">
        <v>2.3898000000000001</v>
      </c>
      <c r="E16" s="15">
        <v>4.02E-2</v>
      </c>
      <c r="F16" s="15">
        <v>3.5177</v>
      </c>
      <c r="G16" s="7"/>
      <c r="H16" s="15">
        <v>2.8</v>
      </c>
      <c r="I16" s="15">
        <v>3.9571999999999998</v>
      </c>
      <c r="J16" s="15">
        <v>4.08</v>
      </c>
      <c r="K16" s="18">
        <v>94.16</v>
      </c>
      <c r="L16" s="15">
        <v>6.306</v>
      </c>
      <c r="M16" s="19">
        <v>7.7954608553994512E-2</v>
      </c>
      <c r="N16" s="7">
        <v>1344</v>
      </c>
      <c r="P16" s="5">
        <v>14</v>
      </c>
      <c r="Q16" s="3">
        <f t="shared" si="0"/>
        <v>4.59</v>
      </c>
    </row>
    <row r="17" spans="1:17" ht="15" x14ac:dyDescent="0.25">
      <c r="A17" s="12">
        <v>2016</v>
      </c>
      <c r="B17" s="7"/>
      <c r="C17" s="15">
        <v>1.0736000000000001</v>
      </c>
      <c r="D17" s="15">
        <v>2.7666000000000004</v>
      </c>
      <c r="E17" s="15">
        <v>5.7999999999999996E-2</v>
      </c>
      <c r="F17" s="15">
        <v>3.8982000000000001</v>
      </c>
      <c r="G17" s="7"/>
      <c r="H17" s="15">
        <v>3.46</v>
      </c>
      <c r="I17" s="15">
        <v>3.8115000000000001</v>
      </c>
      <c r="J17" s="15">
        <v>4.97</v>
      </c>
      <c r="K17" s="18">
        <v>92.28</v>
      </c>
      <c r="L17" s="15">
        <v>6.2031000000000001</v>
      </c>
      <c r="M17" s="19">
        <v>8.2846288254387584E-2</v>
      </c>
      <c r="N17" s="7">
        <v>1204</v>
      </c>
      <c r="P17" s="5">
        <v>16</v>
      </c>
      <c r="Q17" s="3">
        <f t="shared" si="0"/>
        <v>4.59</v>
      </c>
    </row>
    <row r="18" spans="1:17" ht="15" x14ac:dyDescent="0.25">
      <c r="A18" s="12">
        <v>2017</v>
      </c>
      <c r="B18" s="7"/>
      <c r="C18" s="15">
        <v>1.115</v>
      </c>
      <c r="D18" s="15">
        <v>2.8019000000000003</v>
      </c>
      <c r="E18" s="15">
        <v>3.1800000000000002E-2</v>
      </c>
      <c r="F18" s="15">
        <v>3.9487000000000001</v>
      </c>
      <c r="G18" s="7"/>
      <c r="H18" s="15">
        <v>3.46</v>
      </c>
      <c r="I18" s="15">
        <v>3.9746000000000001</v>
      </c>
      <c r="J18" s="15">
        <v>4.72</v>
      </c>
      <c r="K18" s="18">
        <v>92.99</v>
      </c>
      <c r="L18" s="15">
        <v>6.2577999999999996</v>
      </c>
      <c r="M18" s="19">
        <v>9.0448222493981101E-2</v>
      </c>
      <c r="N18" s="7">
        <v>1322</v>
      </c>
      <c r="P18" s="5">
        <v>18</v>
      </c>
      <c r="Q18" s="3">
        <f t="shared" si="0"/>
        <v>4.59</v>
      </c>
    </row>
    <row r="19" spans="1:17" ht="15" x14ac:dyDescent="0.25">
      <c r="A19" s="12">
        <v>2018</v>
      </c>
      <c r="B19" s="7"/>
      <c r="C19" s="15">
        <v>1.2355</v>
      </c>
      <c r="D19" s="15">
        <v>3.3311000000000002</v>
      </c>
      <c r="E19" s="15">
        <v>1.9000000000000003E-2</v>
      </c>
      <c r="F19" s="15">
        <v>4.5856000000000003</v>
      </c>
      <c r="G19" s="7"/>
      <c r="H19" s="15">
        <v>4.45</v>
      </c>
      <c r="I19" s="15">
        <v>4.3613</v>
      </c>
      <c r="J19" s="15">
        <v>6.27</v>
      </c>
      <c r="K19" s="18">
        <v>92.91</v>
      </c>
      <c r="L19" s="15">
        <v>6.0612000000000004</v>
      </c>
      <c r="M19" s="19">
        <v>0.11663444578680583</v>
      </c>
      <c r="N19" s="7">
        <v>1399</v>
      </c>
      <c r="P19" s="5">
        <v>20</v>
      </c>
      <c r="Q19" s="3">
        <f t="shared" si="0"/>
        <v>4.59</v>
      </c>
    </row>
    <row r="20" spans="1:17" ht="15" x14ac:dyDescent="0.25">
      <c r="A20" s="12">
        <v>2019</v>
      </c>
      <c r="B20" s="7"/>
      <c r="C20" s="15">
        <v>1.1203000000000001</v>
      </c>
      <c r="D20" s="15">
        <v>3.7318999999999991</v>
      </c>
      <c r="E20" s="15">
        <v>1.4600000000000002E-2</v>
      </c>
      <c r="F20" s="15">
        <v>4.8667999999999996</v>
      </c>
      <c r="G20" s="7"/>
      <c r="H20" s="15">
        <v>4.84</v>
      </c>
      <c r="I20" s="15">
        <v>3.7774000000000001</v>
      </c>
      <c r="J20" s="15">
        <v>6.71</v>
      </c>
      <c r="K20" s="18">
        <v>89.48</v>
      </c>
      <c r="L20" s="15">
        <v>6.1048</v>
      </c>
      <c r="M20" s="19">
        <v>0.11220534252922465</v>
      </c>
      <c r="N20" s="7">
        <v>1414</v>
      </c>
      <c r="P20" s="5" t="str">
        <f>"&gt;20"</f>
        <v>&gt;20</v>
      </c>
      <c r="Q20" s="3">
        <f t="shared" si="0"/>
        <v>4.59</v>
      </c>
    </row>
    <row r="21" spans="1:17" ht="15" x14ac:dyDescent="0.25">
      <c r="A21" s="12">
        <v>2020</v>
      </c>
      <c r="B21" s="7"/>
      <c r="C21" s="15">
        <v>0.97360000000000002</v>
      </c>
      <c r="D21" s="15">
        <v>4.2209999999999992</v>
      </c>
      <c r="E21" s="15">
        <v>3.3100000000000004E-2</v>
      </c>
      <c r="F21" s="15">
        <v>5.2276999999999996</v>
      </c>
      <c r="G21" s="7"/>
      <c r="H21" s="15">
        <v>5.39</v>
      </c>
      <c r="I21" s="15">
        <v>3.0992999999999999</v>
      </c>
      <c r="J21" s="15">
        <v>7.33</v>
      </c>
      <c r="K21" s="18">
        <v>85.13</v>
      </c>
      <c r="L21" s="15">
        <v>5.9805999999999999</v>
      </c>
      <c r="M21" s="19">
        <v>7.757985817159227E-2</v>
      </c>
      <c r="N21" s="7">
        <v>1100</v>
      </c>
      <c r="P21" s="5"/>
      <c r="Q21" s="3">
        <f t="shared" si="0"/>
        <v>4.59</v>
      </c>
    </row>
    <row r="22" spans="1:17" ht="15" x14ac:dyDescent="0.25">
      <c r="A22" s="12">
        <v>2021</v>
      </c>
      <c r="B22" s="7"/>
      <c r="C22" s="15">
        <v>0.97160000000000002</v>
      </c>
      <c r="D22" s="15">
        <v>4.6066000000000003</v>
      </c>
      <c r="E22" s="15">
        <v>1.3000000000000001E-2</v>
      </c>
      <c r="F22" s="15">
        <v>5.5911999999999997</v>
      </c>
      <c r="G22" s="7"/>
      <c r="H22" s="15">
        <v>5.83</v>
      </c>
      <c r="I22" s="15">
        <v>3.0247000000000002</v>
      </c>
      <c r="J22" s="15">
        <v>7.59</v>
      </c>
      <c r="K22" s="18">
        <v>84.02</v>
      </c>
      <c r="L22" s="15">
        <v>5.9763999999999999</v>
      </c>
      <c r="M22" s="19">
        <v>0.12828665383965754</v>
      </c>
      <c r="N22" s="7">
        <v>1507</v>
      </c>
      <c r="P22" s="5"/>
      <c r="Q22" s="3">
        <f t="shared" si="0"/>
        <v>4.59</v>
      </c>
    </row>
    <row r="23" spans="1:17" ht="15" x14ac:dyDescent="0.25">
      <c r="A23" s="12">
        <v>2022</v>
      </c>
      <c r="B23" s="7"/>
      <c r="C23" s="15">
        <v>1.3254999999999999</v>
      </c>
      <c r="D23" s="15">
        <v>4.2131999999999996</v>
      </c>
      <c r="E23" s="15">
        <v>-1.7700000000000004E-2</v>
      </c>
      <c r="F23" s="15">
        <v>5.5209999999999999</v>
      </c>
      <c r="G23" s="7"/>
      <c r="H23" s="15">
        <v>5.95</v>
      </c>
      <c r="I23" s="15">
        <v>4.4771999999999998</v>
      </c>
      <c r="J23" s="15">
        <v>7.99</v>
      </c>
      <c r="K23" s="18">
        <v>89.68</v>
      </c>
      <c r="L23" s="15">
        <v>6.1731999999999996</v>
      </c>
      <c r="M23" s="19">
        <v>0.10701694012889357</v>
      </c>
      <c r="N23" s="7">
        <v>981</v>
      </c>
      <c r="P23" s="5"/>
      <c r="Q23" s="3">
        <f t="shared" si="0"/>
        <v>4.59</v>
      </c>
    </row>
    <row r="24" spans="1:17" ht="15" x14ac:dyDescent="0.25">
      <c r="A24" s="12">
        <v>2023</v>
      </c>
      <c r="B24" s="7"/>
      <c r="C24" s="15">
        <v>1.5962000000000001</v>
      </c>
      <c r="D24" s="15">
        <v>3.3795999999999999</v>
      </c>
      <c r="E24" s="15">
        <v>-3.1800000000000002E-2</v>
      </c>
      <c r="F24" s="15">
        <v>4.944</v>
      </c>
      <c r="G24" s="7"/>
      <c r="H24" s="15">
        <v>5.0599999999999996</v>
      </c>
      <c r="I24" s="15">
        <v>6.0336999999999996</v>
      </c>
      <c r="J24" s="15">
        <v>6.52</v>
      </c>
      <c r="K24" s="18">
        <v>99.76</v>
      </c>
      <c r="L24" s="15">
        <v>6.0265000000000004</v>
      </c>
      <c r="M24" s="19">
        <v>8.5058965163702718E-2</v>
      </c>
      <c r="N24" s="7">
        <v>698</v>
      </c>
      <c r="Q24" s="3">
        <f t="shared" si="0"/>
        <v>4.59</v>
      </c>
    </row>
    <row r="25" spans="1:17" ht="15" x14ac:dyDescent="0.25">
      <c r="A25" s="13" t="s">
        <v>8</v>
      </c>
      <c r="B25" s="7"/>
      <c r="C25" s="15">
        <v>1.1701999999999999</v>
      </c>
      <c r="D25" s="15">
        <v>3.3986000000000001</v>
      </c>
      <c r="E25" s="15">
        <v>2.1199999999999997E-2</v>
      </c>
      <c r="F25" s="15">
        <v>4.59</v>
      </c>
      <c r="G25" s="7"/>
      <c r="H25" s="15">
        <v>4.45</v>
      </c>
      <c r="I25" s="15">
        <v>4.1032000000000002</v>
      </c>
      <c r="J25" s="15">
        <v>6.13</v>
      </c>
      <c r="K25" s="18">
        <v>91.27</v>
      </c>
      <c r="L25" s="15">
        <v>6.1468999999999996</v>
      </c>
      <c r="M25" s="19">
        <v>1</v>
      </c>
      <c r="N25" s="7">
        <v>15297</v>
      </c>
    </row>
    <row r="35" spans="1:1" x14ac:dyDescent="0.2">
      <c r="A35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4cc7bbb585d687fcb7d571730677a314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2268376133391f10a7e8e00c94be795c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15B349-D5A1-4C89-975B-CDD4E89CCF96}"/>
</file>

<file path=customXml/itemProps2.xml><?xml version="1.0" encoding="utf-8"?>
<ds:datastoreItem xmlns:ds="http://schemas.openxmlformats.org/officeDocument/2006/customXml" ds:itemID="{0C2F6F8C-E39A-4848-8D6C-5827C2A3C3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2024-01-29T11:52:47Z</dcterms:modified>
</cp:coreProperties>
</file>