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0.xml" ContentType="application/vnd.openxmlformats-officedocument.drawingml.chartshapes+xml"/>
  <Override PartName="/xl/drawings/drawing17.xml" ContentType="application/vnd.openxmlformats-officedocument.drawingml.chartshapes+xml"/>
  <Override PartName="/xl/drawings/drawing15.xml" ContentType="application/vnd.openxmlformats-officedocument.drawingml.chartshapes+xml"/>
  <Override PartName="/xl/drawings/drawing11.xml" ContentType="application/vnd.openxmlformats-officedocument.drawingml.chartshapes+xml"/>
  <Override PartName="/xl/drawings/drawing6.xml" ContentType="application/vnd.openxmlformats-officedocument.drawingml.chartshapes+xml"/>
  <Override PartName="/xl/drawings/drawing21.xml" ContentType="application/vnd.openxmlformats-officedocument.drawingml.chartshapes+xml"/>
  <Override PartName="/xl/drawings/drawing14.xml" ContentType="application/vnd.openxmlformats-officedocument.drawingml.chartshapes+xml"/>
  <Override PartName="/xl/drawings/drawing12.xml" ContentType="application/vnd.openxmlformats-officedocument.drawingml.chartshapes+xml"/>
  <Override PartName="/xl/drawings/drawing5.xml" ContentType="application/vnd.openxmlformats-officedocument.drawingml.chartshapes+xml"/>
  <Override PartName="/xl/drawings/drawing8.xml" ContentType="application/vnd.openxmlformats-officedocument.drawingml.chartshapes+xml"/>
  <Override PartName="/xl/drawings/drawing18.xml" ContentType="application/vnd.openxmlformats-officedocument.drawingml.chartshapes+xml"/>
  <Override PartName="/xl/drawings/drawing2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sharedStrings.xml" ContentType="application/vnd.openxmlformats-officedocument.spreadsheetml.sharedStrings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6016789bf18d2ec2/Giliberto-Levy Index/CMPI NEW (G-L 1)/Quarterly Results/Monitor Exhibits/"/>
    </mc:Choice>
  </mc:AlternateContent>
  <xr:revisionPtr revIDLastSave="15" documentId="8_{58571D69-1A11-49C0-9E13-BEB76760672C}" xr6:coauthVersionLast="47" xr6:coauthVersionMax="47" xr10:uidLastSave="{A4AA65C0-9B31-4F36-9965-5069455AF37D}"/>
  <bookViews>
    <workbookView xWindow="-120" yWindow="-120" windowWidth="29040" windowHeight="15840" xr2:uid="{00000000-000D-0000-FFFF-FFFF00000000}"/>
  </bookViews>
  <sheets>
    <sheet name="RSector (2)" sheetId="14" r:id="rId1"/>
    <sheet name="RSector" sheetId="1" r:id="rId2"/>
    <sheet name="RLTV (2)" sheetId="20" r:id="rId3"/>
    <sheet name="RCoup" sheetId="7" r:id="rId4"/>
    <sheet name="RTerm" sheetId="13" r:id="rId5"/>
    <sheet name="RDur" sheetId="5" r:id="rId6"/>
    <sheet name="RVinYr" sheetId="18" r:id="rId7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5" i="18" l="1"/>
  <c r="Q24" i="18"/>
  <c r="Q23" i="18"/>
  <c r="Q22" i="18"/>
  <c r="Q21" i="18"/>
  <c r="Q20" i="18"/>
  <c r="Q19" i="18"/>
  <c r="Q18" i="18"/>
  <c r="Q17" i="18"/>
  <c r="Q16" i="18"/>
  <c r="Q15" i="18"/>
  <c r="Q14" i="18"/>
  <c r="Q13" i="18"/>
  <c r="Q12" i="18"/>
  <c r="Q11" i="18"/>
  <c r="Q10" i="18"/>
  <c r="P12" i="20" l="1"/>
  <c r="A20" i="20"/>
  <c r="A19" i="20"/>
  <c r="A18" i="20"/>
  <c r="P13" i="7"/>
  <c r="P17" i="7"/>
  <c r="P10" i="1"/>
  <c r="P11" i="1" s="1"/>
  <c r="P12" i="1" s="1"/>
  <c r="P13" i="1" s="1"/>
  <c r="P14" i="1" s="1"/>
  <c r="P15" i="1" s="1"/>
  <c r="P16" i="1" s="1"/>
  <c r="P10" i="7"/>
  <c r="P11" i="7"/>
  <c r="P12" i="7"/>
  <c r="P14" i="7"/>
  <c r="P15" i="7"/>
  <c r="P16" i="7"/>
  <c r="P18" i="7"/>
  <c r="P19" i="7" s="1"/>
  <c r="Q15" i="7"/>
  <c r="P20" i="5"/>
  <c r="Q19" i="5"/>
  <c r="Q14" i="5"/>
  <c r="P10" i="14"/>
  <c r="Q10" i="14"/>
  <c r="P11" i="14"/>
  <c r="Q11" i="14"/>
  <c r="P12" i="14"/>
  <c r="Q12" i="14"/>
  <c r="P13" i="14"/>
  <c r="Q13" i="14"/>
  <c r="P14" i="14"/>
  <c r="Q14" i="14"/>
  <c r="P20" i="13"/>
  <c r="Q16" i="13"/>
  <c r="Q10" i="13"/>
  <c r="P20" i="18"/>
  <c r="Q11" i="5"/>
  <c r="Q17" i="5"/>
  <c r="Q12" i="5"/>
  <c r="Q20" i="13"/>
  <c r="Q18" i="7"/>
  <c r="Q12" i="13"/>
  <c r="Q17" i="13"/>
  <c r="Q19" i="7"/>
  <c r="Q11" i="13"/>
  <c r="Q13" i="13"/>
  <c r="Q15" i="13"/>
  <c r="P10" i="20"/>
  <c r="P11" i="20"/>
  <c r="Q17" i="7"/>
  <c r="Q13" i="7"/>
  <c r="Q12" i="7"/>
  <c r="Q10" i="7"/>
  <c r="Q11" i="7"/>
  <c r="Q14" i="7"/>
  <c r="Q20" i="5"/>
  <c r="Q19" i="13"/>
  <c r="Q18" i="13"/>
  <c r="Q14" i="13"/>
  <c r="Q16" i="7"/>
  <c r="Q13" i="5"/>
  <c r="Q15" i="5"/>
  <c r="Q18" i="5"/>
  <c r="Q10" i="5"/>
  <c r="Q16" i="5"/>
</calcChain>
</file>

<file path=xl/sharedStrings.xml><?xml version="1.0" encoding="utf-8"?>
<sst xmlns="http://schemas.openxmlformats.org/spreadsheetml/2006/main" count="223" uniqueCount="95">
  <si>
    <t>Portfolio</t>
  </si>
  <si>
    <t>Pct. of</t>
  </si>
  <si>
    <t>Num. of</t>
  </si>
  <si>
    <t>Duration</t>
  </si>
  <si>
    <t>Yield</t>
  </si>
  <si>
    <t>Income</t>
  </si>
  <si>
    <t>Price</t>
  </si>
  <si>
    <t>Other</t>
  </si>
  <si>
    <t>Total</t>
  </si>
  <si>
    <t>Statistics</t>
  </si>
  <si>
    <t>Coupon</t>
  </si>
  <si>
    <t>Maturity</t>
  </si>
  <si>
    <t>Returns</t>
  </si>
  <si>
    <t>Averages</t>
  </si>
  <si>
    <t>Office</t>
  </si>
  <si>
    <t>Apartment</t>
  </si>
  <si>
    <t>Industrial</t>
  </si>
  <si>
    <t>Retail</t>
  </si>
  <si>
    <t>Duration Cell</t>
  </si>
  <si>
    <t>Coupon Rate</t>
  </si>
  <si>
    <t>Sector</t>
  </si>
  <si>
    <t>Investment-grade</t>
  </si>
  <si>
    <t>High-yield</t>
  </si>
  <si>
    <t>Credit Quality</t>
  </si>
  <si>
    <t>Maturity Cell</t>
  </si>
  <si>
    <t>`</t>
  </si>
  <si>
    <t>Returns (%)</t>
  </si>
  <si>
    <t>Last 3 months</t>
  </si>
  <si>
    <t>YTD</t>
  </si>
  <si>
    <t>Last 12</t>
  </si>
  <si>
    <t>Index</t>
  </si>
  <si>
    <t>Months</t>
  </si>
  <si>
    <t>Last 3</t>
  </si>
  <si>
    <t>bp basis points</t>
  </si>
  <si>
    <t>Level</t>
  </si>
  <si>
    <t>Aggregate</t>
  </si>
  <si>
    <t>Minimum</t>
  </si>
  <si>
    <t>Maximum</t>
  </si>
  <si>
    <t>NA</t>
  </si>
  <si>
    <t>Credit quality definition</t>
  </si>
  <si>
    <t>Crossover</t>
  </si>
  <si>
    <t>Other Sectors</t>
  </si>
  <si>
    <t>Aggregate excludes Other Sectors (hotel/motel, mixed-use and miscellaneous)</t>
  </si>
  <si>
    <t>N/A</t>
  </si>
  <si>
    <t>Other Return is paydown return and compounding</t>
  </si>
  <si>
    <t>Book LTV</t>
  </si>
  <si>
    <t>Using Book Value</t>
  </si>
  <si>
    <t>Cohorts</t>
  </si>
  <si>
    <t>4.0% to 4.5%</t>
  </si>
  <si>
    <t>4.5% to 5.0%</t>
  </si>
  <si>
    <t>5.0% to 5.5%</t>
  </si>
  <si>
    <t>5.5% to 6.0%</t>
  </si>
  <si>
    <t>6.0% to 6.5%</t>
  </si>
  <si>
    <t>6.5% to 7.0%</t>
  </si>
  <si>
    <t>0 to 2 years</t>
  </si>
  <si>
    <t>2 to 4 years</t>
  </si>
  <si>
    <t>4 to 6 years</t>
  </si>
  <si>
    <t>6 to 8 years</t>
  </si>
  <si>
    <t>8 to 10 years</t>
  </si>
  <si>
    <t>10 to 12 years</t>
  </si>
  <si>
    <t>12 to 14 years</t>
  </si>
  <si>
    <t>14 to 16 years</t>
  </si>
  <si>
    <t>16 to 18 years</t>
  </si>
  <si>
    <t>18 to 20 years</t>
  </si>
  <si>
    <t>20 years or more</t>
  </si>
  <si>
    <t>0 to 1 year</t>
  </si>
  <si>
    <t>1 to 2 years</t>
  </si>
  <si>
    <t>2 to 3 years</t>
  </si>
  <si>
    <t>3 to 4 years</t>
  </si>
  <si>
    <t>4 to 5 years</t>
  </si>
  <si>
    <t>5 to 6 years</t>
  </si>
  <si>
    <t>6 to 7 years</t>
  </si>
  <si>
    <t>7 to 8 years</t>
  </si>
  <si>
    <t>8 to 9 years</t>
  </si>
  <si>
    <t>9 to 10 years</t>
  </si>
  <si>
    <t>10 years or more</t>
  </si>
  <si>
    <t>Index bases: Aggregate Dec. 1971 = 100; Total and major sectors Dec. 1977 = 100</t>
  </si>
  <si>
    <t>Others</t>
  </si>
  <si>
    <t>Vintage Year</t>
  </si>
  <si>
    <t>3.5% to 4.0%</t>
  </si>
  <si>
    <t>Mod.</t>
  </si>
  <si>
    <t>Performance by Property Sector</t>
  </si>
  <si>
    <t>Performance by Coupon Rate</t>
  </si>
  <si>
    <t>Performance by Remaining Term to Maturity</t>
  </si>
  <si>
    <t>Performance by Duration</t>
  </si>
  <si>
    <t>Performance by Vintage Year</t>
  </si>
  <si>
    <t>Performance by Book LTV Classification</t>
  </si>
  <si>
    <t>Giliberto-Levy Commercial Mortgage Index (G-L 1)</t>
  </si>
  <si>
    <t>0.0% to 3.0%</t>
  </si>
  <si>
    <t>3.0% to 3.5%</t>
  </si>
  <si>
    <t>7.0% and above</t>
  </si>
  <si>
    <t>Before 2007</t>
  </si>
  <si>
    <t>2007 to 2010</t>
  </si>
  <si>
    <t>Credit Effects (book value; bp)</t>
  </si>
  <si>
    <t>For the quarter ended March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</si>
</sst>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0"/>
      <name val="Times New Roman"/>
      <family val="1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2" fontId="4" fillId="0" borderId="0" xfId="0" applyNumberFormat="1" applyFont="1"/>
    <xf numFmtId="1" fontId="4" fillId="0" borderId="0" xfId="0" applyNumberFormat="1" applyFont="1"/>
    <xf numFmtId="0" fontId="4" fillId="0" borderId="0" xfId="0" applyFont="1"/>
    <xf numFmtId="14" fontId="6" fillId="0" borderId="0" xfId="0" applyNumberFormat="1" applyFont="1"/>
    <xf numFmtId="0" fontId="6" fillId="0" borderId="0" xfId="0" applyFont="1"/>
    <xf numFmtId="0" fontId="7" fillId="0" borderId="1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6" fillId="0" borderId="2" xfId="0" applyFont="1" applyBorder="1" applyAlignment="1">
      <alignment horizontal="center"/>
    </xf>
    <xf numFmtId="2" fontId="6" fillId="0" borderId="0" xfId="0" applyNumberFormat="1" applyFont="1"/>
    <xf numFmtId="1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center"/>
    </xf>
    <xf numFmtId="164" fontId="6" fillId="0" borderId="0" xfId="0" applyNumberFormat="1" applyFont="1"/>
    <xf numFmtId="165" fontId="6" fillId="0" borderId="0" xfId="1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165" fontId="6" fillId="0" borderId="0" xfId="1" applyNumberFormat="1" applyFont="1" applyBorder="1"/>
    <xf numFmtId="165" fontId="6" fillId="0" borderId="7" xfId="1" applyNumberFormat="1" applyFont="1" applyBorder="1"/>
    <xf numFmtId="0" fontId="6" fillId="0" borderId="8" xfId="0" applyFont="1" applyBorder="1"/>
    <xf numFmtId="165" fontId="6" fillId="0" borderId="1" xfId="1" applyNumberFormat="1" applyFont="1" applyBorder="1"/>
    <xf numFmtId="165" fontId="6" fillId="0" borderId="9" xfId="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370374121229067E-2"/>
          <c:y val="0.1602791546758153"/>
          <c:w val="0.98074109546480592"/>
          <c:h val="0.6550539365011581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 algn="ctr" rtl="1"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481935130751111E-2"/>
                      <c:h val="0.171764629227665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655-4508-A626-452DE33B02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(2)'!$H$10:$H$14</c:f>
              <c:numCache>
                <c:formatCode>0.00</c:formatCode>
                <c:ptCount val="5"/>
                <c:pt idx="0">
                  <c:v>1.4476994498836104</c:v>
                </c:pt>
                <c:pt idx="1">
                  <c:v>2.6422313257637997</c:v>
                </c:pt>
                <c:pt idx="2">
                  <c:v>3.7698609760982826</c:v>
                </c:pt>
                <c:pt idx="3">
                  <c:v>2.94958755307555</c:v>
                </c:pt>
                <c:pt idx="4">
                  <c:v>3.0056350084822769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30840"/>
        <c:axId val="387130448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(2)'!$P$10:$P$14</c:f>
              <c:numCache>
                <c:formatCode>0.00</c:formatCode>
                <c:ptCount val="5"/>
                <c:pt idx="0">
                  <c:v>2.7103971727119092</c:v>
                </c:pt>
                <c:pt idx="1">
                  <c:v>2.7103971727119092</c:v>
                </c:pt>
                <c:pt idx="2">
                  <c:v>2.7103971727119092</c:v>
                </c:pt>
                <c:pt idx="3">
                  <c:v>2.7103971727119092</c:v>
                </c:pt>
                <c:pt idx="4">
                  <c:v>2.7103971727119092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B7-4287-AEF5-25B277263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7312"/>
        <c:axId val="387127704"/>
      </c:lineChart>
      <c:catAx>
        <c:axId val="38713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30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304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30840"/>
        <c:crosses val="autoZero"/>
        <c:crossBetween val="between"/>
      </c:valAx>
      <c:catAx>
        <c:axId val="38712731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7704"/>
        <c:crosses val="autoZero"/>
        <c:auto val="0"/>
        <c:lblAlgn val="ctr"/>
        <c:lblOffset val="100"/>
        <c:noMultiLvlLbl val="0"/>
      </c:catAx>
      <c:valAx>
        <c:axId val="38712770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712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16319499781289948"/>
          <c:w val="0.92815797981828307"/>
          <c:h val="0.6527799912515979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RTerm!$F$10:$F$20</c:f>
              <c:numCache>
                <c:formatCode>0.00</c:formatCode>
                <c:ptCount val="11"/>
                <c:pt idx="0">
                  <c:v>1.3569</c:v>
                </c:pt>
                <c:pt idx="1">
                  <c:v>0.55989999999999995</c:v>
                </c:pt>
                <c:pt idx="2">
                  <c:v>0.1643</c:v>
                </c:pt>
                <c:pt idx="3">
                  <c:v>-1.67E-2</c:v>
                </c:pt>
                <c:pt idx="4">
                  <c:v>-0.16439999999999999</c:v>
                </c:pt>
                <c:pt idx="5">
                  <c:v>-0.28060000000000002</c:v>
                </c:pt>
                <c:pt idx="6">
                  <c:v>-0.44030000000000002</c:v>
                </c:pt>
                <c:pt idx="7">
                  <c:v>-0.42070000000000002</c:v>
                </c:pt>
                <c:pt idx="8">
                  <c:v>-0.56910000000000005</c:v>
                </c:pt>
                <c:pt idx="9">
                  <c:v>-0.51559999999999995</c:v>
                </c:pt>
                <c:pt idx="10">
                  <c:v>-0.94950000000000001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6208"/>
        <c:axId val="6004266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RTerm!$Q$10:$Q$20</c:f>
              <c:numCache>
                <c:formatCode>0.00</c:formatCode>
                <c:ptCount val="11"/>
                <c:pt idx="0">
                  <c:v>0.29289999999999999</c:v>
                </c:pt>
                <c:pt idx="1">
                  <c:v>0.29289999999999999</c:v>
                </c:pt>
                <c:pt idx="2">
                  <c:v>0.29289999999999999</c:v>
                </c:pt>
                <c:pt idx="3">
                  <c:v>0.29289999999999999</c:v>
                </c:pt>
                <c:pt idx="4">
                  <c:v>0.29289999999999999</c:v>
                </c:pt>
                <c:pt idx="5">
                  <c:v>0.29289999999999999</c:v>
                </c:pt>
                <c:pt idx="6">
                  <c:v>0.29289999999999999</c:v>
                </c:pt>
                <c:pt idx="7">
                  <c:v>0.29289999999999999</c:v>
                </c:pt>
                <c:pt idx="8">
                  <c:v>0.29289999999999999</c:v>
                </c:pt>
                <c:pt idx="9">
                  <c:v>0.29289999999999999</c:v>
                </c:pt>
                <c:pt idx="10">
                  <c:v>0.29289999999999999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7C-4743-8FB0-745CBBD35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423072"/>
        <c:axId val="600424248"/>
      </c:lineChart>
      <c:catAx>
        <c:axId val="60042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6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04266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6208"/>
        <c:crosses val="autoZero"/>
        <c:crossBetween val="between"/>
      </c:valAx>
      <c:catAx>
        <c:axId val="60042307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4248"/>
        <c:crosses val="autoZero"/>
        <c:auto val="0"/>
        <c:lblAlgn val="ctr"/>
        <c:lblOffset val="100"/>
        <c:noMultiLvlLbl val="0"/>
      </c:catAx>
      <c:valAx>
        <c:axId val="60042424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0423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02024441270084E-2"/>
          <c:y val="0.21328707742685585"/>
          <c:w val="0.92639260055692185"/>
          <c:h val="0.608392647086441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RDur!$M$10:$M$20</c:f>
              <c:numCache>
                <c:formatCode>0.0%</c:formatCode>
                <c:ptCount val="11"/>
                <c:pt idx="0">
                  <c:v>7.8180467914294602E-2</c:v>
                </c:pt>
                <c:pt idx="1">
                  <c:v>9.9464099412808371E-2</c:v>
                </c:pt>
                <c:pt idx="2">
                  <c:v>0.131094168625879</c:v>
                </c:pt>
                <c:pt idx="3">
                  <c:v>0.15757454000561064</c:v>
                </c:pt>
                <c:pt idx="4">
                  <c:v>0.1487762922120959</c:v>
                </c:pt>
                <c:pt idx="5">
                  <c:v>0.11647286565599399</c:v>
                </c:pt>
                <c:pt idx="6">
                  <c:v>0.1448793370268886</c:v>
                </c:pt>
                <c:pt idx="7">
                  <c:v>6.0079556671057979E-2</c:v>
                </c:pt>
                <c:pt idx="8">
                  <c:v>3.4100981515618155E-2</c:v>
                </c:pt>
                <c:pt idx="9">
                  <c:v>1.8232435325886642E-2</c:v>
                </c:pt>
                <c:pt idx="10">
                  <c:v>1.1145255633866145E-2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92-4A52-9776-90A7537C8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6960"/>
        <c:axId val="384027352"/>
      </c:barChart>
      <c:catAx>
        <c:axId val="38402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7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02735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696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3308821228828E-2"/>
          <c:y val="0.20448425065811371"/>
          <c:w val="0.92815797981828307"/>
          <c:h val="0.6102024899256328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RDur!$P$10:$P$20</c:f>
              <c:strCach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&gt;10</c:v>
                </c:pt>
              </c:strCache>
            </c:strRef>
          </c:cat>
          <c:val>
            <c:numRef>
              <c:f>RDur!$F$10:$F$20</c:f>
              <c:numCache>
                <c:formatCode>0.00</c:formatCode>
                <c:ptCount val="11"/>
                <c:pt idx="0">
                  <c:v>1.6365000000000001</c:v>
                </c:pt>
                <c:pt idx="1">
                  <c:v>1.1224000000000001</c:v>
                </c:pt>
                <c:pt idx="2">
                  <c:v>0.64229999999999998</c:v>
                </c:pt>
                <c:pt idx="3">
                  <c:v>0.33689999999999998</c:v>
                </c:pt>
                <c:pt idx="4">
                  <c:v>0.1056</c:v>
                </c:pt>
                <c:pt idx="5">
                  <c:v>1.6199999999999999E-2</c:v>
                </c:pt>
                <c:pt idx="6">
                  <c:v>-0.151</c:v>
                </c:pt>
                <c:pt idx="7">
                  <c:v>-0.35899999999999999</c:v>
                </c:pt>
                <c:pt idx="8">
                  <c:v>-0.6401</c:v>
                </c:pt>
                <c:pt idx="9">
                  <c:v>-0.67069999999999996</c:v>
                </c:pt>
                <c:pt idx="10">
                  <c:v>-0.83609999999999995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5784"/>
        <c:axId val="384028136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RDur!$Q$10:$Q$20</c:f>
              <c:numCache>
                <c:formatCode>0.00</c:formatCode>
                <c:ptCount val="11"/>
                <c:pt idx="0">
                  <c:v>0.29289999999999999</c:v>
                </c:pt>
                <c:pt idx="1">
                  <c:v>0.29289999999999999</c:v>
                </c:pt>
                <c:pt idx="2">
                  <c:v>0.29289999999999999</c:v>
                </c:pt>
                <c:pt idx="3">
                  <c:v>0.29289999999999999</c:v>
                </c:pt>
                <c:pt idx="4">
                  <c:v>0.29289999999999999</c:v>
                </c:pt>
                <c:pt idx="5">
                  <c:v>0.29289999999999999</c:v>
                </c:pt>
                <c:pt idx="6">
                  <c:v>0.29289999999999999</c:v>
                </c:pt>
                <c:pt idx="7">
                  <c:v>0.29289999999999999</c:v>
                </c:pt>
                <c:pt idx="8">
                  <c:v>0.29289999999999999</c:v>
                </c:pt>
                <c:pt idx="9">
                  <c:v>0.29289999999999999</c:v>
                </c:pt>
                <c:pt idx="10">
                  <c:v>0.29289999999999999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7-4E8A-B283-F30A31768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027744"/>
        <c:axId val="384026176"/>
      </c:lineChart>
      <c:catAx>
        <c:axId val="38402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8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402813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5784"/>
        <c:crosses val="autoZero"/>
        <c:crossBetween val="between"/>
      </c:valAx>
      <c:catAx>
        <c:axId val="384027744"/>
        <c:scaling>
          <c:orientation val="minMax"/>
        </c:scaling>
        <c:delete val="1"/>
        <c:axPos val="b"/>
        <c:majorTickMark val="out"/>
        <c:minorTickMark val="none"/>
        <c:tickLblPos val="nextTo"/>
        <c:crossAx val="384026176"/>
        <c:crosses val="autoZero"/>
        <c:auto val="0"/>
        <c:lblAlgn val="ctr"/>
        <c:lblOffset val="100"/>
        <c:noMultiLvlLbl val="0"/>
      </c:catAx>
      <c:valAx>
        <c:axId val="3840261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384027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24476419902104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583184070019292E-2"/>
                  <c:y val="-5.189148253208597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EF-42C9-A292-5369348D6C5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RVinYr!$A$10:$A$25</c:f>
              <c:strCache>
                <c:ptCount val="16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strCache>
            </c:strRef>
          </c:cat>
          <c:val>
            <c:numRef>
              <c:f>RVinYr!$M$10:$M$25</c:f>
              <c:numCache>
                <c:formatCode>0.0%</c:formatCode>
                <c:ptCount val="16"/>
                <c:pt idx="0">
                  <c:v>1.0957727107178289E-2</c:v>
                </c:pt>
                <c:pt idx="1">
                  <c:v>4.2390377049282401E-3</c:v>
                </c:pt>
                <c:pt idx="2">
                  <c:v>6.5039040218411344E-3</c:v>
                </c:pt>
                <c:pt idx="3">
                  <c:v>1.0865325431591287E-2</c:v>
                </c:pt>
                <c:pt idx="4">
                  <c:v>2.4550533345069167E-2</c:v>
                </c:pt>
                <c:pt idx="5">
                  <c:v>5.4844922260688975E-2</c:v>
                </c:pt>
                <c:pt idx="6">
                  <c:v>7.7510982735410724E-2</c:v>
                </c:pt>
                <c:pt idx="7">
                  <c:v>8.1394789431357847E-2</c:v>
                </c:pt>
                <c:pt idx="8">
                  <c:v>8.7583729196656732E-2</c:v>
                </c:pt>
                <c:pt idx="9">
                  <c:v>0.11561761698003346</c:v>
                </c:pt>
                <c:pt idx="10">
                  <c:v>0.10933050254856708</c:v>
                </c:pt>
                <c:pt idx="11">
                  <c:v>7.7001426069472287E-2</c:v>
                </c:pt>
                <c:pt idx="12">
                  <c:v>0.12696980532824367</c:v>
                </c:pt>
                <c:pt idx="13">
                  <c:v>0.10584133078086934</c:v>
                </c:pt>
                <c:pt idx="14">
                  <c:v>9.9285841173241657E-2</c:v>
                </c:pt>
                <c:pt idx="15">
                  <c:v>7.5025258848501232E-3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EF-42C9-A292-5369348D6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028920"/>
        <c:axId val="384029312"/>
      </c:barChart>
      <c:catAx>
        <c:axId val="384028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029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029312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384028920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592271670979041E-2"/>
          <c:y val="0.20524888462789698"/>
          <c:w val="0.95145901696853286"/>
          <c:h val="0.542120525069953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RVinYr!$A$10:$A$25</c:f>
              <c:strCache>
                <c:ptCount val="16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strCache>
            </c:strRef>
          </c:cat>
          <c:val>
            <c:numRef>
              <c:f>RVinYr!$F$10:$F$25</c:f>
              <c:numCache>
                <c:formatCode>0.00</c:formatCode>
                <c:ptCount val="16"/>
                <c:pt idx="0">
                  <c:v>0.87519999999999998</c:v>
                </c:pt>
                <c:pt idx="1">
                  <c:v>0.48630000000000001</c:v>
                </c:pt>
                <c:pt idx="2">
                  <c:v>0.50770000000000004</c:v>
                </c:pt>
                <c:pt idx="3">
                  <c:v>0.7419</c:v>
                </c:pt>
                <c:pt idx="4">
                  <c:v>0.3463</c:v>
                </c:pt>
                <c:pt idx="5">
                  <c:v>1.0376000000000001</c:v>
                </c:pt>
                <c:pt idx="6">
                  <c:v>0.78769999999999996</c:v>
                </c:pt>
                <c:pt idx="7">
                  <c:v>0.48699999999999999</c:v>
                </c:pt>
                <c:pt idx="8">
                  <c:v>0.54</c:v>
                </c:pt>
                <c:pt idx="9">
                  <c:v>0.2485</c:v>
                </c:pt>
                <c:pt idx="10">
                  <c:v>0.1686</c:v>
                </c:pt>
                <c:pt idx="11">
                  <c:v>-3.2000000000000002E-3</c:v>
                </c:pt>
                <c:pt idx="12">
                  <c:v>-6.88E-2</c:v>
                </c:pt>
                <c:pt idx="13">
                  <c:v>-0.08</c:v>
                </c:pt>
                <c:pt idx="14">
                  <c:v>0.20349999999999999</c:v>
                </c:pt>
                <c:pt idx="15">
                  <c:v>-0.1411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544928"/>
        <c:axId val="521545712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RVinYr!$A$10:$A$25</c:f>
              <c:strCache>
                <c:ptCount val="16"/>
                <c:pt idx="0">
                  <c:v>Before 2007</c:v>
                </c:pt>
                <c:pt idx="1">
                  <c:v>2007 to 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</c:strCache>
            </c:strRef>
          </c:cat>
          <c:val>
            <c:numRef>
              <c:f>RVinYr!$Q$10:$Q$25</c:f>
              <c:numCache>
                <c:formatCode>0.00</c:formatCode>
                <c:ptCount val="16"/>
                <c:pt idx="0">
                  <c:v>0.29289999999999999</c:v>
                </c:pt>
                <c:pt idx="1">
                  <c:v>0.29289999999999999</c:v>
                </c:pt>
                <c:pt idx="2">
                  <c:v>0.29289999999999999</c:v>
                </c:pt>
                <c:pt idx="3">
                  <c:v>0.29289999999999999</c:v>
                </c:pt>
                <c:pt idx="4">
                  <c:v>0.29289999999999999</c:v>
                </c:pt>
                <c:pt idx="5">
                  <c:v>0.29289999999999999</c:v>
                </c:pt>
                <c:pt idx="6">
                  <c:v>0.29289999999999999</c:v>
                </c:pt>
                <c:pt idx="7">
                  <c:v>0.29289999999999999</c:v>
                </c:pt>
                <c:pt idx="8">
                  <c:v>0.29289999999999999</c:v>
                </c:pt>
                <c:pt idx="9">
                  <c:v>0.29289999999999999</c:v>
                </c:pt>
                <c:pt idx="10">
                  <c:v>0.29289999999999999</c:v>
                </c:pt>
                <c:pt idx="11">
                  <c:v>0.29289999999999999</c:v>
                </c:pt>
                <c:pt idx="12">
                  <c:v>0.29289999999999999</c:v>
                </c:pt>
                <c:pt idx="13">
                  <c:v>0.29289999999999999</c:v>
                </c:pt>
                <c:pt idx="14">
                  <c:v>0.29289999999999999</c:v>
                </c:pt>
                <c:pt idx="15">
                  <c:v>0.29289999999999999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8-497A-8AC2-EDD2ACEBF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545320"/>
        <c:axId val="521542184"/>
      </c:lineChart>
      <c:catAx>
        <c:axId val="52154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15457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521545712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4928"/>
        <c:crosses val="autoZero"/>
        <c:crossBetween val="between"/>
      </c:valAx>
      <c:catAx>
        <c:axId val="52154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542184"/>
        <c:crosses val="autoZero"/>
        <c:auto val="0"/>
        <c:lblAlgn val="ctr"/>
        <c:lblOffset val="100"/>
        <c:noMultiLvlLbl val="0"/>
      </c:catAx>
      <c:valAx>
        <c:axId val="52154218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21545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95147886158773E-2"/>
          <c:y val="0.16491242197130446"/>
          <c:w val="0.97735399487643859"/>
          <c:h val="0.649123363078538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'RSector (2)'!$A$10:$A$14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 Sectors</c:v>
                </c:pt>
              </c:strCache>
            </c:strRef>
          </c:cat>
          <c:val>
            <c:numRef>
              <c:f>'RSector (2)'!$N$10:$N$14</c:f>
              <c:numCache>
                <c:formatCode>0</c:formatCode>
                <c:ptCount val="5"/>
                <c:pt idx="0">
                  <c:v>13.540000000000001</c:v>
                </c:pt>
                <c:pt idx="1">
                  <c:v>4.72</c:v>
                </c:pt>
                <c:pt idx="2">
                  <c:v>11</c:v>
                </c:pt>
                <c:pt idx="3">
                  <c:v>2.69</c:v>
                </c:pt>
                <c:pt idx="4">
                  <c:v>8.2587567409692415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128488"/>
        <c:axId val="38712888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'RSector (2)'!$Q$10:$Q$14</c:f>
              <c:numCache>
                <c:formatCode>0</c:formatCode>
                <c:ptCount val="5"/>
                <c:pt idx="0">
                  <c:v>6.68</c:v>
                </c:pt>
                <c:pt idx="1">
                  <c:v>6.68</c:v>
                </c:pt>
                <c:pt idx="2">
                  <c:v>6.68</c:v>
                </c:pt>
                <c:pt idx="3">
                  <c:v>6.68</c:v>
                </c:pt>
                <c:pt idx="4">
                  <c:v>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D4-4F92-B647-BB0C7E308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29272"/>
        <c:axId val="387129664"/>
      </c:lineChart>
      <c:catAx>
        <c:axId val="38712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71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87128880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8488"/>
        <c:crosses val="autoZero"/>
        <c:crossBetween val="between"/>
      </c:valAx>
      <c:catAx>
        <c:axId val="387129272"/>
        <c:scaling>
          <c:orientation val="minMax"/>
        </c:scaling>
        <c:delete val="1"/>
        <c:axPos val="b"/>
        <c:majorTickMark val="out"/>
        <c:minorTickMark val="none"/>
        <c:tickLblPos val="nextTo"/>
        <c:crossAx val="387129664"/>
        <c:crosses val="autoZero"/>
        <c:auto val="0"/>
        <c:lblAlgn val="ctr"/>
        <c:lblOffset val="100"/>
        <c:noMultiLvlLbl val="0"/>
      </c:catAx>
      <c:valAx>
        <c:axId val="387129664"/>
        <c:scaling>
          <c:orientation val="minMax"/>
        </c:scaling>
        <c:delete val="1"/>
        <c:axPos val="l"/>
        <c:numFmt formatCode="0" sourceLinked="1"/>
        <c:majorTickMark val="out"/>
        <c:minorTickMark val="none"/>
        <c:tickLblPos val="nextTo"/>
        <c:crossAx val="387129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0000017132690115"/>
          <c:w val="0.97678826936105634"/>
          <c:h val="0.6210531635940614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RSector!$M$10:$M$14</c:f>
              <c:numCache>
                <c:formatCode>0.0%</c:formatCode>
                <c:ptCount val="5"/>
                <c:pt idx="0">
                  <c:v>0.13494266872605787</c:v>
                </c:pt>
                <c:pt idx="1">
                  <c:v>0.45646468575512589</c:v>
                </c:pt>
                <c:pt idx="2">
                  <c:v>0.13427662773567939</c:v>
                </c:pt>
                <c:pt idx="3">
                  <c:v>0.20539533630999812</c:v>
                </c:pt>
                <c:pt idx="4">
                  <c:v>6.8920681473138748E-2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63-44A4-B239-5C81268B0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31944"/>
        <c:axId val="282028808"/>
      </c:barChart>
      <c:catAx>
        <c:axId val="282031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2028808"/>
        <c:scaling>
          <c:orientation val="minMax"/>
          <c:max val="0.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282031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7614515673666528"/>
          <c:w val="0.97466072478969612"/>
          <c:h val="0.6203471032957910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RSector!$A$10:$A$14</c:f>
              <c:strCache>
                <c:ptCount val="5"/>
                <c:pt idx="0">
                  <c:v>Office</c:v>
                </c:pt>
                <c:pt idx="1">
                  <c:v>Apartment</c:v>
                </c:pt>
                <c:pt idx="2">
                  <c:v>Retail</c:v>
                </c:pt>
                <c:pt idx="3">
                  <c:v>Industrial</c:v>
                </c:pt>
                <c:pt idx="4">
                  <c:v>Others</c:v>
                </c:pt>
              </c:strCache>
            </c:strRef>
          </c:cat>
          <c:val>
            <c:numRef>
              <c:f>RSector!$F$10:$F$14</c:f>
              <c:numCache>
                <c:formatCode>0.00</c:formatCode>
                <c:ptCount val="5"/>
                <c:pt idx="0">
                  <c:v>-0.2135</c:v>
                </c:pt>
                <c:pt idx="1">
                  <c:v>0.33500000000000002</c:v>
                </c:pt>
                <c:pt idx="2">
                  <c:v>0.5514</c:v>
                </c:pt>
                <c:pt idx="3">
                  <c:v>0.36359999999999998</c:v>
                </c:pt>
                <c:pt idx="4">
                  <c:v>0.31800902199211922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029984"/>
        <c:axId val="28202920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RSector!$P$10:$P$14</c:f>
              <c:numCache>
                <c:formatCode>0.00</c:formatCode>
                <c:ptCount val="5"/>
                <c:pt idx="0">
                  <c:v>0.29289999999999999</c:v>
                </c:pt>
                <c:pt idx="1">
                  <c:v>0.29289999999999999</c:v>
                </c:pt>
                <c:pt idx="2">
                  <c:v>0.29289999999999999</c:v>
                </c:pt>
                <c:pt idx="3">
                  <c:v>0.29289999999999999</c:v>
                </c:pt>
                <c:pt idx="4">
                  <c:v>0.29289999999999999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F-4DDF-BCBB-1391FD0D6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2029592"/>
        <c:axId val="282030376"/>
      </c:lineChart>
      <c:catAx>
        <c:axId val="28202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202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202920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984"/>
        <c:crosses val="autoZero"/>
        <c:crossBetween val="between"/>
      </c:valAx>
      <c:catAx>
        <c:axId val="282029592"/>
        <c:scaling>
          <c:orientation val="minMax"/>
        </c:scaling>
        <c:delete val="1"/>
        <c:axPos val="b"/>
        <c:majorTickMark val="out"/>
        <c:minorTickMark val="none"/>
        <c:tickLblPos val="nextTo"/>
        <c:crossAx val="282030376"/>
        <c:crosses val="autoZero"/>
        <c:auto val="0"/>
        <c:lblAlgn val="ctr"/>
        <c:lblOffset val="100"/>
        <c:noMultiLvlLbl val="0"/>
      </c:catAx>
      <c:valAx>
        <c:axId val="28203037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282029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22388705042979E-2"/>
          <c:y val="0.21328707742685585"/>
          <c:w val="0.97674631899335229"/>
          <c:h val="0.58391708082434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(2)'!$M$10:$M$12</c:f>
              <c:numCache>
                <c:formatCode>0.0%</c:formatCode>
                <c:ptCount val="3"/>
                <c:pt idx="0">
                  <c:v>0.86595783508326829</c:v>
                </c:pt>
                <c:pt idx="1">
                  <c:v>0.12491795141134454</c:v>
                </c:pt>
                <c:pt idx="2">
                  <c:v>9.1242135053872069E-3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1-46D4-AB56-2E259EDB4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1288"/>
        <c:axId val="515061680"/>
      </c:barChart>
      <c:catAx>
        <c:axId val="515061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506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5061680"/>
        <c:scaling>
          <c:orientation val="minMax"/>
          <c:max val="1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515061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43572890774019E-2"/>
          <c:y val="0.15972276381688036"/>
          <c:w val="0.97505004073314516"/>
          <c:h val="0.6562522252476170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0.109118123850413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DAF-40AE-87C4-9C2F7C1BB95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928086706132081E-2"/>
                      <c:h val="9.75692116306336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DAF-40AE-87C4-9C2F7C1BB95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'RLTV (2)'!$A$10:$A$12</c:f>
              <c:strCache>
                <c:ptCount val="3"/>
                <c:pt idx="0">
                  <c:v>Investment-grade</c:v>
                </c:pt>
                <c:pt idx="1">
                  <c:v>Crossover</c:v>
                </c:pt>
                <c:pt idx="2">
                  <c:v>High-yield</c:v>
                </c:pt>
              </c:strCache>
            </c:strRef>
          </c:cat>
          <c:val>
            <c:numRef>
              <c:f>'RLTV (2)'!$F$10:$F$12</c:f>
              <c:numCache>
                <c:formatCode>0.00</c:formatCode>
                <c:ptCount val="3"/>
                <c:pt idx="0">
                  <c:v>0.38519999999999999</c:v>
                </c:pt>
                <c:pt idx="1">
                  <c:v>-7.9600000000000004E-2</c:v>
                </c:pt>
                <c:pt idx="2">
                  <c:v>-4.4313000000000002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062072"/>
        <c:axId val="604431824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'RLTV (2)'!$P$10:$P$12</c:f>
              <c:numCache>
                <c:formatCode>0.00</c:formatCode>
                <c:ptCount val="3"/>
                <c:pt idx="0">
                  <c:v>0.29289999999999999</c:v>
                </c:pt>
                <c:pt idx="1">
                  <c:v>0.29289999999999999</c:v>
                </c:pt>
                <c:pt idx="2">
                  <c:v>0.29289999999999999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B-45D7-8A84-BEDE99832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784"/>
        <c:axId val="604432608"/>
      </c:lineChart>
      <c:catAx>
        <c:axId val="515062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824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515062072"/>
        <c:crosses val="autoZero"/>
        <c:crossBetween val="between"/>
      </c:valAx>
      <c:catAx>
        <c:axId val="604433784"/>
        <c:scaling>
          <c:orientation val="minMax"/>
        </c:scaling>
        <c:delete val="1"/>
        <c:axPos val="b"/>
        <c:majorTickMark val="out"/>
        <c:minorTickMark val="none"/>
        <c:tickLblPos val="nextTo"/>
        <c:crossAx val="604432608"/>
        <c:crosses val="autoZero"/>
        <c:auto val="0"/>
        <c:lblAlgn val="ctr"/>
        <c:lblOffset val="100"/>
        <c:noMultiLvlLbl val="0"/>
      </c:catAx>
      <c:valAx>
        <c:axId val="604432608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500032697490665E-2"/>
          <c:y val="0.22377660582489795"/>
          <c:w val="0.97678826936105634"/>
          <c:h val="0.576924061892315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RCoup!$M$10:$M$19</c:f>
              <c:numCache>
                <c:formatCode>0.0%</c:formatCode>
                <c:ptCount val="10"/>
                <c:pt idx="0">
                  <c:v>0.10255885135325442</c:v>
                </c:pt>
                <c:pt idx="1">
                  <c:v>0.17363102920529239</c:v>
                </c:pt>
                <c:pt idx="2">
                  <c:v>0.23974686309687196</c:v>
                </c:pt>
                <c:pt idx="3">
                  <c:v>0.2246624716947134</c:v>
                </c:pt>
                <c:pt idx="4">
                  <c:v>9.3431909045917E-2</c:v>
                </c:pt>
                <c:pt idx="5">
                  <c:v>4.2423789344994078E-2</c:v>
                </c:pt>
                <c:pt idx="6">
                  <c:v>5.2251179883933796E-2</c:v>
                </c:pt>
                <c:pt idx="7">
                  <c:v>4.3051078854134416E-2</c:v>
                </c:pt>
                <c:pt idx="8">
                  <c:v>1.8868151975601329E-2</c:v>
                </c:pt>
                <c:pt idx="9">
                  <c:v>9.3746755452872345E-3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3-40CA-B370-90CBB164D2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2216"/>
        <c:axId val="604430256"/>
      </c:barChart>
      <c:catAx>
        <c:axId val="60443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4430256"/>
        <c:scaling>
          <c:orientation val="minMax"/>
          <c:max val="0.4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4432216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45250147055745E-2"/>
          <c:y val="0.1619718309859155"/>
          <c:w val="0.97466072478969612"/>
          <c:h val="0.65140845070422537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RCoup!$P$10:$P$19</c:f>
              <c:strCache>
                <c:ptCount val="10"/>
                <c:pt idx="0">
                  <c:v>3.0%</c:v>
                </c:pt>
                <c:pt idx="1">
                  <c:v>3.5%</c:v>
                </c:pt>
                <c:pt idx="2">
                  <c:v>4.0%</c:v>
                </c:pt>
                <c:pt idx="3">
                  <c:v>4.5%</c:v>
                </c:pt>
                <c:pt idx="4">
                  <c:v>5.0%</c:v>
                </c:pt>
                <c:pt idx="5">
                  <c:v>5.5%</c:v>
                </c:pt>
                <c:pt idx="6">
                  <c:v>6.0%</c:v>
                </c:pt>
                <c:pt idx="7">
                  <c:v>6.5%</c:v>
                </c:pt>
                <c:pt idx="8">
                  <c:v>7.0%</c:v>
                </c:pt>
                <c:pt idx="9">
                  <c:v>&gt;7.0%</c:v>
                </c:pt>
              </c:strCache>
            </c:strRef>
          </c:cat>
          <c:val>
            <c:numRef>
              <c:f>RCoup!$F$10:$F$19</c:f>
              <c:numCache>
                <c:formatCode>0.00</c:formatCode>
                <c:ptCount val="10"/>
                <c:pt idx="0">
                  <c:v>0.14810000000000001</c:v>
                </c:pt>
                <c:pt idx="1">
                  <c:v>8.8300000000000003E-2</c:v>
                </c:pt>
                <c:pt idx="2">
                  <c:v>0.49640000000000001</c:v>
                </c:pt>
                <c:pt idx="3">
                  <c:v>0.37790000000000001</c:v>
                </c:pt>
                <c:pt idx="4">
                  <c:v>0.2034</c:v>
                </c:pt>
                <c:pt idx="5">
                  <c:v>-2.8E-3</c:v>
                </c:pt>
                <c:pt idx="6">
                  <c:v>0.23680000000000001</c:v>
                </c:pt>
                <c:pt idx="7">
                  <c:v>0.33900000000000002</c:v>
                </c:pt>
                <c:pt idx="8">
                  <c:v>0.34250000000000003</c:v>
                </c:pt>
                <c:pt idx="9">
                  <c:v>0.56440000000000001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30648"/>
        <c:axId val="60443104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RCoup!$Q$10:$Q$19</c:f>
              <c:numCache>
                <c:formatCode>0.00</c:formatCode>
                <c:ptCount val="10"/>
                <c:pt idx="0">
                  <c:v>0.29289999999999999</c:v>
                </c:pt>
                <c:pt idx="1">
                  <c:v>0.29289999999999999</c:v>
                </c:pt>
                <c:pt idx="2">
                  <c:v>0.29289999999999999</c:v>
                </c:pt>
                <c:pt idx="3">
                  <c:v>0.29289999999999999</c:v>
                </c:pt>
                <c:pt idx="4">
                  <c:v>0.29289999999999999</c:v>
                </c:pt>
                <c:pt idx="5">
                  <c:v>0.29289999999999999</c:v>
                </c:pt>
                <c:pt idx="6">
                  <c:v>0.29289999999999999</c:v>
                </c:pt>
                <c:pt idx="7">
                  <c:v>0.29289999999999999</c:v>
                </c:pt>
                <c:pt idx="8">
                  <c:v>0.29289999999999999</c:v>
                </c:pt>
                <c:pt idx="9">
                  <c:v>0.29289999999999999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B-46D0-AE74-4F79FDC5F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33392"/>
        <c:axId val="600423856"/>
      </c:lineChart>
      <c:catAx>
        <c:axId val="60443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44310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0443104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0648"/>
        <c:crosses val="autoZero"/>
        <c:crossBetween val="between"/>
      </c:valAx>
      <c:catAx>
        <c:axId val="6044333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0423856"/>
        <c:crosses val="autoZero"/>
        <c:auto val="0"/>
        <c:lblAlgn val="ctr"/>
        <c:lblOffset val="100"/>
        <c:noMultiLvlLbl val="0"/>
      </c:catAx>
      <c:valAx>
        <c:axId val="600423856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604433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144991459426933E-2"/>
          <c:y val="0.20979056796084181"/>
          <c:w val="0.91950111348458441"/>
          <c:h val="0.587413590290357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5.3197733109837117E-3"/>
                  <c:y val="5.521426123038446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1-4532-9A64-90A8C6DAAA2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RTerm!$P$10:$P$20</c:f>
              <c:strCache>
                <c:ptCount val="11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&gt;20</c:v>
                </c:pt>
              </c:strCache>
            </c:strRef>
          </c:cat>
          <c:val>
            <c:numRef>
              <c:f>RTerm!$M$10:$M$20</c:f>
              <c:numCache>
                <c:formatCode>0.0%</c:formatCode>
                <c:ptCount val="11"/>
                <c:pt idx="0">
                  <c:v>0.17289220942615993</c:v>
                </c:pt>
                <c:pt idx="1">
                  <c:v>0.20882912547148971</c:v>
                </c:pt>
                <c:pt idx="2">
                  <c:v>0.23015703174604377</c:v>
                </c:pt>
                <c:pt idx="3">
                  <c:v>0.1606675358390105</c:v>
                </c:pt>
                <c:pt idx="4">
                  <c:v>9.6952156356685859E-2</c:v>
                </c:pt>
                <c:pt idx="5">
                  <c:v>3.8876550345943665E-2</c:v>
                </c:pt>
                <c:pt idx="6">
                  <c:v>3.3199426984397686E-2</c:v>
                </c:pt>
                <c:pt idx="7">
                  <c:v>1.7117149069629075E-2</c:v>
                </c:pt>
                <c:pt idx="8">
                  <c:v>1.4694117288349713E-2</c:v>
                </c:pt>
                <c:pt idx="9">
                  <c:v>4.887976891423034E-3</c:v>
                </c:pt>
                <c:pt idx="10">
                  <c:v>2.1726720580867033E-2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1-4532-9A64-90A8C6DAA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423464"/>
        <c:axId val="600425424"/>
      </c:barChart>
      <c:catAx>
        <c:axId val="60042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42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00425424"/>
        <c:scaling>
          <c:orientation val="minMax"/>
          <c:max val="0.25"/>
        </c:scaling>
        <c:delete val="0"/>
        <c:axPos val="l"/>
        <c:numFmt formatCode="0.0%" sourceLinked="1"/>
        <c:majorTickMark val="none"/>
        <c:minorTickMark val="none"/>
        <c:tickLblPos val="none"/>
        <c:spPr>
          <a:ln w="6350">
            <a:noFill/>
          </a:ln>
        </c:spPr>
        <c:crossAx val="600423464"/>
        <c:crosses val="autoZero"/>
        <c:crossBetween val="between"/>
        <c:majorUnit val="0.0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152400</xdr:rowOff>
    </xdr:from>
    <xdr:to>
      <xdr:col>7</xdr:col>
      <xdr:colOff>594360</xdr:colOff>
      <xdr:row>43</xdr:row>
      <xdr:rowOff>145676</xdr:rowOff>
    </xdr:to>
    <xdr:graphicFrame macro="">
      <xdr:nvGraphicFramePr>
        <xdr:cNvPr id="22533" name="Chart 3">
          <a:extLst>
            <a:ext uri="{FF2B5EF4-FFF2-40B4-BE49-F238E27FC236}">
              <a16:creationId xmlns:a16="http://schemas.microsoft.com/office/drawing/2014/main" id="{00000000-0008-0000-0000-000005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23</xdr:row>
      <xdr:rowOff>156882</xdr:rowOff>
    </xdr:from>
    <xdr:to>
      <xdr:col>16</xdr:col>
      <xdr:colOff>449580</xdr:colOff>
      <xdr:row>44</xdr:row>
      <xdr:rowOff>11205</xdr:rowOff>
    </xdr:to>
    <xdr:graphicFrame macro="">
      <xdr:nvGraphicFramePr>
        <xdr:cNvPr id="22534" name="Chart 4">
          <a:extLst>
            <a:ext uri="{FF2B5EF4-FFF2-40B4-BE49-F238E27FC236}">
              <a16:creationId xmlns:a16="http://schemas.microsoft.com/office/drawing/2014/main" id="{00000000-0008-0000-0000-00000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14</xdr:col>
      <xdr:colOff>0</xdr:colOff>
      <xdr:row>44</xdr:row>
      <xdr:rowOff>134470</xdr:rowOff>
    </xdr:to>
    <xdr:graphicFrame macro="">
      <xdr:nvGraphicFramePr>
        <xdr:cNvPr id="13316" name="Chart 2">
          <a:extLst>
            <a:ext uri="{FF2B5EF4-FFF2-40B4-BE49-F238E27FC236}">
              <a16:creationId xmlns:a16="http://schemas.microsoft.com/office/drawing/2014/main" id="{00000000-0008-0000-0300-000004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33617</xdr:colOff>
      <xdr:row>22</xdr:row>
      <xdr:rowOff>134469</xdr:rowOff>
    </xdr:from>
    <xdr:to>
      <xdr:col>6</xdr:col>
      <xdr:colOff>18825</xdr:colOff>
      <xdr:row>44</xdr:row>
      <xdr:rowOff>123264</xdr:rowOff>
    </xdr:to>
    <xdr:graphicFrame macro="">
      <xdr:nvGraphicFramePr>
        <xdr:cNvPr id="13317" name="Chart 3">
          <a:extLst>
            <a:ext uri="{FF2B5EF4-FFF2-40B4-BE49-F238E27FC236}">
              <a16:creationId xmlns:a16="http://schemas.microsoft.com/office/drawing/2014/main" id="{00000000-0008-0000-0300-000005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0.04665</cdr:y>
    </cdr:from>
    <cdr:to>
      <cdr:x>0.48779</cdr:x>
      <cdr:y>0.12412</cdr:y>
    </cdr:to>
    <cdr:sp macro="" textlink="">
      <cdr:nvSpPr>
        <cdr:cNvPr id="15361" name="Text Box 1">
          <a:extLst xmlns:a="http://schemas.openxmlformats.org/drawingml/2006/main">
            <a:ext uri="{FF2B5EF4-FFF2-40B4-BE49-F238E27FC236}">
              <a16:creationId xmlns:a16="http://schemas.microsoft.com/office/drawing/2014/main" id="{94DFA1A2-4489-4FF1-B1FE-E655FD72518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103305"/>
          <a:ext cx="2028248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Coupon Rate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0.07306</cdr:y>
    </cdr:from>
    <cdr:to>
      <cdr:x>0.33852</cdr:x>
      <cdr:y>0.19596</cdr:y>
    </cdr:to>
    <cdr:sp macro="" textlink="">
      <cdr:nvSpPr>
        <cdr:cNvPr id="76801" name="Text Box 1">
          <a:extLst xmlns:a="http://schemas.openxmlformats.org/drawingml/2006/main">
            <a:ext uri="{FF2B5EF4-FFF2-40B4-BE49-F238E27FC236}">
              <a16:creationId xmlns:a16="http://schemas.microsoft.com/office/drawing/2014/main" id="{4DE01B59-2346-41A5-9739-E30C3045DE3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6116"/>
          <a:ext cx="1272540" cy="2669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0.02456</cdr:y>
    </cdr:from>
    <cdr:to>
      <cdr:x>0.43774</cdr:x>
      <cdr:y>0.15079</cdr:y>
    </cdr:to>
    <cdr:sp macro="" textlink="">
      <cdr:nvSpPr>
        <cdr:cNvPr id="76802" name="Text Box 2">
          <a:extLst xmlns:a="http://schemas.openxmlformats.org/drawingml/2006/main">
            <a:ext uri="{FF2B5EF4-FFF2-40B4-BE49-F238E27FC236}">
              <a16:creationId xmlns:a16="http://schemas.microsoft.com/office/drawing/2014/main" id="{797EBD9C-13EC-473B-8DD4-29829345A62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Coupon Rate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592455</xdr:colOff>
      <xdr:row>43</xdr:row>
      <xdr:rowOff>145676</xdr:rowOff>
    </xdr:to>
    <xdr:graphicFrame macro="">
      <xdr:nvGraphicFramePr>
        <xdr:cNvPr id="19460" name="Chart 2">
          <a:extLst>
            <a:ext uri="{FF2B5EF4-FFF2-40B4-BE49-F238E27FC236}">
              <a16:creationId xmlns:a16="http://schemas.microsoft.com/office/drawing/2014/main" id="{00000000-0008-0000-0400-000004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448</xdr:colOff>
      <xdr:row>43</xdr:row>
      <xdr:rowOff>134470</xdr:rowOff>
    </xdr:to>
    <xdr:graphicFrame macro="">
      <xdr:nvGraphicFramePr>
        <xdr:cNvPr id="19461" name="Chart 3">
          <a:extLst>
            <a:ext uri="{FF2B5EF4-FFF2-40B4-BE49-F238E27FC236}">
              <a16:creationId xmlns:a16="http://schemas.microsoft.com/office/drawing/2014/main" id="{00000000-0008-0000-0400-000005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0.0125</cdr:x>
      <cdr:y>0.03322</cdr:y>
    </cdr:from>
    <cdr:to>
      <cdr:x>0.48302</cdr:x>
      <cdr:y>0.11068</cdr:y>
    </cdr:to>
    <cdr:sp macro="" textlink="">
      <cdr:nvSpPr>
        <cdr:cNvPr id="21505" name="Text Box 1">
          <a:extLst xmlns:a="http://schemas.openxmlformats.org/drawingml/2006/main">
            <a:ext uri="{FF2B5EF4-FFF2-40B4-BE49-F238E27FC236}">
              <a16:creationId xmlns:a16="http://schemas.microsoft.com/office/drawing/2014/main" id="{4F715910-2B7E-4591-B4E8-E82813B788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73556"/>
          <a:ext cx="2004203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Maturity Cell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0.07323</cdr:y>
    </cdr:from>
    <cdr:to>
      <cdr:x>0.33729</cdr:x>
      <cdr:y>0.19431</cdr:y>
    </cdr:to>
    <cdr:sp macro="" textlink="">
      <cdr:nvSpPr>
        <cdr:cNvPr id="83969" name="Text Box 1">
          <a:extLst xmlns:a="http://schemas.openxmlformats.org/drawingml/2006/main">
            <a:ext uri="{FF2B5EF4-FFF2-40B4-BE49-F238E27FC236}">
              <a16:creationId xmlns:a16="http://schemas.microsoft.com/office/drawing/2014/main" id="{2A032448-2F2A-4E2F-9DF7-C6516B5D7D7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718"/>
          <a:ext cx="1272849" cy="266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0.02422</cdr:y>
    </cdr:from>
    <cdr:to>
      <cdr:x>0.43603</cdr:x>
      <cdr:y>0.14888</cdr:y>
    </cdr:to>
    <cdr:sp macro="" textlink="">
      <cdr:nvSpPr>
        <cdr:cNvPr id="83970" name="Text Box 2">
          <a:extLst xmlns:a="http://schemas.openxmlformats.org/drawingml/2006/main">
            <a:ext uri="{FF2B5EF4-FFF2-40B4-BE49-F238E27FC236}">
              <a16:creationId xmlns:a16="http://schemas.microsoft.com/office/drawing/2014/main" id="{6CCAF4F4-1EED-45EA-A8F6-1245E1E34B3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10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Maturity Cell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0</xdr:rowOff>
    </xdr:from>
    <xdr:to>
      <xdr:col>13</xdr:col>
      <xdr:colOff>586740</xdr:colOff>
      <xdr:row>43</xdr:row>
      <xdr:rowOff>134470</xdr:rowOff>
    </xdr:to>
    <xdr:graphicFrame macro="">
      <xdr:nvGraphicFramePr>
        <xdr:cNvPr id="6148" name="Chart 2">
          <a:extLs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6</xdr:col>
      <xdr:colOff>448</xdr:colOff>
      <xdr:row>43</xdr:row>
      <xdr:rowOff>134470</xdr:rowOff>
    </xdr:to>
    <xdr:graphicFrame macro="">
      <xdr:nvGraphicFramePr>
        <xdr:cNvPr id="6149" name="Chart 3">
          <a:extLst>
            <a:ext uri="{FF2B5EF4-FFF2-40B4-BE49-F238E27FC236}">
              <a16:creationId xmlns:a16="http://schemas.microsoft.com/office/drawing/2014/main" id="{00000000-0008-0000-0500-00000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0.01254</cdr:x>
      <cdr:y>0.03619</cdr:y>
    </cdr:from>
    <cdr:to>
      <cdr:x>0.49044</cdr:x>
      <cdr:y>0.11366</cdr:y>
    </cdr:to>
    <cdr:sp macro="" textlink="">
      <cdr:nvSpPr>
        <cdr:cNvPr id="8193" name="Text Box 1">
          <a:extLst xmlns:a="http://schemas.openxmlformats.org/drawingml/2006/main">
            <a:ext uri="{FF2B5EF4-FFF2-40B4-BE49-F238E27FC236}">
              <a16:creationId xmlns:a16="http://schemas.microsoft.com/office/drawing/2014/main" id="{01C06817-0F1A-42BA-B569-0F8CC0CB621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24" y="80144"/>
          <a:ext cx="2028376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Duration Cell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0.07362</cdr:y>
    </cdr:from>
    <cdr:to>
      <cdr:x>0.33729</cdr:x>
      <cdr:y>0.19561</cdr:y>
    </cdr:to>
    <cdr:sp macro="" textlink="">
      <cdr:nvSpPr>
        <cdr:cNvPr id="89089" name="Text Box 1">
          <a:extLst xmlns:a="http://schemas.openxmlformats.org/drawingml/2006/main">
            <a:ext uri="{FF2B5EF4-FFF2-40B4-BE49-F238E27FC236}">
              <a16:creationId xmlns:a16="http://schemas.microsoft.com/office/drawing/2014/main" id="{B2439785-69E7-4920-A4B6-DEDBC6C66EC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8453"/>
          <a:ext cx="1272849" cy="266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0.02439</cdr:y>
    </cdr:from>
    <cdr:to>
      <cdr:x>0.49027</cdr:x>
      <cdr:y>0.14971</cdr:y>
    </cdr:to>
    <cdr:sp macro="" textlink="">
      <cdr:nvSpPr>
        <cdr:cNvPr id="89090" name="Text Box 2">
          <a:extLst xmlns:a="http://schemas.openxmlformats.org/drawingml/2006/main">
            <a:ext uri="{FF2B5EF4-FFF2-40B4-BE49-F238E27FC236}">
              <a16:creationId xmlns:a16="http://schemas.microsoft.com/office/drawing/2014/main" id="{53471A49-B69B-41CD-B2AA-0797DFD5849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0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Duration Cell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28</xdr:row>
      <xdr:rowOff>0</xdr:rowOff>
    </xdr:from>
    <xdr:to>
      <xdr:col>14</xdr:col>
      <xdr:colOff>425824</xdr:colOff>
      <xdr:row>49</xdr:row>
      <xdr:rowOff>33618</xdr:rowOff>
    </xdr:to>
    <xdr:graphicFrame macro="">
      <xdr:nvGraphicFramePr>
        <xdr:cNvPr id="55300" name="Chart 2">
          <a:extLst>
            <a:ext uri="{FF2B5EF4-FFF2-40B4-BE49-F238E27FC236}">
              <a16:creationId xmlns:a16="http://schemas.microsoft.com/office/drawing/2014/main" id="{00000000-0008-0000-0600-000004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156881</xdr:rowOff>
    </xdr:from>
    <xdr:to>
      <xdr:col>6</xdr:col>
      <xdr:colOff>448</xdr:colOff>
      <xdr:row>49</xdr:row>
      <xdr:rowOff>22412</xdr:rowOff>
    </xdr:to>
    <xdr:graphicFrame macro="">
      <xdr:nvGraphicFramePr>
        <xdr:cNvPr id="55301" name="Chart 3">
          <a:extLst>
            <a:ext uri="{FF2B5EF4-FFF2-40B4-BE49-F238E27FC236}">
              <a16:creationId xmlns:a16="http://schemas.microsoft.com/office/drawing/2014/main" id="{00000000-0008-0000-0600-000005D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0.01036</cdr:x>
      <cdr:y>0.07211</cdr:y>
    </cdr:from>
    <cdr:to>
      <cdr:x>0.39056</cdr:x>
      <cdr:y>0.19365</cdr:y>
    </cdr:to>
    <cdr:sp macro="" textlink="">
      <cdr:nvSpPr>
        <cdr:cNvPr id="67586" name="Text Box 2">
          <a:extLst xmlns:a="http://schemas.openxmlformats.org/drawingml/2006/main">
            <a:ext uri="{FF2B5EF4-FFF2-40B4-BE49-F238E27FC236}">
              <a16:creationId xmlns:a16="http://schemas.microsoft.com/office/drawing/2014/main" id="{721531D7-7272-4D05-9DA7-7B81298C841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716"/>
          <a:ext cx="1958504" cy="266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months; in percent</a:t>
          </a:r>
        </a:p>
      </cdr:txBody>
    </cdr:sp>
  </cdr:relSizeAnchor>
  <cdr:relSizeAnchor xmlns:cdr="http://schemas.openxmlformats.org/drawingml/2006/chartDrawing">
    <cdr:from>
      <cdr:x>0.01036</cdr:x>
      <cdr:y>0.02431</cdr:y>
    </cdr:from>
    <cdr:to>
      <cdr:x>0.33279</cdr:x>
      <cdr:y>0.14941</cdr:y>
    </cdr:to>
    <cdr:sp macro="" textlink="">
      <cdr:nvSpPr>
        <cdr:cNvPr id="67587" name="Text Box 3">
          <a:extLst xmlns:a="http://schemas.openxmlformats.org/drawingml/2006/main">
            <a:ext uri="{FF2B5EF4-FFF2-40B4-BE49-F238E27FC236}">
              <a16:creationId xmlns:a16="http://schemas.microsoft.com/office/drawing/2014/main" id="{B17C94E1-2CF0-45AD-8B02-742B1B05108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882" cy="27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0.0125</cdr:x>
      <cdr:y>0.05343</cdr:y>
    </cdr:from>
    <cdr:to>
      <cdr:x>0.51284</cdr:x>
      <cdr:y>0.1309</cdr:y>
    </cdr:to>
    <cdr:sp macro="" textlink="">
      <cdr:nvSpPr>
        <cdr:cNvPr id="57345" name="Text Box 1">
          <a:extLst xmlns:a="http://schemas.openxmlformats.org/drawingml/2006/main">
            <a:ext uri="{FF2B5EF4-FFF2-40B4-BE49-F238E27FC236}">
              <a16:creationId xmlns:a16="http://schemas.microsoft.com/office/drawing/2014/main" id="{F930BED8-930D-489B-A601-689D3F721D5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45" y="118318"/>
          <a:ext cx="2131224" cy="1715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50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Vintage Cohort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0.01357</cdr:x>
      <cdr:y>0.07417</cdr:y>
    </cdr:from>
    <cdr:to>
      <cdr:x>0.33729</cdr:x>
      <cdr:y>0.19662</cdr:y>
    </cdr:to>
    <cdr:sp macro="" textlink="">
      <cdr:nvSpPr>
        <cdr:cNvPr id="91137" name="Text Box 1">
          <a:extLst xmlns:a="http://schemas.openxmlformats.org/drawingml/2006/main">
            <a:ext uri="{FF2B5EF4-FFF2-40B4-BE49-F238E27FC236}">
              <a16:creationId xmlns:a16="http://schemas.microsoft.com/office/drawing/2014/main" id="{2DB8296E-E355-4A82-91E5-7B95FEFC282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49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0.01357</cdr:x>
      <cdr:y>0.02448</cdr:y>
    </cdr:from>
    <cdr:to>
      <cdr:x>0.49027</cdr:x>
      <cdr:y>0.15025</cdr:y>
    </cdr:to>
    <cdr:sp macro="" textlink="">
      <cdr:nvSpPr>
        <cdr:cNvPr id="91138" name="Text Box 2">
          <a:extLst xmlns:a="http://schemas.openxmlformats.org/drawingml/2006/main">
            <a:ext uri="{FF2B5EF4-FFF2-40B4-BE49-F238E27FC236}">
              <a16:creationId xmlns:a16="http://schemas.microsoft.com/office/drawing/2014/main" id="{96F89724-F085-456A-B493-13FCE7CCD65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8743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Vintage Cohort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0.01217</cdr:x>
      <cdr:y>0.07417</cdr:y>
    </cdr:from>
    <cdr:to>
      <cdr:x>0.30267</cdr:x>
      <cdr:y>0.19662</cdr:y>
    </cdr:to>
    <cdr:sp macro="" textlink="">
      <cdr:nvSpPr>
        <cdr:cNvPr id="95233" name="Text Box 1">
          <a:extLst xmlns:a="http://schemas.openxmlformats.org/drawingml/2006/main">
            <a:ext uri="{FF2B5EF4-FFF2-40B4-BE49-F238E27FC236}">
              <a16:creationId xmlns:a16="http://schemas.microsoft.com/office/drawing/2014/main" id="{7B17D928-9345-45CB-8832-8AC356E245E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9095"/>
          <a:ext cx="1272828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Last 12 months</a:t>
          </a:r>
        </a:p>
      </cdr:txBody>
    </cdr:sp>
  </cdr:relSizeAnchor>
  <cdr:relSizeAnchor xmlns:cdr="http://schemas.openxmlformats.org/drawingml/2006/chartDrawing">
    <cdr:from>
      <cdr:x>0.01217</cdr:x>
      <cdr:y>0.02448</cdr:y>
    </cdr:from>
    <cdr:to>
      <cdr:x>0.39121</cdr:x>
      <cdr:y>0.15025</cdr:y>
    </cdr:to>
    <cdr:sp macro="" textlink="">
      <cdr:nvSpPr>
        <cdr:cNvPr id="95234" name="Text Box 2">
          <a:extLst xmlns:a="http://schemas.openxmlformats.org/drawingml/2006/main">
            <a:ext uri="{FF2B5EF4-FFF2-40B4-BE49-F238E27FC236}">
              <a16:creationId xmlns:a16="http://schemas.microsoft.com/office/drawing/2014/main" id="{40C57335-F093-4AB3-A2C8-E5846BD519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0768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Credit Effect by Sector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7620</xdr:rowOff>
    </xdr:from>
    <xdr:to>
      <xdr:col>14</xdr:col>
      <xdr:colOff>0</xdr:colOff>
      <xdr:row>43</xdr:row>
      <xdr:rowOff>145676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7620</xdr:rowOff>
    </xdr:from>
    <xdr:to>
      <xdr:col>5</xdr:col>
      <xdr:colOff>579120</xdr:colOff>
      <xdr:row>43</xdr:row>
      <xdr:rowOff>145676</xdr:rowOff>
    </xdr:to>
    <xdr:graphicFrame macro="">
      <xdr:nvGraphicFramePr>
        <xdr:cNvPr id="1029" name="Chart 3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0.01248</cdr:x>
      <cdr:y>0.0438</cdr:y>
    </cdr:from>
    <cdr:to>
      <cdr:x>0.41999</cdr:x>
      <cdr:y>0.12736</cdr:y>
    </cdr:to>
    <cdr:sp macro="" textlink="">
      <cdr:nvSpPr>
        <cdr:cNvPr id="4097" name="Text Box 1">
          <a:extLst xmlns:a="http://schemas.openxmlformats.org/drawingml/2006/main">
            <a:ext uri="{FF2B5EF4-FFF2-40B4-BE49-F238E27FC236}">
              <a16:creationId xmlns:a16="http://schemas.microsoft.com/office/drawing/2014/main" id="{A27627EF-3B64-44EC-8DAD-23991AC4930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5" y="96642"/>
          <a:ext cx="1738938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Sector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0.01362</cdr:x>
      <cdr:y>0.07227</cdr:y>
    </cdr:from>
    <cdr:to>
      <cdr:x>0.33852</cdr:x>
      <cdr:y>0.19471</cdr:y>
    </cdr:to>
    <cdr:sp macro="" textlink="">
      <cdr:nvSpPr>
        <cdr:cNvPr id="99329" name="Text Box 1">
          <a:extLst xmlns:a="http://schemas.openxmlformats.org/drawingml/2006/main">
            <a:ext uri="{FF2B5EF4-FFF2-40B4-BE49-F238E27FC236}">
              <a16:creationId xmlns:a16="http://schemas.microsoft.com/office/drawing/2014/main" id="{5C32D7DC-BF3B-42C3-B148-8B81425C0B5F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4950"/>
          <a:ext cx="1272540" cy="266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0.01362</cdr:x>
      <cdr:y>0.02448</cdr:y>
    </cdr:from>
    <cdr:to>
      <cdr:x>0.43774</cdr:x>
      <cdr:y>0.15025</cdr:y>
    </cdr:to>
    <cdr:sp macro="" textlink="">
      <cdr:nvSpPr>
        <cdr:cNvPr id="99330" name="Text Box 2">
          <a:extLst xmlns:a="http://schemas.openxmlformats.org/drawingml/2006/main">
            <a:ext uri="{FF2B5EF4-FFF2-40B4-BE49-F238E27FC236}">
              <a16:creationId xmlns:a16="http://schemas.microsoft.com/office/drawing/2014/main" id="{7DE614D9-9230-41A0-9223-D150F910ACE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61160" cy="274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Sector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23</xdr:row>
      <xdr:rowOff>3138</xdr:rowOff>
    </xdr:from>
    <xdr:to>
      <xdr:col>13</xdr:col>
      <xdr:colOff>592455</xdr:colOff>
      <xdr:row>44</xdr:row>
      <xdr:rowOff>44823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152400</xdr:rowOff>
    </xdr:from>
    <xdr:to>
      <xdr:col>6</xdr:col>
      <xdr:colOff>30480</xdr:colOff>
      <xdr:row>44</xdr:row>
      <xdr:rowOff>0</xdr:rowOff>
    </xdr:to>
    <xdr:graphicFrame macro="">
      <xdr:nvGraphicFramePr>
        <xdr:cNvPr id="3" name="Chart 102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112059</xdr:colOff>
      <xdr:row>14</xdr:row>
      <xdr:rowOff>11206</xdr:rowOff>
    </xdr:from>
    <xdr:to>
      <xdr:col>9</xdr:col>
      <xdr:colOff>134471</xdr:colOff>
      <xdr:row>20</xdr:row>
      <xdr:rowOff>22412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5145342-E4C0-45C0-9CBD-3CA1A003C51A}"/>
            </a:ext>
          </a:extLst>
        </xdr:cNvPr>
        <xdr:cNvSpPr txBox="1"/>
      </xdr:nvSpPr>
      <xdr:spPr>
        <a:xfrm>
          <a:off x="3003177" y="2812677"/>
          <a:ext cx="2678206" cy="11542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Please note that</a:t>
          </a:r>
          <a:r>
            <a:rPr lang="en-US" sz="1100" baseline="0"/>
            <a:t> all G-L 1 loans are senior loans. "Crossover" loans are those with LTVs above 70% and below 85%.  They are not subordinate positions that "attach" at 70% LTV and go up to 85% of the capital stack.</a:t>
          </a:r>
          <a:endParaRPr lang="en-US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0.01348</cdr:x>
      <cdr:y>0.0573</cdr:y>
    </cdr:from>
    <cdr:to>
      <cdr:x>0.51245</cdr:x>
      <cdr:y>0.14059</cdr:y>
    </cdr:to>
    <cdr:sp macro="" textlink="">
      <cdr:nvSpPr>
        <cdr:cNvPr id="18433" name="Text Box 1">
          <a:extLst xmlns:a="http://schemas.openxmlformats.org/drawingml/2006/main">
            <a:ext uri="{FF2B5EF4-FFF2-40B4-BE49-F238E27FC236}">
              <a16:creationId xmlns:a16="http://schemas.microsoft.com/office/drawing/2014/main" id="{CA61E496-9055-4E0E-910D-1C0D75025B3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419" y="126887"/>
          <a:ext cx="2125390" cy="1844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7432" rIns="0" bIns="27432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75" b="1" i="0" u="none" strike="noStrike" baseline="0">
              <a:solidFill>
                <a:srgbClr val="000000"/>
              </a:solidFill>
              <a:latin typeface="Arial"/>
              <a:cs typeface="Arial"/>
            </a:rPr>
            <a:t>Portfolio Composition by Credit Quality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0.01341</cdr:x>
      <cdr:y>0.0718</cdr:y>
    </cdr:from>
    <cdr:to>
      <cdr:x>0.33334</cdr:x>
      <cdr:y>0.19288</cdr:y>
    </cdr:to>
    <cdr:sp macro="" textlink="">
      <cdr:nvSpPr>
        <cdr:cNvPr id="68609" name="Text Box 1">
          <a:extLst xmlns:a="http://schemas.openxmlformats.org/drawingml/2006/main">
            <a:ext uri="{FF2B5EF4-FFF2-40B4-BE49-F238E27FC236}">
              <a16:creationId xmlns:a16="http://schemas.microsoft.com/office/drawing/2014/main" id="{31AC3F62-6A30-4FD6-8363-8678CD098C3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55575"/>
          <a:ext cx="1272578" cy="2666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For the quarter; in percent</a:t>
          </a:r>
        </a:p>
      </cdr:txBody>
    </cdr:sp>
  </cdr:relSizeAnchor>
  <cdr:relSizeAnchor xmlns:cdr="http://schemas.openxmlformats.org/drawingml/2006/chartDrawing">
    <cdr:from>
      <cdr:x>0.01341</cdr:x>
      <cdr:y>0.02422</cdr:y>
    </cdr:from>
    <cdr:to>
      <cdr:x>0.50949</cdr:x>
      <cdr:y>0.14888</cdr:y>
    </cdr:to>
    <cdr:sp macro="" textlink="">
      <cdr:nvSpPr>
        <cdr:cNvPr id="68610" name="Text Box 2">
          <a:extLst xmlns:a="http://schemas.openxmlformats.org/drawingml/2006/main">
            <a:ext uri="{FF2B5EF4-FFF2-40B4-BE49-F238E27FC236}">
              <a16:creationId xmlns:a16="http://schemas.microsoft.com/office/drawing/2014/main" id="{BCB6EF47-BE06-44EA-87BB-EF5236A3594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973222" cy="27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Total Return by Credit Quality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tabSelected="1"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7" width="8.85546875" style="1"/>
    <col min="8" max="8" width="9" style="1" bestFit="1" customWidth="1"/>
    <col min="9" max="9" width="3.7109375" style="1" customWidth="1"/>
    <col min="10" max="10" width="9.7109375" style="1" bestFit="1" customWidth="1"/>
    <col min="11" max="11" width="3" style="1" customWidth="1"/>
    <col min="12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26</v>
      </c>
      <c r="D6" s="9"/>
      <c r="E6" s="9"/>
      <c r="F6" s="9"/>
      <c r="G6" s="7"/>
      <c r="H6" s="7"/>
      <c r="I6" s="7"/>
      <c r="J6" s="7"/>
      <c r="K6" s="7"/>
      <c r="L6" s="8" t="s">
        <v>93</v>
      </c>
      <c r="M6" s="9"/>
      <c r="N6" s="9"/>
    </row>
    <row r="7" spans="1:17" ht="15" x14ac:dyDescent="0.25">
      <c r="A7" s="7"/>
      <c r="B7" s="7"/>
      <c r="C7" s="10" t="s">
        <v>27</v>
      </c>
      <c r="D7" s="10"/>
      <c r="E7" s="10"/>
      <c r="F7" s="10"/>
      <c r="G7" s="11" t="s">
        <v>28</v>
      </c>
      <c r="H7" s="11" t="s">
        <v>29</v>
      </c>
      <c r="I7" s="7"/>
      <c r="J7" s="12" t="s">
        <v>30</v>
      </c>
      <c r="K7" s="7"/>
      <c r="L7" s="12" t="s">
        <v>32</v>
      </c>
      <c r="M7" s="12"/>
      <c r="N7" s="12" t="s">
        <v>29</v>
      </c>
    </row>
    <row r="8" spans="1:17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14" t="s">
        <v>8</v>
      </c>
      <c r="H8" s="14" t="s">
        <v>31</v>
      </c>
      <c r="I8" s="7"/>
      <c r="J8" s="14" t="s">
        <v>34</v>
      </c>
      <c r="K8" s="7"/>
      <c r="L8" s="14" t="s">
        <v>31</v>
      </c>
      <c r="M8" s="14" t="s">
        <v>28</v>
      </c>
      <c r="N8" s="14" t="s">
        <v>31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14</v>
      </c>
      <c r="B10" s="7"/>
      <c r="C10" s="15">
        <v>1.1398999999999999</v>
      </c>
      <c r="D10" s="15">
        <v>-1.4440999999999999</v>
      </c>
      <c r="E10" s="15">
        <v>9.0700000000000003E-2</v>
      </c>
      <c r="F10" s="15">
        <v>-0.2135</v>
      </c>
      <c r="G10" s="15">
        <v>-0.2135</v>
      </c>
      <c r="H10" s="15">
        <v>1.4476994498836104</v>
      </c>
      <c r="I10" s="15"/>
      <c r="J10" s="15">
        <v>2354.0077424574056</v>
      </c>
      <c r="K10" s="7"/>
      <c r="L10" s="16">
        <v>4.2300000000000004</v>
      </c>
      <c r="M10" s="16">
        <v>4.2300000000000004</v>
      </c>
      <c r="N10" s="16">
        <v>13.540000000000001</v>
      </c>
      <c r="P10" s="3">
        <f>$H$15</f>
        <v>2.7103971727119092</v>
      </c>
      <c r="Q10" s="4">
        <f>$N$15</f>
        <v>6.68</v>
      </c>
    </row>
    <row r="11" spans="1:17" ht="15" x14ac:dyDescent="0.25">
      <c r="A11" s="7" t="s">
        <v>15</v>
      </c>
      <c r="B11" s="7"/>
      <c r="C11" s="15">
        <v>1.0886</v>
      </c>
      <c r="D11" s="15">
        <v>-0.7923</v>
      </c>
      <c r="E11" s="15">
        <v>3.8699999999999998E-2</v>
      </c>
      <c r="F11" s="15">
        <v>0.33500000000000002</v>
      </c>
      <c r="G11" s="15">
        <v>0.33500000000000002</v>
      </c>
      <c r="H11" s="15">
        <v>2.6422313257637997</v>
      </c>
      <c r="I11" s="15"/>
      <c r="J11" s="15">
        <v>3051.2309152571038</v>
      </c>
      <c r="K11" s="7"/>
      <c r="L11" s="16">
        <v>1.18</v>
      </c>
      <c r="M11" s="16">
        <v>1.18</v>
      </c>
      <c r="N11" s="16">
        <v>4.72</v>
      </c>
      <c r="P11" s="3">
        <f>$H$15</f>
        <v>2.7103971727119092</v>
      </c>
      <c r="Q11" s="4">
        <f>$N$15</f>
        <v>6.68</v>
      </c>
    </row>
    <row r="12" spans="1:17" ht="15" x14ac:dyDescent="0.25">
      <c r="A12" s="7" t="s">
        <v>17</v>
      </c>
      <c r="B12" s="7"/>
      <c r="C12" s="15">
        <v>1.1648000000000001</v>
      </c>
      <c r="D12" s="15">
        <v>-0.67060000000000008</v>
      </c>
      <c r="E12" s="15">
        <v>5.7200000000000001E-2</v>
      </c>
      <c r="F12" s="15">
        <v>0.5514</v>
      </c>
      <c r="G12" s="15">
        <v>0.5514</v>
      </c>
      <c r="H12" s="15">
        <v>3.7698609760982826</v>
      </c>
      <c r="I12" s="15"/>
      <c r="J12" s="15">
        <v>2868.9753404548806</v>
      </c>
      <c r="K12" s="7"/>
      <c r="L12" s="16">
        <v>3.27</v>
      </c>
      <c r="M12" s="16">
        <v>3.27</v>
      </c>
      <c r="N12" s="16">
        <v>11</v>
      </c>
      <c r="P12" s="3">
        <f>$H$15</f>
        <v>2.7103971727119092</v>
      </c>
      <c r="Q12" s="4">
        <f>$N$15</f>
        <v>6.68</v>
      </c>
    </row>
    <row r="13" spans="1:17" ht="15" x14ac:dyDescent="0.25">
      <c r="A13" s="7" t="s">
        <v>16</v>
      </c>
      <c r="B13" s="7"/>
      <c r="C13" s="15">
        <v>1.111</v>
      </c>
      <c r="D13" s="15">
        <v>-0.78350000000000009</v>
      </c>
      <c r="E13" s="15">
        <v>3.61E-2</v>
      </c>
      <c r="F13" s="15">
        <v>0.36359999999999998</v>
      </c>
      <c r="G13" s="15">
        <v>0.36359999999999998</v>
      </c>
      <c r="H13" s="15">
        <v>2.94958755307555</v>
      </c>
      <c r="I13" s="15"/>
      <c r="J13" s="15">
        <v>2755.2254844564941</v>
      </c>
      <c r="K13" s="7"/>
      <c r="L13" s="16">
        <v>0.8</v>
      </c>
      <c r="M13" s="16">
        <v>0.8</v>
      </c>
      <c r="N13" s="16">
        <v>2.69</v>
      </c>
      <c r="P13" s="3">
        <f>$H$15</f>
        <v>2.7103971727119092</v>
      </c>
      <c r="Q13" s="4">
        <f>$N$15</f>
        <v>6.68</v>
      </c>
    </row>
    <row r="14" spans="1:17" ht="15" x14ac:dyDescent="0.25">
      <c r="A14" s="7" t="s">
        <v>41</v>
      </c>
      <c r="B14" s="7"/>
      <c r="C14" s="15">
        <v>1.2027728364965222</v>
      </c>
      <c r="D14" s="15">
        <v>-0.94248786951923524</v>
      </c>
      <c r="E14" s="15">
        <v>5.7724055014832271E-2</v>
      </c>
      <c r="F14" s="15">
        <v>0.31800902199211922</v>
      </c>
      <c r="G14" s="15">
        <v>0.31800902199211922</v>
      </c>
      <c r="H14" s="15">
        <v>3.0056350084822769</v>
      </c>
      <c r="I14" s="15"/>
      <c r="J14" s="17" t="s">
        <v>43</v>
      </c>
      <c r="K14" s="7"/>
      <c r="L14" s="16">
        <v>1.8374066181998012</v>
      </c>
      <c r="M14" s="16">
        <v>1.8374066181998012</v>
      </c>
      <c r="N14" s="16">
        <v>8.2587567409692415</v>
      </c>
      <c r="P14" s="3">
        <f>$H$15</f>
        <v>2.7103971727119092</v>
      </c>
      <c r="Q14" s="4">
        <f>$N$15</f>
        <v>6.68</v>
      </c>
    </row>
    <row r="15" spans="1:17" ht="15" x14ac:dyDescent="0.25">
      <c r="A15" s="13" t="s">
        <v>8</v>
      </c>
      <c r="B15" s="7"/>
      <c r="C15" s="15">
        <v>1.1182000000000001</v>
      </c>
      <c r="D15" s="15">
        <v>-0.87450000000000017</v>
      </c>
      <c r="E15" s="15">
        <v>4.9200000000000001E-2</v>
      </c>
      <c r="F15" s="15">
        <v>0.29289999999999999</v>
      </c>
      <c r="G15" s="15">
        <v>0.29289999999999999</v>
      </c>
      <c r="H15" s="15">
        <v>2.7103971727119092</v>
      </c>
      <c r="I15" s="15"/>
      <c r="J15" s="15">
        <v>2581.5782468392522</v>
      </c>
      <c r="K15" s="7"/>
      <c r="L15" s="16">
        <v>1.8699999999999999</v>
      </c>
      <c r="M15" s="16">
        <v>1.8699999999999999</v>
      </c>
      <c r="N15" s="16">
        <v>6.68</v>
      </c>
    </row>
    <row r="16" spans="1:17" ht="15" x14ac:dyDescent="0.25">
      <c r="A16" s="7" t="s">
        <v>35</v>
      </c>
      <c r="B16" s="7"/>
      <c r="C16" s="15">
        <v>1.112058702570828</v>
      </c>
      <c r="D16" s="15">
        <v>-0.87000585051042212</v>
      </c>
      <c r="E16" s="15">
        <v>4.853693257070734E-2</v>
      </c>
      <c r="F16" s="15">
        <v>0.29058978463111323</v>
      </c>
      <c r="G16" s="15">
        <v>0.29058978463111323</v>
      </c>
      <c r="H16" s="15">
        <v>2.6900437069575789</v>
      </c>
      <c r="I16" s="15"/>
      <c r="J16" s="15">
        <v>4172.8609149764588</v>
      </c>
      <c r="K16" s="7"/>
      <c r="L16" s="16">
        <v>1.864973208043502</v>
      </c>
      <c r="M16" s="16">
        <v>1.864973208043502</v>
      </c>
      <c r="N16" s="16">
        <v>6.5760419745221554</v>
      </c>
    </row>
    <row r="17" spans="1:14" ht="15" x14ac:dyDescent="0.25">
      <c r="A17" s="7"/>
      <c r="B17" s="7"/>
      <c r="C17" s="7"/>
      <c r="D17" s="7"/>
      <c r="E17" s="7"/>
      <c r="F17" s="7"/>
      <c r="G17" s="15"/>
      <c r="H17" s="15"/>
      <c r="I17" s="15"/>
      <c r="J17" s="15"/>
      <c r="K17" s="7"/>
      <c r="L17" s="16"/>
      <c r="M17" s="16"/>
      <c r="N17" s="16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15"/>
      <c r="H18" s="15"/>
      <c r="I18" s="15"/>
      <c r="J18" s="15"/>
      <c r="K18" s="7"/>
      <c r="L18" s="16"/>
      <c r="M18" s="16"/>
      <c r="N18" s="16"/>
    </row>
    <row r="19" spans="1:14" ht="15" x14ac:dyDescent="0.25">
      <c r="A19" s="7" t="s">
        <v>44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7" t="s">
        <v>76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ht="15" x14ac:dyDescent="0.25">
      <c r="A22" s="7" t="s">
        <v>33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9" spans="1:14" x14ac:dyDescent="0.2">
      <c r="A29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0"/>
  <sheetViews>
    <sheetView zoomScale="85" zoomScaleNormal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3" width="8.85546875" style="1"/>
    <col min="14" max="14" width="10.42578125" style="1" customWidth="1"/>
    <col min="15" max="16384" width="8.85546875" style="1"/>
  </cols>
  <sheetData>
    <row r="1" spans="1:16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21" x14ac:dyDescent="0.3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6" ht="15.75" x14ac:dyDescent="0.25">
      <c r="A3" s="2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26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20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6" ht="15" x14ac:dyDescent="0.25">
      <c r="A10" s="7" t="s">
        <v>14</v>
      </c>
      <c r="B10" s="7"/>
      <c r="C10" s="15">
        <v>1.1398999999999999</v>
      </c>
      <c r="D10" s="15">
        <v>-1.4440999999999999</v>
      </c>
      <c r="E10" s="15">
        <v>9.0700000000000003E-2</v>
      </c>
      <c r="F10" s="15">
        <v>-0.2135</v>
      </c>
      <c r="G10" s="7"/>
      <c r="H10" s="15">
        <v>3.76</v>
      </c>
      <c r="I10" s="15">
        <v>4.2039999999999997</v>
      </c>
      <c r="J10" s="15">
        <v>5.4</v>
      </c>
      <c r="K10" s="18">
        <v>89.18</v>
      </c>
      <c r="L10" s="15">
        <v>7.0984999999999996</v>
      </c>
      <c r="M10" s="19">
        <v>0.13494266872605787</v>
      </c>
      <c r="N10" s="7">
        <v>1841</v>
      </c>
      <c r="P10" s="3">
        <f>F15</f>
        <v>0.29289999999999999</v>
      </c>
    </row>
    <row r="11" spans="1:16" ht="15" x14ac:dyDescent="0.25">
      <c r="A11" s="7" t="s">
        <v>15</v>
      </c>
      <c r="B11" s="7"/>
      <c r="C11" s="15">
        <v>1.0886</v>
      </c>
      <c r="D11" s="15">
        <v>-0.7923</v>
      </c>
      <c r="E11" s="15">
        <v>3.8699999999999998E-2</v>
      </c>
      <c r="F11" s="15">
        <v>0.33500000000000002</v>
      </c>
      <c r="G11" s="7"/>
      <c r="H11" s="15">
        <v>4.59</v>
      </c>
      <c r="I11" s="15">
        <v>3.9908000000000001</v>
      </c>
      <c r="J11" s="15">
        <v>6.22</v>
      </c>
      <c r="K11" s="18">
        <v>89.94</v>
      </c>
      <c r="L11" s="15">
        <v>6.2747999999999999</v>
      </c>
      <c r="M11" s="19">
        <v>0.45646468575512589</v>
      </c>
      <c r="N11" s="7">
        <v>6219</v>
      </c>
      <c r="P11" s="3">
        <f t="shared" ref="P11:P16" si="0">P10</f>
        <v>0.29289999999999999</v>
      </c>
    </row>
    <row r="12" spans="1:16" ht="15" x14ac:dyDescent="0.25">
      <c r="A12" s="7" t="s">
        <v>17</v>
      </c>
      <c r="B12" s="7"/>
      <c r="C12" s="15">
        <v>1.1648000000000001</v>
      </c>
      <c r="D12" s="15">
        <v>-0.67060000000000008</v>
      </c>
      <c r="E12" s="15">
        <v>5.7200000000000001E-2</v>
      </c>
      <c r="F12" s="15">
        <v>0.5514</v>
      </c>
      <c r="G12" s="7"/>
      <c r="H12" s="15">
        <v>3.88</v>
      </c>
      <c r="I12" s="15">
        <v>4.3688000000000002</v>
      </c>
      <c r="J12" s="15">
        <v>5.49</v>
      </c>
      <c r="K12" s="18">
        <v>91.87</v>
      </c>
      <c r="L12" s="15">
        <v>6.5892999999999997</v>
      </c>
      <c r="M12" s="19">
        <v>0.13427662773567939</v>
      </c>
      <c r="N12" s="7">
        <v>3153</v>
      </c>
      <c r="P12" s="3">
        <f t="shared" si="0"/>
        <v>0.29289999999999999</v>
      </c>
    </row>
    <row r="13" spans="1:16" ht="15" x14ac:dyDescent="0.25">
      <c r="A13" s="7" t="s">
        <v>16</v>
      </c>
      <c r="B13" s="7"/>
      <c r="C13" s="15">
        <v>1.111</v>
      </c>
      <c r="D13" s="15">
        <v>-0.78350000000000009</v>
      </c>
      <c r="E13" s="15">
        <v>3.61E-2</v>
      </c>
      <c r="F13" s="15">
        <v>0.36359999999999998</v>
      </c>
      <c r="G13" s="7"/>
      <c r="H13" s="15">
        <v>4.26</v>
      </c>
      <c r="I13" s="15">
        <v>4.1870000000000003</v>
      </c>
      <c r="J13" s="15">
        <v>5.65</v>
      </c>
      <c r="K13" s="18">
        <v>92.18</v>
      </c>
      <c r="L13" s="15">
        <v>6.1196999999999999</v>
      </c>
      <c r="M13" s="19">
        <v>0.20539533630999812</v>
      </c>
      <c r="N13" s="7">
        <v>2951</v>
      </c>
      <c r="P13" s="3">
        <f t="shared" si="0"/>
        <v>0.29289999999999999</v>
      </c>
    </row>
    <row r="14" spans="1:16" ht="15" x14ac:dyDescent="0.25">
      <c r="A14" s="7" t="s">
        <v>77</v>
      </c>
      <c r="B14" s="7"/>
      <c r="C14" s="15">
        <v>1.2027728364965222</v>
      </c>
      <c r="D14" s="15">
        <v>-0.94248786951923524</v>
      </c>
      <c r="E14" s="15">
        <v>5.7724055014832271E-2</v>
      </c>
      <c r="F14" s="15">
        <v>0.31800902199211922</v>
      </c>
      <c r="G14" s="7"/>
      <c r="H14" s="15">
        <v>4.5681476494320341</v>
      </c>
      <c r="I14" s="15">
        <v>4.4670959784107218</v>
      </c>
      <c r="J14" s="15">
        <v>6.9261873056113199</v>
      </c>
      <c r="K14" s="18">
        <v>90.209131776778023</v>
      </c>
      <c r="L14" s="15">
        <v>6.709526138043362</v>
      </c>
      <c r="M14" s="19">
        <v>6.8920681473138748E-2</v>
      </c>
      <c r="N14" s="7">
        <v>1049</v>
      </c>
      <c r="P14" s="3">
        <f t="shared" si="0"/>
        <v>0.29289999999999999</v>
      </c>
    </row>
    <row r="15" spans="1:16" ht="15" x14ac:dyDescent="0.25">
      <c r="A15" s="13" t="s">
        <v>8</v>
      </c>
      <c r="B15" s="7"/>
      <c r="C15" s="15">
        <v>1.1182000000000001</v>
      </c>
      <c r="D15" s="15">
        <v>-0.87450000000000017</v>
      </c>
      <c r="E15" s="15">
        <v>4.9200000000000001E-2</v>
      </c>
      <c r="F15" s="15">
        <v>0.29289999999999999</v>
      </c>
      <c r="G15" s="7"/>
      <c r="H15" s="15">
        <v>4.3099999999999996</v>
      </c>
      <c r="I15" s="15">
        <v>4.1435000000000004</v>
      </c>
      <c r="J15" s="15">
        <v>5.94</v>
      </c>
      <c r="K15" s="18">
        <v>90.56</v>
      </c>
      <c r="L15" s="15">
        <v>6.4263000000000003</v>
      </c>
      <c r="M15" s="20">
        <v>1</v>
      </c>
      <c r="N15" s="21">
        <v>15213</v>
      </c>
      <c r="P15" s="3">
        <f t="shared" si="0"/>
        <v>0.29289999999999999</v>
      </c>
    </row>
    <row r="16" spans="1:16" ht="15" x14ac:dyDescent="0.25">
      <c r="A16" s="7" t="s">
        <v>35</v>
      </c>
      <c r="B16" s="7"/>
      <c r="C16" s="15">
        <v>1.112058702570828</v>
      </c>
      <c r="D16" s="15">
        <v>-0.87000585051042212</v>
      </c>
      <c r="E16" s="15">
        <v>4.853693257070734E-2</v>
      </c>
      <c r="F16" s="15">
        <v>0.29058978463111323</v>
      </c>
      <c r="G16" s="7"/>
      <c r="H16" s="15">
        <v>4.2945157418461948</v>
      </c>
      <c r="I16" s="15">
        <v>4.1194946287563221</v>
      </c>
      <c r="J16" s="15">
        <v>5.8701369305307844</v>
      </c>
      <c r="K16" s="18">
        <v>90.60233134423838</v>
      </c>
      <c r="L16" s="15">
        <v>6.4053210593476821</v>
      </c>
      <c r="M16" s="19">
        <v>0.93107931852686132</v>
      </c>
      <c r="N16" s="7">
        <v>14164</v>
      </c>
      <c r="P16" s="3">
        <f t="shared" si="0"/>
        <v>0.29289999999999999</v>
      </c>
    </row>
    <row r="17" spans="1:14" ht="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7" t="s">
        <v>42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30" spans="1:14" x14ac:dyDescent="0.2">
      <c r="A30" s="1" t="s">
        <v>25</v>
      </c>
    </row>
  </sheetData>
  <mergeCells count="2">
    <mergeCell ref="A1:N1"/>
    <mergeCell ref="A2:N2"/>
  </mergeCells>
  <pageMargins left="0.75" right="0.75" top="1" bottom="1" header="0.5" footer="0.5"/>
  <pageSetup scale="87" orientation="landscape" horizontalDpi="300" verticalDpi="300" r:id="rId1"/>
  <headerFooter alignWithMargins="0">
    <oddFooter>&amp;L&amp;"Times New Roman,Regular"&amp;8Generated: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1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3" width="10.5703125" style="1" customWidth="1"/>
    <col min="4" max="4" width="10.85546875" style="1" customWidth="1"/>
    <col min="5" max="6" width="8.85546875" style="1"/>
    <col min="7" max="7" width="4.140625" style="1" customWidth="1"/>
    <col min="8" max="16384" width="8.85546875" style="1"/>
  </cols>
  <sheetData>
    <row r="1" spans="1:16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21" x14ac:dyDescent="0.35">
      <c r="A2" s="31" t="s">
        <v>86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6" x14ac:dyDescent="0.2">
      <c r="A3"/>
    </row>
    <row r="4" spans="1:16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6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6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6" ht="15" x14ac:dyDescent="0.25">
      <c r="A7" s="13" t="s">
        <v>23</v>
      </c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6" ht="15.75" thickBot="1" x14ac:dyDescent="0.3">
      <c r="A8" s="13" t="s">
        <v>46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6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</row>
    <row r="10" spans="1:16" ht="15" x14ac:dyDescent="0.25">
      <c r="A10" s="7" t="s">
        <v>21</v>
      </c>
      <c r="B10" s="7"/>
      <c r="C10" s="15">
        <v>1.1054999999999999</v>
      </c>
      <c r="D10" s="15">
        <v>-0.76629999999999998</v>
      </c>
      <c r="E10" s="15">
        <v>4.5999999999999999E-2</v>
      </c>
      <c r="F10" s="15">
        <v>0.38519999999999999</v>
      </c>
      <c r="G10" s="7"/>
      <c r="H10" s="15">
        <v>4.24</v>
      </c>
      <c r="I10" s="15">
        <v>4.1108000000000002</v>
      </c>
      <c r="J10" s="15">
        <v>5.87</v>
      </c>
      <c r="K10" s="18">
        <v>91.06</v>
      </c>
      <c r="L10" s="15">
        <v>6.3357999999999999</v>
      </c>
      <c r="M10" s="19">
        <v>0.86595783508326829</v>
      </c>
      <c r="N10" s="7">
        <v>13826</v>
      </c>
      <c r="P10" s="3">
        <f>$F$13</f>
        <v>0.29289999999999999</v>
      </c>
    </row>
    <row r="11" spans="1:16" ht="15" x14ac:dyDescent="0.25">
      <c r="A11" s="7" t="s">
        <v>40</v>
      </c>
      <c r="B11" s="7"/>
      <c r="C11" s="15">
        <v>1.2042999999999999</v>
      </c>
      <c r="D11" s="15">
        <v>-1.3274000000000001</v>
      </c>
      <c r="E11" s="15">
        <v>4.3499999999999997E-2</v>
      </c>
      <c r="F11" s="15">
        <v>-7.9600000000000004E-2</v>
      </c>
      <c r="G11" s="7"/>
      <c r="H11" s="15">
        <v>4.76</v>
      </c>
      <c r="I11" s="15">
        <v>4.3772000000000002</v>
      </c>
      <c r="J11" s="15">
        <v>6.38</v>
      </c>
      <c r="K11" s="18">
        <v>88.62</v>
      </c>
      <c r="L11" s="15">
        <v>6.8276000000000003</v>
      </c>
      <c r="M11" s="19">
        <v>0.12491795141134454</v>
      </c>
      <c r="N11" s="7">
        <v>1261</v>
      </c>
      <c r="P11" s="3">
        <f>$F$13</f>
        <v>0.29289999999999999</v>
      </c>
    </row>
    <row r="12" spans="1:16" ht="15" x14ac:dyDescent="0.25">
      <c r="A12" s="7" t="s">
        <v>22</v>
      </c>
      <c r="B12" s="7"/>
      <c r="C12" s="15">
        <v>1.2443</v>
      </c>
      <c r="D12" s="15">
        <v>-6.2113000000000005</v>
      </c>
      <c r="E12" s="15">
        <v>0.53570000000000007</v>
      </c>
      <c r="F12" s="15">
        <v>-4.4313000000000002</v>
      </c>
      <c r="G12" s="7"/>
      <c r="H12" s="15">
        <v>4.58</v>
      </c>
      <c r="I12" s="15">
        <v>4.0475000000000003</v>
      </c>
      <c r="J12" s="15">
        <v>7.07</v>
      </c>
      <c r="K12" s="18">
        <v>74.12</v>
      </c>
      <c r="L12" s="15">
        <v>9.52</v>
      </c>
      <c r="M12" s="19">
        <v>9.1242135053872069E-3</v>
      </c>
      <c r="N12" s="7">
        <v>126</v>
      </c>
      <c r="P12" s="3">
        <f>$F$13</f>
        <v>0.29289999999999999</v>
      </c>
    </row>
    <row r="13" spans="1:16" ht="15" x14ac:dyDescent="0.25">
      <c r="A13" s="13" t="s">
        <v>8</v>
      </c>
      <c r="B13" s="7"/>
      <c r="C13" s="15">
        <v>1.1182000000000001</v>
      </c>
      <c r="D13" s="15">
        <v>-0.87450000000000017</v>
      </c>
      <c r="E13" s="15">
        <v>4.9200000000000001E-2</v>
      </c>
      <c r="F13" s="15">
        <v>0.29289999999999999</v>
      </c>
      <c r="G13" s="7"/>
      <c r="H13" s="15">
        <v>4.3099999999999996</v>
      </c>
      <c r="I13" s="15">
        <v>4.1435000000000004</v>
      </c>
      <c r="J13" s="15">
        <v>5.94</v>
      </c>
      <c r="K13" s="18">
        <v>90.56</v>
      </c>
      <c r="L13" s="15">
        <v>6.4263000000000003</v>
      </c>
      <c r="M13" s="19">
        <v>1</v>
      </c>
      <c r="N13" s="7">
        <v>15213</v>
      </c>
      <c r="P13" s="5"/>
    </row>
    <row r="14" spans="1:16" ht="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6" ht="15" x14ac:dyDescent="0.25">
      <c r="A15" s="32" t="s">
        <v>39</v>
      </c>
      <c r="B15" s="33"/>
      <c r="C15" s="33"/>
      <c r="D15" s="22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6" ht="15" x14ac:dyDescent="0.25">
      <c r="A16" s="23"/>
      <c r="B16" s="7"/>
      <c r="C16" s="34" t="s">
        <v>45</v>
      </c>
      <c r="D16" s="35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ht="15" x14ac:dyDescent="0.25">
      <c r="A17" s="23"/>
      <c r="B17" s="7"/>
      <c r="C17" s="7" t="s">
        <v>36</v>
      </c>
      <c r="D17" s="24" t="s">
        <v>37</v>
      </c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1:14" ht="15" x14ac:dyDescent="0.25">
      <c r="A18" s="23" t="str">
        <f>A10</f>
        <v>Investment-grade</v>
      </c>
      <c r="B18" s="7"/>
      <c r="C18" s="30" t="s">
        <v>38</v>
      </c>
      <c r="D18" s="26">
        <v>0.7</v>
      </c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5" x14ac:dyDescent="0.25">
      <c r="A19" s="23" t="str">
        <f>A11</f>
        <v>Crossover</v>
      </c>
      <c r="B19" s="7"/>
      <c r="C19" s="25">
        <v>0.70099999999999996</v>
      </c>
      <c r="D19" s="26">
        <v>0.85</v>
      </c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5" x14ac:dyDescent="0.25">
      <c r="A20" s="27" t="str">
        <f>A12</f>
        <v>High-yield</v>
      </c>
      <c r="B20" s="9"/>
      <c r="C20" s="28">
        <v>0.85099999999999998</v>
      </c>
      <c r="D20" s="29" t="s">
        <v>38</v>
      </c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4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31" spans="1:14" x14ac:dyDescent="0.2">
      <c r="A31" s="1" t="s">
        <v>25</v>
      </c>
    </row>
  </sheetData>
  <mergeCells count="4">
    <mergeCell ref="A1:N1"/>
    <mergeCell ref="A15:C15"/>
    <mergeCell ref="C16:D16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4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8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8" ht="21" x14ac:dyDescent="0.35">
      <c r="A2" s="31" t="s">
        <v>82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8" ht="15.75" x14ac:dyDescent="0.25">
      <c r="A3" s="2"/>
    </row>
    <row r="4" spans="1:18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8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8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8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8" ht="15.75" thickBot="1" x14ac:dyDescent="0.3">
      <c r="A8" s="13" t="s">
        <v>19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8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P9" s="5"/>
      <c r="Q9" s="5"/>
      <c r="R9" s="5"/>
    </row>
    <row r="10" spans="1:18" ht="15" x14ac:dyDescent="0.25">
      <c r="A10" s="7" t="s">
        <v>88</v>
      </c>
      <c r="B10" s="7"/>
      <c r="C10" s="15">
        <v>0.80940000000000001</v>
      </c>
      <c r="D10" s="15">
        <v>-0.70689999999999997</v>
      </c>
      <c r="E10" s="15">
        <v>4.5599999999999995E-2</v>
      </c>
      <c r="F10" s="15">
        <v>0.14810000000000001</v>
      </c>
      <c r="G10" s="7"/>
      <c r="H10" s="15">
        <v>4.9800000000000004</v>
      </c>
      <c r="I10" s="15">
        <v>2.7381000000000002</v>
      </c>
      <c r="J10" s="15">
        <v>6.23</v>
      </c>
      <c r="K10" s="18">
        <v>84.17</v>
      </c>
      <c r="L10" s="15">
        <v>6.1773999999999996</v>
      </c>
      <c r="M10" s="19">
        <v>0.10255885135325442</v>
      </c>
      <c r="N10" s="7">
        <v>1102</v>
      </c>
      <c r="P10" s="5" t="str">
        <f>RIGHT(A10,4)</f>
        <v>3.0%</v>
      </c>
      <c r="Q10" s="3">
        <f>$F$20</f>
        <v>0.29289999999999999</v>
      </c>
      <c r="R10" s="5"/>
    </row>
    <row r="11" spans="1:18" ht="15" x14ac:dyDescent="0.25">
      <c r="A11" s="7" t="s">
        <v>89</v>
      </c>
      <c r="B11" s="7"/>
      <c r="C11" s="15">
        <v>0.94920000000000004</v>
      </c>
      <c r="D11" s="15">
        <v>-0.90979999999999994</v>
      </c>
      <c r="E11" s="15">
        <v>4.8899999999999999E-2</v>
      </c>
      <c r="F11" s="15">
        <v>8.8300000000000003E-2</v>
      </c>
      <c r="G11" s="7"/>
      <c r="H11" s="15">
        <v>5</v>
      </c>
      <c r="I11" s="15">
        <v>3.2774000000000001</v>
      </c>
      <c r="J11" s="15">
        <v>6.64</v>
      </c>
      <c r="K11" s="18">
        <v>85.42</v>
      </c>
      <c r="L11" s="15">
        <v>6.3662999999999998</v>
      </c>
      <c r="M11" s="19">
        <v>0.17363102920529239</v>
      </c>
      <c r="N11" s="7">
        <v>2132</v>
      </c>
      <c r="P11" s="5" t="str">
        <f t="shared" ref="P11:P18" si="0">RIGHT(A11,4)</f>
        <v>3.5%</v>
      </c>
      <c r="Q11" s="3">
        <f t="shared" ref="Q11:Q19" si="1">$F$20</f>
        <v>0.29289999999999999</v>
      </c>
      <c r="R11" s="5"/>
    </row>
    <row r="12" spans="1:18" ht="15" x14ac:dyDescent="0.25">
      <c r="A12" s="7" t="s">
        <v>79</v>
      </c>
      <c r="B12" s="7"/>
      <c r="C12" s="15">
        <v>1.0291999999999999</v>
      </c>
      <c r="D12" s="15">
        <v>-0.58499999999999996</v>
      </c>
      <c r="E12" s="15">
        <v>5.2200000000000003E-2</v>
      </c>
      <c r="F12" s="15">
        <v>0.49640000000000001</v>
      </c>
      <c r="G12" s="7"/>
      <c r="H12" s="15">
        <v>3.51</v>
      </c>
      <c r="I12" s="15">
        <v>3.7801</v>
      </c>
      <c r="J12" s="15">
        <v>4.75</v>
      </c>
      <c r="K12" s="18">
        <v>91.03</v>
      </c>
      <c r="L12" s="15">
        <v>6.5316000000000001</v>
      </c>
      <c r="M12" s="19">
        <v>0.23974686309687196</v>
      </c>
      <c r="N12" s="7">
        <v>3430</v>
      </c>
      <c r="P12" s="5" t="str">
        <f t="shared" si="0"/>
        <v>4.0%</v>
      </c>
      <c r="Q12" s="3">
        <f t="shared" si="1"/>
        <v>0.29289999999999999</v>
      </c>
      <c r="R12" s="5"/>
    </row>
    <row r="13" spans="1:18" ht="15" x14ac:dyDescent="0.25">
      <c r="A13" s="7" t="s">
        <v>48</v>
      </c>
      <c r="B13" s="7"/>
      <c r="C13" s="15">
        <v>1.1454</v>
      </c>
      <c r="D13" s="15">
        <v>-0.82439999999999991</v>
      </c>
      <c r="E13" s="15">
        <v>5.6899999999999999E-2</v>
      </c>
      <c r="F13" s="15">
        <v>0.37790000000000001</v>
      </c>
      <c r="G13" s="7"/>
      <c r="H13" s="15">
        <v>4.04</v>
      </c>
      <c r="I13" s="15">
        <v>4.2466999999999997</v>
      </c>
      <c r="J13" s="15">
        <v>5.95</v>
      </c>
      <c r="K13" s="18">
        <v>91.64</v>
      </c>
      <c r="L13" s="15">
        <v>6.4787999999999997</v>
      </c>
      <c r="M13" s="19">
        <v>0.2246624716947134</v>
      </c>
      <c r="N13" s="7">
        <v>3275</v>
      </c>
      <c r="P13" s="5" t="str">
        <f t="shared" si="0"/>
        <v>4.5%</v>
      </c>
      <c r="Q13" s="3">
        <f t="shared" si="1"/>
        <v>0.29289999999999999</v>
      </c>
      <c r="R13" s="5"/>
    </row>
    <row r="14" spans="1:18" ht="15" x14ac:dyDescent="0.25">
      <c r="A14" s="7" t="s">
        <v>49</v>
      </c>
      <c r="B14" s="7"/>
      <c r="C14" s="15">
        <v>1.2628999999999999</v>
      </c>
      <c r="D14" s="15">
        <v>-1.1422999999999999</v>
      </c>
      <c r="E14" s="15">
        <v>8.2799999999999999E-2</v>
      </c>
      <c r="F14" s="15">
        <v>0.2034</v>
      </c>
      <c r="G14" s="7"/>
      <c r="H14" s="15">
        <v>4.51</v>
      </c>
      <c r="I14" s="15">
        <v>4.7313000000000001</v>
      </c>
      <c r="J14" s="15">
        <v>6.62</v>
      </c>
      <c r="K14" s="18">
        <v>92.2</v>
      </c>
      <c r="L14" s="15">
        <v>6.4904000000000002</v>
      </c>
      <c r="M14" s="19">
        <v>9.3431909045917E-2</v>
      </c>
      <c r="N14" s="7">
        <v>1541</v>
      </c>
      <c r="P14" s="5" t="str">
        <f t="shared" si="0"/>
        <v>5.0%</v>
      </c>
      <c r="Q14" s="3">
        <f t="shared" si="1"/>
        <v>0.29289999999999999</v>
      </c>
      <c r="R14" s="5"/>
    </row>
    <row r="15" spans="1:18" ht="15" x14ac:dyDescent="0.25">
      <c r="A15" s="7" t="s">
        <v>50</v>
      </c>
      <c r="B15" s="7"/>
      <c r="C15" s="15">
        <v>1.3725000000000001</v>
      </c>
      <c r="D15" s="15">
        <v>-1.4069</v>
      </c>
      <c r="E15" s="15">
        <v>3.1600000000000003E-2</v>
      </c>
      <c r="F15" s="15">
        <v>-2.8E-3</v>
      </c>
      <c r="G15" s="7"/>
      <c r="H15" s="15">
        <v>5.12</v>
      </c>
      <c r="I15" s="15">
        <v>5.2664</v>
      </c>
      <c r="J15" s="15">
        <v>7.4</v>
      </c>
      <c r="K15" s="18">
        <v>94.44</v>
      </c>
      <c r="L15" s="15">
        <v>6.3971</v>
      </c>
      <c r="M15" s="19">
        <v>4.2423789344994078E-2</v>
      </c>
      <c r="N15" s="7">
        <v>744</v>
      </c>
      <c r="P15" s="5" t="str">
        <f t="shared" si="0"/>
        <v>5.5%</v>
      </c>
      <c r="Q15" s="3">
        <f t="shared" si="1"/>
        <v>0.29289999999999999</v>
      </c>
      <c r="R15" s="5"/>
    </row>
    <row r="16" spans="1:18" ht="15" x14ac:dyDescent="0.25">
      <c r="A16" s="7" t="s">
        <v>51</v>
      </c>
      <c r="B16" s="7"/>
      <c r="C16" s="15">
        <v>1.4589000000000001</v>
      </c>
      <c r="D16" s="15">
        <v>-1.2421000000000002</v>
      </c>
      <c r="E16" s="15">
        <v>0.02</v>
      </c>
      <c r="F16" s="15">
        <v>0.23680000000000001</v>
      </c>
      <c r="G16" s="7"/>
      <c r="H16" s="15">
        <v>4.8899999999999997</v>
      </c>
      <c r="I16" s="15">
        <v>5.7572000000000001</v>
      </c>
      <c r="J16" s="15">
        <v>6.87</v>
      </c>
      <c r="K16" s="18">
        <v>97.49</v>
      </c>
      <c r="L16" s="15">
        <v>6.3315000000000001</v>
      </c>
      <c r="M16" s="19">
        <v>5.2251179883933796E-2</v>
      </c>
      <c r="N16" s="7">
        <v>999</v>
      </c>
      <c r="P16" s="5" t="str">
        <f t="shared" si="0"/>
        <v>6.0%</v>
      </c>
      <c r="Q16" s="3">
        <f t="shared" si="1"/>
        <v>0.29289999999999999</v>
      </c>
      <c r="R16" s="5"/>
    </row>
    <row r="17" spans="1:18" ht="15" x14ac:dyDescent="0.25">
      <c r="A17" s="7" t="s">
        <v>52</v>
      </c>
      <c r="B17" s="7"/>
      <c r="C17" s="15">
        <v>1.5492999999999999</v>
      </c>
      <c r="D17" s="15">
        <v>-1.2242999999999999</v>
      </c>
      <c r="E17" s="15">
        <v>1.4E-2</v>
      </c>
      <c r="F17" s="15">
        <v>0.33900000000000002</v>
      </c>
      <c r="G17" s="7"/>
      <c r="H17" s="15">
        <v>4.21</v>
      </c>
      <c r="I17" s="15">
        <v>6.2615999999999996</v>
      </c>
      <c r="J17" s="15">
        <v>5.54</v>
      </c>
      <c r="K17" s="18">
        <v>99.88</v>
      </c>
      <c r="L17" s="15">
        <v>6.3310000000000004</v>
      </c>
      <c r="M17" s="19">
        <v>4.3051078854134416E-2</v>
      </c>
      <c r="N17" s="7">
        <v>848</v>
      </c>
      <c r="P17" s="5" t="str">
        <f t="shared" si="0"/>
        <v>6.5%</v>
      </c>
      <c r="Q17" s="3">
        <f t="shared" si="1"/>
        <v>0.29289999999999999</v>
      </c>
      <c r="R17" s="5"/>
    </row>
    <row r="18" spans="1:18" ht="15" x14ac:dyDescent="0.25">
      <c r="A18" s="7" t="s">
        <v>53</v>
      </c>
      <c r="B18" s="7"/>
      <c r="C18" s="15">
        <v>1.631</v>
      </c>
      <c r="D18" s="15">
        <v>-1.2993999999999999</v>
      </c>
      <c r="E18" s="15">
        <v>1.09E-2</v>
      </c>
      <c r="F18" s="15">
        <v>0.34250000000000003</v>
      </c>
      <c r="G18" s="7"/>
      <c r="H18" s="15">
        <v>4.37</v>
      </c>
      <c r="I18" s="15">
        <v>6.7248999999999999</v>
      </c>
      <c r="J18" s="15">
        <v>5.73</v>
      </c>
      <c r="K18" s="18">
        <v>101.88</v>
      </c>
      <c r="L18" s="15">
        <v>6.3593000000000002</v>
      </c>
      <c r="M18" s="19">
        <v>1.8868151975601329E-2</v>
      </c>
      <c r="N18" s="7">
        <v>374</v>
      </c>
      <c r="P18" s="5" t="str">
        <f t="shared" si="0"/>
        <v>7.0%</v>
      </c>
      <c r="Q18" s="3">
        <f t="shared" si="1"/>
        <v>0.29289999999999999</v>
      </c>
      <c r="R18" s="5"/>
    </row>
    <row r="19" spans="1:18" ht="15" x14ac:dyDescent="0.25">
      <c r="A19" s="7" t="s">
        <v>90</v>
      </c>
      <c r="B19" s="7"/>
      <c r="C19" s="15">
        <v>1.8171999999999999</v>
      </c>
      <c r="D19" s="15">
        <v>-1.238</v>
      </c>
      <c r="E19" s="15">
        <v>-1.4800000000000001E-2</v>
      </c>
      <c r="F19" s="15">
        <v>0.56440000000000001</v>
      </c>
      <c r="G19" s="7"/>
      <c r="H19" s="15">
        <v>2.77</v>
      </c>
      <c r="I19" s="15">
        <v>7.5198</v>
      </c>
      <c r="J19" s="15">
        <v>4</v>
      </c>
      <c r="K19" s="18">
        <v>102.09</v>
      </c>
      <c r="L19" s="15">
        <v>6.9001999999999999</v>
      </c>
      <c r="M19" s="19">
        <v>9.3746755452872345E-3</v>
      </c>
      <c r="N19" s="7">
        <v>768</v>
      </c>
      <c r="P19" s="5" t="str">
        <f>"&gt;"&amp;P18</f>
        <v>&gt;7.0%</v>
      </c>
      <c r="Q19" s="3">
        <f t="shared" si="1"/>
        <v>0.29289999999999999</v>
      </c>
      <c r="R19" s="5"/>
    </row>
    <row r="20" spans="1:18" ht="15" x14ac:dyDescent="0.25">
      <c r="A20" s="13" t="s">
        <v>8</v>
      </c>
      <c r="B20" s="7"/>
      <c r="C20" s="15">
        <v>1.1182000000000001</v>
      </c>
      <c r="D20" s="15">
        <v>-0.87450000000000017</v>
      </c>
      <c r="E20" s="15">
        <v>4.9200000000000001E-2</v>
      </c>
      <c r="F20" s="15">
        <v>0.29289999999999999</v>
      </c>
      <c r="G20" s="7"/>
      <c r="H20" s="15">
        <v>4.3099999999999996</v>
      </c>
      <c r="I20" s="15">
        <v>4.1435000000000004</v>
      </c>
      <c r="J20" s="15">
        <v>5.94</v>
      </c>
      <c r="K20" s="18">
        <v>90.56</v>
      </c>
      <c r="L20" s="15">
        <v>6.4263000000000003</v>
      </c>
      <c r="M20" s="19">
        <v>1</v>
      </c>
      <c r="N20" s="7">
        <v>15213</v>
      </c>
      <c r="P20" s="5"/>
      <c r="Q20" s="5"/>
      <c r="R20" s="5"/>
    </row>
    <row r="24" spans="1:18" x14ac:dyDescent="0.2">
      <c r="A24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1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24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54</v>
      </c>
      <c r="B10" s="7"/>
      <c r="C10" s="15">
        <v>1.044</v>
      </c>
      <c r="D10" s="15">
        <v>0.26489999999999997</v>
      </c>
      <c r="E10" s="15">
        <v>4.8000000000000001E-2</v>
      </c>
      <c r="F10" s="15">
        <v>1.3569</v>
      </c>
      <c r="G10" s="7"/>
      <c r="H10" s="15">
        <v>1.01</v>
      </c>
      <c r="I10" s="15">
        <v>4.0462999999999996</v>
      </c>
      <c r="J10" s="15">
        <v>1.07</v>
      </c>
      <c r="K10" s="18">
        <v>97.2</v>
      </c>
      <c r="L10" s="15">
        <v>6.9584999999999999</v>
      </c>
      <c r="M10" s="19">
        <v>0.17289220942615993</v>
      </c>
      <c r="N10" s="7">
        <v>3152</v>
      </c>
      <c r="P10" s="5">
        <v>2</v>
      </c>
      <c r="Q10" s="3">
        <f>$F$21</f>
        <v>0.29289999999999999</v>
      </c>
    </row>
    <row r="11" spans="1:17" ht="15" x14ac:dyDescent="0.25">
      <c r="A11" s="7" t="s">
        <v>55</v>
      </c>
      <c r="B11" s="7"/>
      <c r="C11" s="15">
        <v>1.0688</v>
      </c>
      <c r="D11" s="15">
        <v>-0.53720000000000001</v>
      </c>
      <c r="E11" s="15">
        <v>2.8299999999999999E-2</v>
      </c>
      <c r="F11" s="15">
        <v>0.55989999999999995</v>
      </c>
      <c r="G11" s="7"/>
      <c r="H11" s="15">
        <v>2.72</v>
      </c>
      <c r="I11" s="15">
        <v>4.0980999999999996</v>
      </c>
      <c r="J11" s="15">
        <v>3.02</v>
      </c>
      <c r="K11" s="18">
        <v>93.8</v>
      </c>
      <c r="L11" s="15">
        <v>6.4583000000000004</v>
      </c>
      <c r="M11" s="19">
        <v>0.20882912547148971</v>
      </c>
      <c r="N11" s="7">
        <v>2914</v>
      </c>
      <c r="P11" s="5">
        <v>4</v>
      </c>
      <c r="Q11" s="3">
        <f t="shared" ref="Q11:Q20" si="0">$F$21</f>
        <v>0.29289999999999999</v>
      </c>
    </row>
    <row r="12" spans="1:17" ht="15" x14ac:dyDescent="0.25">
      <c r="A12" s="7" t="s">
        <v>56</v>
      </c>
      <c r="B12" s="7"/>
      <c r="C12" s="15">
        <v>1.1652</v>
      </c>
      <c r="D12" s="15">
        <v>-1.0315000000000001</v>
      </c>
      <c r="E12" s="15">
        <v>3.0600000000000002E-2</v>
      </c>
      <c r="F12" s="15">
        <v>0.1643</v>
      </c>
      <c r="G12" s="7"/>
      <c r="H12" s="15">
        <v>4.2</v>
      </c>
      <c r="I12" s="15">
        <v>4.3964999999999996</v>
      </c>
      <c r="J12" s="15">
        <v>4.9000000000000004</v>
      </c>
      <c r="K12" s="18">
        <v>92.03</v>
      </c>
      <c r="L12" s="15">
        <v>6.2809999999999997</v>
      </c>
      <c r="M12" s="19">
        <v>0.23015703174604377</v>
      </c>
      <c r="N12" s="7">
        <v>2737</v>
      </c>
      <c r="P12" s="5">
        <v>6</v>
      </c>
      <c r="Q12" s="3">
        <f t="shared" si="0"/>
        <v>0.29289999999999999</v>
      </c>
    </row>
    <row r="13" spans="1:17" ht="15" x14ac:dyDescent="0.25">
      <c r="A13" s="7" t="s">
        <v>57</v>
      </c>
      <c r="B13" s="7"/>
      <c r="C13" s="15">
        <v>1.0406</v>
      </c>
      <c r="D13" s="15">
        <v>-1.1028</v>
      </c>
      <c r="E13" s="15">
        <v>4.5499999999999999E-2</v>
      </c>
      <c r="F13" s="15">
        <v>-1.67E-2</v>
      </c>
      <c r="G13" s="7"/>
      <c r="H13" s="15">
        <v>5.77</v>
      </c>
      <c r="I13" s="15">
        <v>3.66</v>
      </c>
      <c r="J13" s="15">
        <v>7.11</v>
      </c>
      <c r="K13" s="18">
        <v>85.66</v>
      </c>
      <c r="L13" s="15">
        <v>6.2263000000000002</v>
      </c>
      <c r="M13" s="19">
        <v>0.1606675358390105</v>
      </c>
      <c r="N13" s="7">
        <v>2268</v>
      </c>
      <c r="P13" s="5">
        <v>8</v>
      </c>
      <c r="Q13" s="3">
        <f t="shared" si="0"/>
        <v>0.29289999999999999</v>
      </c>
    </row>
    <row r="14" spans="1:17" ht="15" x14ac:dyDescent="0.25">
      <c r="A14" s="7" t="s">
        <v>58</v>
      </c>
      <c r="B14" s="7"/>
      <c r="C14" s="15">
        <v>1.2548999999999999</v>
      </c>
      <c r="D14" s="15">
        <v>-1.4644999999999997</v>
      </c>
      <c r="E14" s="15">
        <v>4.5200000000000004E-2</v>
      </c>
      <c r="F14" s="15">
        <v>-0.16439999999999999</v>
      </c>
      <c r="G14" s="7"/>
      <c r="H14" s="15">
        <v>6.58</v>
      </c>
      <c r="I14" s="15">
        <v>4.7142999999999997</v>
      </c>
      <c r="J14" s="15">
        <v>8.91</v>
      </c>
      <c r="K14" s="18">
        <v>90.02</v>
      </c>
      <c r="L14" s="15">
        <v>6.2382999999999997</v>
      </c>
      <c r="M14" s="19">
        <v>9.6952156356685859E-2</v>
      </c>
      <c r="N14" s="7">
        <v>1408</v>
      </c>
      <c r="P14" s="5">
        <v>10</v>
      </c>
      <c r="Q14" s="3">
        <f t="shared" si="0"/>
        <v>0.29289999999999999</v>
      </c>
    </row>
    <row r="15" spans="1:17" ht="15" x14ac:dyDescent="0.25">
      <c r="A15" s="7" t="s">
        <v>59</v>
      </c>
      <c r="B15" s="7"/>
      <c r="C15" s="15">
        <v>1.1496</v>
      </c>
      <c r="D15" s="15">
        <v>-1.5373999999999999</v>
      </c>
      <c r="E15" s="15">
        <v>0.10719999999999999</v>
      </c>
      <c r="F15" s="15">
        <v>-0.28060000000000002</v>
      </c>
      <c r="G15" s="7"/>
      <c r="H15" s="15">
        <v>7</v>
      </c>
      <c r="I15" s="15">
        <v>4.0221999999999998</v>
      </c>
      <c r="J15" s="15">
        <v>10.94</v>
      </c>
      <c r="K15" s="18">
        <v>85.04</v>
      </c>
      <c r="L15" s="15">
        <v>6.2154999999999996</v>
      </c>
      <c r="M15" s="19">
        <v>3.8876550345943665E-2</v>
      </c>
      <c r="N15" s="7">
        <v>866</v>
      </c>
      <c r="P15" s="5">
        <v>12</v>
      </c>
      <c r="Q15" s="3">
        <f t="shared" si="0"/>
        <v>0.29289999999999999</v>
      </c>
    </row>
    <row r="16" spans="1:17" ht="15" x14ac:dyDescent="0.25">
      <c r="A16" s="7" t="s">
        <v>60</v>
      </c>
      <c r="B16" s="7"/>
      <c r="C16" s="15">
        <v>1.1692</v>
      </c>
      <c r="D16" s="15">
        <v>-1.7207000000000001</v>
      </c>
      <c r="E16" s="15">
        <v>0.11120000000000001</v>
      </c>
      <c r="F16" s="15">
        <v>-0.44030000000000002</v>
      </c>
      <c r="G16" s="7"/>
      <c r="H16" s="15">
        <v>7.69</v>
      </c>
      <c r="I16" s="15">
        <v>4.0388999999999999</v>
      </c>
      <c r="J16" s="15">
        <v>12.86</v>
      </c>
      <c r="K16" s="18">
        <v>83.14</v>
      </c>
      <c r="L16" s="15">
        <v>6.2838000000000003</v>
      </c>
      <c r="M16" s="19">
        <v>3.3199426984397686E-2</v>
      </c>
      <c r="N16" s="7">
        <v>630</v>
      </c>
      <c r="P16" s="5">
        <v>14</v>
      </c>
      <c r="Q16" s="3">
        <f t="shared" si="0"/>
        <v>0.29289999999999999</v>
      </c>
    </row>
    <row r="17" spans="1:17" ht="15" x14ac:dyDescent="0.25">
      <c r="A17" s="7" t="s">
        <v>61</v>
      </c>
      <c r="B17" s="7"/>
      <c r="C17" s="15">
        <v>1.2319</v>
      </c>
      <c r="D17" s="15">
        <v>-1.7766000000000002</v>
      </c>
      <c r="E17" s="15">
        <v>0.124</v>
      </c>
      <c r="F17" s="15">
        <v>-0.42070000000000002</v>
      </c>
      <c r="G17" s="7"/>
      <c r="H17" s="15">
        <v>7.88</v>
      </c>
      <c r="I17" s="15">
        <v>4.29</v>
      </c>
      <c r="J17" s="15">
        <v>14.92</v>
      </c>
      <c r="K17" s="18">
        <v>84.78</v>
      </c>
      <c r="L17" s="15">
        <v>6.2781000000000002</v>
      </c>
      <c r="M17" s="19">
        <v>1.7117149069629075E-2</v>
      </c>
      <c r="N17" s="7">
        <v>408</v>
      </c>
      <c r="P17" s="5">
        <v>16</v>
      </c>
      <c r="Q17" s="3">
        <f t="shared" si="0"/>
        <v>0.29289999999999999</v>
      </c>
    </row>
    <row r="18" spans="1:17" ht="15" x14ac:dyDescent="0.25">
      <c r="A18" s="7" t="s">
        <v>62</v>
      </c>
      <c r="B18" s="7"/>
      <c r="C18" s="15">
        <v>1.1181000000000001</v>
      </c>
      <c r="D18" s="15">
        <v>-1.8799000000000003</v>
      </c>
      <c r="E18" s="15">
        <v>0.19270000000000001</v>
      </c>
      <c r="F18" s="15">
        <v>-0.56910000000000005</v>
      </c>
      <c r="G18" s="7"/>
      <c r="H18" s="15">
        <v>8.07</v>
      </c>
      <c r="I18" s="15">
        <v>3.6383999999999999</v>
      </c>
      <c r="J18" s="15">
        <v>17.059999999999999</v>
      </c>
      <c r="K18" s="18">
        <v>78.55</v>
      </c>
      <c r="L18" s="15">
        <v>6.3914999999999997</v>
      </c>
      <c r="M18" s="19">
        <v>1.4694117288349713E-2</v>
      </c>
      <c r="N18" s="7">
        <v>342</v>
      </c>
      <c r="P18" s="5">
        <v>18</v>
      </c>
      <c r="Q18" s="3">
        <f t="shared" si="0"/>
        <v>0.29289999999999999</v>
      </c>
    </row>
    <row r="19" spans="1:17" ht="15" x14ac:dyDescent="0.25">
      <c r="A19" s="7" t="s">
        <v>63</v>
      </c>
      <c r="B19" s="7"/>
      <c r="C19" s="15">
        <v>1.3146</v>
      </c>
      <c r="D19" s="15">
        <v>-1.9500999999999999</v>
      </c>
      <c r="E19" s="15">
        <v>0.11990000000000001</v>
      </c>
      <c r="F19" s="15">
        <v>-0.51559999999999995</v>
      </c>
      <c r="G19" s="7"/>
      <c r="H19" s="15">
        <v>8.2799999999999994</v>
      </c>
      <c r="I19" s="15">
        <v>4.7377000000000002</v>
      </c>
      <c r="J19" s="15">
        <v>19.03</v>
      </c>
      <c r="K19" s="18">
        <v>86.24</v>
      </c>
      <c r="L19" s="15">
        <v>6.4076000000000004</v>
      </c>
      <c r="M19" s="19">
        <v>4.887976891423034E-3</v>
      </c>
      <c r="N19" s="7">
        <v>157</v>
      </c>
      <c r="P19" s="5">
        <v>20</v>
      </c>
      <c r="Q19" s="3">
        <f t="shared" si="0"/>
        <v>0.29289999999999999</v>
      </c>
    </row>
    <row r="20" spans="1:17" ht="15" x14ac:dyDescent="0.25">
      <c r="A20" s="7" t="s">
        <v>64</v>
      </c>
      <c r="B20" s="7"/>
      <c r="C20" s="15">
        <v>1.2978000000000001</v>
      </c>
      <c r="D20" s="15">
        <v>-2.3845000000000001</v>
      </c>
      <c r="E20" s="15">
        <v>0.13719999999999999</v>
      </c>
      <c r="F20" s="15">
        <v>-0.94950000000000001</v>
      </c>
      <c r="G20" s="7"/>
      <c r="H20" s="15">
        <v>9.9</v>
      </c>
      <c r="I20" s="15">
        <v>4.1696</v>
      </c>
      <c r="J20" s="15">
        <v>24.91</v>
      </c>
      <c r="K20" s="18">
        <v>76.98</v>
      </c>
      <c r="L20" s="15">
        <v>6.4787999999999997</v>
      </c>
      <c r="M20" s="19">
        <v>2.1726720580867033E-2</v>
      </c>
      <c r="N20" s="7">
        <v>331</v>
      </c>
      <c r="P20" s="5" t="str">
        <f>"&gt;20"</f>
        <v>&gt;20</v>
      </c>
      <c r="Q20" s="3">
        <f t="shared" si="0"/>
        <v>0.29289999999999999</v>
      </c>
    </row>
    <row r="21" spans="1:17" ht="15" x14ac:dyDescent="0.25">
      <c r="A21" s="13" t="s">
        <v>8</v>
      </c>
      <c r="B21" s="7"/>
      <c r="C21" s="15">
        <v>1.1182000000000001</v>
      </c>
      <c r="D21" s="15">
        <v>-0.87450000000000017</v>
      </c>
      <c r="E21" s="15">
        <v>4.9200000000000001E-2</v>
      </c>
      <c r="F21" s="15">
        <v>0.29289999999999999</v>
      </c>
      <c r="G21" s="7"/>
      <c r="H21" s="15">
        <v>4.3099999999999996</v>
      </c>
      <c r="I21" s="15">
        <v>4.1435000000000004</v>
      </c>
      <c r="J21" s="15">
        <v>5.94</v>
      </c>
      <c r="K21" s="18">
        <v>90.56</v>
      </c>
      <c r="L21" s="15">
        <v>6.4263000000000003</v>
      </c>
      <c r="M21" s="19">
        <v>1</v>
      </c>
      <c r="N21" s="7">
        <v>15213</v>
      </c>
    </row>
    <row r="31" spans="1:17" x14ac:dyDescent="0.2">
      <c r="A31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5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18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7" t="s">
        <v>65</v>
      </c>
      <c r="B10" s="7"/>
      <c r="C10" s="15">
        <v>1.0444</v>
      </c>
      <c r="D10" s="15">
        <v>0.50270000000000004</v>
      </c>
      <c r="E10" s="15">
        <v>8.9400000000000007E-2</v>
      </c>
      <c r="F10" s="15">
        <v>1.6365000000000001</v>
      </c>
      <c r="G10" s="7"/>
      <c r="H10" s="15">
        <v>0.5</v>
      </c>
      <c r="I10" s="15">
        <v>4.0480999999999998</v>
      </c>
      <c r="J10" s="15">
        <v>0.53</v>
      </c>
      <c r="K10" s="18">
        <v>98.41</v>
      </c>
      <c r="L10" s="15">
        <v>7.2409999999999997</v>
      </c>
      <c r="M10" s="19">
        <v>7.8180467914294602E-2</v>
      </c>
      <c r="N10" s="7">
        <v>1805</v>
      </c>
      <c r="P10" s="5">
        <v>1</v>
      </c>
      <c r="Q10" s="3">
        <f>$F$21</f>
        <v>0.29289999999999999</v>
      </c>
    </row>
    <row r="11" spans="1:17" ht="15" x14ac:dyDescent="0.25">
      <c r="A11" s="7" t="s">
        <v>66</v>
      </c>
      <c r="B11" s="7"/>
      <c r="C11" s="15">
        <v>1.0620000000000001</v>
      </c>
      <c r="D11" s="15">
        <v>3.8900000000000011E-2</v>
      </c>
      <c r="E11" s="15">
        <v>2.1499999999999998E-2</v>
      </c>
      <c r="F11" s="15">
        <v>1.1224000000000001</v>
      </c>
      <c r="G11" s="7"/>
      <c r="H11" s="15">
        <v>1.44</v>
      </c>
      <c r="I11" s="15">
        <v>4.1363000000000003</v>
      </c>
      <c r="J11" s="15">
        <v>1.58</v>
      </c>
      <c r="K11" s="18">
        <v>96.37</v>
      </c>
      <c r="L11" s="15">
        <v>6.7168000000000001</v>
      </c>
      <c r="M11" s="19">
        <v>9.9464099412808371E-2</v>
      </c>
      <c r="N11" s="7">
        <v>1994</v>
      </c>
      <c r="P11" s="5">
        <v>2</v>
      </c>
      <c r="Q11" s="3">
        <f t="shared" ref="Q11:Q20" si="0">$F$21</f>
        <v>0.29289999999999999</v>
      </c>
    </row>
    <row r="12" spans="1:17" ht="15" x14ac:dyDescent="0.25">
      <c r="A12" s="7" t="s">
        <v>67</v>
      </c>
      <c r="B12" s="7"/>
      <c r="C12" s="15">
        <v>1.0416000000000001</v>
      </c>
      <c r="D12" s="15">
        <v>-0.43110000000000009</v>
      </c>
      <c r="E12" s="15">
        <v>3.1800000000000002E-2</v>
      </c>
      <c r="F12" s="15">
        <v>0.64229999999999998</v>
      </c>
      <c r="G12" s="7"/>
      <c r="H12" s="15">
        <v>2.41</v>
      </c>
      <c r="I12" s="15">
        <v>3.9723000000000002</v>
      </c>
      <c r="J12" s="15">
        <v>2.74</v>
      </c>
      <c r="K12" s="18">
        <v>93.92</v>
      </c>
      <c r="L12" s="15">
        <v>6.5102000000000002</v>
      </c>
      <c r="M12" s="19">
        <v>0.131094168625879</v>
      </c>
      <c r="N12" s="7">
        <v>1856</v>
      </c>
      <c r="P12" s="5">
        <v>3</v>
      </c>
      <c r="Q12" s="3">
        <f t="shared" si="0"/>
        <v>0.29289999999999999</v>
      </c>
    </row>
    <row r="13" spans="1:17" ht="15" x14ac:dyDescent="0.25">
      <c r="A13" s="7" t="s">
        <v>68</v>
      </c>
      <c r="B13" s="7"/>
      <c r="C13" s="15">
        <v>1.1720999999999999</v>
      </c>
      <c r="D13" s="15">
        <v>-0.87109999999999999</v>
      </c>
      <c r="E13" s="15">
        <v>3.5900000000000001E-2</v>
      </c>
      <c r="F13" s="15">
        <v>0.33689999999999998</v>
      </c>
      <c r="G13" s="7"/>
      <c r="H13" s="15">
        <v>3.5</v>
      </c>
      <c r="I13" s="15">
        <v>4.5163000000000002</v>
      </c>
      <c r="J13" s="15">
        <v>4.1399999999999997</v>
      </c>
      <c r="K13" s="18">
        <v>93.7</v>
      </c>
      <c r="L13" s="15">
        <v>6.3475999999999999</v>
      </c>
      <c r="M13" s="19">
        <v>0.15757454000561064</v>
      </c>
      <c r="N13" s="7">
        <v>2199</v>
      </c>
      <c r="P13" s="5">
        <v>4</v>
      </c>
      <c r="Q13" s="3">
        <f t="shared" si="0"/>
        <v>0.29289999999999999</v>
      </c>
    </row>
    <row r="14" spans="1:17" ht="15" x14ac:dyDescent="0.25">
      <c r="A14" s="7" t="s">
        <v>69</v>
      </c>
      <c r="B14" s="7"/>
      <c r="C14" s="15">
        <v>1.1558999999999999</v>
      </c>
      <c r="D14" s="15">
        <v>-1.0882000000000001</v>
      </c>
      <c r="E14" s="15">
        <v>3.7900000000000003E-2</v>
      </c>
      <c r="F14" s="15">
        <v>0.1056</v>
      </c>
      <c r="G14" s="7"/>
      <c r="H14" s="15">
        <v>4.3899999999999997</v>
      </c>
      <c r="I14" s="15">
        <v>4.3201000000000001</v>
      </c>
      <c r="J14" s="15">
        <v>5.42</v>
      </c>
      <c r="K14" s="18">
        <v>91.62</v>
      </c>
      <c r="L14" s="15">
        <v>6.2579000000000002</v>
      </c>
      <c r="M14" s="19">
        <v>0.1487762922120959</v>
      </c>
      <c r="N14" s="7">
        <v>1887</v>
      </c>
      <c r="P14" s="5">
        <v>5</v>
      </c>
      <c r="Q14" s="3">
        <f t="shared" si="0"/>
        <v>0.29289999999999999</v>
      </c>
    </row>
    <row r="15" spans="1:17" ht="15" x14ac:dyDescent="0.25">
      <c r="A15" s="7" t="s">
        <v>70</v>
      </c>
      <c r="B15" s="7"/>
      <c r="C15" s="15">
        <v>1.0828</v>
      </c>
      <c r="D15" s="15">
        <v>-1.1309</v>
      </c>
      <c r="E15" s="15">
        <v>6.4299999999999996E-2</v>
      </c>
      <c r="F15" s="15">
        <v>1.6199999999999999E-2</v>
      </c>
      <c r="G15" s="7"/>
      <c r="H15" s="15">
        <v>5.44</v>
      </c>
      <c r="I15" s="15">
        <v>3.8879000000000001</v>
      </c>
      <c r="J15" s="15">
        <v>7.29</v>
      </c>
      <c r="K15" s="18">
        <v>87.63</v>
      </c>
      <c r="L15" s="15">
        <v>6.2469000000000001</v>
      </c>
      <c r="M15" s="19">
        <v>0.11647286565599399</v>
      </c>
      <c r="N15" s="7">
        <v>1824</v>
      </c>
      <c r="P15" s="5">
        <v>6</v>
      </c>
      <c r="Q15" s="3">
        <f t="shared" si="0"/>
        <v>0.29289999999999999</v>
      </c>
    </row>
    <row r="16" spans="1:17" ht="15" x14ac:dyDescent="0.25">
      <c r="A16" s="7" t="s">
        <v>71</v>
      </c>
      <c r="B16" s="7"/>
      <c r="C16" s="15">
        <v>1.1292</v>
      </c>
      <c r="D16" s="15">
        <v>-1.3257000000000001</v>
      </c>
      <c r="E16" s="15">
        <v>4.5499999999999999E-2</v>
      </c>
      <c r="F16" s="15">
        <v>-0.151</v>
      </c>
      <c r="G16" s="7"/>
      <c r="H16" s="15">
        <v>6.48</v>
      </c>
      <c r="I16" s="15">
        <v>4.0343999999999998</v>
      </c>
      <c r="J16" s="15">
        <v>8.7799999999999994</v>
      </c>
      <c r="K16" s="18">
        <v>86.32</v>
      </c>
      <c r="L16" s="15">
        <v>6.2460000000000004</v>
      </c>
      <c r="M16" s="19">
        <v>0.1448793370268886</v>
      </c>
      <c r="N16" s="7">
        <v>1780</v>
      </c>
      <c r="P16" s="5">
        <v>7</v>
      </c>
      <c r="Q16" s="3">
        <f t="shared" si="0"/>
        <v>0.29289999999999999</v>
      </c>
    </row>
    <row r="17" spans="1:17" ht="15" x14ac:dyDescent="0.25">
      <c r="A17" s="7" t="s">
        <v>72</v>
      </c>
      <c r="B17" s="7"/>
      <c r="C17" s="15">
        <v>1.1900999999999999</v>
      </c>
      <c r="D17" s="15">
        <v>-1.6333</v>
      </c>
      <c r="E17" s="15">
        <v>8.4199999999999997E-2</v>
      </c>
      <c r="F17" s="15">
        <v>-0.35899999999999999</v>
      </c>
      <c r="G17" s="7"/>
      <c r="H17" s="15">
        <v>7.4</v>
      </c>
      <c r="I17" s="15">
        <v>4.2291999999999996</v>
      </c>
      <c r="J17" s="15">
        <v>11.72</v>
      </c>
      <c r="K17" s="18">
        <v>85.37</v>
      </c>
      <c r="L17" s="15">
        <v>6.2542999999999997</v>
      </c>
      <c r="M17" s="19">
        <v>6.0079556671057979E-2</v>
      </c>
      <c r="N17" s="7">
        <v>895</v>
      </c>
      <c r="P17" s="5">
        <v>8</v>
      </c>
      <c r="Q17" s="3">
        <f t="shared" si="0"/>
        <v>0.29289999999999999</v>
      </c>
    </row>
    <row r="18" spans="1:17" ht="15" x14ac:dyDescent="0.25">
      <c r="A18" s="7" t="s">
        <v>73</v>
      </c>
      <c r="B18" s="7"/>
      <c r="C18" s="15">
        <v>1.1752</v>
      </c>
      <c r="D18" s="15">
        <v>-1.9192000000000002</v>
      </c>
      <c r="E18" s="15">
        <v>0.10390000000000001</v>
      </c>
      <c r="F18" s="15">
        <v>-0.6401</v>
      </c>
      <c r="G18" s="7"/>
      <c r="H18" s="15">
        <v>8.4</v>
      </c>
      <c r="I18" s="15">
        <v>3.9317000000000002</v>
      </c>
      <c r="J18" s="15">
        <v>15.26</v>
      </c>
      <c r="K18" s="18">
        <v>80.62</v>
      </c>
      <c r="L18" s="15">
        <v>6.3144</v>
      </c>
      <c r="M18" s="19">
        <v>3.4100981515618155E-2</v>
      </c>
      <c r="N18" s="7">
        <v>556</v>
      </c>
      <c r="P18" s="5">
        <v>9</v>
      </c>
      <c r="Q18" s="3">
        <f t="shared" si="0"/>
        <v>0.29289999999999999</v>
      </c>
    </row>
    <row r="19" spans="1:17" ht="15" x14ac:dyDescent="0.25">
      <c r="A19" s="7" t="s">
        <v>74</v>
      </c>
      <c r="B19" s="7"/>
      <c r="C19" s="15">
        <v>1.1914</v>
      </c>
      <c r="D19" s="15">
        <v>-1.9428999999999998</v>
      </c>
      <c r="E19" s="15">
        <v>8.0800000000000011E-2</v>
      </c>
      <c r="F19" s="15">
        <v>-0.67069999999999996</v>
      </c>
      <c r="G19" s="7"/>
      <c r="H19" s="15">
        <v>9.42</v>
      </c>
      <c r="I19" s="15">
        <v>3.8574999999999999</v>
      </c>
      <c r="J19" s="15">
        <v>17.63</v>
      </c>
      <c r="K19" s="18">
        <v>78.569999999999993</v>
      </c>
      <c r="L19" s="15">
        <v>6.2687999999999997</v>
      </c>
      <c r="M19" s="19">
        <v>1.8232435325886642E-2</v>
      </c>
      <c r="N19" s="7">
        <v>286</v>
      </c>
      <c r="P19" s="5">
        <v>10</v>
      </c>
      <c r="Q19" s="3">
        <f t="shared" si="0"/>
        <v>0.29289999999999999</v>
      </c>
    </row>
    <row r="20" spans="1:17" ht="15" x14ac:dyDescent="0.25">
      <c r="A20" s="7" t="s">
        <v>75</v>
      </c>
      <c r="B20" s="7"/>
      <c r="C20" s="15">
        <v>1.2723</v>
      </c>
      <c r="D20" s="15">
        <v>-2.1579000000000002</v>
      </c>
      <c r="E20" s="15">
        <v>4.9500000000000002E-2</v>
      </c>
      <c r="F20" s="15">
        <v>-0.83609999999999995</v>
      </c>
      <c r="G20" s="7"/>
      <c r="H20" s="15">
        <v>11.73</v>
      </c>
      <c r="I20" s="15">
        <v>4.0035999999999996</v>
      </c>
      <c r="J20" s="15">
        <v>23.21</v>
      </c>
      <c r="K20" s="18">
        <v>75.02</v>
      </c>
      <c r="L20" s="15">
        <v>6.2355</v>
      </c>
      <c r="M20" s="19">
        <v>1.1145255633866145E-2</v>
      </c>
      <c r="N20" s="7">
        <v>131</v>
      </c>
      <c r="P20" s="5" t="str">
        <f>"&gt;10"</f>
        <v>&gt;10</v>
      </c>
      <c r="Q20" s="3">
        <f t="shared" si="0"/>
        <v>0.29289999999999999</v>
      </c>
    </row>
    <row r="21" spans="1:17" ht="15" x14ac:dyDescent="0.25">
      <c r="A21" s="13" t="s">
        <v>8</v>
      </c>
      <c r="B21" s="7"/>
      <c r="C21" s="15">
        <v>1.1182000000000001</v>
      </c>
      <c r="D21" s="15">
        <v>-0.87450000000000017</v>
      </c>
      <c r="E21" s="15">
        <v>4.9200000000000001E-2</v>
      </c>
      <c r="F21" s="15">
        <v>0.29289999999999999</v>
      </c>
      <c r="G21" s="7"/>
      <c r="H21" s="15">
        <v>4.3099999999999996</v>
      </c>
      <c r="I21" s="15">
        <v>4.1435000000000004</v>
      </c>
      <c r="J21" s="15">
        <v>5.94</v>
      </c>
      <c r="K21" s="18">
        <v>90.56</v>
      </c>
      <c r="L21" s="15">
        <v>6.4263000000000003</v>
      </c>
      <c r="M21" s="19">
        <v>1</v>
      </c>
      <c r="N21" s="7">
        <v>15213</v>
      </c>
    </row>
    <row r="25" spans="1:17" x14ac:dyDescent="0.2">
      <c r="I25"/>
      <c r="J25"/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copies="0" r:id="rId1"/>
  <headerFooter alignWithMargins="0">
    <oddFooter>&amp;L&amp;"Times New Roman,Regular"&amp;8Generated: 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6"/>
  <sheetViews>
    <sheetView zoomScale="85" workbookViewId="0">
      <selection sqref="A1:N1"/>
    </sheetView>
  </sheetViews>
  <sheetFormatPr defaultColWidth="8.85546875" defaultRowHeight="12.75" x14ac:dyDescent="0.2"/>
  <cols>
    <col min="1" max="1" width="17.7109375" style="1" customWidth="1"/>
    <col min="2" max="2" width="4.140625" style="1" customWidth="1"/>
    <col min="3" max="6" width="8.85546875" style="1"/>
    <col min="7" max="7" width="4.140625" style="1" customWidth="1"/>
    <col min="8" max="16384" width="8.85546875" style="1"/>
  </cols>
  <sheetData>
    <row r="1" spans="1:17" ht="21" x14ac:dyDescent="0.35">
      <c r="A1" s="31" t="s">
        <v>87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7" ht="21" x14ac:dyDescent="0.35">
      <c r="A2" s="31" t="s">
        <v>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7" ht="15.75" x14ac:dyDescent="0.25">
      <c r="A3" s="2"/>
    </row>
    <row r="4" spans="1:17" ht="15" x14ac:dyDescent="0.25">
      <c r="A4" s="6" t="s">
        <v>94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7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7" ht="15" x14ac:dyDescent="0.25">
      <c r="A6" s="7"/>
      <c r="B6" s="7"/>
      <c r="C6" s="8" t="s">
        <v>12</v>
      </c>
      <c r="D6" s="9"/>
      <c r="E6" s="9"/>
      <c r="F6" s="9"/>
      <c r="G6" s="7"/>
      <c r="H6" s="8" t="s">
        <v>9</v>
      </c>
      <c r="I6" s="9"/>
      <c r="J6" s="9" t="s">
        <v>13</v>
      </c>
      <c r="K6" s="9"/>
      <c r="L6" s="9"/>
      <c r="M6" s="7"/>
      <c r="N6" s="7"/>
    </row>
    <row r="7" spans="1:17" ht="15" x14ac:dyDescent="0.25">
      <c r="A7" s="7"/>
      <c r="B7" s="7"/>
      <c r="C7" s="7"/>
      <c r="D7" s="7"/>
      <c r="E7" s="7"/>
      <c r="F7" s="7"/>
      <c r="G7" s="7"/>
      <c r="H7" s="12" t="s">
        <v>80</v>
      </c>
      <c r="I7" s="12"/>
      <c r="J7" s="12"/>
      <c r="K7" s="12"/>
      <c r="L7" s="12"/>
      <c r="M7" s="12" t="s">
        <v>1</v>
      </c>
      <c r="N7" s="12" t="s">
        <v>2</v>
      </c>
    </row>
    <row r="8" spans="1:17" ht="15.75" thickBot="1" x14ac:dyDescent="0.3">
      <c r="A8" s="13" t="s">
        <v>78</v>
      </c>
      <c r="B8" s="7"/>
      <c r="C8" s="14" t="s">
        <v>5</v>
      </c>
      <c r="D8" s="14" t="s">
        <v>6</v>
      </c>
      <c r="E8" s="14" t="s">
        <v>7</v>
      </c>
      <c r="F8" s="14" t="s">
        <v>8</v>
      </c>
      <c r="G8" s="7"/>
      <c r="H8" s="14" t="s">
        <v>3</v>
      </c>
      <c r="I8" s="14" t="s">
        <v>10</v>
      </c>
      <c r="J8" s="14" t="s">
        <v>11</v>
      </c>
      <c r="K8" s="14" t="s">
        <v>6</v>
      </c>
      <c r="L8" s="14" t="s">
        <v>4</v>
      </c>
      <c r="M8" s="14" t="s">
        <v>0</v>
      </c>
      <c r="N8" s="14" t="s">
        <v>47</v>
      </c>
    </row>
    <row r="9" spans="1:17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7" ht="15" x14ac:dyDescent="0.25">
      <c r="A10" s="12" t="s">
        <v>91</v>
      </c>
      <c r="B10" s="7"/>
      <c r="C10" s="15">
        <v>1.5479000000000001</v>
      </c>
      <c r="D10" s="15">
        <v>-0.67900000000000005</v>
      </c>
      <c r="E10" s="15">
        <v>6.3E-3</v>
      </c>
      <c r="F10" s="15">
        <v>0.87519999999999998</v>
      </c>
      <c r="G10" s="7"/>
      <c r="H10" s="15">
        <v>2.23</v>
      </c>
      <c r="I10" s="15">
        <v>6.2891000000000004</v>
      </c>
      <c r="J10" s="15">
        <v>4.18</v>
      </c>
      <c r="K10" s="18">
        <v>100.25</v>
      </c>
      <c r="L10" s="15">
        <v>6.4443999999999999</v>
      </c>
      <c r="M10" s="19">
        <v>1.0957727107178289E-2</v>
      </c>
      <c r="N10" s="7">
        <v>1863</v>
      </c>
      <c r="P10" s="5">
        <v>2</v>
      </c>
      <c r="Q10" s="3">
        <f>$F$26</f>
        <v>0.29289999999999999</v>
      </c>
    </row>
    <row r="11" spans="1:17" ht="15" x14ac:dyDescent="0.25">
      <c r="A11" s="12" t="s">
        <v>92</v>
      </c>
      <c r="B11" s="7"/>
      <c r="C11" s="15">
        <v>1.5341</v>
      </c>
      <c r="D11" s="15">
        <v>-1.0658000000000001</v>
      </c>
      <c r="E11" s="15">
        <v>1.8000000000000002E-2</v>
      </c>
      <c r="F11" s="15">
        <v>0.48630000000000001</v>
      </c>
      <c r="G11" s="7"/>
      <c r="H11" s="15">
        <v>3.26</v>
      </c>
      <c r="I11" s="15">
        <v>6.2359999999999998</v>
      </c>
      <c r="J11" s="15">
        <v>6.36</v>
      </c>
      <c r="K11" s="18">
        <v>99.85</v>
      </c>
      <c r="L11" s="15">
        <v>6.3662999999999998</v>
      </c>
      <c r="M11" s="19">
        <v>4.2390377049282401E-3</v>
      </c>
      <c r="N11" s="7">
        <v>275</v>
      </c>
      <c r="P11" s="5">
        <v>4</v>
      </c>
      <c r="Q11" s="3">
        <f t="shared" ref="Q11:Q25" si="0">$F$26</f>
        <v>0.29289999999999999</v>
      </c>
    </row>
    <row r="12" spans="1:17" ht="15" x14ac:dyDescent="0.25">
      <c r="A12" s="12">
        <v>2011</v>
      </c>
      <c r="B12" s="7"/>
      <c r="C12" s="15">
        <v>1.3435999999999999</v>
      </c>
      <c r="D12" s="15">
        <v>-0.89219999999999988</v>
      </c>
      <c r="E12" s="15">
        <v>5.6300000000000003E-2</v>
      </c>
      <c r="F12" s="15">
        <v>0.50770000000000004</v>
      </c>
      <c r="G12" s="7"/>
      <c r="H12" s="15">
        <v>3.06</v>
      </c>
      <c r="I12" s="15">
        <v>5.2942999999999998</v>
      </c>
      <c r="J12" s="15">
        <v>5.03</v>
      </c>
      <c r="K12" s="18">
        <v>97.07</v>
      </c>
      <c r="L12" s="15">
        <v>6.3437999999999999</v>
      </c>
      <c r="M12" s="19">
        <v>6.5039040218411344E-3</v>
      </c>
      <c r="N12" s="7">
        <v>237</v>
      </c>
      <c r="P12" s="5">
        <v>6</v>
      </c>
      <c r="Q12" s="3">
        <f t="shared" si="0"/>
        <v>0.29289999999999999</v>
      </c>
    </row>
    <row r="13" spans="1:17" ht="15" x14ac:dyDescent="0.25">
      <c r="A13" s="12">
        <v>2012</v>
      </c>
      <c r="B13" s="7"/>
      <c r="C13" s="15">
        <v>1.1796</v>
      </c>
      <c r="D13" s="15">
        <v>-0.5202</v>
      </c>
      <c r="E13" s="15">
        <v>8.2500000000000004E-2</v>
      </c>
      <c r="F13" s="15">
        <v>0.7419</v>
      </c>
      <c r="G13" s="7"/>
      <c r="H13" s="15">
        <v>2.79</v>
      </c>
      <c r="I13" s="15">
        <v>4.5563000000000002</v>
      </c>
      <c r="J13" s="15">
        <v>4.6900000000000004</v>
      </c>
      <c r="K13" s="18">
        <v>95.39</v>
      </c>
      <c r="L13" s="15">
        <v>6.5308000000000002</v>
      </c>
      <c r="M13" s="19">
        <v>1.0865325431591287E-2</v>
      </c>
      <c r="N13" s="7">
        <v>315</v>
      </c>
      <c r="P13" s="5">
        <v>8</v>
      </c>
      <c r="Q13" s="3">
        <f t="shared" si="0"/>
        <v>0.29289999999999999</v>
      </c>
    </row>
    <row r="14" spans="1:17" ht="15" x14ac:dyDescent="0.25">
      <c r="A14" s="12">
        <v>2013</v>
      </c>
      <c r="B14" s="7"/>
      <c r="C14" s="15">
        <v>1.1855</v>
      </c>
      <c r="D14" s="15">
        <v>-0.92259999999999998</v>
      </c>
      <c r="E14" s="15">
        <v>8.3400000000000002E-2</v>
      </c>
      <c r="F14" s="15">
        <v>0.3463</v>
      </c>
      <c r="G14" s="7"/>
      <c r="H14" s="15">
        <v>3.88</v>
      </c>
      <c r="I14" s="15">
        <v>4.5247999999999999</v>
      </c>
      <c r="J14" s="15">
        <v>6.24</v>
      </c>
      <c r="K14" s="18">
        <v>93.75</v>
      </c>
      <c r="L14" s="15">
        <v>6.3120000000000003</v>
      </c>
      <c r="M14" s="19">
        <v>2.4550533345069167E-2</v>
      </c>
      <c r="N14" s="7">
        <v>533</v>
      </c>
      <c r="P14" s="5">
        <v>10</v>
      </c>
      <c r="Q14" s="3">
        <f t="shared" si="0"/>
        <v>0.29289999999999999</v>
      </c>
    </row>
    <row r="15" spans="1:17" ht="15" x14ac:dyDescent="0.25">
      <c r="A15" s="12">
        <v>2014</v>
      </c>
      <c r="B15" s="7"/>
      <c r="C15" s="15">
        <v>1.0916999999999999</v>
      </c>
      <c r="D15" s="15">
        <v>-0.12239999999999981</v>
      </c>
      <c r="E15" s="15">
        <v>6.83E-2</v>
      </c>
      <c r="F15" s="15">
        <v>1.0376000000000001</v>
      </c>
      <c r="G15" s="7"/>
      <c r="H15" s="15">
        <v>2.2000000000000002</v>
      </c>
      <c r="I15" s="15">
        <v>4.1821999999999999</v>
      </c>
      <c r="J15" s="15">
        <v>3.44</v>
      </c>
      <c r="K15" s="18">
        <v>95.58</v>
      </c>
      <c r="L15" s="15">
        <v>6.8299000000000003</v>
      </c>
      <c r="M15" s="19">
        <v>5.4844922260688975E-2</v>
      </c>
      <c r="N15" s="7">
        <v>872</v>
      </c>
      <c r="P15" s="5">
        <v>12</v>
      </c>
      <c r="Q15" s="3">
        <f t="shared" si="0"/>
        <v>0.29289999999999999</v>
      </c>
    </row>
    <row r="16" spans="1:17" ht="15" x14ac:dyDescent="0.25">
      <c r="A16" s="12">
        <v>2015</v>
      </c>
      <c r="B16" s="7"/>
      <c r="C16" s="15">
        <v>1.0472999999999999</v>
      </c>
      <c r="D16" s="15">
        <v>-0.30859999999999993</v>
      </c>
      <c r="E16" s="15">
        <v>4.9000000000000002E-2</v>
      </c>
      <c r="F16" s="15">
        <v>0.78769999999999996</v>
      </c>
      <c r="G16" s="7"/>
      <c r="H16" s="15">
        <v>2.58</v>
      </c>
      <c r="I16" s="15">
        <v>3.9559000000000002</v>
      </c>
      <c r="J16" s="15">
        <v>3.8</v>
      </c>
      <c r="K16" s="18">
        <v>93.9</v>
      </c>
      <c r="L16" s="15">
        <v>6.6250999999999998</v>
      </c>
      <c r="M16" s="19">
        <v>7.7510982735410724E-2</v>
      </c>
      <c r="N16" s="7">
        <v>1343</v>
      </c>
      <c r="P16" s="5">
        <v>14</v>
      </c>
      <c r="Q16" s="3">
        <f t="shared" si="0"/>
        <v>0.29289999999999999</v>
      </c>
    </row>
    <row r="17" spans="1:17" ht="15" x14ac:dyDescent="0.25">
      <c r="A17" s="12">
        <v>2016</v>
      </c>
      <c r="B17" s="7"/>
      <c r="C17" s="15">
        <v>1.0281</v>
      </c>
      <c r="D17" s="15">
        <v>-0.61</v>
      </c>
      <c r="E17" s="15">
        <v>6.8900000000000003E-2</v>
      </c>
      <c r="F17" s="15">
        <v>0.48699999999999999</v>
      </c>
      <c r="G17" s="7"/>
      <c r="H17" s="15">
        <v>3.28</v>
      </c>
      <c r="I17" s="15">
        <v>3.8094000000000001</v>
      </c>
      <c r="J17" s="15">
        <v>4.74</v>
      </c>
      <c r="K17" s="18">
        <v>91.67</v>
      </c>
      <c r="L17" s="15">
        <v>6.5408999999999997</v>
      </c>
      <c r="M17" s="19">
        <v>8.1394789431357847E-2</v>
      </c>
      <c r="N17" s="7">
        <v>1200</v>
      </c>
      <c r="P17" s="5">
        <v>16</v>
      </c>
      <c r="Q17" s="3">
        <f t="shared" si="0"/>
        <v>0.29289999999999999</v>
      </c>
    </row>
    <row r="18" spans="1:17" ht="15" x14ac:dyDescent="0.25">
      <c r="A18" s="12">
        <v>2017</v>
      </c>
      <c r="B18" s="7"/>
      <c r="C18" s="15">
        <v>1.0671999999999999</v>
      </c>
      <c r="D18" s="15">
        <v>-0.58279999999999987</v>
      </c>
      <c r="E18" s="15">
        <v>5.5600000000000004E-2</v>
      </c>
      <c r="F18" s="15">
        <v>0.54</v>
      </c>
      <c r="G18" s="7"/>
      <c r="H18" s="15">
        <v>3.34</v>
      </c>
      <c r="I18" s="15">
        <v>3.9723999999999999</v>
      </c>
      <c r="J18" s="15">
        <v>4.5599999999999996</v>
      </c>
      <c r="K18" s="18">
        <v>92.3</v>
      </c>
      <c r="L18" s="15">
        <v>6.5362</v>
      </c>
      <c r="M18" s="19">
        <v>8.7583729196656732E-2</v>
      </c>
      <c r="N18" s="7">
        <v>1288</v>
      </c>
      <c r="P18" s="5">
        <v>18</v>
      </c>
      <c r="Q18" s="3">
        <f t="shared" si="0"/>
        <v>0.29289999999999999</v>
      </c>
    </row>
    <row r="19" spans="1:17" ht="15" x14ac:dyDescent="0.25">
      <c r="A19" s="12">
        <v>2018</v>
      </c>
      <c r="B19" s="7"/>
      <c r="C19" s="15">
        <v>1.171</v>
      </c>
      <c r="D19" s="15">
        <v>-0.96390000000000009</v>
      </c>
      <c r="E19" s="15">
        <v>4.1399999999999999E-2</v>
      </c>
      <c r="F19" s="15">
        <v>0.2485</v>
      </c>
      <c r="G19" s="7"/>
      <c r="H19" s="15">
        <v>4.25</v>
      </c>
      <c r="I19" s="15">
        <v>4.3602999999999996</v>
      </c>
      <c r="J19" s="15">
        <v>5.99</v>
      </c>
      <c r="K19" s="18">
        <v>92.03</v>
      </c>
      <c r="L19" s="15">
        <v>6.3750999999999998</v>
      </c>
      <c r="M19" s="19">
        <v>0.11561761698003346</v>
      </c>
      <c r="N19" s="7">
        <v>1399</v>
      </c>
      <c r="P19" s="5">
        <v>20</v>
      </c>
      <c r="Q19" s="3">
        <f t="shared" si="0"/>
        <v>0.29289999999999999</v>
      </c>
    </row>
    <row r="20" spans="1:17" ht="15" x14ac:dyDescent="0.25">
      <c r="A20" s="12">
        <v>2019</v>
      </c>
      <c r="B20" s="7"/>
      <c r="C20" s="15">
        <v>1.0528999999999999</v>
      </c>
      <c r="D20" s="15">
        <v>-0.93299999999999994</v>
      </c>
      <c r="E20" s="15">
        <v>4.87E-2</v>
      </c>
      <c r="F20" s="15">
        <v>0.1686</v>
      </c>
      <c r="G20" s="7"/>
      <c r="H20" s="15">
        <v>4.7</v>
      </c>
      <c r="I20" s="15">
        <v>3.7686999999999999</v>
      </c>
      <c r="J20" s="15">
        <v>6.54</v>
      </c>
      <c r="K20" s="18">
        <v>88.47</v>
      </c>
      <c r="L20" s="15">
        <v>6.3829000000000002</v>
      </c>
      <c r="M20" s="19">
        <v>0.10933050254856708</v>
      </c>
      <c r="N20" s="7">
        <v>1391</v>
      </c>
      <c r="P20" s="5" t="str">
        <f>"&gt;20"</f>
        <v>&gt;20</v>
      </c>
      <c r="Q20" s="3">
        <f t="shared" si="0"/>
        <v>0.29289999999999999</v>
      </c>
    </row>
    <row r="21" spans="1:17" ht="15" x14ac:dyDescent="0.25">
      <c r="A21" s="12">
        <v>2020</v>
      </c>
      <c r="B21" s="7"/>
      <c r="C21" s="15">
        <v>0.9093</v>
      </c>
      <c r="D21" s="15">
        <v>-0.97139999999999993</v>
      </c>
      <c r="E21" s="15">
        <v>5.8900000000000001E-2</v>
      </c>
      <c r="F21" s="15">
        <v>-3.2000000000000002E-3</v>
      </c>
      <c r="G21" s="7"/>
      <c r="H21" s="15">
        <v>5.17</v>
      </c>
      <c r="I21" s="15">
        <v>3.0975999999999999</v>
      </c>
      <c r="J21" s="15">
        <v>7.04</v>
      </c>
      <c r="K21" s="18">
        <v>84.31</v>
      </c>
      <c r="L21" s="15">
        <v>6.2770999999999999</v>
      </c>
      <c r="M21" s="19">
        <v>7.7001426069472287E-2</v>
      </c>
      <c r="N21" s="7">
        <v>1100</v>
      </c>
      <c r="P21" s="5"/>
      <c r="Q21" s="3">
        <f t="shared" si="0"/>
        <v>0.29289999999999999</v>
      </c>
    </row>
    <row r="22" spans="1:17" ht="15" x14ac:dyDescent="0.25">
      <c r="A22" s="12">
        <v>2021</v>
      </c>
      <c r="B22" s="7"/>
      <c r="C22" s="15">
        <v>0.90129999999999999</v>
      </c>
      <c r="D22" s="15">
        <v>-1.0156000000000001</v>
      </c>
      <c r="E22" s="15">
        <v>4.5499999999999999E-2</v>
      </c>
      <c r="F22" s="15">
        <v>-6.88E-2</v>
      </c>
      <c r="G22" s="7"/>
      <c r="H22" s="15">
        <v>5.64</v>
      </c>
      <c r="I22" s="15">
        <v>3.0251000000000001</v>
      </c>
      <c r="J22" s="15">
        <v>7.34</v>
      </c>
      <c r="K22" s="18">
        <v>83.13</v>
      </c>
      <c r="L22" s="15">
        <v>6.2628000000000004</v>
      </c>
      <c r="M22" s="19">
        <v>0.12696980532824367</v>
      </c>
      <c r="N22" s="7">
        <v>1504</v>
      </c>
      <c r="P22" s="5"/>
      <c r="Q22" s="3">
        <f t="shared" si="0"/>
        <v>0.29289999999999999</v>
      </c>
    </row>
    <row r="23" spans="1:17" ht="15" x14ac:dyDescent="0.25">
      <c r="A23" s="12">
        <v>2022</v>
      </c>
      <c r="B23" s="7"/>
      <c r="C23" s="15">
        <v>1.2334000000000001</v>
      </c>
      <c r="D23" s="15">
        <v>-1.3664000000000001</v>
      </c>
      <c r="E23" s="15">
        <v>5.2999999999999999E-2</v>
      </c>
      <c r="F23" s="15">
        <v>-0.08</v>
      </c>
      <c r="G23" s="7"/>
      <c r="H23" s="15">
        <v>5.76</v>
      </c>
      <c r="I23" s="15">
        <v>4.4756</v>
      </c>
      <c r="J23" s="15">
        <v>7.73</v>
      </c>
      <c r="K23" s="18">
        <v>88.48</v>
      </c>
      <c r="L23" s="15">
        <v>6.4394</v>
      </c>
      <c r="M23" s="19">
        <v>0.10584133078086934</v>
      </c>
      <c r="N23" s="7">
        <v>980</v>
      </c>
      <c r="P23" s="5"/>
      <c r="Q23" s="3">
        <f t="shared" si="0"/>
        <v>0.29289999999999999</v>
      </c>
    </row>
    <row r="24" spans="1:17" ht="15" x14ac:dyDescent="0.25">
      <c r="A24" s="12">
        <v>2023</v>
      </c>
      <c r="B24" s="7"/>
      <c r="C24" s="15">
        <v>1.5166999999999999</v>
      </c>
      <c r="D24" s="15">
        <v>-1.3280999999999998</v>
      </c>
      <c r="E24" s="15">
        <v>1.49E-2</v>
      </c>
      <c r="F24" s="15">
        <v>0.20349999999999999</v>
      </c>
      <c r="G24" s="7"/>
      <c r="H24" s="15">
        <v>4.83</v>
      </c>
      <c r="I24" s="15">
        <v>6.0609000000000002</v>
      </c>
      <c r="J24" s="15">
        <v>6.19</v>
      </c>
      <c r="K24" s="18">
        <v>98.55</v>
      </c>
      <c r="L24" s="15">
        <v>6.3163999999999998</v>
      </c>
      <c r="M24" s="19">
        <v>9.9285841173241657E-2</v>
      </c>
      <c r="N24" s="7">
        <v>833</v>
      </c>
      <c r="Q24" s="3">
        <f t="shared" si="0"/>
        <v>0.29289999999999999</v>
      </c>
    </row>
    <row r="25" spans="1:17" ht="15" x14ac:dyDescent="0.25">
      <c r="A25" s="12">
        <v>2024</v>
      </c>
      <c r="B25" s="7"/>
      <c r="C25" s="15">
        <v>0.99309999999999998</v>
      </c>
      <c r="D25" s="15">
        <v>-1.1413</v>
      </c>
      <c r="E25" s="15">
        <v>7.0999999999999995E-3</v>
      </c>
      <c r="F25" s="15">
        <v>-0.1411</v>
      </c>
      <c r="G25" s="7"/>
      <c r="H25" s="15">
        <v>5.1100000000000003</v>
      </c>
      <c r="I25" s="15">
        <v>5.9808000000000003</v>
      </c>
      <c r="J25" s="15">
        <v>6.79</v>
      </c>
      <c r="K25" s="18">
        <v>98.79</v>
      </c>
      <c r="L25" s="15">
        <v>6.1848000000000001</v>
      </c>
      <c r="M25" s="19">
        <v>7.5025258848501232E-3</v>
      </c>
      <c r="N25" s="7">
        <v>80</v>
      </c>
      <c r="Q25" s="3">
        <f t="shared" si="0"/>
        <v>0.29289999999999999</v>
      </c>
    </row>
    <row r="26" spans="1:17" ht="15" x14ac:dyDescent="0.25">
      <c r="A26" s="13" t="s">
        <v>8</v>
      </c>
      <c r="B26" s="7"/>
      <c r="C26" s="15">
        <v>1.1182000000000001</v>
      </c>
      <c r="D26" s="15">
        <v>-0.87450000000000017</v>
      </c>
      <c r="E26" s="15">
        <v>4.9200000000000001E-2</v>
      </c>
      <c r="F26" s="15">
        <v>0.29289999999999999</v>
      </c>
      <c r="G26" s="7"/>
      <c r="H26" s="15">
        <v>4.3099999999999996</v>
      </c>
      <c r="I26" s="15">
        <v>4.1435000000000004</v>
      </c>
      <c r="J26" s="15">
        <v>5.94</v>
      </c>
      <c r="K26" s="18">
        <v>90.56</v>
      </c>
      <c r="L26" s="15">
        <v>6.4263000000000003</v>
      </c>
      <c r="M26" s="19">
        <v>1</v>
      </c>
      <c r="N26" s="7">
        <v>15213</v>
      </c>
    </row>
    <row r="36" spans="1:1" x14ac:dyDescent="0.2">
      <c r="A36" s="1" t="s">
        <v>25</v>
      </c>
    </row>
  </sheetData>
  <mergeCells count="2">
    <mergeCell ref="A1:N1"/>
    <mergeCell ref="A2:N2"/>
  </mergeCells>
  <pageMargins left="0.75" right="0.75" top="1" bottom="1" header="0.5" footer="0.5"/>
  <pageSetup orientation="landscape" horizontalDpi="300" verticalDpi="300" r:id="rId1"/>
  <headerFooter alignWithMargins="0">
    <oddFooter>&amp;L&amp;"Times New Roman,Regular"&amp;8Generated: 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8" ma:contentTypeDescription="Create a new document." ma:contentTypeScope="" ma:versionID="4cc7bbb585d687fcb7d571730677a314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2268376133391f10a7e8e00c94be795c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bb9fbf-0e89-45b0-a3cf-cdefa6d17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e4c1a1-25f6-4c82-a6c5-d390927796a4}" ma:internalName="TaxCatchAll" ma:showField="CatchAllData" ma:web="260f0ded-529c-47ef-9161-d699068475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A64E29-68B0-4CF0-88DF-D1F331AAE6BE}"/>
</file>

<file path=customXml/itemProps2.xml><?xml version="1.0" encoding="utf-8"?>
<ds:datastoreItem xmlns:ds="http://schemas.openxmlformats.org/officeDocument/2006/customXml" ds:itemID="{CF32F340-7C6A-43F4-9DE4-BA9D1A148D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RSector (2)</vt:lpstr>
      <vt:lpstr>RSector</vt:lpstr>
      <vt:lpstr>RLTV (2)</vt:lpstr>
      <vt:lpstr>RCoup</vt:lpstr>
      <vt:lpstr>RTerm</vt:lpstr>
      <vt:lpstr>RDur</vt:lpstr>
      <vt:lpstr>RVinYr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 Michael Giliberto</dc:creator>
  <cp:lastModifiedBy>Michael Giliberto</cp:lastModifiedBy>
  <cp:lastPrinted>2014-04-29T14:27:02Z</cp:lastPrinted>
  <dcterms:created xsi:type="dcterms:W3CDTF">1999-12-17T17:19:59Z</dcterms:created>
  <dcterms:modified xsi:type="dcterms:W3CDTF">2024-04-26T20:23:53Z</dcterms:modified>
</cp:coreProperties>
</file>