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0.xml" ContentType="application/vnd.openxmlformats-officedocument.drawingml.chartshapes+xml"/>
  <Override PartName="/xl/drawings/drawing17.xml" ContentType="application/vnd.openxmlformats-officedocument.drawingml.chartshapes+xml"/>
  <Override PartName="/xl/drawings/drawing15.xml" ContentType="application/vnd.openxmlformats-officedocument.drawingml.chartshapes+xml"/>
  <Override PartName="/xl/drawings/drawing11.xml" ContentType="application/vnd.openxmlformats-officedocument.drawingml.chartshapes+xml"/>
  <Override PartName="/xl/drawings/drawing6.xml" ContentType="application/vnd.openxmlformats-officedocument.drawingml.chartshapes+xml"/>
  <Override PartName="/xl/drawings/drawing21.xml" ContentType="application/vnd.openxmlformats-officedocument.drawingml.chartshapes+xml"/>
  <Override PartName="/xl/drawings/drawing14.xml" ContentType="application/vnd.openxmlformats-officedocument.drawingml.chartshapes+xml"/>
  <Override PartName="/xl/drawings/drawing12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18.xml" ContentType="application/vnd.openxmlformats-officedocument.drawingml.chartshapes+xml"/>
  <Override PartName="/xl/drawings/drawing2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CMPI NEW (G-L 1)/Quarterly Results/Monitor Exhibits/"/>
    </mc:Choice>
  </mc:AlternateContent>
  <xr:revisionPtr revIDLastSave="21" documentId="8_{0B3875E3-6AA0-4E4D-996D-3F30A1E10F32}" xr6:coauthVersionLast="47" xr6:coauthVersionMax="47" xr10:uidLastSave="{61A5BBD3-BE46-4FA3-B681-2835E580BB96}"/>
  <bookViews>
    <workbookView xWindow="-120" yWindow="-120" windowWidth="29040" windowHeight="15840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" i="18" l="1"/>
  <c r="Q24" i="18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 l="1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<sst xmlns="http://schemas.openxmlformats.org/spreadsheetml/2006/main" count="223" uniqueCount="95">
  <si>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</si>
  <si>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</si>
  <si>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</si>
  <si>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</si>
  <si>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</si>
  <si>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</si>
  <si>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</si>
  <si>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</si>
  <si>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</si>
  <si>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</si>
  <si>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</si>
  <si>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</si>
  <si>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</si>
  <si>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</si>
  <si>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</si>
  <si>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</si>
  <si>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</si>
  <si>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</si>
  <si>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</si>
  <si>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</si>
  <si>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</si>
  <si>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</si>
  <si>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</si>
  <si>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</si>
  <si>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</si>
  <si>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</si>
  <si>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</si>
  <si>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</si>
  <si>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</si>
  <si>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</si>
  <si>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</si>
  <si>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</si>
  <si>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</si>
  <si>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</si>
  <si>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</si>
  <si>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</si>
  <si>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</si>
  <si>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</si>
  <si>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</si>
  <si>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</si>
  <si>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</si>
  <si>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</si>
  <si>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</si>
  <si>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</si>
  <si>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</si>
  <si>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</si>
  <si>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</si>
  <si>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</si>
  <si>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</si>
  <si>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</si>
  <si>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</si>
  <si>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</si>
  <si>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</si>
  <si>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</si>
  <si>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</si>
  <si>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</si>
  <si>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</si>
  <si>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</si>
  <si>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</si>
  <si>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</si>
  <si>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</si>
  <si>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</si>
  <si>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</si>
  <si>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</si>
  <si>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</si>
  <si>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</si>
  <si>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</si>
  <si>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</si>
  <si>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</si>
  <si>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</si>
  <si>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</si>
  <si>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</si>
  <si>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</si>
  <si>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</si>
  <si>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</si>
  <si>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</si>
  <si>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</si>
  <si>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</si>
  <si>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</si>
  <si>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3.5% to 4.0%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</si>
  <si>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</si>
  <si>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</si>
  <si>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</si>
  <si>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</si>
  <si>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</si>
  <si>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</si>
  <si>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</si>
  <si>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</si>
  <si>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0.0% to 3.0%</t>
  </si>
  <si>
    <t>3.0% to 3.5%</t>
  </si>
  <si>
    <t>7.0% and above</t>
  </si>
  <si>
    <t>Before 2007</t>
  </si>
  <si>
    <t>2007 to 2010</t>
  </si>
  <si>
    <t>Credit Effects (book value; bp)</t>
  </si>
  <si>
    <t>For the quarter ended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</si>
</sst>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9.4694729095947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2.8746731292355499</c:v>
                </c:pt>
                <c:pt idx="1">
                  <c:v>4.6322969052272178</c:v>
                </c:pt>
                <c:pt idx="2">
                  <c:v>5.5409356534452225</c:v>
                </c:pt>
                <c:pt idx="3">
                  <c:v>5.0020012016316118</c:v>
                </c:pt>
                <c:pt idx="4">
                  <c:v>4.8948536930502051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4.6049514131658587</c:v>
                </c:pt>
                <c:pt idx="1">
                  <c:v>4.6049514131658587</c:v>
                </c:pt>
                <c:pt idx="2">
                  <c:v>4.6049514131658587</c:v>
                </c:pt>
                <c:pt idx="3">
                  <c:v>4.6049514131658587</c:v>
                </c:pt>
                <c:pt idx="4">
                  <c:v>4.6049514131658587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1.5980000000000001</c:v>
                </c:pt>
                <c:pt idx="1">
                  <c:v>1.2679</c:v>
                </c:pt>
                <c:pt idx="2">
                  <c:v>1.1337999999999999</c:v>
                </c:pt>
                <c:pt idx="3">
                  <c:v>0.9556</c:v>
                </c:pt>
                <c:pt idx="4">
                  <c:v>0.76019999999999999</c:v>
                </c:pt>
                <c:pt idx="5">
                  <c:v>0.73319999999999996</c:v>
                </c:pt>
                <c:pt idx="6">
                  <c:v>0.58620000000000005</c:v>
                </c:pt>
                <c:pt idx="7">
                  <c:v>0.55210000000000004</c:v>
                </c:pt>
                <c:pt idx="8">
                  <c:v>0.44009999999999999</c:v>
                </c:pt>
                <c:pt idx="9">
                  <c:v>0.4738</c:v>
                </c:pt>
                <c:pt idx="10">
                  <c:v>0.16700000000000001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1.0959000000000001</c:v>
                </c:pt>
                <c:pt idx="1">
                  <c:v>1.0959000000000001</c:v>
                </c:pt>
                <c:pt idx="2">
                  <c:v>1.0959000000000001</c:v>
                </c:pt>
                <c:pt idx="3">
                  <c:v>1.0959000000000001</c:v>
                </c:pt>
                <c:pt idx="4">
                  <c:v>1.0959000000000001</c:v>
                </c:pt>
                <c:pt idx="5">
                  <c:v>1.0959000000000001</c:v>
                </c:pt>
                <c:pt idx="6">
                  <c:v>1.0959000000000001</c:v>
                </c:pt>
                <c:pt idx="7">
                  <c:v>1.0959000000000001</c:v>
                </c:pt>
                <c:pt idx="8">
                  <c:v>1.0959000000000001</c:v>
                </c:pt>
                <c:pt idx="9">
                  <c:v>1.0959000000000001</c:v>
                </c:pt>
                <c:pt idx="10">
                  <c:v>1.0959000000000001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7.7646140279705941E-2</c:v>
                </c:pt>
                <c:pt idx="1">
                  <c:v>0.10904785715197375</c:v>
                </c:pt>
                <c:pt idx="2">
                  <c:v>0.12817197870087951</c:v>
                </c:pt>
                <c:pt idx="3">
                  <c:v>0.17428202446822941</c:v>
                </c:pt>
                <c:pt idx="4">
                  <c:v>0.13713499062076845</c:v>
                </c:pt>
                <c:pt idx="5">
                  <c:v>0.11909370413428431</c:v>
                </c:pt>
                <c:pt idx="6">
                  <c:v>0.13743149122983969</c:v>
                </c:pt>
                <c:pt idx="7">
                  <c:v>5.8099900367018509E-2</c:v>
                </c:pt>
                <c:pt idx="8">
                  <c:v>3.2548508530571292E-2</c:v>
                </c:pt>
                <c:pt idx="9">
                  <c:v>1.6854160238340275E-2</c:v>
                </c:pt>
                <c:pt idx="10">
                  <c:v>9.6892442783888776E-3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1.7701</c:v>
                </c:pt>
                <c:pt idx="1">
                  <c:v>1.4455</c:v>
                </c:pt>
                <c:pt idx="2">
                  <c:v>1.321</c:v>
                </c:pt>
                <c:pt idx="3">
                  <c:v>1.1692</c:v>
                </c:pt>
                <c:pt idx="4">
                  <c:v>1.123</c:v>
                </c:pt>
                <c:pt idx="5">
                  <c:v>0.99209999999999998</c:v>
                </c:pt>
                <c:pt idx="6">
                  <c:v>0.8085</c:v>
                </c:pt>
                <c:pt idx="7">
                  <c:v>0.59160000000000001</c:v>
                </c:pt>
                <c:pt idx="8">
                  <c:v>0.4955</c:v>
                </c:pt>
                <c:pt idx="9">
                  <c:v>0.41649999999999998</c:v>
                </c:pt>
                <c:pt idx="10">
                  <c:v>0.29570000000000002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1.0959000000000001</c:v>
                </c:pt>
                <c:pt idx="1">
                  <c:v>1.0959000000000001</c:v>
                </c:pt>
                <c:pt idx="2">
                  <c:v>1.0959000000000001</c:v>
                </c:pt>
                <c:pt idx="3">
                  <c:v>1.0959000000000001</c:v>
                </c:pt>
                <c:pt idx="4">
                  <c:v>1.0959000000000001</c:v>
                </c:pt>
                <c:pt idx="5">
                  <c:v>1.0959000000000001</c:v>
                </c:pt>
                <c:pt idx="6">
                  <c:v>1.0959000000000001</c:v>
                </c:pt>
                <c:pt idx="7">
                  <c:v>1.0959000000000001</c:v>
                </c:pt>
                <c:pt idx="8">
                  <c:v>1.0959000000000001</c:v>
                </c:pt>
                <c:pt idx="9">
                  <c:v>1.0959000000000001</c:v>
                </c:pt>
                <c:pt idx="10">
                  <c:v>1.0959000000000001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RVinYr!$A$10:$A$25</c:f>
              <c:strCache>
                <c:ptCount val="16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strCache>
            </c:strRef>
          </c:cat>
          <c:val>
            <c:numRef>
              <c:f>RVinYr!$M$10:$M$25</c:f>
              <c:numCache>
                <c:formatCode>0.0%</c:formatCode>
                <c:ptCount val="16"/>
                <c:pt idx="0">
                  <c:v>9.9210009017309964E-3</c:v>
                </c:pt>
                <c:pt idx="1">
                  <c:v>4.0625283729478646E-3</c:v>
                </c:pt>
                <c:pt idx="2">
                  <c:v>6.3993594688992123E-3</c:v>
                </c:pt>
                <c:pt idx="3">
                  <c:v>9.829889267876462E-3</c:v>
                </c:pt>
                <c:pt idx="4">
                  <c:v>2.3937115152944013E-2</c:v>
                </c:pt>
                <c:pt idx="5">
                  <c:v>4.4344613031028782E-2</c:v>
                </c:pt>
                <c:pt idx="6">
                  <c:v>7.7495839293656069E-2</c:v>
                </c:pt>
                <c:pt idx="7">
                  <c:v>8.0763732423995954E-2</c:v>
                </c:pt>
                <c:pt idx="8">
                  <c:v>8.2711459684493546E-2</c:v>
                </c:pt>
                <c:pt idx="9">
                  <c:v>0.11541511708611031</c:v>
                </c:pt>
                <c:pt idx="10">
                  <c:v>0.10704155252921549</c:v>
                </c:pt>
                <c:pt idx="11">
                  <c:v>7.7016313909587533E-2</c:v>
                </c:pt>
                <c:pt idx="12">
                  <c:v>0.12727741450979008</c:v>
                </c:pt>
                <c:pt idx="13">
                  <c:v>0.10577820419824085</c:v>
                </c:pt>
                <c:pt idx="14">
                  <c:v>9.9319797341793345E-2</c:v>
                </c:pt>
                <c:pt idx="15">
                  <c:v>2.8686062827689564E-2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RVinYr!$A$10:$A$25</c:f>
              <c:strCache>
                <c:ptCount val="16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strCache>
            </c:strRef>
          </c:cat>
          <c:val>
            <c:numRef>
              <c:f>RVinYr!$F$10:$F$25</c:f>
              <c:numCache>
                <c:formatCode>0.00</c:formatCode>
                <c:ptCount val="16"/>
                <c:pt idx="0">
                  <c:v>1.3727</c:v>
                </c:pt>
                <c:pt idx="1">
                  <c:v>1.2048000000000001</c:v>
                </c:pt>
                <c:pt idx="2">
                  <c:v>1.2170000000000001</c:v>
                </c:pt>
                <c:pt idx="3">
                  <c:v>1.3744000000000001</c:v>
                </c:pt>
                <c:pt idx="4">
                  <c:v>1.1587000000000001</c:v>
                </c:pt>
                <c:pt idx="5">
                  <c:v>1.5137</c:v>
                </c:pt>
                <c:pt idx="6">
                  <c:v>1.3106</c:v>
                </c:pt>
                <c:pt idx="7">
                  <c:v>1.1807000000000001</c:v>
                </c:pt>
                <c:pt idx="8">
                  <c:v>1.2612000000000001</c:v>
                </c:pt>
                <c:pt idx="9">
                  <c:v>1.0404</c:v>
                </c:pt>
                <c:pt idx="10">
                  <c:v>1.0083</c:v>
                </c:pt>
                <c:pt idx="11">
                  <c:v>0.92969999999999997</c:v>
                </c:pt>
                <c:pt idx="12">
                  <c:v>0.89449999999999996</c:v>
                </c:pt>
                <c:pt idx="13">
                  <c:v>0.91810000000000003</c:v>
                </c:pt>
                <c:pt idx="14">
                  <c:v>1.0843</c:v>
                </c:pt>
                <c:pt idx="15">
                  <c:v>0.92820000000000003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RVinYr!$A$10:$A$25</c:f>
              <c:strCache>
                <c:ptCount val="16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strCache>
            </c:strRef>
          </c:cat>
          <c:val>
            <c:numRef>
              <c:f>RVinYr!$Q$10:$Q$25</c:f>
              <c:numCache>
                <c:formatCode>0.00</c:formatCode>
                <c:ptCount val="16"/>
                <c:pt idx="0">
                  <c:v>1.0959000000000001</c:v>
                </c:pt>
                <c:pt idx="1">
                  <c:v>1.0959000000000001</c:v>
                </c:pt>
                <c:pt idx="2">
                  <c:v>1.0959000000000001</c:v>
                </c:pt>
                <c:pt idx="3">
                  <c:v>1.0959000000000001</c:v>
                </c:pt>
                <c:pt idx="4">
                  <c:v>1.0959000000000001</c:v>
                </c:pt>
                <c:pt idx="5">
                  <c:v>1.0959000000000001</c:v>
                </c:pt>
                <c:pt idx="6">
                  <c:v>1.0959000000000001</c:v>
                </c:pt>
                <c:pt idx="7">
                  <c:v>1.0959000000000001</c:v>
                </c:pt>
                <c:pt idx="8">
                  <c:v>1.0959000000000001</c:v>
                </c:pt>
                <c:pt idx="9">
                  <c:v>1.0959000000000001</c:v>
                </c:pt>
                <c:pt idx="10">
                  <c:v>1.0959000000000001</c:v>
                </c:pt>
                <c:pt idx="11">
                  <c:v>1.0959000000000001</c:v>
                </c:pt>
                <c:pt idx="12">
                  <c:v>1.0959000000000001</c:v>
                </c:pt>
                <c:pt idx="13">
                  <c:v>1.0959000000000001</c:v>
                </c:pt>
                <c:pt idx="14">
                  <c:v>1.0959000000000001</c:v>
                </c:pt>
                <c:pt idx="15">
                  <c:v>1.0959000000000001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16.71</c:v>
                </c:pt>
                <c:pt idx="1">
                  <c:v>4.7799999999999994</c:v>
                </c:pt>
                <c:pt idx="2">
                  <c:v>11.250000000000002</c:v>
                </c:pt>
                <c:pt idx="3">
                  <c:v>3.1900000000000004</c:v>
                </c:pt>
                <c:pt idx="4">
                  <c:v>10.096192329298342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7.34</c:v>
                </c:pt>
                <c:pt idx="1">
                  <c:v>7.34</c:v>
                </c:pt>
                <c:pt idx="2">
                  <c:v>7.34</c:v>
                </c:pt>
                <c:pt idx="3">
                  <c:v>7.34</c:v>
                </c:pt>
                <c:pt idx="4">
                  <c:v>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0.12820780413552593</c:v>
                </c:pt>
                <c:pt idx="1">
                  <c:v>0.46147032018327966</c:v>
                </c:pt>
                <c:pt idx="2">
                  <c:v>0.13184494711150482</c:v>
                </c:pt>
                <c:pt idx="3">
                  <c:v>0.20983273097103503</c:v>
                </c:pt>
                <c:pt idx="4">
                  <c:v>6.8644197598654644E-2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0.64890000000000003</c:v>
                </c:pt>
                <c:pt idx="1">
                  <c:v>1.1272</c:v>
                </c:pt>
                <c:pt idx="2">
                  <c:v>1.2459</c:v>
                </c:pt>
                <c:pt idx="3">
                  <c:v>1.1694</c:v>
                </c:pt>
                <c:pt idx="4">
                  <c:v>1.228085522309065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1.0959000000000001</c:v>
                </c:pt>
                <c:pt idx="1">
                  <c:v>1.0959000000000001</c:v>
                </c:pt>
                <c:pt idx="2">
                  <c:v>1.0959000000000001</c:v>
                </c:pt>
                <c:pt idx="3">
                  <c:v>1.0959000000000001</c:v>
                </c:pt>
                <c:pt idx="4">
                  <c:v>1.0959000000000001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0.85064388641956856</c:v>
                </c:pt>
                <c:pt idx="1">
                  <c:v>0.13472345601016547</c:v>
                </c:pt>
                <c:pt idx="2">
                  <c:v>1.4632657570265925E-2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12719626439E-2"/>
          <c:y val="0.20976795476948856"/>
          <c:w val="0.97505004073314516"/>
          <c:h val="0.6139062240452596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1.1718999999999999</c:v>
                </c:pt>
                <c:pt idx="1">
                  <c:v>0.89090000000000003</c:v>
                </c:pt>
                <c:pt idx="2">
                  <c:v>-2.0405000000000002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1.0959000000000001</c:v>
                </c:pt>
                <c:pt idx="1">
                  <c:v>1.0959000000000001</c:v>
                </c:pt>
                <c:pt idx="2">
                  <c:v>1.0959000000000001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0.10293190172772432</c:v>
                </c:pt>
                <c:pt idx="1">
                  <c:v>0.17208574281065364</c:v>
                </c:pt>
                <c:pt idx="2">
                  <c:v>0.23166505754772432</c:v>
                </c:pt>
                <c:pt idx="3">
                  <c:v>0.21616410919172824</c:v>
                </c:pt>
                <c:pt idx="4">
                  <c:v>9.1919274411526988E-2</c:v>
                </c:pt>
                <c:pt idx="5">
                  <c:v>4.2728219719658372E-2</c:v>
                </c:pt>
                <c:pt idx="6">
                  <c:v>6.1265164011432748E-2</c:v>
                </c:pt>
                <c:pt idx="7">
                  <c:v>5.175334381411803E-2</c:v>
                </c:pt>
                <c:pt idx="8">
                  <c:v>2.019726717041638E-2</c:v>
                </c:pt>
                <c:pt idx="9">
                  <c:v>9.2899195950170085E-3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1.038</c:v>
                </c:pt>
                <c:pt idx="1">
                  <c:v>0.98099999999999998</c:v>
                </c:pt>
                <c:pt idx="2">
                  <c:v>1.2030000000000001</c:v>
                </c:pt>
                <c:pt idx="3">
                  <c:v>1.1245000000000001</c:v>
                </c:pt>
                <c:pt idx="4">
                  <c:v>1.0081</c:v>
                </c:pt>
                <c:pt idx="5">
                  <c:v>0.93679999999999997</c:v>
                </c:pt>
                <c:pt idx="6">
                  <c:v>1.0663</c:v>
                </c:pt>
                <c:pt idx="7">
                  <c:v>1.1809000000000001</c:v>
                </c:pt>
                <c:pt idx="8">
                  <c:v>1.1500999999999999</c:v>
                </c:pt>
                <c:pt idx="9">
                  <c:v>1.4625999999999999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1.0959000000000001</c:v>
                </c:pt>
                <c:pt idx="1">
                  <c:v>1.0959000000000001</c:v>
                </c:pt>
                <c:pt idx="2">
                  <c:v>1.0959000000000001</c:v>
                </c:pt>
                <c:pt idx="3">
                  <c:v>1.0959000000000001</c:v>
                </c:pt>
                <c:pt idx="4">
                  <c:v>1.0959000000000001</c:v>
                </c:pt>
                <c:pt idx="5">
                  <c:v>1.0959000000000001</c:v>
                </c:pt>
                <c:pt idx="6">
                  <c:v>1.0959000000000001</c:v>
                </c:pt>
                <c:pt idx="7">
                  <c:v>1.0959000000000001</c:v>
                </c:pt>
                <c:pt idx="8">
                  <c:v>1.0959000000000001</c:v>
                </c:pt>
                <c:pt idx="9">
                  <c:v>1.0959000000000001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0.18184541297081769</c:v>
                </c:pt>
                <c:pt idx="1">
                  <c:v>0.2156753229953898</c:v>
                </c:pt>
                <c:pt idx="2">
                  <c:v>0.22199323249527469</c:v>
                </c:pt>
                <c:pt idx="3">
                  <c:v>0.16559221809543753</c:v>
                </c:pt>
                <c:pt idx="4">
                  <c:v>8.9894617305272997E-2</c:v>
                </c:pt>
                <c:pt idx="5">
                  <c:v>3.7834125703535379E-2</c:v>
                </c:pt>
                <c:pt idx="6">
                  <c:v>3.0551651132449908E-2</c:v>
                </c:pt>
                <c:pt idx="7">
                  <c:v>1.564203723685368E-2</c:v>
                </c:pt>
                <c:pt idx="8">
                  <c:v>1.5011004842321627E-2</c:v>
                </c:pt>
                <c:pt idx="9">
                  <c:v>5.3560875164502192E-3</c:v>
                </c:pt>
                <c:pt idx="10">
                  <c:v>2.0604289706196523E-2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28</xdr:row>
      <xdr:rowOff>0</xdr:rowOff>
    </xdr:from>
    <xdr:to>
      <xdr:col>14</xdr:col>
      <xdr:colOff>425824</xdr:colOff>
      <xdr:row>49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156881</xdr:rowOff>
    </xdr:from>
    <xdr:to>
      <xdr:col>6</xdr:col>
      <xdr:colOff>448</xdr:colOff>
      <xdr:row>49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70%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0.35722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08" y="236869"/>
          <a:ext cx="1412864" cy="399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0.80443</cdr:x>
      <cdr:y>0.08288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07" y="79902"/>
          <a:ext cx="3250628" cy="1935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zoomScale="85" workbookViewId="0">
      <selection activeCell="P20" sqref="P20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93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34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1.1572</v>
      </c>
      <c r="D10" s="15">
        <v>-0.6048</v>
      </c>
      <c r="E10" s="15">
        <v>9.6500000000000002E-2</v>
      </c>
      <c r="F10" s="15">
        <v>0.64890000000000003</v>
      </c>
      <c r="G10" s="15">
        <v>0.4340145985000099</v>
      </c>
      <c r="H10" s="15">
        <v>2.8746731292355499</v>
      </c>
      <c r="I10" s="15"/>
      <c r="J10" s="15">
        <v>2369.2828986982117</v>
      </c>
      <c r="K10" s="7"/>
      <c r="L10" s="16">
        <v>5.52</v>
      </c>
      <c r="M10" s="16">
        <v>9.5299999999999994</v>
      </c>
      <c r="N10" s="16">
        <v>16.71</v>
      </c>
      <c r="P10" s="3">
        <f>$H$15</f>
        <v>4.6049514131658587</v>
      </c>
      <c r="Q10" s="4">
        <f>$N$15</f>
        <v>7.34</v>
      </c>
    </row>
    <row r="11" spans="1:17" ht="15" x14ac:dyDescent="0.25">
      <c r="A11" s="7" t="s">
        <v>15</v>
      </c>
      <c r="B11" s="7"/>
      <c r="C11" s="15">
        <v>1.1163000000000001</v>
      </c>
      <c r="D11" s="15">
        <v>-2.7000000000000086E-2</v>
      </c>
      <c r="E11" s="15">
        <v>3.7899999999999996E-2</v>
      </c>
      <c r="F11" s="15">
        <v>1.1272</v>
      </c>
      <c r="G11" s="15">
        <v>1.4659761199999899</v>
      </c>
      <c r="H11" s="15">
        <v>4.6322969052272178</v>
      </c>
      <c r="I11" s="15"/>
      <c r="J11" s="15">
        <v>3085.6243901338821</v>
      </c>
      <c r="K11" s="7"/>
      <c r="L11" s="16">
        <v>1.4</v>
      </c>
      <c r="M11" s="16">
        <v>2.4500000000000002</v>
      </c>
      <c r="N11" s="16">
        <v>4.7799999999999994</v>
      </c>
      <c r="P11" s="3">
        <f>$H$15</f>
        <v>4.6049514131658587</v>
      </c>
      <c r="Q11" s="4">
        <f>$N$15</f>
        <v>7.34</v>
      </c>
    </row>
    <row r="12" spans="1:17" ht="15" x14ac:dyDescent="0.25">
      <c r="A12" s="7" t="s">
        <v>17</v>
      </c>
      <c r="B12" s="7"/>
      <c r="C12" s="15">
        <v>1.1951000000000001</v>
      </c>
      <c r="D12" s="15">
        <v>-1.2500000000000039E-2</v>
      </c>
      <c r="E12" s="15">
        <v>6.3299999999999995E-2</v>
      </c>
      <c r="F12" s="15">
        <v>1.2459</v>
      </c>
      <c r="G12" s="15">
        <v>1.8041698925999938</v>
      </c>
      <c r="H12" s="15">
        <v>5.5409356534452225</v>
      </c>
      <c r="I12" s="15"/>
      <c r="J12" s="15">
        <v>2904.719904221608</v>
      </c>
      <c r="K12" s="7"/>
      <c r="L12" s="16">
        <v>2.65</v>
      </c>
      <c r="M12" s="16">
        <v>5.6099999999999994</v>
      </c>
      <c r="N12" s="16">
        <v>11.250000000000002</v>
      </c>
      <c r="P12" s="3">
        <f>$H$15</f>
        <v>4.6049514131658587</v>
      </c>
      <c r="Q12" s="4">
        <f>$N$15</f>
        <v>7.34</v>
      </c>
    </row>
    <row r="13" spans="1:17" ht="15" x14ac:dyDescent="0.25">
      <c r="A13" s="7" t="s">
        <v>16</v>
      </c>
      <c r="B13" s="7"/>
      <c r="C13" s="15">
        <v>1.1437999999999999</v>
      </c>
      <c r="D13" s="15">
        <v>-1.0999999999999933E-2</v>
      </c>
      <c r="E13" s="15">
        <v>3.6600000000000001E-2</v>
      </c>
      <c r="F13" s="15">
        <v>1.1694</v>
      </c>
      <c r="G13" s="15">
        <v>1.5372519383999972</v>
      </c>
      <c r="H13" s="15">
        <v>5.0020012016316118</v>
      </c>
      <c r="I13" s="15"/>
      <c r="J13" s="15">
        <v>2787.4450912717284</v>
      </c>
      <c r="K13" s="7"/>
      <c r="L13" s="16">
        <v>0.99</v>
      </c>
      <c r="M13" s="16">
        <v>1.8599999999999999</v>
      </c>
      <c r="N13" s="16">
        <v>3.1900000000000004</v>
      </c>
      <c r="P13" s="3">
        <f>$H$15</f>
        <v>4.6049514131658587</v>
      </c>
      <c r="Q13" s="4">
        <f>$N$15</f>
        <v>7.34</v>
      </c>
    </row>
    <row r="14" spans="1:17" ht="15" x14ac:dyDescent="0.25">
      <c r="A14" s="7" t="s">
        <v>41</v>
      </c>
      <c r="B14" s="7"/>
      <c r="C14" s="15">
        <v>1.2306230941563809</v>
      </c>
      <c r="D14" s="15">
        <v>-6.0850439774748695E-2</v>
      </c>
      <c r="E14" s="15">
        <v>5.8312867927432739E-2</v>
      </c>
      <c r="F14" s="15">
        <v>1.228085522309065</v>
      </c>
      <c r="G14" s="15">
        <v>1.4841055588637575</v>
      </c>
      <c r="H14" s="15">
        <v>4.8948536930502051</v>
      </c>
      <c r="I14" s="15"/>
      <c r="J14" s="17" t="s">
        <v>43</v>
      </c>
      <c r="K14" s="7"/>
      <c r="L14" s="16">
        <v>3.36</v>
      </c>
      <c r="M14" s="16">
        <v>6.6367402402340945</v>
      </c>
      <c r="N14" s="16">
        <v>10.096192329298342</v>
      </c>
      <c r="P14" s="3">
        <f>$H$15</f>
        <v>4.6049514131658587</v>
      </c>
      <c r="Q14" s="4">
        <f>$N$15</f>
        <v>7.34</v>
      </c>
    </row>
    <row r="15" spans="1:17" ht="15" x14ac:dyDescent="0.25">
      <c r="A15" s="13" t="s">
        <v>8</v>
      </c>
      <c r="B15" s="7"/>
      <c r="C15" s="15">
        <v>1.1456</v>
      </c>
      <c r="D15" s="15">
        <v>-9.989999999999985E-2</v>
      </c>
      <c r="E15" s="15">
        <v>5.0200000000000002E-2</v>
      </c>
      <c r="F15" s="15">
        <v>1.0959000000000001</v>
      </c>
      <c r="G15" s="15">
        <v>1.392009891099999</v>
      </c>
      <c r="H15" s="15">
        <v>4.6049514131658587</v>
      </c>
      <c r="I15" s="15"/>
      <c r="J15" s="15">
        <v>2609.8697628463633</v>
      </c>
      <c r="K15" s="7"/>
      <c r="L15" s="16">
        <v>2.17</v>
      </c>
      <c r="M15" s="16">
        <v>3.9899999999999998</v>
      </c>
      <c r="N15" s="16">
        <v>7.34</v>
      </c>
    </row>
    <row r="16" spans="1:17" ht="15" x14ac:dyDescent="0.25">
      <c r="A16" s="7" t="s">
        <v>35</v>
      </c>
      <c r="B16" s="7"/>
      <c r="C16" s="15">
        <v>1.1396378409451244</v>
      </c>
      <c r="D16" s="15">
        <v>-0.10434903878496471</v>
      </c>
      <c r="E16" s="15">
        <v>4.9687047700456177E-2</v>
      </c>
      <c r="F16" s="15">
        <v>1.0849758498606159</v>
      </c>
      <c r="G16" s="15">
        <v>1.3787184634771688</v>
      </c>
      <c r="H16" s="15">
        <v>4.5775102061745843</v>
      </c>
      <c r="I16" s="15"/>
      <c r="J16" s="15">
        <v>4218.1354481522267</v>
      </c>
      <c r="K16" s="7"/>
      <c r="L16" s="16">
        <v>2.09</v>
      </c>
      <c r="M16" s="16">
        <v>3.8170380621202007</v>
      </c>
      <c r="N16" s="16">
        <v>7.1693991201831269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zoomScale="85" zoomScaleNormal="85" workbookViewId="0">
      <selection activeCell="C10" sqref="C10:N16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21" x14ac:dyDescent="0.3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ht="15.75" x14ac:dyDescent="0.25">
      <c r="A3" s="2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 x14ac:dyDescent="0.25">
      <c r="A10" s="7" t="s">
        <v>14</v>
      </c>
      <c r="B10" s="7"/>
      <c r="C10" s="15">
        <v>1.1572</v>
      </c>
      <c r="D10" s="15">
        <v>-0.6048</v>
      </c>
      <c r="E10" s="15">
        <v>9.6500000000000002E-2</v>
      </c>
      <c r="F10" s="15">
        <v>0.64890000000000003</v>
      </c>
      <c r="G10" s="7"/>
      <c r="H10" s="15">
        <v>3.71</v>
      </c>
      <c r="I10" s="15">
        <v>4.1988000000000003</v>
      </c>
      <c r="J10" s="15">
        <v>5.35</v>
      </c>
      <c r="K10" s="18">
        <v>88.16</v>
      </c>
      <c r="L10" s="15">
        <v>7.3581000000000003</v>
      </c>
      <c r="M10" s="19">
        <v>0.12820780413552593</v>
      </c>
      <c r="N10" s="7">
        <v>1781</v>
      </c>
      <c r="P10" s="3">
        <f>F15</f>
        <v>1.0959000000000001</v>
      </c>
    </row>
    <row r="11" spans="1:16" ht="15" x14ac:dyDescent="0.25">
      <c r="A11" s="7" t="s">
        <v>15</v>
      </c>
      <c r="B11" s="7"/>
      <c r="C11" s="15">
        <v>1.1163000000000001</v>
      </c>
      <c r="D11" s="15">
        <v>-2.7000000000000086E-2</v>
      </c>
      <c r="E11" s="15">
        <v>3.7899999999999996E-2</v>
      </c>
      <c r="F11" s="15">
        <v>1.1272</v>
      </c>
      <c r="G11" s="7"/>
      <c r="H11" s="15">
        <v>4.4800000000000004</v>
      </c>
      <c r="I11" s="15">
        <v>4.0378999999999996</v>
      </c>
      <c r="J11" s="15">
        <v>6.09</v>
      </c>
      <c r="K11" s="18">
        <v>89.96</v>
      </c>
      <c r="L11" s="15">
        <v>6.3663999999999996</v>
      </c>
      <c r="M11" s="19">
        <v>0.46147032018327966</v>
      </c>
      <c r="N11" s="7">
        <v>6210</v>
      </c>
      <c r="P11" s="3">
        <f t="shared" ref="P11:P16" si="0">P10</f>
        <v>1.0959000000000001</v>
      </c>
    </row>
    <row r="12" spans="1:16" ht="15" x14ac:dyDescent="0.25">
      <c r="A12" s="7" t="s">
        <v>17</v>
      </c>
      <c r="B12" s="7"/>
      <c r="C12" s="15">
        <v>1.1951000000000001</v>
      </c>
      <c r="D12" s="15">
        <v>-1.2500000000000039E-2</v>
      </c>
      <c r="E12" s="15">
        <v>6.3299999999999995E-2</v>
      </c>
      <c r="F12" s="15">
        <v>1.2459</v>
      </c>
      <c r="G12" s="7"/>
      <c r="H12" s="15">
        <v>3.83</v>
      </c>
      <c r="I12" s="15">
        <v>4.3901000000000003</v>
      </c>
      <c r="J12" s="15">
        <v>5.41</v>
      </c>
      <c r="K12" s="18">
        <v>91.72</v>
      </c>
      <c r="L12" s="15">
        <v>6.6748000000000003</v>
      </c>
      <c r="M12" s="19">
        <v>0.13184494711150482</v>
      </c>
      <c r="N12" s="7">
        <v>3050</v>
      </c>
      <c r="P12" s="3">
        <f t="shared" si="0"/>
        <v>1.0959000000000001</v>
      </c>
    </row>
    <row r="13" spans="1:16" ht="15" x14ac:dyDescent="0.25">
      <c r="A13" s="7" t="s">
        <v>16</v>
      </c>
      <c r="B13" s="7"/>
      <c r="C13" s="15">
        <v>1.1437999999999999</v>
      </c>
      <c r="D13" s="15">
        <v>-1.0999999999999933E-2</v>
      </c>
      <c r="E13" s="15">
        <v>3.6600000000000001E-2</v>
      </c>
      <c r="F13" s="15">
        <v>1.1694</v>
      </c>
      <c r="G13" s="7"/>
      <c r="H13" s="15">
        <v>4.17</v>
      </c>
      <c r="I13" s="15">
        <v>4.2583000000000002</v>
      </c>
      <c r="J13" s="15">
        <v>5.53</v>
      </c>
      <c r="K13" s="18">
        <v>92.3</v>
      </c>
      <c r="L13" s="15">
        <v>6.2041000000000004</v>
      </c>
      <c r="M13" s="19">
        <v>0.20983273097103503</v>
      </c>
      <c r="N13" s="7">
        <v>2930</v>
      </c>
      <c r="P13" s="3">
        <f t="shared" si="0"/>
        <v>1.0959000000000001</v>
      </c>
    </row>
    <row r="14" spans="1:16" ht="15" x14ac:dyDescent="0.25">
      <c r="A14" s="7" t="s">
        <v>77</v>
      </c>
      <c r="B14" s="7"/>
      <c r="C14" s="15">
        <v>1.2306230941563809</v>
      </c>
      <c r="D14" s="15">
        <v>-6.0850439774748695E-2</v>
      </c>
      <c r="E14" s="15">
        <v>5.8312867927432739E-2</v>
      </c>
      <c r="F14" s="15">
        <v>1.228085522309065</v>
      </c>
      <c r="G14" s="7"/>
      <c r="H14" s="15">
        <v>4.4357527824089713</v>
      </c>
      <c r="I14" s="15">
        <v>4.4836913547162913</v>
      </c>
      <c r="J14" s="15">
        <v>6.7193887626598343</v>
      </c>
      <c r="K14" s="18">
        <v>90.119558804340116</v>
      </c>
      <c r="L14" s="15">
        <v>6.8020843917796316</v>
      </c>
      <c r="M14" s="19">
        <v>6.8644197598654644E-2</v>
      </c>
      <c r="N14" s="7">
        <v>1037</v>
      </c>
      <c r="P14" s="3">
        <f t="shared" si="0"/>
        <v>1.0959000000000001</v>
      </c>
    </row>
    <row r="15" spans="1:16" ht="15" x14ac:dyDescent="0.25">
      <c r="A15" s="13" t="s">
        <v>8</v>
      </c>
      <c r="B15" s="7"/>
      <c r="C15" s="15">
        <v>1.1456</v>
      </c>
      <c r="D15" s="15">
        <v>-9.989999999999985E-2</v>
      </c>
      <c r="E15" s="15">
        <v>5.0200000000000002E-2</v>
      </c>
      <c r="F15" s="15">
        <v>1.0959000000000001</v>
      </c>
      <c r="G15" s="7"/>
      <c r="H15" s="15">
        <v>4.2300000000000004</v>
      </c>
      <c r="I15" s="15">
        <v>4.1818</v>
      </c>
      <c r="J15" s="15">
        <v>5.83</v>
      </c>
      <c r="K15" s="18">
        <v>90.44</v>
      </c>
      <c r="L15" s="15">
        <v>6.53</v>
      </c>
      <c r="M15" s="20">
        <v>1.0000000000000002</v>
      </c>
      <c r="N15" s="21">
        <v>15008</v>
      </c>
      <c r="P15" s="3">
        <f t="shared" si="0"/>
        <v>1.0959000000000001</v>
      </c>
    </row>
    <row r="16" spans="1:16" ht="15" x14ac:dyDescent="0.25">
      <c r="A16" s="7" t="s">
        <v>35</v>
      </c>
      <c r="B16" s="7"/>
      <c r="C16" s="15">
        <v>1.1396378409451244</v>
      </c>
      <c r="D16" s="15">
        <v>-0.10434903878496471</v>
      </c>
      <c r="E16" s="15">
        <v>4.9687047700456177E-2</v>
      </c>
      <c r="F16" s="15">
        <v>1.0849758498606159</v>
      </c>
      <c r="G16" s="7"/>
      <c r="H16" s="15">
        <v>4.2121460061078233</v>
      </c>
      <c r="I16" s="15">
        <v>4.1595630203751766</v>
      </c>
      <c r="J16" s="15">
        <v>5.7657043144401463</v>
      </c>
      <c r="K16" s="18">
        <v>90.488564538574039</v>
      </c>
      <c r="L16" s="15">
        <v>6.510006566329368</v>
      </c>
      <c r="M16" s="19">
        <v>0.9313558024013453</v>
      </c>
      <c r="N16" s="7">
        <v>13971</v>
      </c>
      <c r="P16" s="3">
        <f t="shared" si="0"/>
        <v>1.0959000000000001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="85" workbookViewId="0">
      <selection activeCell="C10" sqref="C10:N13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21" x14ac:dyDescent="0.35">
      <c r="A2" s="31" t="s">
        <v>86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x14ac:dyDescent="0.2">
      <c r="A3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46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1.1316999999999999</v>
      </c>
      <c r="D10" s="15">
        <v>-8.1999999999999851E-3</v>
      </c>
      <c r="E10" s="15">
        <v>4.8399999999999999E-2</v>
      </c>
      <c r="F10" s="15">
        <v>1.1718999999999999</v>
      </c>
      <c r="G10" s="7"/>
      <c r="H10" s="15">
        <v>4.17</v>
      </c>
      <c r="I10" s="15">
        <v>4.1486999999999998</v>
      </c>
      <c r="J10" s="15">
        <v>5.78</v>
      </c>
      <c r="K10" s="18">
        <v>91.04</v>
      </c>
      <c r="L10" s="15">
        <v>6.4107000000000003</v>
      </c>
      <c r="M10" s="19">
        <v>0.85064388641956856</v>
      </c>
      <c r="N10" s="7">
        <v>13488</v>
      </c>
      <c r="P10" s="3">
        <f>$F$13</f>
        <v>1.0959000000000001</v>
      </c>
    </row>
    <row r="11" spans="1:16" ht="15" x14ac:dyDescent="0.25">
      <c r="A11" s="7" t="s">
        <v>40</v>
      </c>
      <c r="B11" s="7"/>
      <c r="C11" s="15">
        <v>1.2262</v>
      </c>
      <c r="D11" s="15">
        <v>-0.37519999999999992</v>
      </c>
      <c r="E11" s="15">
        <v>3.9899999999999998E-2</v>
      </c>
      <c r="F11" s="15">
        <v>0.89090000000000003</v>
      </c>
      <c r="G11" s="7"/>
      <c r="H11" s="15">
        <v>4.53</v>
      </c>
      <c r="I11" s="15">
        <v>4.4066999999999998</v>
      </c>
      <c r="J11" s="15">
        <v>6.05</v>
      </c>
      <c r="K11" s="18">
        <v>88.79</v>
      </c>
      <c r="L11" s="15">
        <v>6.9509999999999996</v>
      </c>
      <c r="M11" s="19">
        <v>0.13472345601016547</v>
      </c>
      <c r="N11" s="7">
        <v>1344</v>
      </c>
      <c r="P11" s="3">
        <f>$F$13</f>
        <v>1.0959000000000001</v>
      </c>
    </row>
    <row r="12" spans="1:16" ht="15" x14ac:dyDescent="0.25">
      <c r="A12" s="7" t="s">
        <v>22</v>
      </c>
      <c r="B12" s="7"/>
      <c r="C12" s="15">
        <v>1.2403</v>
      </c>
      <c r="D12" s="15">
        <v>-3.5617000000000001</v>
      </c>
      <c r="E12" s="15">
        <v>0.28090000000000004</v>
      </c>
      <c r="F12" s="15">
        <v>-2.0405000000000002</v>
      </c>
      <c r="G12" s="7"/>
      <c r="H12" s="15">
        <v>4.58</v>
      </c>
      <c r="I12" s="15">
        <v>4.0369000000000002</v>
      </c>
      <c r="J12" s="15">
        <v>6.77</v>
      </c>
      <c r="K12" s="18">
        <v>74.540000000000006</v>
      </c>
      <c r="L12" s="15">
        <v>9.5909999999999993</v>
      </c>
      <c r="M12" s="19">
        <v>1.4632657570265925E-2</v>
      </c>
      <c r="N12" s="7">
        <v>176</v>
      </c>
      <c r="P12" s="3">
        <f>$F$13</f>
        <v>1.0959000000000001</v>
      </c>
    </row>
    <row r="13" spans="1:16" ht="15" x14ac:dyDescent="0.25">
      <c r="A13" s="13" t="s">
        <v>8</v>
      </c>
      <c r="B13" s="7"/>
      <c r="C13" s="15">
        <v>1.1456</v>
      </c>
      <c r="D13" s="15">
        <v>-9.989999999999985E-2</v>
      </c>
      <c r="E13" s="15">
        <v>5.0200000000000002E-2</v>
      </c>
      <c r="F13" s="15">
        <v>1.0959000000000001</v>
      </c>
      <c r="G13" s="7"/>
      <c r="H13" s="15">
        <v>4.2300000000000004</v>
      </c>
      <c r="I13" s="15">
        <v>4.1818</v>
      </c>
      <c r="J13" s="15">
        <v>5.83</v>
      </c>
      <c r="K13" s="18">
        <v>90.44</v>
      </c>
      <c r="L13" s="15">
        <v>6.53</v>
      </c>
      <c r="M13" s="19">
        <v>1</v>
      </c>
      <c r="N13" s="7">
        <v>15008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2" t="s">
        <v>39</v>
      </c>
      <c r="B15" s="33"/>
      <c r="C15" s="33"/>
      <c r="D15" s="22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3"/>
      <c r="B16" s="7"/>
      <c r="C16" s="34" t="s">
        <v>45</v>
      </c>
      <c r="D16" s="35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3"/>
      <c r="B17" s="7"/>
      <c r="C17" s="7" t="s">
        <v>36</v>
      </c>
      <c r="D17" s="24" t="s">
        <v>37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3" t="str">
        <f>A10</f>
        <v>Investment-grade</v>
      </c>
      <c r="B18" s="7"/>
      <c r="C18" s="30" t="s">
        <v>38</v>
      </c>
      <c r="D18" s="26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3" t="str">
        <f>A11</f>
        <v>Crossover</v>
      </c>
      <c r="B19" s="7"/>
      <c r="C19" s="25">
        <v>0.70099999999999996</v>
      </c>
      <c r="D19" s="26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27" t="str">
        <f>A12</f>
        <v>High-yield</v>
      </c>
      <c r="B20" s="9"/>
      <c r="C20" s="28">
        <v>0.85099999999999998</v>
      </c>
      <c r="D20" s="29" t="s">
        <v>38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85" workbookViewId="0">
      <selection activeCell="C10" sqref="C10:N20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8" ht="21" x14ac:dyDescent="0.35">
      <c r="A2" s="31" t="s">
        <v>82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8" ht="15.75" x14ac:dyDescent="0.25">
      <c r="A3" s="2"/>
    </row>
    <row r="4" spans="1:18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88</v>
      </c>
      <c r="B10" s="7"/>
      <c r="C10" s="15">
        <v>0.82350000000000001</v>
      </c>
      <c r="D10" s="15">
        <v>0.17060000000000003</v>
      </c>
      <c r="E10" s="15">
        <v>4.3900000000000002E-2</v>
      </c>
      <c r="F10" s="15">
        <v>1.038</v>
      </c>
      <c r="G10" s="7"/>
      <c r="H10" s="15">
        <v>4.78</v>
      </c>
      <c r="I10" s="15">
        <v>2.7374999999999998</v>
      </c>
      <c r="J10" s="15">
        <v>5.98</v>
      </c>
      <c r="K10" s="18">
        <v>84.3</v>
      </c>
      <c r="L10" s="15">
        <v>6.2934999999999999</v>
      </c>
      <c r="M10" s="19">
        <v>0.10293190172772432</v>
      </c>
      <c r="N10" s="7">
        <v>1099</v>
      </c>
      <c r="P10" s="5" t="str">
        <f>RIGHT(A10,4)</f>
        <v>3.0%</v>
      </c>
      <c r="Q10" s="3">
        <f>$F$20</f>
        <v>1.0959000000000001</v>
      </c>
      <c r="R10" s="5"/>
    </row>
    <row r="11" spans="1:18" ht="15" x14ac:dyDescent="0.25">
      <c r="A11" s="7" t="s">
        <v>89</v>
      </c>
      <c r="B11" s="7"/>
      <c r="C11" s="15">
        <v>0.96760000000000002</v>
      </c>
      <c r="D11" s="15">
        <v>-3.8000000000000027E-2</v>
      </c>
      <c r="E11" s="15">
        <v>5.1399999999999994E-2</v>
      </c>
      <c r="F11" s="15">
        <v>0.98099999999999998</v>
      </c>
      <c r="G11" s="7"/>
      <c r="H11" s="15">
        <v>4.8499999999999996</v>
      </c>
      <c r="I11" s="15">
        <v>3.2757999999999998</v>
      </c>
      <c r="J11" s="15">
        <v>6.44</v>
      </c>
      <c r="K11" s="18">
        <v>85.25</v>
      </c>
      <c r="L11" s="15">
        <v>6.4873000000000003</v>
      </c>
      <c r="M11" s="19">
        <v>0.17208574281065364</v>
      </c>
      <c r="N11" s="7">
        <v>2116</v>
      </c>
      <c r="P11" s="5" t="str">
        <f t="shared" ref="P11:P18" si="0">RIGHT(A11,4)</f>
        <v>3.5%</v>
      </c>
      <c r="Q11" s="3">
        <f t="shared" ref="Q11:Q19" si="1">$F$20</f>
        <v>1.0959000000000001</v>
      </c>
      <c r="R11" s="5"/>
    </row>
    <row r="12" spans="1:18" ht="15" x14ac:dyDescent="0.25">
      <c r="A12" s="7" t="s">
        <v>79</v>
      </c>
      <c r="B12" s="7"/>
      <c r="C12" s="15">
        <v>1.0431999999999999</v>
      </c>
      <c r="D12" s="15">
        <v>0.10050000000000016</v>
      </c>
      <c r="E12" s="15">
        <v>5.9300000000000005E-2</v>
      </c>
      <c r="F12" s="15">
        <v>1.2030000000000001</v>
      </c>
      <c r="G12" s="7"/>
      <c r="H12" s="15">
        <v>3.42</v>
      </c>
      <c r="I12" s="15">
        <v>3.7786</v>
      </c>
      <c r="J12" s="15">
        <v>4.6500000000000004</v>
      </c>
      <c r="K12" s="18">
        <v>90.83</v>
      </c>
      <c r="L12" s="15">
        <v>6.6334</v>
      </c>
      <c r="M12" s="19">
        <v>0.23166505754772432</v>
      </c>
      <c r="N12" s="7">
        <v>3347</v>
      </c>
      <c r="P12" s="5" t="str">
        <f t="shared" si="0"/>
        <v>4.0%</v>
      </c>
      <c r="Q12" s="3">
        <f t="shared" si="1"/>
        <v>1.0959000000000001</v>
      </c>
      <c r="R12" s="5"/>
    </row>
    <row r="13" spans="1:18" ht="15" x14ac:dyDescent="0.25">
      <c r="A13" s="7" t="s">
        <v>48</v>
      </c>
      <c r="B13" s="7"/>
      <c r="C13" s="15">
        <v>1.1667000000000001</v>
      </c>
      <c r="D13" s="15">
        <v>-0.10470000000000002</v>
      </c>
      <c r="E13" s="15">
        <v>6.25E-2</v>
      </c>
      <c r="F13" s="15">
        <v>1.1245000000000001</v>
      </c>
      <c r="G13" s="7"/>
      <c r="H13" s="15">
        <v>3.99</v>
      </c>
      <c r="I13" s="15">
        <v>4.2458999999999998</v>
      </c>
      <c r="J13" s="15">
        <v>5.89</v>
      </c>
      <c r="K13" s="18">
        <v>91.25</v>
      </c>
      <c r="L13" s="15">
        <v>6.5753000000000004</v>
      </c>
      <c r="M13" s="19">
        <v>0.21616410919172824</v>
      </c>
      <c r="N13" s="7">
        <v>3162</v>
      </c>
      <c r="P13" s="5" t="str">
        <f t="shared" si="0"/>
        <v>4.5%</v>
      </c>
      <c r="Q13" s="3">
        <f t="shared" si="1"/>
        <v>1.0959000000000001</v>
      </c>
      <c r="R13" s="5"/>
    </row>
    <row r="14" spans="1:18" ht="15" x14ac:dyDescent="0.25">
      <c r="A14" s="7" t="s">
        <v>49</v>
      </c>
      <c r="B14" s="7"/>
      <c r="C14" s="15">
        <v>1.2901</v>
      </c>
      <c r="D14" s="15">
        <v>-0.33520000000000005</v>
      </c>
      <c r="E14" s="15">
        <v>5.3200000000000004E-2</v>
      </c>
      <c r="F14" s="15">
        <v>1.0081</v>
      </c>
      <c r="G14" s="7"/>
      <c r="H14" s="15">
        <v>4.38</v>
      </c>
      <c r="I14" s="15">
        <v>4.7317</v>
      </c>
      <c r="J14" s="15">
        <v>6.43</v>
      </c>
      <c r="K14" s="18">
        <v>91.8</v>
      </c>
      <c r="L14" s="15">
        <v>6.6189</v>
      </c>
      <c r="M14" s="19">
        <v>9.1919274411526988E-2</v>
      </c>
      <c r="N14" s="7">
        <v>1508</v>
      </c>
      <c r="P14" s="5" t="str">
        <f t="shared" si="0"/>
        <v>5.0%</v>
      </c>
      <c r="Q14" s="3">
        <f t="shared" si="1"/>
        <v>1.0959000000000001</v>
      </c>
      <c r="R14" s="5"/>
    </row>
    <row r="15" spans="1:18" ht="15" x14ac:dyDescent="0.25">
      <c r="A15" s="7" t="s">
        <v>50</v>
      </c>
      <c r="B15" s="7"/>
      <c r="C15" s="15">
        <v>1.4064000000000001</v>
      </c>
      <c r="D15" s="15">
        <v>-0.49850000000000011</v>
      </c>
      <c r="E15" s="15">
        <v>2.8900000000000002E-2</v>
      </c>
      <c r="F15" s="15">
        <v>0.93679999999999997</v>
      </c>
      <c r="G15" s="7"/>
      <c r="H15" s="15">
        <v>5.01</v>
      </c>
      <c r="I15" s="15">
        <v>5.2689000000000004</v>
      </c>
      <c r="J15" s="15">
        <v>7.21</v>
      </c>
      <c r="K15" s="18">
        <v>93.96</v>
      </c>
      <c r="L15" s="15">
        <v>6.5163000000000002</v>
      </c>
      <c r="M15" s="19">
        <v>4.2728219719658372E-2</v>
      </c>
      <c r="N15" s="7">
        <v>729</v>
      </c>
      <c r="P15" s="5" t="str">
        <f t="shared" si="0"/>
        <v>5.5%</v>
      </c>
      <c r="Q15" s="3">
        <f t="shared" si="1"/>
        <v>1.0959000000000001</v>
      </c>
      <c r="R15" s="5"/>
    </row>
    <row r="16" spans="1:18" ht="15" x14ac:dyDescent="0.25">
      <c r="A16" s="7" t="s">
        <v>51</v>
      </c>
      <c r="B16" s="7"/>
      <c r="C16" s="15">
        <v>1.4942</v>
      </c>
      <c r="D16" s="15">
        <v>-0.44269999999999993</v>
      </c>
      <c r="E16" s="15">
        <v>1.4800000000000001E-2</v>
      </c>
      <c r="F16" s="15">
        <v>1.0663</v>
      </c>
      <c r="G16" s="7"/>
      <c r="H16" s="15">
        <v>4.87</v>
      </c>
      <c r="I16" s="15">
        <v>5.7683999999999997</v>
      </c>
      <c r="J16" s="15">
        <v>6.88</v>
      </c>
      <c r="K16" s="18">
        <v>97.1</v>
      </c>
      <c r="L16" s="15">
        <v>6.4138000000000002</v>
      </c>
      <c r="M16" s="19">
        <v>6.1265164011432748E-2</v>
      </c>
      <c r="N16" s="7">
        <v>1033</v>
      </c>
      <c r="P16" s="5" t="str">
        <f t="shared" si="0"/>
        <v>6.0%</v>
      </c>
      <c r="Q16" s="3">
        <f t="shared" si="1"/>
        <v>1.0959000000000001</v>
      </c>
      <c r="R16" s="5"/>
    </row>
    <row r="17" spans="1:18" ht="15" x14ac:dyDescent="0.25">
      <c r="A17" s="7" t="s">
        <v>52</v>
      </c>
      <c r="B17" s="7"/>
      <c r="C17" s="15">
        <v>1.5833999999999999</v>
      </c>
      <c r="D17" s="15">
        <v>-0.41649999999999987</v>
      </c>
      <c r="E17" s="15">
        <v>1.3999999999999999E-2</v>
      </c>
      <c r="F17" s="15">
        <v>1.1809000000000001</v>
      </c>
      <c r="G17" s="7"/>
      <c r="H17" s="15">
        <v>4.2</v>
      </c>
      <c r="I17" s="15">
        <v>6.2630999999999997</v>
      </c>
      <c r="J17" s="15">
        <v>5.5</v>
      </c>
      <c r="K17" s="18">
        <v>99.5</v>
      </c>
      <c r="L17" s="15">
        <v>6.4165999999999999</v>
      </c>
      <c r="M17" s="19">
        <v>5.175334381411803E-2</v>
      </c>
      <c r="N17" s="7">
        <v>875</v>
      </c>
      <c r="P17" s="5" t="str">
        <f t="shared" si="0"/>
        <v>6.5%</v>
      </c>
      <c r="Q17" s="3">
        <f t="shared" si="1"/>
        <v>1.0959000000000001</v>
      </c>
      <c r="R17" s="5"/>
    </row>
    <row r="18" spans="1:18" ht="15" x14ac:dyDescent="0.25">
      <c r="A18" s="7" t="s">
        <v>53</v>
      </c>
      <c r="B18" s="7"/>
      <c r="C18" s="15">
        <v>1.6692</v>
      </c>
      <c r="D18" s="15">
        <v>-0.52460000000000007</v>
      </c>
      <c r="E18" s="15">
        <v>5.4999999999999997E-3</v>
      </c>
      <c r="F18" s="15">
        <v>1.1500999999999999</v>
      </c>
      <c r="G18" s="7"/>
      <c r="H18" s="15">
        <v>4.3</v>
      </c>
      <c r="I18" s="15">
        <v>6.7249999999999996</v>
      </c>
      <c r="J18" s="15">
        <v>5.66</v>
      </c>
      <c r="K18" s="18">
        <v>101</v>
      </c>
      <c r="L18" s="15">
        <v>6.5176999999999996</v>
      </c>
      <c r="M18" s="19">
        <v>2.019726717041638E-2</v>
      </c>
      <c r="N18" s="7">
        <v>391</v>
      </c>
      <c r="P18" s="5" t="str">
        <f t="shared" si="0"/>
        <v>7.0%</v>
      </c>
      <c r="Q18" s="3">
        <f t="shared" si="1"/>
        <v>1.0959000000000001</v>
      </c>
      <c r="R18" s="5"/>
    </row>
    <row r="19" spans="1:18" ht="15" x14ac:dyDescent="0.25">
      <c r="A19" s="7" t="s">
        <v>90</v>
      </c>
      <c r="B19" s="7"/>
      <c r="C19" s="15">
        <v>1.8487</v>
      </c>
      <c r="D19" s="15">
        <v>-0.55850000000000011</v>
      </c>
      <c r="E19" s="15">
        <v>0.1724</v>
      </c>
      <c r="F19" s="15">
        <v>1.4625999999999999</v>
      </c>
      <c r="G19" s="7"/>
      <c r="H19" s="15">
        <v>2.71</v>
      </c>
      <c r="I19" s="15">
        <v>7.5072999999999999</v>
      </c>
      <c r="J19" s="15">
        <v>3.9</v>
      </c>
      <c r="K19" s="18">
        <v>101.83</v>
      </c>
      <c r="L19" s="15">
        <v>6.9188000000000001</v>
      </c>
      <c r="M19" s="19">
        <v>9.2899195950170085E-3</v>
      </c>
      <c r="N19" s="7">
        <v>748</v>
      </c>
      <c r="P19" s="5" t="str">
        <f>"&gt;"&amp;P18</f>
        <v>&gt;7.0%</v>
      </c>
      <c r="Q19" s="3">
        <f t="shared" si="1"/>
        <v>1.0959000000000001</v>
      </c>
      <c r="R19" s="5"/>
    </row>
    <row r="20" spans="1:18" ht="15" x14ac:dyDescent="0.25">
      <c r="A20" s="13" t="s">
        <v>8</v>
      </c>
      <c r="B20" s="7"/>
      <c r="C20" s="15">
        <v>1.1456</v>
      </c>
      <c r="D20" s="15">
        <v>-9.989999999999985E-2</v>
      </c>
      <c r="E20" s="15">
        <v>5.0200000000000002E-2</v>
      </c>
      <c r="F20" s="15">
        <v>1.0959000000000001</v>
      </c>
      <c r="G20" s="7"/>
      <c r="H20" s="15">
        <v>4.2300000000000004</v>
      </c>
      <c r="I20" s="15">
        <v>4.1818</v>
      </c>
      <c r="J20" s="15">
        <v>5.83</v>
      </c>
      <c r="K20" s="18">
        <v>90.44</v>
      </c>
      <c r="L20" s="15">
        <v>6.53</v>
      </c>
      <c r="M20" s="19">
        <v>1</v>
      </c>
      <c r="N20" s="7">
        <v>15008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zoomScale="85" workbookViewId="0">
      <selection activeCell="C10" sqref="C10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54</v>
      </c>
      <c r="B10" s="7"/>
      <c r="C10" s="15">
        <v>1.0383</v>
      </c>
      <c r="D10" s="15">
        <v>0.50710000000000011</v>
      </c>
      <c r="E10" s="15">
        <v>5.2600000000000001E-2</v>
      </c>
      <c r="F10" s="15">
        <v>1.5980000000000001</v>
      </c>
      <c r="G10" s="7"/>
      <c r="H10" s="15">
        <v>1.04</v>
      </c>
      <c r="I10" s="15">
        <v>4.0088999999999997</v>
      </c>
      <c r="J10" s="15">
        <v>1.1000000000000001</v>
      </c>
      <c r="K10" s="18">
        <v>96.96</v>
      </c>
      <c r="L10" s="15">
        <v>7.0080999999999998</v>
      </c>
      <c r="M10" s="19">
        <v>0.18184541297081769</v>
      </c>
      <c r="N10" s="7">
        <v>3203</v>
      </c>
      <c r="P10" s="5">
        <v>2</v>
      </c>
      <c r="Q10" s="3">
        <f>$F$21</f>
        <v>1.0959000000000001</v>
      </c>
    </row>
    <row r="11" spans="1:17" ht="15" x14ac:dyDescent="0.25">
      <c r="A11" s="7" t="s">
        <v>55</v>
      </c>
      <c r="B11" s="7"/>
      <c r="C11" s="15">
        <v>1.1097999999999999</v>
      </c>
      <c r="D11" s="15">
        <v>0.13190000000000013</v>
      </c>
      <c r="E11" s="15">
        <v>2.6200000000000001E-2</v>
      </c>
      <c r="F11" s="15">
        <v>1.2679</v>
      </c>
      <c r="G11" s="7"/>
      <c r="H11" s="15">
        <v>2.76</v>
      </c>
      <c r="I11" s="15">
        <v>4.2102000000000004</v>
      </c>
      <c r="J11" s="15">
        <v>3.06</v>
      </c>
      <c r="K11" s="18">
        <v>93.8</v>
      </c>
      <c r="L11" s="15">
        <v>6.5468999999999999</v>
      </c>
      <c r="M11" s="19">
        <v>0.2156753229953898</v>
      </c>
      <c r="N11" s="7">
        <v>2939</v>
      </c>
      <c r="P11" s="5">
        <v>4</v>
      </c>
      <c r="Q11" s="3">
        <f t="shared" ref="Q11:Q20" si="0">$F$21</f>
        <v>1.0959000000000001</v>
      </c>
    </row>
    <row r="12" spans="1:17" ht="15" x14ac:dyDescent="0.25">
      <c r="A12" s="7" t="s">
        <v>56</v>
      </c>
      <c r="B12" s="7"/>
      <c r="C12" s="15">
        <v>1.1929000000000001</v>
      </c>
      <c r="D12" s="15">
        <v>-8.7200000000000152E-2</v>
      </c>
      <c r="E12" s="15">
        <v>2.81E-2</v>
      </c>
      <c r="F12" s="15">
        <v>1.1337999999999999</v>
      </c>
      <c r="G12" s="7"/>
      <c r="H12" s="15">
        <v>4.16</v>
      </c>
      <c r="I12" s="15">
        <v>4.4031000000000002</v>
      </c>
      <c r="J12" s="15">
        <v>4.8600000000000003</v>
      </c>
      <c r="K12" s="18">
        <v>91.69</v>
      </c>
      <c r="L12" s="15">
        <v>6.3761000000000001</v>
      </c>
      <c r="M12" s="19">
        <v>0.22199323249527469</v>
      </c>
      <c r="N12" s="7">
        <v>2616</v>
      </c>
      <c r="P12" s="5">
        <v>6</v>
      </c>
      <c r="Q12" s="3">
        <f t="shared" si="0"/>
        <v>1.0959000000000001</v>
      </c>
    </row>
    <row r="13" spans="1:17" ht="15" x14ac:dyDescent="0.25">
      <c r="A13" s="7" t="s">
        <v>57</v>
      </c>
      <c r="B13" s="7"/>
      <c r="C13" s="15">
        <v>1.0871</v>
      </c>
      <c r="D13" s="15">
        <v>-0.17589999999999995</v>
      </c>
      <c r="E13" s="15">
        <v>4.4399999999999995E-2</v>
      </c>
      <c r="F13" s="15">
        <v>0.9556</v>
      </c>
      <c r="G13" s="7"/>
      <c r="H13" s="15">
        <v>5.71</v>
      </c>
      <c r="I13" s="15">
        <v>3.7877999999999998</v>
      </c>
      <c r="J13" s="15">
        <v>7.06</v>
      </c>
      <c r="K13" s="18">
        <v>85.85</v>
      </c>
      <c r="L13" s="15">
        <v>6.3502999999999998</v>
      </c>
      <c r="M13" s="19">
        <v>0.16559221809543753</v>
      </c>
      <c r="N13" s="7">
        <v>2300</v>
      </c>
      <c r="P13" s="5">
        <v>8</v>
      </c>
      <c r="Q13" s="3">
        <f t="shared" si="0"/>
        <v>1.0959000000000001</v>
      </c>
    </row>
    <row r="14" spans="1:17" ht="15" x14ac:dyDescent="0.25">
      <c r="A14" s="7" t="s">
        <v>58</v>
      </c>
      <c r="B14" s="7"/>
      <c r="C14" s="15">
        <v>1.3177000000000001</v>
      </c>
      <c r="D14" s="15">
        <v>-0.60480000000000012</v>
      </c>
      <c r="E14" s="15">
        <v>4.7299999999999995E-2</v>
      </c>
      <c r="F14" s="15">
        <v>0.76019999999999999</v>
      </c>
      <c r="G14" s="7"/>
      <c r="H14" s="15">
        <v>6.53</v>
      </c>
      <c r="I14" s="15">
        <v>4.7953999999999999</v>
      </c>
      <c r="J14" s="15">
        <v>8.9499999999999993</v>
      </c>
      <c r="K14" s="18">
        <v>89.9</v>
      </c>
      <c r="L14" s="15">
        <v>6.3472999999999997</v>
      </c>
      <c r="M14" s="19">
        <v>8.9894617305272997E-2</v>
      </c>
      <c r="N14" s="7">
        <v>1314</v>
      </c>
      <c r="P14" s="5">
        <v>10</v>
      </c>
      <c r="Q14" s="3">
        <f t="shared" si="0"/>
        <v>1.0959000000000001</v>
      </c>
    </row>
    <row r="15" spans="1:17" ht="15" x14ac:dyDescent="0.25">
      <c r="A15" s="7" t="s">
        <v>59</v>
      </c>
      <c r="B15" s="7"/>
      <c r="C15" s="15">
        <v>1.1724000000000001</v>
      </c>
      <c r="D15" s="15">
        <v>-0.55830000000000013</v>
      </c>
      <c r="E15" s="15">
        <v>0.1191</v>
      </c>
      <c r="F15" s="15">
        <v>0.73319999999999996</v>
      </c>
      <c r="G15" s="7"/>
      <c r="H15" s="15">
        <v>6.98</v>
      </c>
      <c r="I15" s="15">
        <v>3.9028</v>
      </c>
      <c r="J15" s="15">
        <v>11</v>
      </c>
      <c r="K15" s="18">
        <v>83.57</v>
      </c>
      <c r="L15" s="15">
        <v>6.3323</v>
      </c>
      <c r="M15" s="19">
        <v>3.7834125703535379E-2</v>
      </c>
      <c r="N15" s="7">
        <v>846</v>
      </c>
      <c r="P15" s="5">
        <v>12</v>
      </c>
      <c r="Q15" s="3">
        <f t="shared" si="0"/>
        <v>1.0959000000000001</v>
      </c>
    </row>
    <row r="16" spans="1:17" ht="15" x14ac:dyDescent="0.25">
      <c r="A16" s="7" t="s">
        <v>60</v>
      </c>
      <c r="B16" s="7"/>
      <c r="C16" s="15">
        <v>1.2236</v>
      </c>
      <c r="D16" s="15">
        <v>-0.7601</v>
      </c>
      <c r="E16" s="15">
        <v>0.1227</v>
      </c>
      <c r="F16" s="15">
        <v>0.58620000000000005</v>
      </c>
      <c r="G16" s="7"/>
      <c r="H16" s="15">
        <v>7.57</v>
      </c>
      <c r="I16" s="15">
        <v>4.1275000000000004</v>
      </c>
      <c r="J16" s="15">
        <v>12.86</v>
      </c>
      <c r="K16" s="18">
        <v>83.08</v>
      </c>
      <c r="L16" s="15">
        <v>6.4192999999999998</v>
      </c>
      <c r="M16" s="19">
        <v>3.0551651132449908E-2</v>
      </c>
      <c r="N16" s="7">
        <v>607</v>
      </c>
      <c r="P16" s="5">
        <v>14</v>
      </c>
      <c r="Q16" s="3">
        <f t="shared" si="0"/>
        <v>1.0959000000000001</v>
      </c>
    </row>
    <row r="17" spans="1:17" ht="15" x14ac:dyDescent="0.25">
      <c r="A17" s="7" t="s">
        <v>61</v>
      </c>
      <c r="B17" s="7"/>
      <c r="C17" s="15">
        <v>1.2645</v>
      </c>
      <c r="D17" s="15">
        <v>-0.85329999999999995</v>
      </c>
      <c r="E17" s="15">
        <v>0.1409</v>
      </c>
      <c r="F17" s="15">
        <v>0.55210000000000004</v>
      </c>
      <c r="G17" s="7"/>
      <c r="H17" s="15">
        <v>7.82</v>
      </c>
      <c r="I17" s="15">
        <v>4.2441000000000004</v>
      </c>
      <c r="J17" s="15">
        <v>14.93</v>
      </c>
      <c r="K17" s="18">
        <v>83.03</v>
      </c>
      <c r="L17" s="15">
        <v>6.4733000000000001</v>
      </c>
      <c r="M17" s="19">
        <v>1.564203723685368E-2</v>
      </c>
      <c r="N17" s="7">
        <v>371</v>
      </c>
      <c r="P17" s="5">
        <v>16</v>
      </c>
      <c r="Q17" s="3">
        <f t="shared" si="0"/>
        <v>1.0959000000000001</v>
      </c>
    </row>
    <row r="18" spans="1:17" ht="15" x14ac:dyDescent="0.25">
      <c r="A18" s="7" t="s">
        <v>62</v>
      </c>
      <c r="B18" s="7"/>
      <c r="C18" s="15">
        <v>1.1720999999999999</v>
      </c>
      <c r="D18" s="15">
        <v>-0.93379999999999996</v>
      </c>
      <c r="E18" s="15">
        <v>0.20179999999999998</v>
      </c>
      <c r="F18" s="15">
        <v>0.44009999999999999</v>
      </c>
      <c r="G18" s="7"/>
      <c r="H18" s="15">
        <v>7.99</v>
      </c>
      <c r="I18" s="15">
        <v>3.7947000000000002</v>
      </c>
      <c r="J18" s="15">
        <v>17.03</v>
      </c>
      <c r="K18" s="18">
        <v>78.930000000000007</v>
      </c>
      <c r="L18" s="15">
        <v>6.5072000000000001</v>
      </c>
      <c r="M18" s="19">
        <v>1.5011004842321627E-2</v>
      </c>
      <c r="N18" s="7">
        <v>337</v>
      </c>
      <c r="P18" s="5">
        <v>18</v>
      </c>
      <c r="Q18" s="3">
        <f t="shared" si="0"/>
        <v>1.0959000000000001</v>
      </c>
    </row>
    <row r="19" spans="1:17" ht="15" x14ac:dyDescent="0.25">
      <c r="A19" s="7" t="s">
        <v>63</v>
      </c>
      <c r="B19" s="7"/>
      <c r="C19" s="15">
        <v>1.3761000000000001</v>
      </c>
      <c r="D19" s="15">
        <v>-1.0197000000000001</v>
      </c>
      <c r="E19" s="15">
        <v>0.1174</v>
      </c>
      <c r="F19" s="15">
        <v>0.4738</v>
      </c>
      <c r="G19" s="7"/>
      <c r="H19" s="15">
        <v>8.34</v>
      </c>
      <c r="I19" s="15">
        <v>4.8197000000000001</v>
      </c>
      <c r="J19" s="15">
        <v>19.2</v>
      </c>
      <c r="K19" s="18">
        <v>86.27</v>
      </c>
      <c r="L19" s="15">
        <v>6.4687000000000001</v>
      </c>
      <c r="M19" s="19">
        <v>5.3560875164502192E-3</v>
      </c>
      <c r="N19" s="7">
        <v>155</v>
      </c>
      <c r="P19" s="5">
        <v>20</v>
      </c>
      <c r="Q19" s="3">
        <f t="shared" si="0"/>
        <v>1.0959000000000001</v>
      </c>
    </row>
    <row r="20" spans="1:17" ht="15" x14ac:dyDescent="0.25">
      <c r="A20" s="7" t="s">
        <v>64</v>
      </c>
      <c r="B20" s="7"/>
      <c r="C20" s="15">
        <v>1.3486</v>
      </c>
      <c r="D20" s="15">
        <v>-1.3285</v>
      </c>
      <c r="E20" s="15">
        <v>0.1469</v>
      </c>
      <c r="F20" s="15">
        <v>0.16700000000000001</v>
      </c>
      <c r="G20" s="7"/>
      <c r="H20" s="15">
        <v>9.77</v>
      </c>
      <c r="I20" s="15">
        <v>4.1780999999999997</v>
      </c>
      <c r="J20" s="15">
        <v>24.89</v>
      </c>
      <c r="K20" s="18">
        <v>75.87</v>
      </c>
      <c r="L20" s="15">
        <v>6.6360999999999999</v>
      </c>
      <c r="M20" s="19">
        <v>2.0604289706196523E-2</v>
      </c>
      <c r="N20" s="7">
        <v>320</v>
      </c>
      <c r="P20" s="5" t="str">
        <f>"&gt;20"</f>
        <v>&gt;20</v>
      </c>
      <c r="Q20" s="3">
        <f t="shared" si="0"/>
        <v>1.0959000000000001</v>
      </c>
    </row>
    <row r="21" spans="1:17" ht="15" x14ac:dyDescent="0.25">
      <c r="A21" s="13" t="s">
        <v>8</v>
      </c>
      <c r="B21" s="7"/>
      <c r="C21" s="15">
        <v>1.1456</v>
      </c>
      <c r="D21" s="15">
        <v>-9.989999999999985E-2</v>
      </c>
      <c r="E21" s="15">
        <v>5.0200000000000002E-2</v>
      </c>
      <c r="F21" s="15">
        <v>1.0959000000000001</v>
      </c>
      <c r="G21" s="7"/>
      <c r="H21" s="15">
        <v>4.2300000000000004</v>
      </c>
      <c r="I21" s="15">
        <v>4.1818</v>
      </c>
      <c r="J21" s="15">
        <v>5.83</v>
      </c>
      <c r="K21" s="18">
        <v>90.44</v>
      </c>
      <c r="L21" s="15">
        <v>6.53</v>
      </c>
      <c r="M21" s="19">
        <v>1</v>
      </c>
      <c r="N21" s="7">
        <v>15008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85" workbookViewId="0">
      <selection activeCell="C10" sqref="C10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65</v>
      </c>
      <c r="B10" s="7"/>
      <c r="C10" s="15">
        <v>1.0234000000000001</v>
      </c>
      <c r="D10" s="15">
        <v>0.65039999999999987</v>
      </c>
      <c r="E10" s="15">
        <v>9.6299999999999997E-2</v>
      </c>
      <c r="F10" s="15">
        <v>1.7701</v>
      </c>
      <c r="G10" s="7"/>
      <c r="H10" s="15">
        <v>0.49</v>
      </c>
      <c r="I10" s="15">
        <v>4.0072999999999999</v>
      </c>
      <c r="J10" s="15">
        <v>0.52</v>
      </c>
      <c r="K10" s="18">
        <v>98.47</v>
      </c>
      <c r="L10" s="15">
        <v>7.1791</v>
      </c>
      <c r="M10" s="19">
        <v>7.7646140279705941E-2</v>
      </c>
      <c r="N10" s="7">
        <v>1850</v>
      </c>
      <c r="P10" s="5">
        <v>1</v>
      </c>
      <c r="Q10" s="3">
        <f>$F$21</f>
        <v>1.0959000000000001</v>
      </c>
    </row>
    <row r="11" spans="1:17" ht="15" x14ac:dyDescent="0.25">
      <c r="A11" s="7" t="s">
        <v>66</v>
      </c>
      <c r="B11" s="7"/>
      <c r="C11" s="15">
        <v>1.0682</v>
      </c>
      <c r="D11" s="15">
        <v>0.35479999999999995</v>
      </c>
      <c r="E11" s="15">
        <v>2.2499999999999999E-2</v>
      </c>
      <c r="F11" s="15">
        <v>1.4455</v>
      </c>
      <c r="G11" s="7"/>
      <c r="H11" s="15">
        <v>1.46</v>
      </c>
      <c r="I11" s="15">
        <v>4.0689000000000002</v>
      </c>
      <c r="J11" s="15">
        <v>1.59</v>
      </c>
      <c r="K11" s="18">
        <v>95.97</v>
      </c>
      <c r="L11" s="15">
        <v>6.8647</v>
      </c>
      <c r="M11" s="19">
        <v>0.10904785715197375</v>
      </c>
      <c r="N11" s="7">
        <v>1964</v>
      </c>
      <c r="P11" s="5">
        <v>2</v>
      </c>
      <c r="Q11" s="3">
        <f t="shared" ref="Q11:Q20" si="0">$F$21</f>
        <v>1.0959000000000001</v>
      </c>
    </row>
    <row r="12" spans="1:17" ht="15" x14ac:dyDescent="0.25">
      <c r="A12" s="7" t="s">
        <v>67</v>
      </c>
      <c r="B12" s="7"/>
      <c r="C12" s="15">
        <v>1.0791999999999999</v>
      </c>
      <c r="D12" s="15">
        <v>0.21040000000000003</v>
      </c>
      <c r="E12" s="15">
        <v>3.1399999999999997E-2</v>
      </c>
      <c r="F12" s="15">
        <v>1.321</v>
      </c>
      <c r="G12" s="7"/>
      <c r="H12" s="15">
        <v>2.41</v>
      </c>
      <c r="I12" s="15">
        <v>4.0991</v>
      </c>
      <c r="J12" s="15">
        <v>2.75</v>
      </c>
      <c r="K12" s="18">
        <v>93.9</v>
      </c>
      <c r="L12" s="15">
        <v>6.6249000000000002</v>
      </c>
      <c r="M12" s="19">
        <v>0.12817197870087951</v>
      </c>
      <c r="N12" s="7">
        <v>1817</v>
      </c>
      <c r="P12" s="5">
        <v>3</v>
      </c>
      <c r="Q12" s="3">
        <f t="shared" si="0"/>
        <v>1.0959000000000001</v>
      </c>
    </row>
    <row r="13" spans="1:17" ht="15" x14ac:dyDescent="0.25">
      <c r="A13" s="7" t="s">
        <v>68</v>
      </c>
      <c r="B13" s="7"/>
      <c r="C13" s="15">
        <v>1.2198</v>
      </c>
      <c r="D13" s="15">
        <v>-8.2599999999999979E-2</v>
      </c>
      <c r="E13" s="15">
        <v>3.2000000000000001E-2</v>
      </c>
      <c r="F13" s="15">
        <v>1.1692</v>
      </c>
      <c r="G13" s="7"/>
      <c r="H13" s="15">
        <v>3.5</v>
      </c>
      <c r="I13" s="15">
        <v>4.6081000000000003</v>
      </c>
      <c r="J13" s="15">
        <v>4.13</v>
      </c>
      <c r="K13" s="18">
        <v>93.7</v>
      </c>
      <c r="L13" s="15">
        <v>6.4321999999999999</v>
      </c>
      <c r="M13" s="19">
        <v>0.17428202446822941</v>
      </c>
      <c r="N13" s="7">
        <v>2230</v>
      </c>
      <c r="P13" s="5">
        <v>4</v>
      </c>
      <c r="Q13" s="3">
        <f t="shared" si="0"/>
        <v>1.0959000000000001</v>
      </c>
    </row>
    <row r="14" spans="1:17" ht="15" x14ac:dyDescent="0.25">
      <c r="A14" s="7" t="s">
        <v>69</v>
      </c>
      <c r="B14" s="7"/>
      <c r="C14" s="15">
        <v>1.1672</v>
      </c>
      <c r="D14" s="15">
        <v>-8.3400000000000016E-2</v>
      </c>
      <c r="E14" s="15">
        <v>3.9199999999999999E-2</v>
      </c>
      <c r="F14" s="15">
        <v>1.123</v>
      </c>
      <c r="G14" s="7"/>
      <c r="H14" s="15">
        <v>4.41</v>
      </c>
      <c r="I14" s="15">
        <v>4.2499000000000002</v>
      </c>
      <c r="J14" s="15">
        <v>5.48</v>
      </c>
      <c r="K14" s="18">
        <v>90.92</v>
      </c>
      <c r="L14" s="15">
        <v>6.3541999999999996</v>
      </c>
      <c r="M14" s="19">
        <v>0.13713499062076845</v>
      </c>
      <c r="N14" s="7">
        <v>1883</v>
      </c>
      <c r="P14" s="5">
        <v>5</v>
      </c>
      <c r="Q14" s="3">
        <f t="shared" si="0"/>
        <v>1.0959000000000001</v>
      </c>
    </row>
    <row r="15" spans="1:17" ht="15" x14ac:dyDescent="0.25">
      <c r="A15" s="7" t="s">
        <v>70</v>
      </c>
      <c r="B15" s="7"/>
      <c r="C15" s="15">
        <v>1.1087</v>
      </c>
      <c r="D15" s="15">
        <v>-0.18330000000000002</v>
      </c>
      <c r="E15" s="15">
        <v>6.6699999999999995E-2</v>
      </c>
      <c r="F15" s="15">
        <v>0.99209999999999998</v>
      </c>
      <c r="G15" s="7"/>
      <c r="H15" s="15">
        <v>5.44</v>
      </c>
      <c r="I15" s="15">
        <v>3.9125999999999999</v>
      </c>
      <c r="J15" s="15">
        <v>7.32</v>
      </c>
      <c r="K15" s="18">
        <v>87.2</v>
      </c>
      <c r="L15" s="15">
        <v>6.3598999999999997</v>
      </c>
      <c r="M15" s="19">
        <v>0.11909370413428431</v>
      </c>
      <c r="N15" s="7">
        <v>1844</v>
      </c>
      <c r="P15" s="5">
        <v>6</v>
      </c>
      <c r="Q15" s="3">
        <f t="shared" si="0"/>
        <v>1.0959000000000001</v>
      </c>
    </row>
    <row r="16" spans="1:17" ht="15" x14ac:dyDescent="0.25">
      <c r="A16" s="7" t="s">
        <v>71</v>
      </c>
      <c r="B16" s="7"/>
      <c r="C16" s="15">
        <v>1.1837</v>
      </c>
      <c r="D16" s="15">
        <v>-0.4219</v>
      </c>
      <c r="E16" s="15">
        <v>4.6699999999999998E-2</v>
      </c>
      <c r="F16" s="15">
        <v>0.8085</v>
      </c>
      <c r="G16" s="7"/>
      <c r="H16" s="15">
        <v>6.42</v>
      </c>
      <c r="I16" s="15">
        <v>4.1395999999999997</v>
      </c>
      <c r="J16" s="15">
        <v>8.82</v>
      </c>
      <c r="K16" s="18">
        <v>85.98</v>
      </c>
      <c r="L16" s="15">
        <v>6.3891999999999998</v>
      </c>
      <c r="M16" s="19">
        <v>0.13743149122983969</v>
      </c>
      <c r="N16" s="7">
        <v>1663</v>
      </c>
      <c r="P16" s="5">
        <v>7</v>
      </c>
      <c r="Q16" s="3">
        <f t="shared" si="0"/>
        <v>1.0959000000000001</v>
      </c>
    </row>
    <row r="17" spans="1:17" ht="15" x14ac:dyDescent="0.25">
      <c r="A17" s="7" t="s">
        <v>72</v>
      </c>
      <c r="B17" s="7"/>
      <c r="C17" s="15">
        <v>1.2323999999999999</v>
      </c>
      <c r="D17" s="15">
        <v>-0.72799999999999998</v>
      </c>
      <c r="E17" s="15">
        <v>8.72E-2</v>
      </c>
      <c r="F17" s="15">
        <v>0.59160000000000001</v>
      </c>
      <c r="G17" s="7"/>
      <c r="H17" s="15">
        <v>7.37</v>
      </c>
      <c r="I17" s="15">
        <v>4.2317</v>
      </c>
      <c r="J17" s="15">
        <v>11.64</v>
      </c>
      <c r="K17" s="18">
        <v>84.78</v>
      </c>
      <c r="L17" s="15">
        <v>6.3551000000000002</v>
      </c>
      <c r="M17" s="19">
        <v>5.8099900367018509E-2</v>
      </c>
      <c r="N17" s="7">
        <v>855</v>
      </c>
      <c r="P17" s="5">
        <v>8</v>
      </c>
      <c r="Q17" s="3">
        <f t="shared" si="0"/>
        <v>1.0959000000000001</v>
      </c>
    </row>
    <row r="18" spans="1:17" ht="15" x14ac:dyDescent="0.25">
      <c r="A18" s="7" t="s">
        <v>73</v>
      </c>
      <c r="B18" s="7"/>
      <c r="C18" s="15">
        <v>1.2263999999999999</v>
      </c>
      <c r="D18" s="15">
        <v>-0.84139999999999993</v>
      </c>
      <c r="E18" s="15">
        <v>0.1105</v>
      </c>
      <c r="F18" s="15">
        <v>0.4955</v>
      </c>
      <c r="G18" s="7"/>
      <c r="H18" s="15">
        <v>8.3699999999999992</v>
      </c>
      <c r="I18" s="15">
        <v>4.0271999999999997</v>
      </c>
      <c r="J18" s="15">
        <v>15.69</v>
      </c>
      <c r="K18" s="18">
        <v>81.010000000000005</v>
      </c>
      <c r="L18" s="15">
        <v>6.4130000000000003</v>
      </c>
      <c r="M18" s="19">
        <v>3.2548508530571292E-2</v>
      </c>
      <c r="N18" s="7">
        <v>536</v>
      </c>
      <c r="P18" s="5">
        <v>9</v>
      </c>
      <c r="Q18" s="3">
        <f t="shared" si="0"/>
        <v>1.0959000000000001</v>
      </c>
    </row>
    <row r="19" spans="1:17" ht="15" x14ac:dyDescent="0.25">
      <c r="A19" s="7" t="s">
        <v>74</v>
      </c>
      <c r="B19" s="7"/>
      <c r="C19" s="15">
        <v>1.2192000000000001</v>
      </c>
      <c r="D19" s="15">
        <v>-0.88060000000000005</v>
      </c>
      <c r="E19" s="15">
        <v>7.7900000000000011E-2</v>
      </c>
      <c r="F19" s="15">
        <v>0.41649999999999998</v>
      </c>
      <c r="G19" s="7"/>
      <c r="H19" s="15">
        <v>9.39</v>
      </c>
      <c r="I19" s="15">
        <v>3.8060999999999998</v>
      </c>
      <c r="J19" s="15">
        <v>17.14</v>
      </c>
      <c r="K19" s="18">
        <v>77.459999999999994</v>
      </c>
      <c r="L19" s="15">
        <v>6.3682999999999996</v>
      </c>
      <c r="M19" s="19">
        <v>1.6854160238340275E-2</v>
      </c>
      <c r="N19" s="7">
        <v>258</v>
      </c>
      <c r="P19" s="5">
        <v>10</v>
      </c>
      <c r="Q19" s="3">
        <f t="shared" si="0"/>
        <v>1.0959000000000001</v>
      </c>
    </row>
    <row r="20" spans="1:17" ht="15" x14ac:dyDescent="0.25">
      <c r="A20" s="7" t="s">
        <v>75</v>
      </c>
      <c r="B20" s="7"/>
      <c r="C20" s="15">
        <v>1.3546</v>
      </c>
      <c r="D20" s="15">
        <v>-1.097</v>
      </c>
      <c r="E20" s="15">
        <v>3.8100000000000002E-2</v>
      </c>
      <c r="F20" s="15">
        <v>0.29570000000000002</v>
      </c>
      <c r="G20" s="7"/>
      <c r="H20" s="15">
        <v>11.81</v>
      </c>
      <c r="I20" s="15">
        <v>4.0989000000000004</v>
      </c>
      <c r="J20" s="15">
        <v>23.81</v>
      </c>
      <c r="K20" s="18">
        <v>74.22</v>
      </c>
      <c r="L20" s="15">
        <v>6.3670999999999998</v>
      </c>
      <c r="M20" s="19">
        <v>9.6892442783888776E-3</v>
      </c>
      <c r="N20" s="7">
        <v>108</v>
      </c>
      <c r="P20" s="5" t="str">
        <f>"&gt;10"</f>
        <v>&gt;10</v>
      </c>
      <c r="Q20" s="3">
        <f t="shared" si="0"/>
        <v>1.0959000000000001</v>
      </c>
    </row>
    <row r="21" spans="1:17" ht="15" x14ac:dyDescent="0.25">
      <c r="A21" s="13" t="s">
        <v>8</v>
      </c>
      <c r="B21" s="7"/>
      <c r="C21" s="15">
        <v>1.1456</v>
      </c>
      <c r="D21" s="15">
        <v>-9.989999999999985E-2</v>
      </c>
      <c r="E21" s="15">
        <v>5.0200000000000002E-2</v>
      </c>
      <c r="F21" s="15">
        <v>1.0959000000000001</v>
      </c>
      <c r="G21" s="7"/>
      <c r="H21" s="15">
        <v>4.2300000000000004</v>
      </c>
      <c r="I21" s="15">
        <v>4.1818</v>
      </c>
      <c r="J21" s="15">
        <v>5.83</v>
      </c>
      <c r="K21" s="18">
        <v>90.44</v>
      </c>
      <c r="L21" s="15">
        <v>6.53</v>
      </c>
      <c r="M21" s="19">
        <v>1</v>
      </c>
      <c r="N21" s="7">
        <v>15008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6"/>
  <sheetViews>
    <sheetView zoomScale="85" workbookViewId="0">
      <selection activeCell="C10" sqref="C10:N26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78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91</v>
      </c>
      <c r="B10" s="7"/>
      <c r="C10" s="15">
        <v>1.5656000000000001</v>
      </c>
      <c r="D10" s="15">
        <v>-0.21510000000000007</v>
      </c>
      <c r="E10" s="15">
        <v>2.2199999999999998E-2</v>
      </c>
      <c r="F10" s="15">
        <v>1.3727</v>
      </c>
      <c r="G10" s="7"/>
      <c r="H10" s="15">
        <v>2.23</v>
      </c>
      <c r="I10" s="15">
        <v>6.2854999999999999</v>
      </c>
      <c r="J10" s="15">
        <v>4.21</v>
      </c>
      <c r="K10" s="18">
        <v>100.11</v>
      </c>
      <c r="L10" s="15">
        <v>6.4969999999999999</v>
      </c>
      <c r="M10" s="19">
        <v>9.9210009017309964E-3</v>
      </c>
      <c r="N10" s="7">
        <v>1745</v>
      </c>
      <c r="P10" s="5">
        <v>2</v>
      </c>
      <c r="Q10" s="3">
        <f>$F$26</f>
        <v>1.0959000000000001</v>
      </c>
    </row>
    <row r="11" spans="1:17" ht="15" x14ac:dyDescent="0.25">
      <c r="A11" s="12" t="s">
        <v>92</v>
      </c>
      <c r="B11" s="7"/>
      <c r="C11" s="15">
        <v>1.5573999999999999</v>
      </c>
      <c r="D11" s="15">
        <v>-0.38559999999999983</v>
      </c>
      <c r="E11" s="15">
        <v>3.3000000000000002E-2</v>
      </c>
      <c r="F11" s="15">
        <v>1.2048000000000001</v>
      </c>
      <c r="G11" s="7"/>
      <c r="H11" s="15">
        <v>3.19</v>
      </c>
      <c r="I11" s="15">
        <v>6.2218999999999998</v>
      </c>
      <c r="J11" s="15">
        <v>6.24</v>
      </c>
      <c r="K11" s="18">
        <v>99.52</v>
      </c>
      <c r="L11" s="15">
        <v>6.4645999999999999</v>
      </c>
      <c r="M11" s="19">
        <v>4.0625283729478646E-3</v>
      </c>
      <c r="N11" s="7">
        <v>272</v>
      </c>
      <c r="P11" s="5">
        <v>4</v>
      </c>
      <c r="Q11" s="3">
        <f t="shared" ref="Q11:Q25" si="0">$F$26</f>
        <v>1.0959000000000001</v>
      </c>
    </row>
    <row r="12" spans="1:17" ht="15" x14ac:dyDescent="0.25">
      <c r="A12" s="12">
        <v>2011</v>
      </c>
      <c r="B12" s="7"/>
      <c r="C12" s="15">
        <v>1.3645</v>
      </c>
      <c r="D12" s="15">
        <v>-0.21199999999999997</v>
      </c>
      <c r="E12" s="15">
        <v>6.4500000000000002E-2</v>
      </c>
      <c r="F12" s="15">
        <v>1.2170000000000001</v>
      </c>
      <c r="G12" s="7"/>
      <c r="H12" s="15">
        <v>2.9</v>
      </c>
      <c r="I12" s="15">
        <v>5.2972000000000001</v>
      </c>
      <c r="J12" s="15">
        <v>4.78</v>
      </c>
      <c r="K12" s="18">
        <v>96.91</v>
      </c>
      <c r="L12" s="15">
        <v>6.4660000000000002</v>
      </c>
      <c r="M12" s="19">
        <v>6.3993594688992123E-3</v>
      </c>
      <c r="N12" s="7">
        <v>234</v>
      </c>
      <c r="P12" s="5">
        <v>6</v>
      </c>
      <c r="Q12" s="3">
        <f t="shared" si="0"/>
        <v>1.0959000000000001</v>
      </c>
    </row>
    <row r="13" spans="1:17" ht="15" x14ac:dyDescent="0.25">
      <c r="A13" s="12">
        <v>2012</v>
      </c>
      <c r="B13" s="7"/>
      <c r="C13" s="15">
        <v>1.2059</v>
      </c>
      <c r="D13" s="15">
        <v>5.4900000000000088E-2</v>
      </c>
      <c r="E13" s="15">
        <v>0.11360000000000001</v>
      </c>
      <c r="F13" s="15">
        <v>1.3744000000000001</v>
      </c>
      <c r="G13" s="7"/>
      <c r="H13" s="15">
        <v>2.87</v>
      </c>
      <c r="I13" s="15">
        <v>4.6066000000000003</v>
      </c>
      <c r="J13" s="15">
        <v>4.8499999999999996</v>
      </c>
      <c r="K13" s="18">
        <v>95.05</v>
      </c>
      <c r="L13" s="15">
        <v>6.5407999999999999</v>
      </c>
      <c r="M13" s="19">
        <v>9.829889267876462E-3</v>
      </c>
      <c r="N13" s="7">
        <v>303</v>
      </c>
      <c r="P13" s="5">
        <v>8</v>
      </c>
      <c r="Q13" s="3">
        <f t="shared" si="0"/>
        <v>1.0959000000000001</v>
      </c>
    </row>
    <row r="14" spans="1:17" ht="15" x14ac:dyDescent="0.25">
      <c r="A14" s="12">
        <v>2013</v>
      </c>
      <c r="B14" s="7"/>
      <c r="C14" s="15">
        <v>1.2084999999999999</v>
      </c>
      <c r="D14" s="15">
        <v>-0.14409999999999984</v>
      </c>
      <c r="E14" s="15">
        <v>9.4299999999999995E-2</v>
      </c>
      <c r="F14" s="15">
        <v>1.1587000000000001</v>
      </c>
      <c r="G14" s="7"/>
      <c r="H14" s="15">
        <v>3.78</v>
      </c>
      <c r="I14" s="15">
        <v>4.5316999999999998</v>
      </c>
      <c r="J14" s="15">
        <v>6.08</v>
      </c>
      <c r="K14" s="18">
        <v>93.54</v>
      </c>
      <c r="L14" s="15">
        <v>6.4055</v>
      </c>
      <c r="M14" s="19">
        <v>2.3937115152944013E-2</v>
      </c>
      <c r="N14" s="7">
        <v>528</v>
      </c>
      <c r="P14" s="5">
        <v>10</v>
      </c>
      <c r="Q14" s="3">
        <f t="shared" si="0"/>
        <v>1.0959000000000001</v>
      </c>
    </row>
    <row r="15" spans="1:17" ht="15" x14ac:dyDescent="0.25">
      <c r="A15" s="12">
        <v>2014</v>
      </c>
      <c r="B15" s="7"/>
      <c r="C15" s="15">
        <v>1.0978000000000001</v>
      </c>
      <c r="D15" s="15">
        <v>0.31939999999999996</v>
      </c>
      <c r="E15" s="15">
        <v>9.6499999999999989E-2</v>
      </c>
      <c r="F15" s="15">
        <v>1.5137</v>
      </c>
      <c r="G15" s="7"/>
      <c r="H15" s="15">
        <v>2.46</v>
      </c>
      <c r="I15" s="15">
        <v>4.1753999999999998</v>
      </c>
      <c r="J15" s="15">
        <v>3.93</v>
      </c>
      <c r="K15" s="18">
        <v>94.95</v>
      </c>
      <c r="L15" s="15">
        <v>6.7877999999999998</v>
      </c>
      <c r="M15" s="19">
        <v>4.4344613031028782E-2</v>
      </c>
      <c r="N15" s="7">
        <v>720</v>
      </c>
      <c r="P15" s="5">
        <v>12</v>
      </c>
      <c r="Q15" s="3">
        <f t="shared" si="0"/>
        <v>1.0959000000000001</v>
      </c>
    </row>
    <row r="16" spans="1:17" ht="15" x14ac:dyDescent="0.25">
      <c r="A16" s="12">
        <v>2015</v>
      </c>
      <c r="B16" s="7"/>
      <c r="C16" s="15">
        <v>1.0552999999999999</v>
      </c>
      <c r="D16" s="15">
        <v>0.20600000000000007</v>
      </c>
      <c r="E16" s="15">
        <v>4.9299999999999997E-2</v>
      </c>
      <c r="F16" s="15">
        <v>1.3106</v>
      </c>
      <c r="G16" s="7"/>
      <c r="H16" s="15">
        <v>2.36</v>
      </c>
      <c r="I16" s="15">
        <v>3.9552</v>
      </c>
      <c r="J16" s="15">
        <v>3.52</v>
      </c>
      <c r="K16" s="18">
        <v>94.13</v>
      </c>
      <c r="L16" s="15">
        <v>6.7710999999999997</v>
      </c>
      <c r="M16" s="19">
        <v>7.7495839293656069E-2</v>
      </c>
      <c r="N16" s="7">
        <v>1342</v>
      </c>
      <c r="P16" s="5">
        <v>14</v>
      </c>
      <c r="Q16" s="3">
        <f t="shared" si="0"/>
        <v>1.0959000000000001</v>
      </c>
    </row>
    <row r="17" spans="1:17" ht="15" x14ac:dyDescent="0.25">
      <c r="A17" s="12">
        <v>2016</v>
      </c>
      <c r="B17" s="7"/>
      <c r="C17" s="15">
        <v>1.0407999999999999</v>
      </c>
      <c r="D17" s="15">
        <v>6.9100000000000134E-2</v>
      </c>
      <c r="E17" s="15">
        <v>7.0800000000000002E-2</v>
      </c>
      <c r="F17" s="15">
        <v>1.1807000000000001</v>
      </c>
      <c r="G17" s="7"/>
      <c r="H17" s="15">
        <v>3.1</v>
      </c>
      <c r="I17" s="15">
        <v>3.8113000000000001</v>
      </c>
      <c r="J17" s="15">
        <v>4.5</v>
      </c>
      <c r="K17" s="18">
        <v>91.71</v>
      </c>
      <c r="L17" s="15">
        <v>6.6936999999999998</v>
      </c>
      <c r="M17" s="19">
        <v>8.0763732423995954E-2</v>
      </c>
      <c r="N17" s="7">
        <v>1196</v>
      </c>
      <c r="P17" s="5">
        <v>16</v>
      </c>
      <c r="Q17" s="3">
        <f t="shared" si="0"/>
        <v>1.0959000000000001</v>
      </c>
    </row>
    <row r="18" spans="1:17" ht="15" x14ac:dyDescent="0.25">
      <c r="A18" s="12">
        <v>2017</v>
      </c>
      <c r="B18" s="7"/>
      <c r="C18" s="15">
        <v>1.0837000000000001</v>
      </c>
      <c r="D18" s="15">
        <v>0.11039999999999998</v>
      </c>
      <c r="E18" s="15">
        <v>6.7100000000000007E-2</v>
      </c>
      <c r="F18" s="15">
        <v>1.2612000000000001</v>
      </c>
      <c r="G18" s="7"/>
      <c r="H18" s="15">
        <v>3.32</v>
      </c>
      <c r="I18" s="15">
        <v>3.9788999999999999</v>
      </c>
      <c r="J18" s="15">
        <v>4.55</v>
      </c>
      <c r="K18" s="18">
        <v>91.99</v>
      </c>
      <c r="L18" s="15">
        <v>6.6037999999999997</v>
      </c>
      <c r="M18" s="19">
        <v>8.2711459684493546E-2</v>
      </c>
      <c r="N18" s="7">
        <v>1237</v>
      </c>
      <c r="P18" s="5">
        <v>18</v>
      </c>
      <c r="Q18" s="3">
        <f t="shared" si="0"/>
        <v>1.0959000000000001</v>
      </c>
    </row>
    <row r="19" spans="1:17" ht="15" x14ac:dyDescent="0.25">
      <c r="A19" s="12">
        <v>2018</v>
      </c>
      <c r="B19" s="7"/>
      <c r="C19" s="15">
        <v>1.1907000000000001</v>
      </c>
      <c r="D19" s="15">
        <v>-0.19230000000000008</v>
      </c>
      <c r="E19" s="15">
        <v>4.1999999999999996E-2</v>
      </c>
      <c r="F19" s="15">
        <v>1.0404</v>
      </c>
      <c r="G19" s="7"/>
      <c r="H19" s="15">
        <v>4.05</v>
      </c>
      <c r="I19" s="15">
        <v>4.3596000000000004</v>
      </c>
      <c r="J19" s="15">
        <v>5.73</v>
      </c>
      <c r="K19" s="18">
        <v>91.86</v>
      </c>
      <c r="L19" s="15">
        <v>6.5164</v>
      </c>
      <c r="M19" s="19">
        <v>0.11541511708611031</v>
      </c>
      <c r="N19" s="7">
        <v>1397</v>
      </c>
      <c r="P19" s="5">
        <v>20</v>
      </c>
      <c r="Q19" s="3">
        <f t="shared" si="0"/>
        <v>1.0959000000000001</v>
      </c>
    </row>
    <row r="20" spans="1:17" ht="15" x14ac:dyDescent="0.25">
      <c r="A20" s="12">
        <v>2019</v>
      </c>
      <c r="B20" s="7"/>
      <c r="C20" s="15">
        <v>1.0724</v>
      </c>
      <c r="D20" s="15">
        <v>-0.11790000000000005</v>
      </c>
      <c r="E20" s="15">
        <v>5.3800000000000001E-2</v>
      </c>
      <c r="F20" s="15">
        <v>1.0083</v>
      </c>
      <c r="G20" s="7"/>
      <c r="H20" s="15">
        <v>4.5999999999999996</v>
      </c>
      <c r="I20" s="15">
        <v>3.7639999999999998</v>
      </c>
      <c r="J20" s="15">
        <v>6.4</v>
      </c>
      <c r="K20" s="18">
        <v>88.14</v>
      </c>
      <c r="L20" s="15">
        <v>6.4878999999999998</v>
      </c>
      <c r="M20" s="19">
        <v>0.10704155252921549</v>
      </c>
      <c r="N20" s="7">
        <v>1364</v>
      </c>
      <c r="P20" s="5" t="str">
        <f>"&gt;20"</f>
        <v>&gt;20</v>
      </c>
      <c r="Q20" s="3">
        <f t="shared" si="0"/>
        <v>1.0959000000000001</v>
      </c>
    </row>
    <row r="21" spans="1:17" ht="15" x14ac:dyDescent="0.25">
      <c r="A21" s="12">
        <v>2020</v>
      </c>
      <c r="B21" s="7"/>
      <c r="C21" s="15">
        <v>0.92659999999999998</v>
      </c>
      <c r="D21" s="15">
        <v>-5.6600000000000011E-2</v>
      </c>
      <c r="E21" s="15">
        <v>5.9700000000000003E-2</v>
      </c>
      <c r="F21" s="15">
        <v>0.92969999999999997</v>
      </c>
      <c r="G21" s="7"/>
      <c r="H21" s="15">
        <v>4.9800000000000004</v>
      </c>
      <c r="I21" s="15">
        <v>3.0969000000000002</v>
      </c>
      <c r="J21" s="15">
        <v>6.77</v>
      </c>
      <c r="K21" s="18">
        <v>84.24</v>
      </c>
      <c r="L21" s="15">
        <v>6.4038000000000004</v>
      </c>
      <c r="M21" s="19">
        <v>7.7016313909587533E-2</v>
      </c>
      <c r="N21" s="7">
        <v>1099</v>
      </c>
      <c r="P21" s="5"/>
      <c r="Q21" s="3">
        <f t="shared" si="0"/>
        <v>1.0959000000000001</v>
      </c>
    </row>
    <row r="22" spans="1:17" ht="15" x14ac:dyDescent="0.25">
      <c r="A22" s="12">
        <v>2021</v>
      </c>
      <c r="B22" s="7"/>
      <c r="C22" s="15">
        <v>0.92059999999999997</v>
      </c>
      <c r="D22" s="15">
        <v>-6.9700000000000012E-2</v>
      </c>
      <c r="E22" s="15">
        <v>4.36E-2</v>
      </c>
      <c r="F22" s="15">
        <v>0.89449999999999996</v>
      </c>
      <c r="G22" s="7"/>
      <c r="H22" s="15">
        <v>5.45</v>
      </c>
      <c r="I22" s="15">
        <v>3.0236000000000001</v>
      </c>
      <c r="J22" s="15">
        <v>7.07</v>
      </c>
      <c r="K22" s="18">
        <v>83.06</v>
      </c>
      <c r="L22" s="15">
        <v>6.3912000000000004</v>
      </c>
      <c r="M22" s="19">
        <v>0.12727741450979008</v>
      </c>
      <c r="N22" s="7">
        <v>1502</v>
      </c>
      <c r="P22" s="5"/>
      <c r="Q22" s="3">
        <f t="shared" si="0"/>
        <v>1.0959000000000001</v>
      </c>
    </row>
    <row r="23" spans="1:17" ht="15" x14ac:dyDescent="0.25">
      <c r="A23" s="12">
        <v>2022</v>
      </c>
      <c r="B23" s="7"/>
      <c r="C23" s="15">
        <v>1.264</v>
      </c>
      <c r="D23" s="15">
        <v>-0.3876</v>
      </c>
      <c r="E23" s="15">
        <v>4.1699999999999994E-2</v>
      </c>
      <c r="F23" s="15">
        <v>0.91810000000000003</v>
      </c>
      <c r="G23" s="7"/>
      <c r="H23" s="15">
        <v>5.58</v>
      </c>
      <c r="I23" s="15">
        <v>4.47</v>
      </c>
      <c r="J23" s="15">
        <v>7.47</v>
      </c>
      <c r="K23" s="18">
        <v>88.14</v>
      </c>
      <c r="L23" s="15">
        <v>6.5583999999999998</v>
      </c>
      <c r="M23" s="19">
        <v>0.10577820419824085</v>
      </c>
      <c r="N23" s="7">
        <v>979</v>
      </c>
      <c r="P23" s="5"/>
      <c r="Q23" s="3">
        <f t="shared" si="0"/>
        <v>1.0959000000000001</v>
      </c>
    </row>
    <row r="24" spans="1:17" ht="15" x14ac:dyDescent="0.25">
      <c r="A24" s="12">
        <v>2023</v>
      </c>
      <c r="B24" s="7"/>
      <c r="C24" s="15">
        <v>1.5528999999999999</v>
      </c>
      <c r="D24" s="15">
        <v>-0.4761999999999999</v>
      </c>
      <c r="E24" s="15">
        <v>7.6E-3</v>
      </c>
      <c r="F24" s="15">
        <v>1.0843</v>
      </c>
      <c r="G24" s="7"/>
      <c r="H24" s="15">
        <v>4.6399999999999997</v>
      </c>
      <c r="I24" s="15">
        <v>6.0605000000000002</v>
      </c>
      <c r="J24" s="15">
        <v>5.93</v>
      </c>
      <c r="K24" s="18">
        <v>98.08</v>
      </c>
      <c r="L24" s="15">
        <v>6.4288999999999996</v>
      </c>
      <c r="M24" s="19">
        <v>9.9319797341793345E-2</v>
      </c>
      <c r="N24" s="7">
        <v>833</v>
      </c>
      <c r="Q24" s="3">
        <f t="shared" si="0"/>
        <v>1.0959000000000001</v>
      </c>
    </row>
    <row r="25" spans="1:17" ht="15" x14ac:dyDescent="0.25">
      <c r="A25" s="12">
        <v>2024</v>
      </c>
      <c r="B25" s="7"/>
      <c r="C25" s="15">
        <v>1.5377000000000001</v>
      </c>
      <c r="D25" s="15">
        <v>-0.61930000000000007</v>
      </c>
      <c r="E25" s="15">
        <v>9.7999999999999997E-3</v>
      </c>
      <c r="F25" s="15">
        <v>0.92820000000000003</v>
      </c>
      <c r="G25" s="7"/>
      <c r="H25" s="15">
        <v>5.16</v>
      </c>
      <c r="I25" s="15">
        <v>6.0579000000000001</v>
      </c>
      <c r="J25" s="15">
        <v>7.05</v>
      </c>
      <c r="K25" s="18">
        <v>98.28</v>
      </c>
      <c r="L25" s="15">
        <v>6.3540000000000001</v>
      </c>
      <c r="M25" s="19">
        <v>2.8686062827689564E-2</v>
      </c>
      <c r="N25" s="7">
        <v>257</v>
      </c>
      <c r="Q25" s="3">
        <f t="shared" si="0"/>
        <v>1.0959000000000001</v>
      </c>
    </row>
    <row r="26" spans="1:17" ht="15" x14ac:dyDescent="0.25">
      <c r="A26" s="13" t="s">
        <v>8</v>
      </c>
      <c r="B26" s="7"/>
      <c r="C26" s="15">
        <v>1.1456</v>
      </c>
      <c r="D26" s="15">
        <v>-9.989999999999985E-2</v>
      </c>
      <c r="E26" s="15">
        <v>5.0200000000000002E-2</v>
      </c>
      <c r="F26" s="15">
        <v>1.0959000000000001</v>
      </c>
      <c r="G26" s="7"/>
      <c r="H26" s="15">
        <v>4.2300000000000004</v>
      </c>
      <c r="I26" s="15">
        <v>4.1818</v>
      </c>
      <c r="J26" s="15">
        <v>5.83</v>
      </c>
      <c r="K26" s="18">
        <v>90.44</v>
      </c>
      <c r="L26" s="15">
        <v>6.53</v>
      </c>
      <c r="M26" s="19">
        <v>1</v>
      </c>
      <c r="N26" s="7">
        <v>15008</v>
      </c>
    </row>
    <row r="36" spans="1:1" x14ac:dyDescent="0.2">
      <c r="A36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8" ma:contentTypeDescription="Create a new document." ma:contentTypeScope="" ma:versionID="31c47808f21479a45d19849ec77ae3f0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b1dfda766e3555dc867ad8c1cb625889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BC4170-0043-42F5-8744-673BD427F76E}"/>
</file>

<file path=customXml/itemProps2.xml><?xml version="1.0" encoding="utf-8"?>
<ds:datastoreItem xmlns:ds="http://schemas.openxmlformats.org/officeDocument/2006/customXml" ds:itemID="{DE3D8D82-E06D-49C1-95CB-5B8CD49B91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Michael Giliberto</cp:lastModifiedBy>
  <cp:lastPrinted>2014-04-29T14:27:02Z</cp:lastPrinted>
  <dcterms:created xsi:type="dcterms:W3CDTF">1999-12-17T17:19:59Z</dcterms:created>
  <dcterms:modified xsi:type="dcterms:W3CDTF">2024-08-04T09:38:38Z</dcterms:modified>
</cp:coreProperties>
</file>