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0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1.xml" ContentType="application/vnd.openxmlformats-officedocument.drawingml.chartshapes+xml"/>
  <Override PartName="/xl/drawings/drawing6.xml" ContentType="application/vnd.openxmlformats-officedocument.drawingml.chartshapes+xml"/>
  <Override PartName="/xl/drawings/drawing21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 (G-L 1)/Quarterly Results/Monitor Exhibits/"/>
    </mc:Choice>
  </mc:AlternateContent>
  <xr:revisionPtr revIDLastSave="9" documentId="8_{815B4F24-3C9D-495F-9C23-2E21A6A3CF1E}" xr6:coauthVersionLast="47" xr6:coauthVersionMax="47" xr10:uidLastSave="{F9B9FF61-73E5-46E6-BB5C-A2D2FF7DC0B3}"/>
  <bookViews>
    <workbookView xWindow="-120" yWindow="-120" windowWidth="29040" windowHeight="15840" activeTab="6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8" l="1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 l="1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<sst xmlns="http://schemas.openxmlformats.org/spreadsheetml/2006/main" count="223" uniqueCount="95">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</sst>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1.264767908117606E-3"/>
                  <c:y val="1.5969726505133458E-7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306829109340497E-2"/>
                      <c:h val="9.4694729095947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3.5926127827476728</c:v>
                </c:pt>
                <c:pt idx="1">
                  <c:v>5.2485686468147552</c:v>
                </c:pt>
                <c:pt idx="2">
                  <c:v>5.7818961219321396</c:v>
                </c:pt>
                <c:pt idx="3">
                  <c:v>4.8271157373917184</c:v>
                </c:pt>
                <c:pt idx="4">
                  <c:v>4.694263067087201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4.9763299793922577</c:v>
                </c:pt>
                <c:pt idx="1">
                  <c:v>4.9763299793922577</c:v>
                </c:pt>
                <c:pt idx="2">
                  <c:v>4.9763299793922577</c:v>
                </c:pt>
                <c:pt idx="3">
                  <c:v>4.9763299793922577</c:v>
                </c:pt>
                <c:pt idx="4">
                  <c:v>4.9763299793922577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1.1923999999999999</c:v>
                </c:pt>
                <c:pt idx="1">
                  <c:v>-0.20280000000000001</c:v>
                </c:pt>
                <c:pt idx="2">
                  <c:v>-1.2899</c:v>
                </c:pt>
                <c:pt idx="3">
                  <c:v>-2.2667999999999999</c:v>
                </c:pt>
                <c:pt idx="4">
                  <c:v>-2.7004999999999999</c:v>
                </c:pt>
                <c:pt idx="5">
                  <c:v>-2.9178999999999999</c:v>
                </c:pt>
                <c:pt idx="6">
                  <c:v>-2.9693000000000001</c:v>
                </c:pt>
                <c:pt idx="7">
                  <c:v>-3.0804999999999998</c:v>
                </c:pt>
                <c:pt idx="8">
                  <c:v>-3.0804999999999998</c:v>
                </c:pt>
                <c:pt idx="9">
                  <c:v>-3.1991999999999998</c:v>
                </c:pt>
                <c:pt idx="10">
                  <c:v>-4.0765000000000002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-1.0506</c:v>
                </c:pt>
                <c:pt idx="1">
                  <c:v>-1.0506</c:v>
                </c:pt>
                <c:pt idx="2">
                  <c:v>-1.0506</c:v>
                </c:pt>
                <c:pt idx="3">
                  <c:v>-1.0506</c:v>
                </c:pt>
                <c:pt idx="4">
                  <c:v>-1.0506</c:v>
                </c:pt>
                <c:pt idx="5">
                  <c:v>-1.0506</c:v>
                </c:pt>
                <c:pt idx="6">
                  <c:v>-1.0506</c:v>
                </c:pt>
                <c:pt idx="7">
                  <c:v>-1.0506</c:v>
                </c:pt>
                <c:pt idx="8">
                  <c:v>-1.0506</c:v>
                </c:pt>
                <c:pt idx="9">
                  <c:v>-1.0506</c:v>
                </c:pt>
                <c:pt idx="10">
                  <c:v>-1.0506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7.9453233419856897E-2</c:v>
                </c:pt>
                <c:pt idx="1">
                  <c:v>0.12086347648708991</c:v>
                </c:pt>
                <c:pt idx="2">
                  <c:v>0.11554123957502492</c:v>
                </c:pt>
                <c:pt idx="3">
                  <c:v>0.18731946334110927</c:v>
                </c:pt>
                <c:pt idx="4">
                  <c:v>0.14505313839683212</c:v>
                </c:pt>
                <c:pt idx="5">
                  <c:v>0.12583613557538953</c:v>
                </c:pt>
                <c:pt idx="6">
                  <c:v>0.11658188717111691</c:v>
                </c:pt>
                <c:pt idx="7">
                  <c:v>5.8288386490317215E-2</c:v>
                </c:pt>
                <c:pt idx="8">
                  <c:v>2.7492822512573314E-2</c:v>
                </c:pt>
                <c:pt idx="9">
                  <c:v>1.5200662456890513E-2</c:v>
                </c:pt>
                <c:pt idx="10">
                  <c:v>8.3695545737993583E-3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1.5146999999999999</c:v>
                </c:pt>
                <c:pt idx="1">
                  <c:v>0.93879999999999997</c:v>
                </c:pt>
                <c:pt idx="2">
                  <c:v>9.7699999999999995E-2</c:v>
                </c:pt>
                <c:pt idx="3">
                  <c:v>-0.62</c:v>
                </c:pt>
                <c:pt idx="4">
                  <c:v>-1.4134</c:v>
                </c:pt>
                <c:pt idx="5">
                  <c:v>-2.1484999999999999</c:v>
                </c:pt>
                <c:pt idx="6">
                  <c:v>-2.6408999999999998</c:v>
                </c:pt>
                <c:pt idx="7">
                  <c:v>-3.0817999999999999</c:v>
                </c:pt>
                <c:pt idx="8">
                  <c:v>-3.4317000000000002</c:v>
                </c:pt>
                <c:pt idx="9">
                  <c:v>-3.8338999999999999</c:v>
                </c:pt>
                <c:pt idx="10">
                  <c:v>-5.0087999999999999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-1.0506</c:v>
                </c:pt>
                <c:pt idx="1">
                  <c:v>-1.0506</c:v>
                </c:pt>
                <c:pt idx="2">
                  <c:v>-1.0506</c:v>
                </c:pt>
                <c:pt idx="3">
                  <c:v>-1.0506</c:v>
                </c:pt>
                <c:pt idx="4">
                  <c:v>-1.0506</c:v>
                </c:pt>
                <c:pt idx="5">
                  <c:v>-1.0506</c:v>
                </c:pt>
                <c:pt idx="6">
                  <c:v>-1.0506</c:v>
                </c:pt>
                <c:pt idx="7">
                  <c:v>-1.0506</c:v>
                </c:pt>
                <c:pt idx="8">
                  <c:v>-1.0506</c:v>
                </c:pt>
                <c:pt idx="9">
                  <c:v>-1.0506</c:v>
                </c:pt>
                <c:pt idx="10">
                  <c:v>-1.0506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RVinYr!$M$10:$M$25</c:f>
              <c:numCache>
                <c:formatCode>0.0%</c:formatCode>
                <c:ptCount val="16"/>
                <c:pt idx="0">
                  <c:v>8.0189477569477252E-3</c:v>
                </c:pt>
                <c:pt idx="1">
                  <c:v>3.5981021449108643E-3</c:v>
                </c:pt>
                <c:pt idx="2">
                  <c:v>6.0155098647487401E-3</c:v>
                </c:pt>
                <c:pt idx="3">
                  <c:v>7.1484028089283235E-3</c:v>
                </c:pt>
                <c:pt idx="4">
                  <c:v>2.2519288575647015E-2</c:v>
                </c:pt>
                <c:pt idx="5">
                  <c:v>2.4193247230454892E-2</c:v>
                </c:pt>
                <c:pt idx="6">
                  <c:v>7.5154973812413539E-2</c:v>
                </c:pt>
                <c:pt idx="7">
                  <c:v>7.7862818911694193E-2</c:v>
                </c:pt>
                <c:pt idx="8">
                  <c:v>7.2945194694755799E-2</c:v>
                </c:pt>
                <c:pt idx="9">
                  <c:v>0.11052675705922339</c:v>
                </c:pt>
                <c:pt idx="10">
                  <c:v>9.9711714358165726E-2</c:v>
                </c:pt>
                <c:pt idx="11">
                  <c:v>7.543340106922429E-2</c:v>
                </c:pt>
                <c:pt idx="12">
                  <c:v>0.1247293922316441</c:v>
                </c:pt>
                <c:pt idx="13">
                  <c:v>0.10327396111129017</c:v>
                </c:pt>
                <c:pt idx="14">
                  <c:v>9.6561481570845556E-2</c:v>
                </c:pt>
                <c:pt idx="15">
                  <c:v>9.2306806799105634E-2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RVinYr!$F$10:$F$25</c:f>
              <c:numCache>
                <c:formatCode>0.00</c:formatCode>
                <c:ptCount val="16"/>
                <c:pt idx="0">
                  <c:v>0.26019999999999999</c:v>
                </c:pt>
                <c:pt idx="1">
                  <c:v>-0.45639999999999997</c:v>
                </c:pt>
                <c:pt idx="2">
                  <c:v>-7.0699999999999999E-2</c:v>
                </c:pt>
                <c:pt idx="3">
                  <c:v>-0.53869999999999996</c:v>
                </c:pt>
                <c:pt idx="4">
                  <c:v>-0.77359999999999995</c:v>
                </c:pt>
                <c:pt idx="5">
                  <c:v>-0.40629999999999999</c:v>
                </c:pt>
                <c:pt idx="6">
                  <c:v>0.39</c:v>
                </c:pt>
                <c:pt idx="7">
                  <c:v>-9.6500000000000002E-2</c:v>
                </c:pt>
                <c:pt idx="8">
                  <c:v>-0.4637</c:v>
                </c:pt>
                <c:pt idx="9">
                  <c:v>-0.84079999999999999</c:v>
                </c:pt>
                <c:pt idx="10">
                  <c:v>-1.3062</c:v>
                </c:pt>
                <c:pt idx="11">
                  <c:v>-1.4899</c:v>
                </c:pt>
                <c:pt idx="12">
                  <c:v>-1.774</c:v>
                </c:pt>
                <c:pt idx="13">
                  <c:v>-1.8332999999999999</c:v>
                </c:pt>
                <c:pt idx="14">
                  <c:v>-1.2169000000000001</c:v>
                </c:pt>
                <c:pt idx="15">
                  <c:v>-1.6745000000000001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RVinYr!$Q$10:$Q$25</c:f>
              <c:numCache>
                <c:formatCode>0.00</c:formatCode>
                <c:ptCount val="16"/>
                <c:pt idx="0">
                  <c:v>-1.0506</c:v>
                </c:pt>
                <c:pt idx="1">
                  <c:v>-1.0506</c:v>
                </c:pt>
                <c:pt idx="2">
                  <c:v>-1.0506</c:v>
                </c:pt>
                <c:pt idx="3">
                  <c:v>-1.0506</c:v>
                </c:pt>
                <c:pt idx="4">
                  <c:v>-1.0506</c:v>
                </c:pt>
                <c:pt idx="5">
                  <c:v>-1.0506</c:v>
                </c:pt>
                <c:pt idx="6">
                  <c:v>-1.0506</c:v>
                </c:pt>
                <c:pt idx="7">
                  <c:v>-1.0506</c:v>
                </c:pt>
                <c:pt idx="8">
                  <c:v>-1.0506</c:v>
                </c:pt>
                <c:pt idx="9">
                  <c:v>-1.0506</c:v>
                </c:pt>
                <c:pt idx="10">
                  <c:v>-1.0506</c:v>
                </c:pt>
                <c:pt idx="11">
                  <c:v>-1.0506</c:v>
                </c:pt>
                <c:pt idx="12">
                  <c:v>-1.0506</c:v>
                </c:pt>
                <c:pt idx="13">
                  <c:v>-1.0506</c:v>
                </c:pt>
                <c:pt idx="14">
                  <c:v>-1.0506</c:v>
                </c:pt>
                <c:pt idx="15">
                  <c:v>-1.0506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20.75</c:v>
                </c:pt>
                <c:pt idx="1">
                  <c:v>5.28</c:v>
                </c:pt>
                <c:pt idx="2">
                  <c:v>10.29</c:v>
                </c:pt>
                <c:pt idx="3">
                  <c:v>3.6399999999999997</c:v>
                </c:pt>
                <c:pt idx="4">
                  <c:v>10.692454198482711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0.11942353982310239</c:v>
                </c:pt>
                <c:pt idx="1">
                  <c:v>0.46054795925837899</c:v>
                </c:pt>
                <c:pt idx="2">
                  <c:v>0.13203431312938854</c:v>
                </c:pt>
                <c:pt idx="3">
                  <c:v>0.21710602084316294</c:v>
                </c:pt>
                <c:pt idx="4">
                  <c:v>7.0888166945967113E-2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-0.96120000000000005</c:v>
                </c:pt>
                <c:pt idx="1">
                  <c:v>-1.1224000000000001</c:v>
                </c:pt>
                <c:pt idx="2">
                  <c:v>-0.68300000000000005</c:v>
                </c:pt>
                <c:pt idx="3">
                  <c:v>-1.0976999999999999</c:v>
                </c:pt>
                <c:pt idx="4">
                  <c:v>-1.2784365451813899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-1.0506</c:v>
                </c:pt>
                <c:pt idx="1">
                  <c:v>-1.0506</c:v>
                </c:pt>
                <c:pt idx="2">
                  <c:v>-1.0506</c:v>
                </c:pt>
                <c:pt idx="3">
                  <c:v>-1.0506</c:v>
                </c:pt>
                <c:pt idx="4">
                  <c:v>-1.0506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0.84937729653011995</c:v>
                </c:pt>
                <c:pt idx="1">
                  <c:v>0.13345063396009452</c:v>
                </c:pt>
                <c:pt idx="2">
                  <c:v>1.7172069509785469E-2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12719626439E-2"/>
          <c:y val="0.20976795476948856"/>
          <c:w val="0.97505004073314516"/>
          <c:h val="0.6139062240452596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-1.0264</c:v>
                </c:pt>
                <c:pt idx="1">
                  <c:v>-1.1648000000000001</c:v>
                </c:pt>
                <c:pt idx="2">
                  <c:v>-1.3191999999999999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-1.0506</c:v>
                </c:pt>
                <c:pt idx="1">
                  <c:v>-1.0506</c:v>
                </c:pt>
                <c:pt idx="2">
                  <c:v>-1.0506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0.10118433838316708</c:v>
                </c:pt>
                <c:pt idx="1">
                  <c:v>0.16335986654287307</c:v>
                </c:pt>
                <c:pt idx="2">
                  <c:v>0.20786843397983631</c:v>
                </c:pt>
                <c:pt idx="3">
                  <c:v>0.1991621735993806</c:v>
                </c:pt>
                <c:pt idx="4">
                  <c:v>8.9213087058985535E-2</c:v>
                </c:pt>
                <c:pt idx="5">
                  <c:v>5.7336698892556839E-2</c:v>
                </c:pt>
                <c:pt idx="6">
                  <c:v>8.8410739560118523E-2</c:v>
                </c:pt>
                <c:pt idx="7">
                  <c:v>6.0966551809957227E-2</c:v>
                </c:pt>
                <c:pt idx="8">
                  <c:v>2.2864822530868269E-2</c:v>
                </c:pt>
                <c:pt idx="9">
                  <c:v>9.6332876422564641E-3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-1.3577999999999999</c:v>
                </c:pt>
                <c:pt idx="1">
                  <c:v>-1.444</c:v>
                </c:pt>
                <c:pt idx="2">
                  <c:v>-0.49940000000000001</c:v>
                </c:pt>
                <c:pt idx="3">
                  <c:v>-0.83879999999999999</c:v>
                </c:pt>
                <c:pt idx="4">
                  <c:v>-1.0752999999999999</c:v>
                </c:pt>
                <c:pt idx="5">
                  <c:v>-1.5683</c:v>
                </c:pt>
                <c:pt idx="6">
                  <c:v>-1.5804</c:v>
                </c:pt>
                <c:pt idx="7">
                  <c:v>-1.0705</c:v>
                </c:pt>
                <c:pt idx="8">
                  <c:v>-0.99429999999999996</c:v>
                </c:pt>
                <c:pt idx="9">
                  <c:v>6.9500000000000006E-2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-1.0506</c:v>
                </c:pt>
                <c:pt idx="1">
                  <c:v>-1.0506</c:v>
                </c:pt>
                <c:pt idx="2">
                  <c:v>-1.0506</c:v>
                </c:pt>
                <c:pt idx="3">
                  <c:v>-1.0506</c:v>
                </c:pt>
                <c:pt idx="4">
                  <c:v>-1.0506</c:v>
                </c:pt>
                <c:pt idx="5">
                  <c:v>-1.0506</c:v>
                </c:pt>
                <c:pt idx="6">
                  <c:v>-1.0506</c:v>
                </c:pt>
                <c:pt idx="7">
                  <c:v>-1.0506</c:v>
                </c:pt>
                <c:pt idx="8">
                  <c:v>-1.0506</c:v>
                </c:pt>
                <c:pt idx="9">
                  <c:v>-1.0506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0.19572441527775988</c:v>
                </c:pt>
                <c:pt idx="1">
                  <c:v>0.24059521933664663</c:v>
                </c:pt>
                <c:pt idx="2">
                  <c:v>0.20497266214937815</c:v>
                </c:pt>
                <c:pt idx="3">
                  <c:v>0.16029538213422667</c:v>
                </c:pt>
                <c:pt idx="4">
                  <c:v>8.5558531076347907E-2</c:v>
                </c:pt>
                <c:pt idx="5">
                  <c:v>3.604565908250297E-2</c:v>
                </c:pt>
                <c:pt idx="6">
                  <c:v>2.5326707372633067E-2</c:v>
                </c:pt>
                <c:pt idx="7">
                  <c:v>1.4139891923596541E-2</c:v>
                </c:pt>
                <c:pt idx="8">
                  <c:v>1.2119623442129048E-2</c:v>
                </c:pt>
                <c:pt idx="9">
                  <c:v>6.3003976140021123E-3</c:v>
                </c:pt>
                <c:pt idx="10">
                  <c:v>1.8921510590776982E-2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</xdr:row>
      <xdr:rowOff>0</xdr:rowOff>
    </xdr:from>
    <xdr:to>
      <xdr:col>14</xdr:col>
      <xdr:colOff>425824</xdr:colOff>
      <xdr:row>49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156881</xdr:rowOff>
    </xdr:from>
    <xdr:to>
      <xdr:col>6</xdr:col>
      <xdr:colOff>448</xdr:colOff>
      <xdr:row>49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0.35722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08" y="236869"/>
          <a:ext cx="1412864" cy="399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0.80443</cdr:x>
      <cdr:y>0.08288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07" y="79902"/>
          <a:ext cx="3250628" cy="193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1.1383000000000001</v>
      </c>
      <c r="D10" s="15">
        <v>-2.1621999999999999</v>
      </c>
      <c r="E10" s="15">
        <v>6.2700000000000006E-2</v>
      </c>
      <c r="F10" s="15">
        <v>-0.96120000000000005</v>
      </c>
      <c r="G10" s="15">
        <v>3.5926127827476728</v>
      </c>
      <c r="H10" s="15">
        <v>3.5926127827476728</v>
      </c>
      <c r="I10" s="15"/>
      <c r="J10" s="15">
        <v>2443.7956291881169</v>
      </c>
      <c r="K10" s="7"/>
      <c r="L10" s="16">
        <v>5.81</v>
      </c>
      <c r="M10" s="16">
        <v>20.75</v>
      </c>
      <c r="N10" s="16">
        <v>20.75</v>
      </c>
      <c r="P10" s="3">
        <f>$H$15</f>
        <v>4.9763299793922577</v>
      </c>
      <c r="Q10" s="4">
        <f>$N$15</f>
        <v>8</v>
      </c>
    </row>
    <row r="11" spans="1:17" ht="15" x14ac:dyDescent="0.25">
      <c r="A11" s="7" t="s">
        <v>15</v>
      </c>
      <c r="B11" s="7"/>
      <c r="C11" s="15">
        <v>1.0891</v>
      </c>
      <c r="D11" s="15">
        <v>-2.2416999999999998</v>
      </c>
      <c r="E11" s="15">
        <v>3.0200000000000001E-2</v>
      </c>
      <c r="F11" s="15">
        <v>-1.1224000000000001</v>
      </c>
      <c r="G11" s="15">
        <v>5.2485686468147552</v>
      </c>
      <c r="H11" s="15">
        <v>5.2485686468147552</v>
      </c>
      <c r="I11" s="15"/>
      <c r="J11" s="15">
        <v>3200.6546712684576</v>
      </c>
      <c r="K11" s="7"/>
      <c r="L11" s="16">
        <v>1.56</v>
      </c>
      <c r="M11" s="16">
        <v>5.28</v>
      </c>
      <c r="N11" s="16">
        <v>5.28</v>
      </c>
      <c r="P11" s="3">
        <f>$H$15</f>
        <v>4.9763299793922577</v>
      </c>
      <c r="Q11" s="4">
        <f>$N$15</f>
        <v>8</v>
      </c>
    </row>
    <row r="12" spans="1:17" ht="15" x14ac:dyDescent="0.25">
      <c r="A12" s="7" t="s">
        <v>17</v>
      </c>
      <c r="B12" s="7"/>
      <c r="C12" s="15">
        <v>1.1701999999999999</v>
      </c>
      <c r="D12" s="15">
        <v>-1.8948</v>
      </c>
      <c r="E12" s="15">
        <v>4.1599999999999998E-2</v>
      </c>
      <c r="F12" s="15">
        <v>-0.68300000000000005</v>
      </c>
      <c r="G12" s="15">
        <v>5.7818961219321396</v>
      </c>
      <c r="H12" s="15">
        <v>5.7818961219321396</v>
      </c>
      <c r="I12" s="15"/>
      <c r="J12" s="15">
        <v>3018.2140819559258</v>
      </c>
      <c r="K12" s="7"/>
      <c r="L12" s="16">
        <v>2.23</v>
      </c>
      <c r="M12" s="16">
        <v>10.29</v>
      </c>
      <c r="N12" s="16">
        <v>10.29</v>
      </c>
      <c r="P12" s="3">
        <f>$H$15</f>
        <v>4.9763299793922577</v>
      </c>
      <c r="Q12" s="4">
        <f>$N$15</f>
        <v>8</v>
      </c>
    </row>
    <row r="13" spans="1:17" ht="15" x14ac:dyDescent="0.25">
      <c r="A13" s="7" t="s">
        <v>16</v>
      </c>
      <c r="B13" s="7"/>
      <c r="C13" s="15">
        <v>1.131</v>
      </c>
      <c r="D13" s="15">
        <v>-2.2559</v>
      </c>
      <c r="E13" s="15">
        <v>2.7200000000000002E-2</v>
      </c>
      <c r="F13" s="15">
        <v>-1.0976999999999999</v>
      </c>
      <c r="G13" s="15">
        <v>4.8271157373917184</v>
      </c>
      <c r="H13" s="15">
        <v>4.8271157373917184</v>
      </c>
      <c r="I13" s="15"/>
      <c r="J13" s="15">
        <v>2877.759872520835</v>
      </c>
      <c r="K13" s="7"/>
      <c r="L13" s="16">
        <v>1</v>
      </c>
      <c r="M13" s="16">
        <v>3.6399999999999997</v>
      </c>
      <c r="N13" s="16">
        <v>3.6399999999999997</v>
      </c>
      <c r="P13" s="3">
        <f>$H$15</f>
        <v>4.9763299793922577</v>
      </c>
      <c r="Q13" s="4">
        <f>$N$15</f>
        <v>8</v>
      </c>
    </row>
    <row r="14" spans="1:17" ht="15" x14ac:dyDescent="0.25">
      <c r="A14" s="7" t="s">
        <v>41</v>
      </c>
      <c r="B14" s="7"/>
      <c r="C14" s="15">
        <v>1.2250003537456282</v>
      </c>
      <c r="D14" s="15">
        <v>-2.5508210943108556</v>
      </c>
      <c r="E14" s="15">
        <v>4.7384195383837834E-2</v>
      </c>
      <c r="F14" s="15">
        <v>-1.2784365451813899</v>
      </c>
      <c r="G14" s="15">
        <v>4.694263067087201</v>
      </c>
      <c r="H14" s="15">
        <v>4.694263067087201</v>
      </c>
      <c r="I14" s="15"/>
      <c r="J14" s="17" t="s">
        <v>43</v>
      </c>
      <c r="K14" s="7"/>
      <c r="L14" s="16">
        <v>1.9793852061917077</v>
      </c>
      <c r="M14" s="16">
        <v>10.692454198482711</v>
      </c>
      <c r="N14" s="16">
        <v>10.692454198482711</v>
      </c>
      <c r="P14" s="3">
        <f>$H$15</f>
        <v>4.9763299793922577</v>
      </c>
      <c r="Q14" s="4">
        <f>$N$15</f>
        <v>8</v>
      </c>
    </row>
    <row r="15" spans="1:17" ht="15" x14ac:dyDescent="0.25">
      <c r="A15" s="13" t="s">
        <v>8</v>
      </c>
      <c r="B15" s="7"/>
      <c r="C15" s="15">
        <v>1.1244000000000001</v>
      </c>
      <c r="D15" s="15">
        <v>-2.2110999999999996</v>
      </c>
      <c r="E15" s="15">
        <v>3.61E-2</v>
      </c>
      <c r="F15" s="15">
        <v>-1.0506</v>
      </c>
      <c r="G15" s="15">
        <v>4.9763299793922577</v>
      </c>
      <c r="H15" s="15">
        <v>4.9763299793922577</v>
      </c>
      <c r="I15" s="15"/>
      <c r="J15" s="15">
        <v>2702.1315557513872</v>
      </c>
      <c r="K15" s="7"/>
      <c r="L15" s="16">
        <v>2.1</v>
      </c>
      <c r="M15" s="16">
        <v>8</v>
      </c>
      <c r="N15" s="16">
        <v>8</v>
      </c>
    </row>
    <row r="16" spans="1:17" ht="15" x14ac:dyDescent="0.25">
      <c r="A16" s="7" t="s">
        <v>35</v>
      </c>
      <c r="B16" s="7"/>
      <c r="C16" s="15">
        <v>1.1166595850235506</v>
      </c>
      <c r="D16" s="15">
        <v>-2.1856311859926656</v>
      </c>
      <c r="E16" s="15">
        <v>3.5326231393099587E-2</v>
      </c>
      <c r="F16" s="15">
        <v>-1.033645369576015</v>
      </c>
      <c r="G16" s="15">
        <v>4.9903134142536221</v>
      </c>
      <c r="H16" s="15">
        <v>4.9903134142536221</v>
      </c>
      <c r="I16" s="15"/>
      <c r="J16" s="15">
        <v>4368.4056125134584</v>
      </c>
      <c r="K16" s="7"/>
      <c r="L16" s="16">
        <v>2.0966078782964459</v>
      </c>
      <c r="M16" s="16">
        <v>7.8222808341012993</v>
      </c>
      <c r="N16" s="16">
        <v>7.8222808341012993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1.1383000000000001</v>
      </c>
      <c r="D10" s="15">
        <v>-2.1621999999999999</v>
      </c>
      <c r="E10" s="15">
        <v>6.2700000000000006E-2</v>
      </c>
      <c r="F10" s="15">
        <v>-0.96120000000000005</v>
      </c>
      <c r="G10" s="7"/>
      <c r="H10" s="15">
        <v>3.5</v>
      </c>
      <c r="I10" s="15">
        <v>4.2470999999999997</v>
      </c>
      <c r="J10" s="15">
        <v>5.07</v>
      </c>
      <c r="K10" s="18">
        <v>88.52</v>
      </c>
      <c r="L10" s="15">
        <v>7.2366000000000001</v>
      </c>
      <c r="M10" s="19">
        <v>0.11942353982310239</v>
      </c>
      <c r="N10" s="7">
        <v>1684</v>
      </c>
      <c r="P10" s="3">
        <f>F15</f>
        <v>-1.0506</v>
      </c>
    </row>
    <row r="11" spans="1:16" ht="15" x14ac:dyDescent="0.25">
      <c r="A11" s="7" t="s">
        <v>15</v>
      </c>
      <c r="B11" s="7"/>
      <c r="C11" s="15">
        <v>1.0891</v>
      </c>
      <c r="D11" s="15">
        <v>-2.2416999999999998</v>
      </c>
      <c r="E11" s="15">
        <v>3.0200000000000001E-2</v>
      </c>
      <c r="F11" s="15">
        <v>-1.1224000000000001</v>
      </c>
      <c r="G11" s="7"/>
      <c r="H11" s="15">
        <v>4.32</v>
      </c>
      <c r="I11" s="15">
        <v>4.1315999999999997</v>
      </c>
      <c r="J11" s="15">
        <v>5.86</v>
      </c>
      <c r="K11" s="18">
        <v>91.34</v>
      </c>
      <c r="L11" s="15">
        <v>6.0357000000000003</v>
      </c>
      <c r="M11" s="19">
        <v>0.46054795925837899</v>
      </c>
      <c r="N11" s="7">
        <v>6156</v>
      </c>
      <c r="P11" s="3">
        <f t="shared" ref="P11:P16" si="0">P10</f>
        <v>-1.0506</v>
      </c>
    </row>
    <row r="12" spans="1:16" ht="15" x14ac:dyDescent="0.25">
      <c r="A12" s="7" t="s">
        <v>17</v>
      </c>
      <c r="B12" s="7"/>
      <c r="C12" s="15">
        <v>1.1701999999999999</v>
      </c>
      <c r="D12" s="15">
        <v>-1.8948</v>
      </c>
      <c r="E12" s="15">
        <v>4.1599999999999998E-2</v>
      </c>
      <c r="F12" s="15">
        <v>-0.68300000000000005</v>
      </c>
      <c r="G12" s="7"/>
      <c r="H12" s="15">
        <v>3.83</v>
      </c>
      <c r="I12" s="15">
        <v>4.4832999999999998</v>
      </c>
      <c r="J12" s="15">
        <v>5.35</v>
      </c>
      <c r="K12" s="18">
        <v>93.12</v>
      </c>
      <c r="L12" s="15">
        <v>6.2638999999999996</v>
      </c>
      <c r="M12" s="19">
        <v>0.13203431312938854</v>
      </c>
      <c r="N12" s="7">
        <v>2952</v>
      </c>
      <c r="P12" s="3">
        <f t="shared" si="0"/>
        <v>-1.0506</v>
      </c>
    </row>
    <row r="13" spans="1:16" ht="15" x14ac:dyDescent="0.25">
      <c r="A13" s="7" t="s">
        <v>16</v>
      </c>
      <c r="B13" s="7"/>
      <c r="C13" s="15">
        <v>1.131</v>
      </c>
      <c r="D13" s="15">
        <v>-2.2559</v>
      </c>
      <c r="E13" s="15">
        <v>2.7200000000000002E-2</v>
      </c>
      <c r="F13" s="15">
        <v>-1.0976999999999999</v>
      </c>
      <c r="G13" s="7"/>
      <c r="H13" s="15">
        <v>3.97</v>
      </c>
      <c r="I13" s="15">
        <v>4.3905000000000003</v>
      </c>
      <c r="J13" s="15">
        <v>5.22</v>
      </c>
      <c r="K13" s="18">
        <v>93.45</v>
      </c>
      <c r="L13" s="15">
        <v>5.9764999999999997</v>
      </c>
      <c r="M13" s="19">
        <v>0.21710602084316294</v>
      </c>
      <c r="N13" s="7">
        <v>2968</v>
      </c>
      <c r="P13" s="3">
        <f t="shared" si="0"/>
        <v>-1.0506</v>
      </c>
    </row>
    <row r="14" spans="1:16" ht="15" x14ac:dyDescent="0.25">
      <c r="A14" s="7" t="s">
        <v>77</v>
      </c>
      <c r="B14" s="7"/>
      <c r="C14" s="15">
        <v>1.2250003537456282</v>
      </c>
      <c r="D14" s="15">
        <v>-2.5508210943108556</v>
      </c>
      <c r="E14" s="15">
        <v>4.7384195383837834E-2</v>
      </c>
      <c r="F14" s="15">
        <v>-1.2784365451813899</v>
      </c>
      <c r="G14" s="7"/>
      <c r="H14" s="15">
        <v>4.2602216836827624</v>
      </c>
      <c r="I14" s="15">
        <v>4.6683721022324427</v>
      </c>
      <c r="J14" s="15">
        <v>6.3457956831400448</v>
      </c>
      <c r="K14" s="18">
        <v>91.108496361730772</v>
      </c>
      <c r="L14" s="15">
        <v>6.647672327836621</v>
      </c>
      <c r="M14" s="19">
        <v>7.0888166945967113E-2</v>
      </c>
      <c r="N14" s="7">
        <v>1027</v>
      </c>
      <c r="P14" s="3">
        <f t="shared" si="0"/>
        <v>-1.0506</v>
      </c>
    </row>
    <row r="15" spans="1:16" ht="15" x14ac:dyDescent="0.25">
      <c r="A15" s="13" t="s">
        <v>8</v>
      </c>
      <c r="B15" s="7"/>
      <c r="C15" s="15">
        <v>1.1244000000000001</v>
      </c>
      <c r="D15" s="15">
        <v>-2.2110999999999996</v>
      </c>
      <c r="E15" s="15">
        <v>3.61E-2</v>
      </c>
      <c r="F15" s="15">
        <v>-1.0506</v>
      </c>
      <c r="G15" s="7"/>
      <c r="H15" s="15">
        <v>4.08</v>
      </c>
      <c r="I15" s="15">
        <v>4.2861000000000002</v>
      </c>
      <c r="J15" s="15">
        <v>5.6</v>
      </c>
      <c r="K15" s="18">
        <v>91.65</v>
      </c>
      <c r="L15" s="15">
        <v>6.2397999999999998</v>
      </c>
      <c r="M15" s="20">
        <v>1</v>
      </c>
      <c r="N15" s="21">
        <v>14787</v>
      </c>
      <c r="P15" s="3">
        <f t="shared" si="0"/>
        <v>-1.0506</v>
      </c>
    </row>
    <row r="16" spans="1:16" ht="15" x14ac:dyDescent="0.25">
      <c r="A16" s="7" t="s">
        <v>35</v>
      </c>
      <c r="B16" s="7"/>
      <c r="C16" s="15">
        <v>1.1166595850235506</v>
      </c>
      <c r="D16" s="15">
        <v>-2.1856311859926656</v>
      </c>
      <c r="E16" s="15">
        <v>3.5326231393099587E-2</v>
      </c>
      <c r="F16" s="15">
        <v>-1.033645369576015</v>
      </c>
      <c r="G16" s="7"/>
      <c r="H16" s="15">
        <v>4.0631835276501373</v>
      </c>
      <c r="I16" s="15">
        <v>4.2569225192394011</v>
      </c>
      <c r="J16" s="15">
        <v>5.5364329773869319</v>
      </c>
      <c r="K16" s="18">
        <v>91.723527995630974</v>
      </c>
      <c r="L16" s="15">
        <v>6.20865365001172</v>
      </c>
      <c r="M16" s="19">
        <v>0.92911183305403289</v>
      </c>
      <c r="N16" s="7">
        <v>13760</v>
      </c>
      <c r="P16" s="3">
        <f t="shared" si="0"/>
        <v>-1.0506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activeCell="O18" sqref="O18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1.1117999999999999</v>
      </c>
      <c r="D10" s="15">
        <v>-2.1742999999999997</v>
      </c>
      <c r="E10" s="15">
        <v>3.61E-2</v>
      </c>
      <c r="F10" s="15">
        <v>-1.0264</v>
      </c>
      <c r="G10" s="7"/>
      <c r="H10" s="15">
        <v>4.05</v>
      </c>
      <c r="I10" s="15">
        <v>4.2591999999999999</v>
      </c>
      <c r="J10" s="15">
        <v>5.59</v>
      </c>
      <c r="K10" s="18">
        <v>92.27</v>
      </c>
      <c r="L10" s="15">
        <v>6.0975999999999999</v>
      </c>
      <c r="M10" s="19">
        <v>0.84937729653011995</v>
      </c>
      <c r="N10" s="7">
        <v>13308</v>
      </c>
      <c r="P10" s="3">
        <f>$F$13</f>
        <v>-1.0506</v>
      </c>
    </row>
    <row r="11" spans="1:16" ht="15" x14ac:dyDescent="0.25">
      <c r="A11" s="7" t="s">
        <v>40</v>
      </c>
      <c r="B11" s="7"/>
      <c r="C11" s="15">
        <v>1.1922999999999999</v>
      </c>
      <c r="D11" s="15">
        <v>-2.3851</v>
      </c>
      <c r="E11" s="15">
        <v>2.8000000000000001E-2</v>
      </c>
      <c r="F11" s="15">
        <v>-1.1648000000000001</v>
      </c>
      <c r="G11" s="7"/>
      <c r="H11" s="15">
        <v>4.2300000000000004</v>
      </c>
      <c r="I11" s="15">
        <v>4.4950000000000001</v>
      </c>
      <c r="J11" s="15">
        <v>5.56</v>
      </c>
      <c r="K11" s="18">
        <v>90.26</v>
      </c>
      <c r="L11" s="15">
        <v>6.7127999999999997</v>
      </c>
      <c r="M11" s="19">
        <v>0.13345063396009452</v>
      </c>
      <c r="N11" s="7">
        <v>1280</v>
      </c>
      <c r="P11" s="3">
        <f>$F$13</f>
        <v>-1.0506</v>
      </c>
    </row>
    <row r="12" spans="1:16" ht="15" x14ac:dyDescent="0.25">
      <c r="A12" s="7" t="s">
        <v>22</v>
      </c>
      <c r="B12" s="7"/>
      <c r="C12" s="15">
        <v>1.2161</v>
      </c>
      <c r="D12" s="15">
        <v>-2.6326000000000001</v>
      </c>
      <c r="E12" s="15">
        <v>9.7299999999999998E-2</v>
      </c>
      <c r="F12" s="15">
        <v>-1.3191999999999999</v>
      </c>
      <c r="G12" s="7"/>
      <c r="H12" s="15">
        <v>4.24</v>
      </c>
      <c r="I12" s="15">
        <v>3.992</v>
      </c>
      <c r="J12" s="15">
        <v>6.13</v>
      </c>
      <c r="K12" s="18">
        <v>75.59</v>
      </c>
      <c r="L12" s="15">
        <v>9.5981000000000005</v>
      </c>
      <c r="M12" s="19">
        <v>1.7172069509785469E-2</v>
      </c>
      <c r="N12" s="7">
        <v>199</v>
      </c>
      <c r="P12" s="3">
        <f>$F$13</f>
        <v>-1.0506</v>
      </c>
    </row>
    <row r="13" spans="1:16" ht="15" x14ac:dyDescent="0.25">
      <c r="A13" s="13" t="s">
        <v>8</v>
      </c>
      <c r="B13" s="7"/>
      <c r="C13" s="15">
        <v>1.1244000000000001</v>
      </c>
      <c r="D13" s="15">
        <v>-2.2110999999999996</v>
      </c>
      <c r="E13" s="15">
        <v>3.61E-2</v>
      </c>
      <c r="F13" s="15">
        <v>-1.0506</v>
      </c>
      <c r="G13" s="7"/>
      <c r="H13" s="15">
        <v>4.08</v>
      </c>
      <c r="I13" s="15">
        <v>4.2861000000000002</v>
      </c>
      <c r="J13" s="15">
        <v>5.6</v>
      </c>
      <c r="K13" s="18">
        <v>91.65</v>
      </c>
      <c r="L13" s="15">
        <v>6.2397999999999998</v>
      </c>
      <c r="M13" s="19">
        <v>1</v>
      </c>
      <c r="N13" s="7">
        <v>14787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2" t="s">
        <v>39</v>
      </c>
      <c r="B15" s="33"/>
      <c r="C15" s="33"/>
      <c r="D15" s="22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3"/>
      <c r="B16" s="7"/>
      <c r="C16" s="34" t="s">
        <v>45</v>
      </c>
      <c r="D16" s="35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3"/>
      <c r="B17" s="7"/>
      <c r="C17" s="7" t="s">
        <v>36</v>
      </c>
      <c r="D17" s="24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3" t="str">
        <f>A10</f>
        <v>Investment-grade</v>
      </c>
      <c r="B18" s="7"/>
      <c r="C18" s="30" t="s">
        <v>38</v>
      </c>
      <c r="D18" s="26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3" t="str">
        <f>A11</f>
        <v>Crossover</v>
      </c>
      <c r="B19" s="7"/>
      <c r="C19" s="25">
        <v>0.70099999999999996</v>
      </c>
      <c r="D19" s="26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27" t="str">
        <f>A12</f>
        <v>High-yield</v>
      </c>
      <c r="B20" s="9"/>
      <c r="C20" s="28">
        <v>0.85099999999999998</v>
      </c>
      <c r="D20" s="29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8" ht="21" x14ac:dyDescent="0.35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0.78139999999999998</v>
      </c>
      <c r="D10" s="15">
        <v>-2.1789999999999998</v>
      </c>
      <c r="E10" s="15">
        <v>3.9800000000000002E-2</v>
      </c>
      <c r="F10" s="15">
        <v>-1.3577999999999999</v>
      </c>
      <c r="G10" s="7"/>
      <c r="H10" s="15">
        <v>4.37</v>
      </c>
      <c r="I10" s="15">
        <v>2.7361</v>
      </c>
      <c r="J10" s="15">
        <v>5.46</v>
      </c>
      <c r="K10" s="18">
        <v>85.85</v>
      </c>
      <c r="L10" s="15">
        <v>6.0896999999999997</v>
      </c>
      <c r="M10" s="19">
        <v>0.10118433838316708</v>
      </c>
      <c r="N10" s="7">
        <v>1093</v>
      </c>
      <c r="P10" s="5" t="str">
        <f>RIGHT(A10,4)</f>
        <v>3.0%</v>
      </c>
      <c r="Q10" s="3">
        <f>$F$20</f>
        <v>-1.0506</v>
      </c>
      <c r="R10" s="5"/>
    </row>
    <row r="11" spans="1:18" ht="15" x14ac:dyDescent="0.25">
      <c r="A11" s="7" t="s">
        <v>89</v>
      </c>
      <c r="B11" s="7"/>
      <c r="C11" s="15">
        <v>0.92559999999999998</v>
      </c>
      <c r="D11" s="15">
        <v>-2.4156</v>
      </c>
      <c r="E11" s="15">
        <v>4.5999999999999999E-2</v>
      </c>
      <c r="F11" s="15">
        <v>-1.444</v>
      </c>
      <c r="G11" s="7"/>
      <c r="H11" s="15">
        <v>4.5999999999999996</v>
      </c>
      <c r="I11" s="15">
        <v>3.2742</v>
      </c>
      <c r="J11" s="15">
        <v>6.1</v>
      </c>
      <c r="K11" s="18">
        <v>86.14</v>
      </c>
      <c r="L11" s="15">
        <v>6.2728999999999999</v>
      </c>
      <c r="M11" s="19">
        <v>0.16335986654287307</v>
      </c>
      <c r="N11" s="7">
        <v>2062</v>
      </c>
      <c r="P11" s="5" t="str">
        <f t="shared" ref="P11:P18" si="0">RIGHT(A11,4)</f>
        <v>3.5%</v>
      </c>
      <c r="Q11" s="3">
        <f t="shared" ref="Q11:Q19" si="1">$F$20</f>
        <v>-1.0506</v>
      </c>
      <c r="R11" s="5"/>
    </row>
    <row r="12" spans="1:18" ht="15" x14ac:dyDescent="0.25">
      <c r="A12" s="7" t="s">
        <v>79</v>
      </c>
      <c r="B12" s="7"/>
      <c r="C12" s="15">
        <v>1.01</v>
      </c>
      <c r="D12" s="15">
        <v>-1.5602</v>
      </c>
      <c r="E12" s="15">
        <v>5.0799999999999998E-2</v>
      </c>
      <c r="F12" s="15">
        <v>-0.49940000000000001</v>
      </c>
      <c r="G12" s="7"/>
      <c r="H12" s="15">
        <v>3.29</v>
      </c>
      <c r="I12" s="15">
        <v>3.778</v>
      </c>
      <c r="J12" s="15">
        <v>4.49</v>
      </c>
      <c r="K12" s="18">
        <v>91.59</v>
      </c>
      <c r="L12" s="15">
        <v>6.2111999999999998</v>
      </c>
      <c r="M12" s="19">
        <v>0.20786843397983631</v>
      </c>
      <c r="N12" s="7">
        <v>3096</v>
      </c>
      <c r="P12" s="5" t="str">
        <f t="shared" si="0"/>
        <v>4.0%</v>
      </c>
      <c r="Q12" s="3">
        <f t="shared" si="1"/>
        <v>-1.0506</v>
      </c>
      <c r="R12" s="5"/>
    </row>
    <row r="13" spans="1:18" ht="15" x14ac:dyDescent="0.25">
      <c r="A13" s="7" t="s">
        <v>48</v>
      </c>
      <c r="B13" s="7"/>
      <c r="C13" s="15">
        <v>1.1271</v>
      </c>
      <c r="D13" s="15">
        <v>-2.0139</v>
      </c>
      <c r="E13" s="15">
        <v>4.8000000000000001E-2</v>
      </c>
      <c r="F13" s="15">
        <v>-0.83879999999999999</v>
      </c>
      <c r="G13" s="7"/>
      <c r="H13" s="15">
        <v>3.81</v>
      </c>
      <c r="I13" s="15">
        <v>4.2496999999999998</v>
      </c>
      <c r="J13" s="15">
        <v>5.65</v>
      </c>
      <c r="K13" s="18">
        <v>91.99</v>
      </c>
      <c r="L13" s="15">
        <v>6.2419000000000002</v>
      </c>
      <c r="M13" s="19">
        <v>0.1991621735993806</v>
      </c>
      <c r="N13" s="7">
        <v>2993</v>
      </c>
      <c r="P13" s="5" t="str">
        <f t="shared" si="0"/>
        <v>4.5%</v>
      </c>
      <c r="Q13" s="3">
        <f t="shared" si="1"/>
        <v>-1.0506</v>
      </c>
      <c r="R13" s="5"/>
    </row>
    <row r="14" spans="1:18" ht="15" x14ac:dyDescent="0.25">
      <c r="A14" s="7" t="s">
        <v>49</v>
      </c>
      <c r="B14" s="7"/>
      <c r="C14" s="15">
        <v>1.2443</v>
      </c>
      <c r="D14" s="15">
        <v>-2.3580000000000001</v>
      </c>
      <c r="E14" s="15">
        <v>3.8399999999999997E-2</v>
      </c>
      <c r="F14" s="15">
        <v>-1.0752999999999999</v>
      </c>
      <c r="G14" s="7"/>
      <c r="H14" s="15">
        <v>4.0999999999999996</v>
      </c>
      <c r="I14" s="15">
        <v>4.7337999999999996</v>
      </c>
      <c r="J14" s="15">
        <v>5.98</v>
      </c>
      <c r="K14" s="18">
        <v>92.67</v>
      </c>
      <c r="L14" s="15">
        <v>6.3822000000000001</v>
      </c>
      <c r="M14" s="19">
        <v>8.9213087058985535E-2</v>
      </c>
      <c r="N14" s="7">
        <v>1494</v>
      </c>
      <c r="P14" s="5" t="str">
        <f t="shared" si="0"/>
        <v>5.0%</v>
      </c>
      <c r="Q14" s="3">
        <f t="shared" si="1"/>
        <v>-1.0506</v>
      </c>
      <c r="R14" s="5"/>
    </row>
    <row r="15" spans="1:18" ht="15" x14ac:dyDescent="0.25">
      <c r="A15" s="7" t="s">
        <v>50</v>
      </c>
      <c r="B15" s="7"/>
      <c r="C15" s="15">
        <v>1.3524</v>
      </c>
      <c r="D15" s="15">
        <v>-2.9342000000000001</v>
      </c>
      <c r="E15" s="15">
        <v>1.35E-2</v>
      </c>
      <c r="F15" s="15">
        <v>-1.5683</v>
      </c>
      <c r="G15" s="7"/>
      <c r="H15" s="15">
        <v>4.87</v>
      </c>
      <c r="I15" s="15">
        <v>5.2725999999999997</v>
      </c>
      <c r="J15" s="15">
        <v>6.9</v>
      </c>
      <c r="K15" s="18">
        <v>94.81</v>
      </c>
      <c r="L15" s="15">
        <v>6.3029000000000002</v>
      </c>
      <c r="M15" s="19">
        <v>5.7336698892556839E-2</v>
      </c>
      <c r="N15" s="7">
        <v>830</v>
      </c>
      <c r="P15" s="5" t="str">
        <f t="shared" si="0"/>
        <v>5.5%</v>
      </c>
      <c r="Q15" s="3">
        <f t="shared" si="1"/>
        <v>-1.0506</v>
      </c>
      <c r="R15" s="5"/>
    </row>
    <row r="16" spans="1:18" ht="15" x14ac:dyDescent="0.25">
      <c r="A16" s="7" t="s">
        <v>51</v>
      </c>
      <c r="B16" s="7"/>
      <c r="C16" s="15">
        <v>1.4371</v>
      </c>
      <c r="D16" s="15">
        <v>-3.0209999999999999</v>
      </c>
      <c r="E16" s="15">
        <v>3.5000000000000001E-3</v>
      </c>
      <c r="F16" s="15">
        <v>-1.5804</v>
      </c>
      <c r="G16" s="7"/>
      <c r="H16" s="15">
        <v>4.8600000000000003</v>
      </c>
      <c r="I16" s="15">
        <v>5.7671000000000001</v>
      </c>
      <c r="J16" s="15">
        <v>6.56</v>
      </c>
      <c r="K16" s="18">
        <v>97.73</v>
      </c>
      <c r="L16" s="15">
        <v>6.1920999999999999</v>
      </c>
      <c r="M16" s="19">
        <v>8.8410739560118523E-2</v>
      </c>
      <c r="N16" s="7">
        <v>1197</v>
      </c>
      <c r="P16" s="5" t="str">
        <f t="shared" si="0"/>
        <v>6.0%</v>
      </c>
      <c r="Q16" s="3">
        <f t="shared" si="1"/>
        <v>-1.0506</v>
      </c>
      <c r="R16" s="5"/>
    </row>
    <row r="17" spans="1:18" ht="15" x14ac:dyDescent="0.25">
      <c r="A17" s="7" t="s">
        <v>52</v>
      </c>
      <c r="B17" s="7"/>
      <c r="C17" s="15">
        <v>1.53</v>
      </c>
      <c r="D17" s="15">
        <v>-2.5998000000000001</v>
      </c>
      <c r="E17" s="15">
        <v>-6.9999999999999999E-4</v>
      </c>
      <c r="F17" s="15">
        <v>-1.0705</v>
      </c>
      <c r="G17" s="7"/>
      <c r="H17" s="15">
        <v>4.0999999999999996</v>
      </c>
      <c r="I17" s="15">
        <v>6.2549000000000001</v>
      </c>
      <c r="J17" s="15">
        <v>5.33</v>
      </c>
      <c r="K17" s="18">
        <v>99.98</v>
      </c>
      <c r="L17" s="15">
        <v>6.2077</v>
      </c>
      <c r="M17" s="19">
        <v>6.0966551809957227E-2</v>
      </c>
      <c r="N17" s="7">
        <v>920</v>
      </c>
      <c r="P17" s="5" t="str">
        <f t="shared" si="0"/>
        <v>6.5%</v>
      </c>
      <c r="Q17" s="3">
        <f t="shared" si="1"/>
        <v>-1.0506</v>
      </c>
      <c r="R17" s="5"/>
    </row>
    <row r="18" spans="1:18" ht="15" x14ac:dyDescent="0.25">
      <c r="A18" s="7" t="s">
        <v>53</v>
      </c>
      <c r="B18" s="7"/>
      <c r="C18" s="15">
        <v>1.6227</v>
      </c>
      <c r="D18" s="15">
        <v>-2.6128</v>
      </c>
      <c r="E18" s="15">
        <v>-4.1999999999999997E-3</v>
      </c>
      <c r="F18" s="15">
        <v>-0.99429999999999996</v>
      </c>
      <c r="G18" s="7"/>
      <c r="H18" s="15">
        <v>3.96</v>
      </c>
      <c r="I18" s="15">
        <v>6.7214999999999998</v>
      </c>
      <c r="J18" s="15">
        <v>5.13</v>
      </c>
      <c r="K18" s="18">
        <v>101.34</v>
      </c>
      <c r="L18" s="15">
        <v>6.3261000000000003</v>
      </c>
      <c r="M18" s="19">
        <v>2.2864822530868269E-2</v>
      </c>
      <c r="N18" s="7">
        <v>406</v>
      </c>
      <c r="P18" s="5" t="str">
        <f t="shared" si="0"/>
        <v>7.0%</v>
      </c>
      <c r="Q18" s="3">
        <f t="shared" si="1"/>
        <v>-1.0506</v>
      </c>
      <c r="R18" s="5"/>
    </row>
    <row r="19" spans="1:18" ht="15" x14ac:dyDescent="0.25">
      <c r="A19" s="7" t="s">
        <v>90</v>
      </c>
      <c r="B19" s="7"/>
      <c r="C19" s="15">
        <v>1.8205</v>
      </c>
      <c r="D19" s="15">
        <v>-1.7214999999999998</v>
      </c>
      <c r="E19" s="15">
        <v>-2.9499999999999998E-2</v>
      </c>
      <c r="F19" s="15">
        <v>6.9500000000000006E-2</v>
      </c>
      <c r="G19" s="7"/>
      <c r="H19" s="15">
        <v>2.74</v>
      </c>
      <c r="I19" s="15">
        <v>7.5970000000000004</v>
      </c>
      <c r="J19" s="15">
        <v>3.79</v>
      </c>
      <c r="K19" s="18">
        <v>102.57</v>
      </c>
      <c r="L19" s="15">
        <v>6.5712000000000002</v>
      </c>
      <c r="M19" s="19">
        <v>9.6332876422564641E-3</v>
      </c>
      <c r="N19" s="7">
        <v>696</v>
      </c>
      <c r="P19" s="5" t="str">
        <f>"&gt;"&amp;P18</f>
        <v>&gt;7.0%</v>
      </c>
      <c r="Q19" s="3">
        <f t="shared" si="1"/>
        <v>-1.0506</v>
      </c>
      <c r="R19" s="5"/>
    </row>
    <row r="20" spans="1:18" ht="15" x14ac:dyDescent="0.25">
      <c r="A20" s="13" t="s">
        <v>8</v>
      </c>
      <c r="B20" s="7"/>
      <c r="C20" s="15">
        <v>1.1244000000000001</v>
      </c>
      <c r="D20" s="15">
        <v>-2.2110999999999996</v>
      </c>
      <c r="E20" s="15">
        <v>3.61E-2</v>
      </c>
      <c r="F20" s="15">
        <v>-1.0506</v>
      </c>
      <c r="G20" s="7"/>
      <c r="H20" s="15">
        <v>4.08</v>
      </c>
      <c r="I20" s="15">
        <v>4.2861000000000002</v>
      </c>
      <c r="J20" s="15">
        <v>5.6</v>
      </c>
      <c r="K20" s="18">
        <v>91.65</v>
      </c>
      <c r="L20" s="15">
        <v>6.2397999999999998</v>
      </c>
      <c r="M20" s="19">
        <v>1</v>
      </c>
      <c r="N20" s="7">
        <v>14787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1.0047999999999999</v>
      </c>
      <c r="D10" s="15">
        <v>0.1593</v>
      </c>
      <c r="E10" s="15">
        <v>2.8299999999999999E-2</v>
      </c>
      <c r="F10" s="15">
        <v>1.1923999999999999</v>
      </c>
      <c r="G10" s="7"/>
      <c r="H10" s="15">
        <v>1.05</v>
      </c>
      <c r="I10" s="15">
        <v>3.9453</v>
      </c>
      <c r="J10" s="15">
        <v>1.1000000000000001</v>
      </c>
      <c r="K10" s="18">
        <v>97.72</v>
      </c>
      <c r="L10" s="15">
        <v>6.0789999999999997</v>
      </c>
      <c r="M10" s="19">
        <v>0.19572441527775988</v>
      </c>
      <c r="N10" s="7">
        <v>3244</v>
      </c>
      <c r="P10" s="5">
        <v>2</v>
      </c>
      <c r="Q10" s="3">
        <f>$F$21</f>
        <v>-1.0506</v>
      </c>
    </row>
    <row r="11" spans="1:17" ht="15" x14ac:dyDescent="0.25">
      <c r="A11" s="7" t="s">
        <v>55</v>
      </c>
      <c r="B11" s="7"/>
      <c r="C11" s="15">
        <v>1.1398999999999999</v>
      </c>
      <c r="D11" s="15">
        <v>-1.3596999999999999</v>
      </c>
      <c r="E11" s="15">
        <v>1.7000000000000001E-2</v>
      </c>
      <c r="F11" s="15">
        <v>-0.20280000000000001</v>
      </c>
      <c r="G11" s="7"/>
      <c r="H11" s="15">
        <v>2.85</v>
      </c>
      <c r="I11" s="15">
        <v>4.4794999999999998</v>
      </c>
      <c r="J11" s="15">
        <v>3.18</v>
      </c>
      <c r="K11" s="18">
        <v>95.3</v>
      </c>
      <c r="L11" s="15">
        <v>6.1517999999999997</v>
      </c>
      <c r="M11" s="19">
        <v>0.24059521933664663</v>
      </c>
      <c r="N11" s="7">
        <v>3074</v>
      </c>
      <c r="P11" s="5">
        <v>4</v>
      </c>
      <c r="Q11" s="3">
        <f t="shared" ref="Q11:Q20" si="0">$F$21</f>
        <v>-1.0506</v>
      </c>
    </row>
    <row r="12" spans="1:17" ht="15" x14ac:dyDescent="0.25">
      <c r="A12" s="7" t="s">
        <v>56</v>
      </c>
      <c r="B12" s="7"/>
      <c r="C12" s="15">
        <v>1.1544000000000001</v>
      </c>
      <c r="D12" s="15">
        <v>-2.4678</v>
      </c>
      <c r="E12" s="15">
        <v>2.35E-2</v>
      </c>
      <c r="F12" s="15">
        <v>-1.2899</v>
      </c>
      <c r="G12" s="7"/>
      <c r="H12" s="15">
        <v>4.2</v>
      </c>
      <c r="I12" s="15">
        <v>4.4329000000000001</v>
      </c>
      <c r="J12" s="15">
        <v>4.92</v>
      </c>
      <c r="K12" s="18">
        <v>92.22</v>
      </c>
      <c r="L12" s="15">
        <v>6.2366000000000001</v>
      </c>
      <c r="M12" s="19">
        <v>0.20497266214937815</v>
      </c>
      <c r="N12" s="7">
        <v>2529</v>
      </c>
      <c r="P12" s="5">
        <v>6</v>
      </c>
      <c r="Q12" s="3">
        <f t="shared" si="0"/>
        <v>-1.0506</v>
      </c>
    </row>
    <row r="13" spans="1:17" ht="15" x14ac:dyDescent="0.25">
      <c r="A13" s="7" t="s">
        <v>57</v>
      </c>
      <c r="B13" s="7"/>
      <c r="C13" s="15">
        <v>1.0866</v>
      </c>
      <c r="D13" s="15">
        <v>-3.3857999999999997</v>
      </c>
      <c r="E13" s="15">
        <v>3.2399999999999998E-2</v>
      </c>
      <c r="F13" s="15">
        <v>-2.2667999999999999</v>
      </c>
      <c r="G13" s="7"/>
      <c r="H13" s="15">
        <v>5.59</v>
      </c>
      <c r="I13" s="15">
        <v>4.0231000000000003</v>
      </c>
      <c r="J13" s="15">
        <v>6.94</v>
      </c>
      <c r="K13" s="18">
        <v>87.43</v>
      </c>
      <c r="L13" s="15">
        <v>6.3334000000000001</v>
      </c>
      <c r="M13" s="19">
        <v>0.16029538213422667</v>
      </c>
      <c r="N13" s="7">
        <v>2166</v>
      </c>
      <c r="P13" s="5">
        <v>8</v>
      </c>
      <c r="Q13" s="3">
        <f t="shared" si="0"/>
        <v>-1.0506</v>
      </c>
    </row>
    <row r="14" spans="1:17" ht="15" x14ac:dyDescent="0.25">
      <c r="A14" s="7" t="s">
        <v>58</v>
      </c>
      <c r="B14" s="7"/>
      <c r="C14" s="15">
        <v>1.2706</v>
      </c>
      <c r="D14" s="15">
        <v>-4.0091000000000001</v>
      </c>
      <c r="E14" s="15">
        <v>3.8000000000000006E-2</v>
      </c>
      <c r="F14" s="15">
        <v>-2.7004999999999999</v>
      </c>
      <c r="G14" s="7"/>
      <c r="H14" s="15">
        <v>6.5</v>
      </c>
      <c r="I14" s="15">
        <v>4.8673000000000002</v>
      </c>
      <c r="J14" s="15">
        <v>8.99</v>
      </c>
      <c r="K14" s="18">
        <v>90.38</v>
      </c>
      <c r="L14" s="15">
        <v>6.3501000000000003</v>
      </c>
      <c r="M14" s="19">
        <v>8.5558531076347907E-2</v>
      </c>
      <c r="N14" s="7">
        <v>1302</v>
      </c>
      <c r="P14" s="5">
        <v>10</v>
      </c>
      <c r="Q14" s="3">
        <f t="shared" si="0"/>
        <v>-1.0506</v>
      </c>
    </row>
    <row r="15" spans="1:17" ht="15" x14ac:dyDescent="0.25">
      <c r="A15" s="7" t="s">
        <v>59</v>
      </c>
      <c r="B15" s="7"/>
      <c r="C15" s="15">
        <v>1.0973999999999999</v>
      </c>
      <c r="D15" s="15">
        <v>-4.1201999999999996</v>
      </c>
      <c r="E15" s="15">
        <v>0.10489999999999999</v>
      </c>
      <c r="F15" s="15">
        <v>-2.9178999999999999</v>
      </c>
      <c r="G15" s="7"/>
      <c r="H15" s="15">
        <v>7.03</v>
      </c>
      <c r="I15" s="15">
        <v>3.8532999999999999</v>
      </c>
      <c r="J15" s="15">
        <v>11.06</v>
      </c>
      <c r="K15" s="18">
        <v>82.75</v>
      </c>
      <c r="L15" s="15">
        <v>6.3685999999999998</v>
      </c>
      <c r="M15" s="19">
        <v>3.604565908250297E-2</v>
      </c>
      <c r="N15" s="7">
        <v>827</v>
      </c>
      <c r="P15" s="5">
        <v>12</v>
      </c>
      <c r="Q15" s="3">
        <f t="shared" si="0"/>
        <v>-1.0506</v>
      </c>
    </row>
    <row r="16" spans="1:17" ht="15" x14ac:dyDescent="0.25">
      <c r="A16" s="7" t="s">
        <v>60</v>
      </c>
      <c r="B16" s="7"/>
      <c r="C16" s="15">
        <v>1.2267999999999999</v>
      </c>
      <c r="D16" s="15">
        <v>-4.2872999999999992</v>
      </c>
      <c r="E16" s="15">
        <v>9.1200000000000003E-2</v>
      </c>
      <c r="F16" s="15">
        <v>-2.9693000000000001</v>
      </c>
      <c r="G16" s="7"/>
      <c r="H16" s="15">
        <v>7.27</v>
      </c>
      <c r="I16" s="15">
        <v>4.4730999999999996</v>
      </c>
      <c r="J16" s="15">
        <v>12.85</v>
      </c>
      <c r="K16" s="18">
        <v>85.78</v>
      </c>
      <c r="L16" s="15">
        <v>6.4644000000000004</v>
      </c>
      <c r="M16" s="19">
        <v>2.5326707372633067E-2</v>
      </c>
      <c r="N16" s="7">
        <v>536</v>
      </c>
      <c r="P16" s="5">
        <v>14</v>
      </c>
      <c r="Q16" s="3">
        <f t="shared" si="0"/>
        <v>-1.0506</v>
      </c>
    </row>
    <row r="17" spans="1:17" ht="15" x14ac:dyDescent="0.25">
      <c r="A17" s="7" t="s">
        <v>61</v>
      </c>
      <c r="B17" s="7"/>
      <c r="C17" s="15">
        <v>1.1607000000000001</v>
      </c>
      <c r="D17" s="15">
        <v>-4.3863000000000003</v>
      </c>
      <c r="E17" s="15">
        <v>0.14510000000000001</v>
      </c>
      <c r="F17" s="15">
        <v>-3.0804999999999998</v>
      </c>
      <c r="G17" s="7"/>
      <c r="H17" s="15">
        <v>7.5</v>
      </c>
      <c r="I17" s="15">
        <v>3.976</v>
      </c>
      <c r="J17" s="15">
        <v>15.02</v>
      </c>
      <c r="K17" s="18">
        <v>81.31</v>
      </c>
      <c r="L17" s="15">
        <v>6.5316000000000001</v>
      </c>
      <c r="M17" s="19">
        <v>1.4139891923596541E-2</v>
      </c>
      <c r="N17" s="7">
        <v>361</v>
      </c>
      <c r="P17" s="5">
        <v>16</v>
      </c>
      <c r="Q17" s="3">
        <f t="shared" si="0"/>
        <v>-1.0506</v>
      </c>
    </row>
    <row r="18" spans="1:17" ht="15" x14ac:dyDescent="0.25">
      <c r="A18" s="7" t="s">
        <v>62</v>
      </c>
      <c r="B18" s="7"/>
      <c r="C18" s="15">
        <v>1.1668000000000001</v>
      </c>
      <c r="D18" s="15">
        <v>-4.3971999999999998</v>
      </c>
      <c r="E18" s="15">
        <v>0.14990000000000001</v>
      </c>
      <c r="F18" s="15">
        <v>-3.0804999999999998</v>
      </c>
      <c r="G18" s="7"/>
      <c r="H18" s="15">
        <v>7.88</v>
      </c>
      <c r="I18" s="15">
        <v>3.9979</v>
      </c>
      <c r="J18" s="15">
        <v>16.899999999999999</v>
      </c>
      <c r="K18" s="18">
        <v>80.16</v>
      </c>
      <c r="L18" s="15">
        <v>6.5380000000000003</v>
      </c>
      <c r="M18" s="19">
        <v>1.2119623442129048E-2</v>
      </c>
      <c r="N18" s="7">
        <v>295</v>
      </c>
      <c r="P18" s="5">
        <v>18</v>
      </c>
      <c r="Q18" s="3">
        <f t="shared" si="0"/>
        <v>-1.0506</v>
      </c>
    </row>
    <row r="19" spans="1:17" ht="15" x14ac:dyDescent="0.25">
      <c r="A19" s="7" t="s">
        <v>63</v>
      </c>
      <c r="B19" s="7"/>
      <c r="C19" s="15">
        <v>1.2941</v>
      </c>
      <c r="D19" s="15">
        <v>-4.5875999999999992</v>
      </c>
      <c r="E19" s="15">
        <v>9.4299999999999995E-2</v>
      </c>
      <c r="F19" s="15">
        <v>-3.1991999999999998</v>
      </c>
      <c r="G19" s="7"/>
      <c r="H19" s="15">
        <v>8.07</v>
      </c>
      <c r="I19" s="15">
        <v>4.7141999999999999</v>
      </c>
      <c r="J19" s="15">
        <v>18.98</v>
      </c>
      <c r="K19" s="18">
        <v>85.84</v>
      </c>
      <c r="L19" s="15">
        <v>6.4596</v>
      </c>
      <c r="M19" s="19">
        <v>6.3003976140021123E-3</v>
      </c>
      <c r="N19" s="7">
        <v>148</v>
      </c>
      <c r="P19" s="5">
        <v>20</v>
      </c>
      <c r="Q19" s="3">
        <f t="shared" si="0"/>
        <v>-1.0506</v>
      </c>
    </row>
    <row r="20" spans="1:17" ht="15" x14ac:dyDescent="0.25">
      <c r="A20" s="7" t="s">
        <v>64</v>
      </c>
      <c r="B20" s="7"/>
      <c r="C20" s="15">
        <v>1.2949999999999999</v>
      </c>
      <c r="D20" s="15">
        <v>-5.4889999999999999</v>
      </c>
      <c r="E20" s="15">
        <v>0.11749999999999999</v>
      </c>
      <c r="F20" s="15">
        <v>-4.0765000000000002</v>
      </c>
      <c r="G20" s="7"/>
      <c r="H20" s="15">
        <v>9.6</v>
      </c>
      <c r="I20" s="15">
        <v>4.2108999999999996</v>
      </c>
      <c r="J20" s="15">
        <v>24.59</v>
      </c>
      <c r="K20" s="18">
        <v>75.319999999999993</v>
      </c>
      <c r="L20" s="15">
        <v>6.7365000000000004</v>
      </c>
      <c r="M20" s="19">
        <v>1.8921510590776982E-2</v>
      </c>
      <c r="N20" s="7">
        <v>305</v>
      </c>
      <c r="P20" s="5" t="str">
        <f>"&gt;20"</f>
        <v>&gt;20</v>
      </c>
      <c r="Q20" s="3">
        <f t="shared" si="0"/>
        <v>-1.0506</v>
      </c>
    </row>
    <row r="21" spans="1:17" ht="15" x14ac:dyDescent="0.25">
      <c r="A21" s="13" t="s">
        <v>8</v>
      </c>
      <c r="B21" s="7"/>
      <c r="C21" s="15">
        <v>1.1244000000000001</v>
      </c>
      <c r="D21" s="15">
        <v>-2.2110999999999996</v>
      </c>
      <c r="E21" s="15">
        <v>3.61E-2</v>
      </c>
      <c r="F21" s="15">
        <v>-1.0506</v>
      </c>
      <c r="G21" s="7"/>
      <c r="H21" s="15">
        <v>4.08</v>
      </c>
      <c r="I21" s="15">
        <v>4.2861000000000002</v>
      </c>
      <c r="J21" s="15">
        <v>5.6</v>
      </c>
      <c r="K21" s="18">
        <v>91.65</v>
      </c>
      <c r="L21" s="15">
        <v>6.2397999999999998</v>
      </c>
      <c r="M21" s="19">
        <v>1</v>
      </c>
      <c r="N21" s="7">
        <v>14787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1.0183</v>
      </c>
      <c r="D10" s="15">
        <v>0.44829999999999998</v>
      </c>
      <c r="E10" s="15">
        <v>4.8099999999999997E-2</v>
      </c>
      <c r="F10" s="15">
        <v>1.5146999999999999</v>
      </c>
      <c r="G10" s="7"/>
      <c r="H10" s="15">
        <v>0.48</v>
      </c>
      <c r="I10" s="15">
        <v>4.0315000000000003</v>
      </c>
      <c r="J10" s="15">
        <v>0.5</v>
      </c>
      <c r="K10" s="18">
        <v>99.07</v>
      </c>
      <c r="L10" s="15">
        <v>6.0434000000000001</v>
      </c>
      <c r="M10" s="19">
        <v>7.9453233419856897E-2</v>
      </c>
      <c r="N10" s="7">
        <v>1898</v>
      </c>
      <c r="P10" s="5">
        <v>1</v>
      </c>
      <c r="Q10" s="3">
        <f>$F$21</f>
        <v>-1.0506</v>
      </c>
    </row>
    <row r="11" spans="1:17" ht="15" x14ac:dyDescent="0.25">
      <c r="A11" s="7" t="s">
        <v>66</v>
      </c>
      <c r="B11" s="7"/>
      <c r="C11" s="15">
        <v>1.0135000000000001</v>
      </c>
      <c r="D11" s="15">
        <v>-9.12000000000001E-2</v>
      </c>
      <c r="E11" s="15">
        <v>1.6500000000000001E-2</v>
      </c>
      <c r="F11" s="15">
        <v>0.93879999999999997</v>
      </c>
      <c r="G11" s="7"/>
      <c r="H11" s="15">
        <v>1.45</v>
      </c>
      <c r="I11" s="15">
        <v>3.9540000000000002</v>
      </c>
      <c r="J11" s="15">
        <v>1.57</v>
      </c>
      <c r="K11" s="18">
        <v>96.9</v>
      </c>
      <c r="L11" s="15">
        <v>6.1078000000000001</v>
      </c>
      <c r="M11" s="19">
        <v>0.12086347648708991</v>
      </c>
      <c r="N11" s="7">
        <v>1873</v>
      </c>
      <c r="P11" s="5">
        <v>2</v>
      </c>
      <c r="Q11" s="3">
        <f t="shared" ref="Q11:Q20" si="0">$F$21</f>
        <v>-1.0506</v>
      </c>
    </row>
    <row r="12" spans="1:17" ht="15" x14ac:dyDescent="0.25">
      <c r="A12" s="7" t="s">
        <v>67</v>
      </c>
      <c r="B12" s="7"/>
      <c r="C12" s="15">
        <v>1.1013999999999999</v>
      </c>
      <c r="D12" s="15">
        <v>-1.0265</v>
      </c>
      <c r="E12" s="15">
        <v>2.2800000000000001E-2</v>
      </c>
      <c r="F12" s="15">
        <v>9.7699999999999995E-2</v>
      </c>
      <c r="G12" s="7"/>
      <c r="H12" s="15">
        <v>2.44</v>
      </c>
      <c r="I12" s="15">
        <v>4.3234000000000004</v>
      </c>
      <c r="J12" s="15">
        <v>2.77</v>
      </c>
      <c r="K12" s="18">
        <v>95.27</v>
      </c>
      <c r="L12" s="15">
        <v>6.2027000000000001</v>
      </c>
      <c r="M12" s="19">
        <v>0.11554123957502492</v>
      </c>
      <c r="N12" s="7">
        <v>1786</v>
      </c>
      <c r="P12" s="5">
        <v>3</v>
      </c>
      <c r="Q12" s="3">
        <f t="shared" si="0"/>
        <v>-1.0506</v>
      </c>
    </row>
    <row r="13" spans="1:17" ht="15" x14ac:dyDescent="0.25">
      <c r="A13" s="7" t="s">
        <v>68</v>
      </c>
      <c r="B13" s="7"/>
      <c r="C13" s="15">
        <v>1.1868000000000001</v>
      </c>
      <c r="D13" s="15">
        <v>-1.8291999999999999</v>
      </c>
      <c r="E13" s="15">
        <v>2.24E-2</v>
      </c>
      <c r="F13" s="15">
        <v>-0.62</v>
      </c>
      <c r="G13" s="7"/>
      <c r="H13" s="15">
        <v>3.41</v>
      </c>
      <c r="I13" s="15">
        <v>4.6318000000000001</v>
      </c>
      <c r="J13" s="15">
        <v>4</v>
      </c>
      <c r="K13" s="18">
        <v>94.7</v>
      </c>
      <c r="L13" s="15">
        <v>6.1672000000000002</v>
      </c>
      <c r="M13" s="19">
        <v>0.18731946334110927</v>
      </c>
      <c r="N13" s="7">
        <v>2299</v>
      </c>
      <c r="P13" s="5">
        <v>4</v>
      </c>
      <c r="Q13" s="3">
        <f t="shared" si="0"/>
        <v>-1.0506</v>
      </c>
    </row>
    <row r="14" spans="1:17" ht="15" x14ac:dyDescent="0.25">
      <c r="A14" s="7" t="s">
        <v>69</v>
      </c>
      <c r="B14" s="7"/>
      <c r="C14" s="15">
        <v>1.1531</v>
      </c>
      <c r="D14" s="15">
        <v>-2.6</v>
      </c>
      <c r="E14" s="15">
        <v>3.3500000000000002E-2</v>
      </c>
      <c r="F14" s="15">
        <v>-1.4134</v>
      </c>
      <c r="G14" s="7"/>
      <c r="H14" s="15">
        <v>4.3600000000000003</v>
      </c>
      <c r="I14" s="15">
        <v>4.4482999999999997</v>
      </c>
      <c r="J14" s="15">
        <v>5.4</v>
      </c>
      <c r="K14" s="18">
        <v>92.19</v>
      </c>
      <c r="L14" s="15">
        <v>6.2328999999999999</v>
      </c>
      <c r="M14" s="19">
        <v>0.14505313839683212</v>
      </c>
      <c r="N14" s="7">
        <v>1933</v>
      </c>
      <c r="P14" s="5">
        <v>5</v>
      </c>
      <c r="Q14" s="3">
        <f t="shared" si="0"/>
        <v>-1.0506</v>
      </c>
    </row>
    <row r="15" spans="1:17" ht="15" x14ac:dyDescent="0.25">
      <c r="A15" s="7" t="s">
        <v>70</v>
      </c>
      <c r="B15" s="7"/>
      <c r="C15" s="15">
        <v>1.0742</v>
      </c>
      <c r="D15" s="15">
        <v>-3.2721999999999998</v>
      </c>
      <c r="E15" s="15">
        <v>4.9499999999999995E-2</v>
      </c>
      <c r="F15" s="15">
        <v>-2.1484999999999999</v>
      </c>
      <c r="G15" s="7"/>
      <c r="H15" s="15">
        <v>5.43</v>
      </c>
      <c r="I15" s="15">
        <v>3.9554999999999998</v>
      </c>
      <c r="J15" s="15">
        <v>7.23</v>
      </c>
      <c r="K15" s="18">
        <v>87.2</v>
      </c>
      <c r="L15" s="15">
        <v>6.3596000000000004</v>
      </c>
      <c r="M15" s="19">
        <v>0.12583613557538953</v>
      </c>
      <c r="N15" s="7">
        <v>1856</v>
      </c>
      <c r="P15" s="5">
        <v>6</v>
      </c>
      <c r="Q15" s="3">
        <f t="shared" si="0"/>
        <v>-1.0506</v>
      </c>
    </row>
    <row r="16" spans="1:17" ht="15" x14ac:dyDescent="0.25">
      <c r="A16" s="7" t="s">
        <v>71</v>
      </c>
      <c r="B16" s="7"/>
      <c r="C16" s="15">
        <v>1.1797</v>
      </c>
      <c r="D16" s="15">
        <v>-3.8609999999999998</v>
      </c>
      <c r="E16" s="15">
        <v>4.0399999999999998E-2</v>
      </c>
      <c r="F16" s="15">
        <v>-2.6408999999999998</v>
      </c>
      <c r="G16" s="7"/>
      <c r="H16" s="15">
        <v>6.32</v>
      </c>
      <c r="I16" s="15">
        <v>4.4016999999999999</v>
      </c>
      <c r="J16" s="15">
        <v>8.8000000000000007</v>
      </c>
      <c r="K16" s="18">
        <v>87.79</v>
      </c>
      <c r="L16" s="15">
        <v>6.3724999999999996</v>
      </c>
      <c r="M16" s="19">
        <v>0.11658188717111691</v>
      </c>
      <c r="N16" s="7">
        <v>1479</v>
      </c>
      <c r="P16" s="5">
        <v>7</v>
      </c>
      <c r="Q16" s="3">
        <f t="shared" si="0"/>
        <v>-1.0506</v>
      </c>
    </row>
    <row r="17" spans="1:17" ht="15" x14ac:dyDescent="0.25">
      <c r="A17" s="7" t="s">
        <v>72</v>
      </c>
      <c r="B17" s="7"/>
      <c r="C17" s="15">
        <v>1.1989000000000001</v>
      </c>
      <c r="D17" s="15">
        <v>-4.3433999999999999</v>
      </c>
      <c r="E17" s="15">
        <v>6.2700000000000006E-2</v>
      </c>
      <c r="F17" s="15">
        <v>-3.0817999999999999</v>
      </c>
      <c r="G17" s="7"/>
      <c r="H17" s="15">
        <v>7.3</v>
      </c>
      <c r="I17" s="15">
        <v>4.4200999999999997</v>
      </c>
      <c r="J17" s="15">
        <v>11.61</v>
      </c>
      <c r="K17" s="18">
        <v>85.85</v>
      </c>
      <c r="L17" s="15">
        <v>6.3907999999999996</v>
      </c>
      <c r="M17" s="19">
        <v>5.8288386490317215E-2</v>
      </c>
      <c r="N17" s="7">
        <v>828</v>
      </c>
      <c r="P17" s="5">
        <v>8</v>
      </c>
      <c r="Q17" s="3">
        <f t="shared" si="0"/>
        <v>-1.0506</v>
      </c>
    </row>
    <row r="18" spans="1:17" ht="15" x14ac:dyDescent="0.25">
      <c r="A18" s="7" t="s">
        <v>73</v>
      </c>
      <c r="B18" s="7"/>
      <c r="C18" s="15">
        <v>1.1918</v>
      </c>
      <c r="D18" s="15">
        <v>-4.7142999999999997</v>
      </c>
      <c r="E18" s="15">
        <v>9.0800000000000006E-2</v>
      </c>
      <c r="F18" s="15">
        <v>-3.4317000000000002</v>
      </c>
      <c r="G18" s="7"/>
      <c r="H18" s="15">
        <v>8.27</v>
      </c>
      <c r="I18" s="15">
        <v>4.1257999999999999</v>
      </c>
      <c r="J18" s="15">
        <v>15.66</v>
      </c>
      <c r="K18" s="18">
        <v>81.12</v>
      </c>
      <c r="L18" s="15">
        <v>6.4978999999999996</v>
      </c>
      <c r="M18" s="19">
        <v>2.7492822512573314E-2</v>
      </c>
      <c r="N18" s="7">
        <v>490</v>
      </c>
      <c r="P18" s="5">
        <v>9</v>
      </c>
      <c r="Q18" s="3">
        <f t="shared" si="0"/>
        <v>-1.0506</v>
      </c>
    </row>
    <row r="19" spans="1:17" ht="15" x14ac:dyDescent="0.25">
      <c r="A19" s="7" t="s">
        <v>74</v>
      </c>
      <c r="B19" s="7"/>
      <c r="C19" s="15">
        <v>1.1569</v>
      </c>
      <c r="D19" s="15">
        <v>-5.0548000000000002</v>
      </c>
      <c r="E19" s="15">
        <v>6.4000000000000001E-2</v>
      </c>
      <c r="F19" s="15">
        <v>-3.8338999999999999</v>
      </c>
      <c r="G19" s="7"/>
      <c r="H19" s="15">
        <v>9.2200000000000006</v>
      </c>
      <c r="I19" s="15">
        <v>3.8856999999999999</v>
      </c>
      <c r="J19" s="15">
        <v>17.41</v>
      </c>
      <c r="K19" s="18">
        <v>78.27</v>
      </c>
      <c r="L19" s="15">
        <v>6.3711000000000002</v>
      </c>
      <c r="M19" s="19">
        <v>1.5200662456890513E-2</v>
      </c>
      <c r="N19" s="7">
        <v>248</v>
      </c>
      <c r="P19" s="5">
        <v>10</v>
      </c>
      <c r="Q19" s="3">
        <f t="shared" si="0"/>
        <v>-1.0506</v>
      </c>
    </row>
    <row r="20" spans="1:17" ht="15" x14ac:dyDescent="0.25">
      <c r="A20" s="7" t="s">
        <v>75</v>
      </c>
      <c r="B20" s="7"/>
      <c r="C20" s="15">
        <v>1.2876000000000001</v>
      </c>
      <c r="D20" s="15">
        <v>-6.3237000000000005</v>
      </c>
      <c r="E20" s="15">
        <v>2.7300000000000001E-2</v>
      </c>
      <c r="F20" s="15">
        <v>-5.0087999999999999</v>
      </c>
      <c r="G20" s="7"/>
      <c r="H20" s="15">
        <v>11.69</v>
      </c>
      <c r="I20" s="15">
        <v>4.1208</v>
      </c>
      <c r="J20" s="15">
        <v>24.46</v>
      </c>
      <c r="K20" s="18">
        <v>73.16</v>
      </c>
      <c r="L20" s="15">
        <v>6.4775</v>
      </c>
      <c r="M20" s="19">
        <v>8.3695545737993583E-3</v>
      </c>
      <c r="N20" s="7">
        <v>97</v>
      </c>
      <c r="P20" s="5" t="str">
        <f>"&gt;10"</f>
        <v>&gt;10</v>
      </c>
      <c r="Q20" s="3">
        <f t="shared" si="0"/>
        <v>-1.0506</v>
      </c>
    </row>
    <row r="21" spans="1:17" ht="15" x14ac:dyDescent="0.25">
      <c r="A21" s="13" t="s">
        <v>8</v>
      </c>
      <c r="B21" s="7"/>
      <c r="C21" s="15">
        <v>1.1244000000000001</v>
      </c>
      <c r="D21" s="15">
        <v>-2.2110999999999996</v>
      </c>
      <c r="E21" s="15">
        <v>3.61E-2</v>
      </c>
      <c r="F21" s="15">
        <v>-1.0506</v>
      </c>
      <c r="G21" s="7"/>
      <c r="H21" s="15">
        <v>4.08</v>
      </c>
      <c r="I21" s="15">
        <v>4.2861000000000002</v>
      </c>
      <c r="J21" s="15">
        <v>5.6</v>
      </c>
      <c r="K21" s="18">
        <v>91.65</v>
      </c>
      <c r="L21" s="15">
        <v>6.2397999999999998</v>
      </c>
      <c r="M21" s="19">
        <v>1</v>
      </c>
      <c r="N21" s="7">
        <v>14787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6"/>
  <sheetViews>
    <sheetView tabSelected="1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1.5306999999999999</v>
      </c>
      <c r="D10" s="15">
        <v>-1.2404999999999999</v>
      </c>
      <c r="E10" s="15">
        <v>-0.03</v>
      </c>
      <c r="F10" s="15">
        <v>0.26019999999999999</v>
      </c>
      <c r="G10" s="7"/>
      <c r="H10" s="15">
        <v>2.21</v>
      </c>
      <c r="I10" s="15">
        <v>6.2679</v>
      </c>
      <c r="J10" s="15">
        <v>4.21</v>
      </c>
      <c r="K10" s="18">
        <v>100.81</v>
      </c>
      <c r="L10" s="15">
        <v>5.9787999999999997</v>
      </c>
      <c r="M10" s="19">
        <v>8.0189477569477252E-3</v>
      </c>
      <c r="N10" s="7">
        <v>1540</v>
      </c>
      <c r="P10" s="5">
        <v>2</v>
      </c>
      <c r="Q10" s="3">
        <f>$F$26</f>
        <v>-1.0506</v>
      </c>
    </row>
    <row r="11" spans="1:17" ht="15" x14ac:dyDescent="0.25">
      <c r="A11" s="12" t="s">
        <v>92</v>
      </c>
      <c r="B11" s="7"/>
      <c r="C11" s="15">
        <v>1.5165999999999999</v>
      </c>
      <c r="D11" s="15">
        <v>-1.9662999999999999</v>
      </c>
      <c r="E11" s="15">
        <v>-6.7000000000000002E-3</v>
      </c>
      <c r="F11" s="15">
        <v>-0.45639999999999997</v>
      </c>
      <c r="G11" s="7"/>
      <c r="H11" s="15">
        <v>3.06</v>
      </c>
      <c r="I11" s="15">
        <v>6.2079000000000004</v>
      </c>
      <c r="J11" s="15">
        <v>6.02</v>
      </c>
      <c r="K11" s="18">
        <v>99.9</v>
      </c>
      <c r="L11" s="15">
        <v>6.1795999999999998</v>
      </c>
      <c r="M11" s="19">
        <v>3.5981021449108643E-3</v>
      </c>
      <c r="N11" s="7">
        <v>261</v>
      </c>
      <c r="P11" s="5">
        <v>4</v>
      </c>
      <c r="Q11" s="3">
        <f t="shared" ref="Q11:Q25" si="0">$F$26</f>
        <v>-1.0506</v>
      </c>
    </row>
    <row r="12" spans="1:17" ht="15" x14ac:dyDescent="0.25">
      <c r="A12" s="12">
        <v>2011</v>
      </c>
      <c r="B12" s="7"/>
      <c r="C12" s="15">
        <v>1.33</v>
      </c>
      <c r="D12" s="15">
        <v>-1.4354</v>
      </c>
      <c r="E12" s="15">
        <v>3.4700000000000002E-2</v>
      </c>
      <c r="F12" s="15">
        <v>-7.0699999999999999E-2</v>
      </c>
      <c r="G12" s="7"/>
      <c r="H12" s="15">
        <v>2.57</v>
      </c>
      <c r="I12" s="15">
        <v>5.3033999999999999</v>
      </c>
      <c r="J12" s="15">
        <v>4.28</v>
      </c>
      <c r="K12" s="18">
        <v>97.82</v>
      </c>
      <c r="L12" s="15">
        <v>6.0789</v>
      </c>
      <c r="M12" s="19">
        <v>6.0155098647487401E-3</v>
      </c>
      <c r="N12" s="7">
        <v>233</v>
      </c>
      <c r="P12" s="5">
        <v>6</v>
      </c>
      <c r="Q12" s="3">
        <f t="shared" si="0"/>
        <v>-1.0506</v>
      </c>
    </row>
    <row r="13" spans="1:17" ht="15" x14ac:dyDescent="0.25">
      <c r="A13" s="12">
        <v>2012</v>
      </c>
      <c r="B13" s="7"/>
      <c r="C13" s="15">
        <v>1.1435999999999999</v>
      </c>
      <c r="D13" s="15">
        <v>-1.7777999999999998</v>
      </c>
      <c r="E13" s="15">
        <v>9.5500000000000002E-2</v>
      </c>
      <c r="F13" s="15">
        <v>-0.53869999999999996</v>
      </c>
      <c r="G13" s="7"/>
      <c r="H13" s="15">
        <v>3.36</v>
      </c>
      <c r="I13" s="15">
        <v>4.4518000000000004</v>
      </c>
      <c r="J13" s="15">
        <v>5.72</v>
      </c>
      <c r="K13" s="18">
        <v>94.76</v>
      </c>
      <c r="L13" s="15">
        <v>6.0768000000000004</v>
      </c>
      <c r="M13" s="19">
        <v>7.1484028089283235E-3</v>
      </c>
      <c r="N13" s="7">
        <v>284</v>
      </c>
      <c r="P13" s="5">
        <v>8</v>
      </c>
      <c r="Q13" s="3">
        <f t="shared" si="0"/>
        <v>-1.0506</v>
      </c>
    </row>
    <row r="14" spans="1:17" ht="15" x14ac:dyDescent="0.25">
      <c r="A14" s="12">
        <v>2013</v>
      </c>
      <c r="B14" s="7"/>
      <c r="C14" s="15">
        <v>1.1726000000000001</v>
      </c>
      <c r="D14" s="15">
        <v>-2.0152000000000001</v>
      </c>
      <c r="E14" s="15">
        <v>6.9000000000000006E-2</v>
      </c>
      <c r="F14" s="15">
        <v>-0.77359999999999995</v>
      </c>
      <c r="G14" s="7"/>
      <c r="H14" s="15">
        <v>3.49</v>
      </c>
      <c r="I14" s="15">
        <v>4.5362999999999998</v>
      </c>
      <c r="J14" s="15">
        <v>5.64</v>
      </c>
      <c r="K14" s="18">
        <v>94.39</v>
      </c>
      <c r="L14" s="15">
        <v>6.1361999999999997</v>
      </c>
      <c r="M14" s="19">
        <v>2.2519288575647015E-2</v>
      </c>
      <c r="N14" s="7">
        <v>523</v>
      </c>
      <c r="P14" s="5">
        <v>10</v>
      </c>
      <c r="Q14" s="3">
        <f t="shared" si="0"/>
        <v>-1.0506</v>
      </c>
    </row>
    <row r="15" spans="1:17" ht="15" x14ac:dyDescent="0.25">
      <c r="A15" s="12">
        <v>2014</v>
      </c>
      <c r="B15" s="7"/>
      <c r="C15" s="15">
        <v>1.1021000000000001</v>
      </c>
      <c r="D15" s="15">
        <v>-1.6229</v>
      </c>
      <c r="E15" s="15">
        <v>0.1145</v>
      </c>
      <c r="F15" s="15">
        <v>-0.40629999999999999</v>
      </c>
      <c r="G15" s="7"/>
      <c r="H15" s="15">
        <v>3.75</v>
      </c>
      <c r="I15" s="15">
        <v>4.3498999999999999</v>
      </c>
      <c r="J15" s="15">
        <v>6.13</v>
      </c>
      <c r="K15" s="18">
        <v>93.03</v>
      </c>
      <c r="L15" s="15">
        <v>6.2115</v>
      </c>
      <c r="M15" s="19">
        <v>2.4193247230454892E-2</v>
      </c>
      <c r="N15" s="7">
        <v>407</v>
      </c>
      <c r="P15" s="5">
        <v>12</v>
      </c>
      <c r="Q15" s="3">
        <f t="shared" si="0"/>
        <v>-1.0506</v>
      </c>
    </row>
    <row r="16" spans="1:17" ht="15" x14ac:dyDescent="0.25">
      <c r="A16" s="12">
        <v>2015</v>
      </c>
      <c r="B16" s="7"/>
      <c r="C16" s="15">
        <v>1.0255000000000001</v>
      </c>
      <c r="D16" s="15">
        <v>-0.67270000000000008</v>
      </c>
      <c r="E16" s="15">
        <v>3.7199999999999997E-2</v>
      </c>
      <c r="F16" s="15">
        <v>0.39</v>
      </c>
      <c r="G16" s="7"/>
      <c r="H16" s="15">
        <v>1.93</v>
      </c>
      <c r="I16" s="15">
        <v>3.9533</v>
      </c>
      <c r="J16" s="15">
        <v>2.99</v>
      </c>
      <c r="K16" s="18">
        <v>95.63</v>
      </c>
      <c r="L16" s="15">
        <v>6.1279000000000003</v>
      </c>
      <c r="M16" s="19">
        <v>7.5154973812413539E-2</v>
      </c>
      <c r="N16" s="7">
        <v>1339</v>
      </c>
      <c r="P16" s="5">
        <v>14</v>
      </c>
      <c r="Q16" s="3">
        <f t="shared" si="0"/>
        <v>-1.0506</v>
      </c>
    </row>
    <row r="17" spans="1:17" ht="15" x14ac:dyDescent="0.25">
      <c r="A17" s="12">
        <v>2016</v>
      </c>
      <c r="B17" s="7"/>
      <c r="C17" s="15">
        <v>1.0054000000000001</v>
      </c>
      <c r="D17" s="15">
        <v>-1.1563000000000001</v>
      </c>
      <c r="E17" s="15">
        <v>5.4399999999999997E-2</v>
      </c>
      <c r="F17" s="15">
        <v>-9.6500000000000002E-2</v>
      </c>
      <c r="G17" s="7"/>
      <c r="H17" s="15">
        <v>2.72</v>
      </c>
      <c r="I17" s="15">
        <v>3.8140000000000001</v>
      </c>
      <c r="J17" s="15">
        <v>4</v>
      </c>
      <c r="K17" s="18">
        <v>93.28</v>
      </c>
      <c r="L17" s="15">
        <v>6.2572999999999999</v>
      </c>
      <c r="M17" s="19">
        <v>7.7862818911694193E-2</v>
      </c>
      <c r="N17" s="7">
        <v>1188</v>
      </c>
      <c r="P17" s="5">
        <v>16</v>
      </c>
      <c r="Q17" s="3">
        <f t="shared" si="0"/>
        <v>-1.0506</v>
      </c>
    </row>
    <row r="18" spans="1:17" ht="15" x14ac:dyDescent="0.25">
      <c r="A18" s="12">
        <v>2017</v>
      </c>
      <c r="B18" s="7"/>
      <c r="C18" s="15">
        <v>1.0539000000000001</v>
      </c>
      <c r="D18" s="15">
        <v>-1.5695000000000001</v>
      </c>
      <c r="E18" s="15">
        <v>5.1900000000000002E-2</v>
      </c>
      <c r="F18" s="15">
        <v>-0.4637</v>
      </c>
      <c r="G18" s="7"/>
      <c r="H18" s="15">
        <v>3.25</v>
      </c>
      <c r="I18" s="15">
        <v>3.9967000000000001</v>
      </c>
      <c r="J18" s="15">
        <v>4.47</v>
      </c>
      <c r="K18" s="18">
        <v>92.83</v>
      </c>
      <c r="L18" s="15">
        <v>6.2049000000000003</v>
      </c>
      <c r="M18" s="19">
        <v>7.2945194694755799E-2</v>
      </c>
      <c r="N18" s="7">
        <v>1151</v>
      </c>
      <c r="P18" s="5">
        <v>18</v>
      </c>
      <c r="Q18" s="3">
        <f t="shared" si="0"/>
        <v>-1.0506</v>
      </c>
    </row>
    <row r="19" spans="1:17" ht="15" x14ac:dyDescent="0.25">
      <c r="A19" s="12">
        <v>2018</v>
      </c>
      <c r="B19" s="7"/>
      <c r="C19" s="15">
        <v>1.1468</v>
      </c>
      <c r="D19" s="15">
        <v>-2.0209999999999999</v>
      </c>
      <c r="E19" s="15">
        <v>3.3399999999999999E-2</v>
      </c>
      <c r="F19" s="15">
        <v>-0.84079999999999999</v>
      </c>
      <c r="G19" s="7"/>
      <c r="H19" s="15">
        <v>3.74</v>
      </c>
      <c r="I19" s="15">
        <v>4.3594999999999997</v>
      </c>
      <c r="J19" s="15">
        <v>5.29</v>
      </c>
      <c r="K19" s="18">
        <v>92.91</v>
      </c>
      <c r="L19" s="15">
        <v>6.2081999999999997</v>
      </c>
      <c r="M19" s="19">
        <v>0.11052675705922339</v>
      </c>
      <c r="N19" s="7">
        <v>1383</v>
      </c>
      <c r="P19" s="5">
        <v>20</v>
      </c>
      <c r="Q19" s="3">
        <f t="shared" si="0"/>
        <v>-1.0506</v>
      </c>
    </row>
    <row r="20" spans="1:17" ht="15" x14ac:dyDescent="0.25">
      <c r="A20" s="12">
        <v>2019</v>
      </c>
      <c r="B20" s="7"/>
      <c r="C20" s="15">
        <v>1.0326</v>
      </c>
      <c r="D20" s="15">
        <v>-2.3849999999999998</v>
      </c>
      <c r="E20" s="15">
        <v>4.6199999999999998E-2</v>
      </c>
      <c r="F20" s="15">
        <v>-1.3062</v>
      </c>
      <c r="G20" s="7"/>
      <c r="H20" s="15">
        <v>4.42</v>
      </c>
      <c r="I20" s="15">
        <v>3.7755000000000001</v>
      </c>
      <c r="J20" s="15">
        <v>6.16</v>
      </c>
      <c r="K20" s="18">
        <v>88.85</v>
      </c>
      <c r="L20" s="15">
        <v>6.2529000000000003</v>
      </c>
      <c r="M20" s="19">
        <v>9.9711714358165726E-2</v>
      </c>
      <c r="N20" s="7">
        <v>1311</v>
      </c>
      <c r="P20" s="5" t="str">
        <f>"&gt;20"</f>
        <v>&gt;20</v>
      </c>
      <c r="Q20" s="3">
        <f t="shared" si="0"/>
        <v>-1.0506</v>
      </c>
    </row>
    <row r="21" spans="1:17" ht="15" x14ac:dyDescent="0.25">
      <c r="A21" s="12">
        <v>2020</v>
      </c>
      <c r="B21" s="7"/>
      <c r="C21" s="15">
        <v>0.88190000000000002</v>
      </c>
      <c r="D21" s="15">
        <v>-2.4236999999999997</v>
      </c>
      <c r="E21" s="15">
        <v>5.1900000000000002E-2</v>
      </c>
      <c r="F21" s="15">
        <v>-1.4899</v>
      </c>
      <c r="G21" s="7"/>
      <c r="H21" s="15">
        <v>4.58</v>
      </c>
      <c r="I21" s="15">
        <v>3.0937999999999999</v>
      </c>
      <c r="J21" s="15">
        <v>6.23</v>
      </c>
      <c r="K21" s="18">
        <v>85.54</v>
      </c>
      <c r="L21" s="15">
        <v>6.2248999999999999</v>
      </c>
      <c r="M21" s="19">
        <v>7.543340106922429E-2</v>
      </c>
      <c r="N21" s="7">
        <v>1098</v>
      </c>
      <c r="P21" s="5"/>
      <c r="Q21" s="3">
        <f t="shared" si="0"/>
        <v>-1.0506</v>
      </c>
    </row>
    <row r="22" spans="1:17" ht="15" x14ac:dyDescent="0.25">
      <c r="A22" s="12">
        <v>2021</v>
      </c>
      <c r="B22" s="7"/>
      <c r="C22" s="15">
        <v>0.87280000000000002</v>
      </c>
      <c r="D22" s="15">
        <v>-2.6866999999999996</v>
      </c>
      <c r="E22" s="15">
        <v>3.9899999999999998E-2</v>
      </c>
      <c r="F22" s="15">
        <v>-1.774</v>
      </c>
      <c r="G22" s="7"/>
      <c r="H22" s="15">
        <v>5.0599999999999996</v>
      </c>
      <c r="I22" s="15">
        <v>3.0194000000000001</v>
      </c>
      <c r="J22" s="15">
        <v>6.56</v>
      </c>
      <c r="K22" s="18">
        <v>84.35</v>
      </c>
      <c r="L22" s="15">
        <v>6.2525000000000004</v>
      </c>
      <c r="M22" s="19">
        <v>0.1247293922316441</v>
      </c>
      <c r="N22" s="7">
        <v>1491</v>
      </c>
      <c r="P22" s="5"/>
      <c r="Q22" s="3">
        <f t="shared" si="0"/>
        <v>-1.0506</v>
      </c>
    </row>
    <row r="23" spans="1:17" ht="15" x14ac:dyDescent="0.25">
      <c r="A23" s="12">
        <v>2022</v>
      </c>
      <c r="B23" s="7"/>
      <c r="C23" s="15">
        <v>1.2058</v>
      </c>
      <c r="D23" s="15">
        <v>-3.0581999999999998</v>
      </c>
      <c r="E23" s="15">
        <v>1.9099999999999999E-2</v>
      </c>
      <c r="F23" s="15">
        <v>-1.8332999999999999</v>
      </c>
      <c r="G23" s="7"/>
      <c r="H23" s="15">
        <v>5.22</v>
      </c>
      <c r="I23" s="15">
        <v>4.4660000000000002</v>
      </c>
      <c r="J23" s="15">
        <v>6.96</v>
      </c>
      <c r="K23" s="18">
        <v>88.92</v>
      </c>
      <c r="L23" s="15">
        <v>6.4534000000000002</v>
      </c>
      <c r="M23" s="19">
        <v>0.10327396111129017</v>
      </c>
      <c r="N23" s="7">
        <v>978</v>
      </c>
      <c r="P23" s="5"/>
      <c r="Q23" s="3">
        <f t="shared" si="0"/>
        <v>-1.0506</v>
      </c>
    </row>
    <row r="24" spans="1:17" ht="15" x14ac:dyDescent="0.25">
      <c r="A24" s="12">
        <v>2023</v>
      </c>
      <c r="B24" s="7"/>
      <c r="C24" s="15">
        <v>1.4959</v>
      </c>
      <c r="D24" s="15">
        <v>-2.714</v>
      </c>
      <c r="E24" s="15">
        <v>1.1999999999999999E-3</v>
      </c>
      <c r="F24" s="15">
        <v>-1.2169000000000001</v>
      </c>
      <c r="G24" s="7"/>
      <c r="H24" s="15">
        <v>4.29</v>
      </c>
      <c r="I24" s="15">
        <v>6.0533999999999999</v>
      </c>
      <c r="J24" s="15">
        <v>5.45</v>
      </c>
      <c r="K24" s="18">
        <v>98.76</v>
      </c>
      <c r="L24" s="15">
        <v>6.2310999999999996</v>
      </c>
      <c r="M24" s="19">
        <v>9.6561481570845556E-2</v>
      </c>
      <c r="N24" s="7">
        <v>831</v>
      </c>
      <c r="Q24" s="3">
        <f t="shared" si="0"/>
        <v>-1.0506</v>
      </c>
    </row>
    <row r="25" spans="1:17" ht="15" x14ac:dyDescent="0.25">
      <c r="A25" s="12">
        <v>2024</v>
      </c>
      <c r="B25" s="7"/>
      <c r="C25" s="15">
        <v>1.4564999999999999</v>
      </c>
      <c r="D25" s="15">
        <v>-3.1335000000000002</v>
      </c>
      <c r="E25" s="15">
        <v>2.5000000000000001E-3</v>
      </c>
      <c r="F25" s="15">
        <v>-1.6745000000000001</v>
      </c>
      <c r="G25" s="7"/>
      <c r="H25" s="15">
        <v>4.99</v>
      </c>
      <c r="I25" s="15">
        <v>5.8799000000000001</v>
      </c>
      <c r="J25" s="15">
        <v>6.56</v>
      </c>
      <c r="K25" s="18">
        <v>97.99</v>
      </c>
      <c r="L25" s="15">
        <v>6.2131999999999996</v>
      </c>
      <c r="M25" s="19">
        <v>9.2306806799105634E-2</v>
      </c>
      <c r="N25" s="7">
        <v>769</v>
      </c>
      <c r="Q25" s="3">
        <f t="shared" si="0"/>
        <v>-1.0506</v>
      </c>
    </row>
    <row r="26" spans="1:17" ht="15" x14ac:dyDescent="0.25">
      <c r="A26" s="13" t="s">
        <v>8</v>
      </c>
      <c r="B26" s="7"/>
      <c r="C26" s="15">
        <v>1.1244000000000001</v>
      </c>
      <c r="D26" s="15">
        <v>-2.2110999999999996</v>
      </c>
      <c r="E26" s="15">
        <v>3.61E-2</v>
      </c>
      <c r="F26" s="15">
        <v>-1.0506</v>
      </c>
      <c r="G26" s="7"/>
      <c r="H26" s="15">
        <v>4.08</v>
      </c>
      <c r="I26" s="15">
        <v>4.2861000000000002</v>
      </c>
      <c r="J26" s="15">
        <v>5.6</v>
      </c>
      <c r="K26" s="18">
        <v>91.65</v>
      </c>
      <c r="L26" s="15">
        <v>6.2397999999999998</v>
      </c>
      <c r="M26" s="19">
        <v>1</v>
      </c>
      <c r="N26" s="7">
        <v>14787</v>
      </c>
    </row>
    <row r="36" spans="1:1" x14ac:dyDescent="0.2">
      <c r="A36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31c47808f21479a45d19849ec77ae3f0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b1dfda766e3555dc867ad8c1cb625889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0f0ded-529c-47ef-9161-d699068475d3" xsi:nil="true"/>
    <lcf76f155ced4ddcb4097134ff3c332f xmlns="38d1cc01-ac6f-41c2-9aa5-887b22cd2b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4FF7B6-6E5A-4FC7-A0B7-0A288232F104}"/>
</file>

<file path=customXml/itemProps2.xml><?xml version="1.0" encoding="utf-8"?>
<ds:datastoreItem xmlns:ds="http://schemas.openxmlformats.org/officeDocument/2006/customXml" ds:itemID="{465C6945-36E1-4122-A04D-AA511AACD9FD}"/>
</file>

<file path=customXml/itemProps3.xml><?xml version="1.0" encoding="utf-8"?>
<ds:datastoreItem xmlns:ds="http://schemas.openxmlformats.org/officeDocument/2006/customXml" ds:itemID="{4C05DB7D-9D05-485E-991E-C1E0520378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2025-01-29T12:29:15Z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