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hnblevycompany780.sharepoint.com/Shared Documents1/Employee/Julia/My Documents/Research/G-L 2/Results/Q1-2025/"/>
    </mc:Choice>
  </mc:AlternateContent>
  <xr:revisionPtr revIDLastSave="89" documentId="8_{571391E0-7F24-4142-88B6-9FDF1AD97FD3}" xr6:coauthVersionLast="47" xr6:coauthVersionMax="47" xr10:uidLastSave="{9E59571A-58D1-4A5D-BE87-876D97C4EB47}"/>
  <bookViews>
    <workbookView xWindow="-38205" yWindow="1260" windowWidth="29040" windowHeight="16680" tabRatio="769" activeTab="10" xr2:uid="{4DDAF8D6-065D-4712-B28F-4DEDD769F38B}"/>
  </bookViews>
  <sheets>
    <sheet name="CONTENTS" sheetId="13" r:id="rId1"/>
    <sheet name="G-L 2 Segments" sheetId="14" r:id="rId2"/>
    <sheet name="rolling 12-month returns" sheetId="17" r:id="rId3"/>
    <sheet name="Index Performance" sheetId="5" r:id="rId4"/>
    <sheet name="G-L 2 Broad Categories" sheetId="10" r:id="rId5"/>
    <sheet name="G-L 2 Payment Types" sheetId="2" r:id="rId6"/>
    <sheet name="G-L 2 Subordinate Debt" sheetId="4" r:id="rId7"/>
    <sheet name="G-L 2 Property Sectors" sheetId="6" r:id="rId8"/>
    <sheet name="G-L 2 Asset Strategies" sheetId="9" r:id="rId9"/>
    <sheet name="G-L 2 Capital Sources" sheetId="12" r:id="rId10"/>
    <sheet name="Return Components" sheetId="16" r:id="rId11"/>
    <sheet name="Profile" sheetId="18" r:id="rId12"/>
    <sheet name="Snapshot" sheetId="1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5" l="1"/>
  <c r="H7" i="18"/>
  <c r="E7" i="18"/>
  <c r="D7" i="18"/>
  <c r="A177" i="17" l="1"/>
  <c r="A178" i="17" s="1"/>
  <c r="A179" i="17" s="1"/>
  <c r="H9" i="18"/>
  <c r="G9" i="18"/>
  <c r="G7" i="18" s="1"/>
  <c r="E9" i="18"/>
  <c r="D9" i="18"/>
  <c r="A174" i="17"/>
  <c r="A175" i="17" s="1"/>
  <c r="A176" i="17" s="1"/>
  <c r="A171" i="17" l="1"/>
  <c r="A172" i="17" s="1"/>
  <c r="A173" i="17" s="1"/>
  <c r="B15" i="19"/>
  <c r="D24" i="19"/>
  <c r="D19" i="19"/>
  <c r="E19" i="19"/>
  <c r="D20" i="19"/>
  <c r="E20" i="19"/>
  <c r="D21" i="19"/>
  <c r="E21" i="19"/>
  <c r="D22" i="19"/>
  <c r="E22" i="19"/>
  <c r="E18" i="19"/>
  <c r="D18" i="19"/>
  <c r="E17" i="19"/>
  <c r="D17" i="19"/>
  <c r="C22" i="19"/>
  <c r="C19" i="19"/>
  <c r="C20" i="19"/>
  <c r="C21" i="19"/>
  <c r="C18" i="19"/>
  <c r="E16" i="19"/>
  <c r="D16" i="19"/>
  <c r="C17" i="19"/>
  <c r="A13" i="19"/>
  <c r="A12" i="19"/>
  <c r="A169" i="17" l="1"/>
  <c r="A170" i="17" s="1"/>
  <c r="A10" i="17" l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9" i="17"/>
  <c r="K33" i="18"/>
  <c r="J33" i="18"/>
  <c r="K32" i="18"/>
  <c r="J32" i="18"/>
  <c r="K31" i="18"/>
  <c r="J31" i="18"/>
  <c r="K30" i="18"/>
  <c r="J30" i="18"/>
  <c r="K29" i="18"/>
  <c r="J29" i="18"/>
  <c r="K28" i="18"/>
  <c r="J28" i="18"/>
  <c r="K27" i="18"/>
  <c r="J27" i="18"/>
  <c r="K26" i="18"/>
  <c r="J26" i="18"/>
  <c r="B8" i="12" l="1"/>
  <c r="C8" i="12"/>
  <c r="B9" i="12"/>
  <c r="C9" i="12"/>
  <c r="B10" i="12"/>
  <c r="C10" i="12"/>
  <c r="B11" i="12"/>
  <c r="C11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2" i="12"/>
  <c r="C32" i="12"/>
  <c r="C32" i="4" l="1"/>
  <c r="B32" i="4"/>
  <c r="C30" i="4"/>
  <c r="B30" i="4"/>
  <c r="C29" i="4"/>
  <c r="B29" i="4"/>
  <c r="C28" i="4"/>
  <c r="B28" i="4"/>
  <c r="C27" i="4"/>
  <c r="B27" i="4"/>
  <c r="C26" i="4"/>
  <c r="B26" i="4"/>
  <c r="C25" i="4"/>
  <c r="B25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1" i="4"/>
  <c r="B11" i="4"/>
  <c r="C10" i="4"/>
  <c r="B10" i="4"/>
  <c r="C9" i="4"/>
  <c r="B9" i="4"/>
  <c r="C8" i="4"/>
  <c r="B8" i="4"/>
  <c r="K24" i="18" l="1"/>
  <c r="J24" i="18"/>
  <c r="K23" i="18"/>
  <c r="J23" i="18"/>
  <c r="K22" i="18"/>
  <c r="J22" i="18"/>
  <c r="K21" i="18"/>
  <c r="J21" i="18"/>
  <c r="K19" i="18"/>
  <c r="J19" i="18"/>
  <c r="K17" i="18"/>
  <c r="J17" i="18"/>
  <c r="K18" i="18"/>
  <c r="J18" i="18"/>
  <c r="K15" i="18"/>
  <c r="J15" i="18"/>
  <c r="K13" i="18"/>
  <c r="J13" i="18"/>
  <c r="K12" i="18"/>
  <c r="J12" i="18"/>
  <c r="K11" i="18"/>
  <c r="J11" i="18"/>
  <c r="K10" i="18"/>
  <c r="J10" i="18"/>
  <c r="K7" i="18"/>
  <c r="J7" i="18"/>
  <c r="C32" i="9"/>
  <c r="B32" i="9"/>
  <c r="C30" i="9"/>
  <c r="B30" i="9"/>
  <c r="C29" i="9"/>
  <c r="B29" i="9"/>
  <c r="C28" i="9"/>
  <c r="B28" i="9"/>
  <c r="C27" i="9"/>
  <c r="B27" i="9"/>
  <c r="C26" i="9"/>
  <c r="B26" i="9"/>
  <c r="C25" i="9"/>
  <c r="B25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1" i="9"/>
  <c r="B11" i="9"/>
  <c r="C10" i="9"/>
  <c r="B10" i="9"/>
  <c r="C9" i="9"/>
  <c r="B9" i="9"/>
  <c r="C8" i="9"/>
  <c r="B8" i="9"/>
  <c r="C32" i="6"/>
  <c r="B32" i="6"/>
  <c r="C30" i="6"/>
  <c r="B30" i="6"/>
  <c r="C29" i="6"/>
  <c r="B29" i="6"/>
  <c r="C28" i="6"/>
  <c r="B28" i="6"/>
  <c r="C27" i="6"/>
  <c r="B27" i="6"/>
  <c r="C26" i="6"/>
  <c r="B26" i="6"/>
  <c r="C25" i="6"/>
  <c r="B25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1" i="6"/>
  <c r="B11" i="6"/>
  <c r="C10" i="6"/>
  <c r="B10" i="6"/>
  <c r="C9" i="6"/>
  <c r="B9" i="6"/>
  <c r="C8" i="6"/>
  <c r="B8" i="6"/>
  <c r="C32" i="2"/>
  <c r="B32" i="2"/>
  <c r="C30" i="2"/>
  <c r="B30" i="2"/>
  <c r="C29" i="2"/>
  <c r="B29" i="2"/>
  <c r="C28" i="2"/>
  <c r="B28" i="2"/>
  <c r="C27" i="2"/>
  <c r="B27" i="2"/>
  <c r="C26" i="2"/>
  <c r="B26" i="2"/>
  <c r="C25" i="2"/>
  <c r="B25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1" i="2"/>
  <c r="B11" i="2"/>
  <c r="C10" i="2"/>
  <c r="B10" i="2"/>
  <c r="C9" i="2"/>
  <c r="B9" i="2"/>
  <c r="C8" i="2"/>
  <c r="B8" i="2"/>
  <c r="C32" i="10"/>
  <c r="B32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1" i="10"/>
  <c r="B11" i="10"/>
  <c r="C10" i="10"/>
  <c r="B10" i="10"/>
  <c r="C9" i="10"/>
  <c r="B9" i="10"/>
  <c r="C8" i="10"/>
  <c r="B8" i="10"/>
  <c r="A23" i="12"/>
  <c r="A21" i="12"/>
  <c r="A20" i="12"/>
  <c r="A19" i="12"/>
  <c r="A18" i="12"/>
  <c r="A17" i="12"/>
  <c r="A16" i="12"/>
  <c r="A15" i="12"/>
  <c r="A14" i="12"/>
  <c r="A13" i="12"/>
  <c r="A11" i="12"/>
  <c r="A10" i="12"/>
  <c r="A9" i="12"/>
  <c r="A8" i="12"/>
  <c r="A4" i="12"/>
  <c r="A3" i="12"/>
  <c r="A23" i="9"/>
  <c r="A21" i="9"/>
  <c r="A20" i="9"/>
  <c r="A19" i="9"/>
  <c r="A18" i="9"/>
  <c r="A17" i="9"/>
  <c r="A16" i="9"/>
  <c r="A15" i="9"/>
  <c r="A14" i="9"/>
  <c r="A13" i="9"/>
  <c r="A11" i="9"/>
  <c r="A10" i="9"/>
  <c r="A9" i="9"/>
  <c r="A8" i="9"/>
  <c r="A4" i="9"/>
  <c r="A3" i="9"/>
  <c r="A23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4" i="6"/>
  <c r="A3" i="6"/>
  <c r="A23" i="4"/>
  <c r="A21" i="4"/>
  <c r="A20" i="4"/>
  <c r="A19" i="4"/>
  <c r="A18" i="4"/>
  <c r="A17" i="4"/>
  <c r="A16" i="4"/>
  <c r="A15" i="4"/>
  <c r="A14" i="4"/>
  <c r="A13" i="4"/>
  <c r="A11" i="4"/>
  <c r="A10" i="4"/>
  <c r="A9" i="4"/>
  <c r="A8" i="4"/>
  <c r="A4" i="4"/>
  <c r="A3" i="4"/>
  <c r="A23" i="2"/>
  <c r="A21" i="2"/>
  <c r="A20" i="2"/>
  <c r="A19" i="2"/>
  <c r="A18" i="2"/>
  <c r="A17" i="2"/>
  <c r="A16" i="2"/>
  <c r="A15" i="2"/>
  <c r="A14" i="2"/>
  <c r="A13" i="2"/>
  <c r="A11" i="2"/>
  <c r="A10" i="2"/>
  <c r="A9" i="2"/>
  <c r="A8" i="2"/>
  <c r="A4" i="2"/>
  <c r="A3" i="2"/>
  <c r="A23" i="10"/>
  <c r="A21" i="10"/>
  <c r="A20" i="10"/>
  <c r="A19" i="10"/>
  <c r="A18" i="10"/>
  <c r="A17" i="10"/>
  <c r="A16" i="10"/>
  <c r="A15" i="10"/>
  <c r="A14" i="10"/>
  <c r="A13" i="10"/>
  <c r="A11" i="10"/>
  <c r="A10" i="10"/>
  <c r="A9" i="10"/>
  <c r="A8" i="10"/>
  <c r="A4" i="10"/>
  <c r="A3" i="10"/>
  <c r="J9" i="18" l="1"/>
  <c r="K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Giliberto</author>
  </authors>
  <commentList>
    <comment ref="C8" authorId="0" shapeId="0" xr:uid="{2A58F5CA-44CF-4507-B180-93D86D5E9481}">
      <text>
        <r>
          <rPr>
            <b/>
            <sz val="9"/>
            <color indexed="81"/>
            <rFont val="Tahoma"/>
            <family val="2"/>
          </rPr>
          <t>Michael Giliberto:</t>
        </r>
        <r>
          <rPr>
            <sz val="9"/>
            <color indexed="81"/>
            <rFont val="Tahoma"/>
            <family val="2"/>
          </rPr>
          <t xml:space="preserve">
This is lower than either fixed or floating because loans not categorized returns were quite low</t>
        </r>
      </text>
    </comment>
  </commentList>
</comments>
</file>

<file path=xl/sharedStrings.xml><?xml version="1.0" encoding="utf-8"?>
<sst xmlns="http://schemas.openxmlformats.org/spreadsheetml/2006/main" count="404" uniqueCount="159">
  <si>
    <t>G-L 2 returns are based on net asset value (NAV).</t>
  </si>
  <si>
    <t>Leverage is used to "manufacture mezzanine" from senior whole loans.</t>
  </si>
  <si>
    <t>No other investments in G-L 2 have leverage.</t>
  </si>
  <si>
    <t>A number of loans have all data needed to generate investment returns,</t>
  </si>
  <si>
    <t>but have not yet provided attribute data, such as payment or property type.</t>
  </si>
  <si>
    <t>Consequently, on some exhibits, e.g., payment type, all reported sub-category returns are less</t>
  </si>
  <si>
    <t>than the reported index total. G-L is seeking to fill in such missing information.</t>
  </si>
  <si>
    <t>Contents</t>
  </si>
  <si>
    <t>Click on links below to go to sections of this report package</t>
  </si>
  <si>
    <t>Segments (shows composition of index and availability of sub-indices)</t>
  </si>
  <si>
    <t>Rolling 12-month Returns and Chart</t>
  </si>
  <si>
    <t>Index Performance (G-L 2 and other fixed-income indices)</t>
  </si>
  <si>
    <t>G-L 2 Broad Categories (overall index, subordinate debt, senior debt)</t>
  </si>
  <si>
    <t>G-L 2 Payment Type Breakout</t>
  </si>
  <si>
    <t>Subordinate Debt Components</t>
  </si>
  <si>
    <t>Property Type Results</t>
  </si>
  <si>
    <t>Asset Strategy Type Results</t>
  </si>
  <si>
    <t>G-L 2 Capital Sources</t>
  </si>
  <si>
    <t>G-L 2 Index Profile</t>
  </si>
  <si>
    <t>Historical Component Detail</t>
  </si>
  <si>
    <t>G-L 2 Segments</t>
  </si>
  <si>
    <t>Segment</t>
  </si>
  <si>
    <t>Included in</t>
  </si>
  <si>
    <t>Returns</t>
  </si>
  <si>
    <t>Loan Type or Segment</t>
  </si>
  <si>
    <t>G-L 2 Index?</t>
  </si>
  <si>
    <t>Reported?</t>
  </si>
  <si>
    <t>Fixed-rate</t>
  </si>
  <si>
    <t>Yes</t>
  </si>
  <si>
    <t>Floating-rate</t>
  </si>
  <si>
    <t>Hybrid / Blended Rate</t>
  </si>
  <si>
    <t>No</t>
  </si>
  <si>
    <t>Subordinate Investments:</t>
  </si>
  <si>
    <t xml:space="preserve">   Mezzanine Loans</t>
  </si>
  <si>
    <t xml:space="preserve">   Leveraged Whole Loans</t>
  </si>
  <si>
    <t xml:space="preserve">   Sub Tranche of Whole Loan (1)</t>
  </si>
  <si>
    <t xml:space="preserve">   Other (2)</t>
  </si>
  <si>
    <t>Unleveraged Senior Loans (3)</t>
  </si>
  <si>
    <t>If a segment is not reported on its own, it is due to limited data and/or confidentiality restrictions.</t>
  </si>
  <si>
    <t>These considerations also affect inception dates from which returns are reported</t>
  </si>
  <si>
    <t>Notes:</t>
  </si>
  <si>
    <t>(1) B notes and other, possibly unspecified, subordinate tranches of whole loans</t>
  </si>
  <si>
    <t>(2) Second mortgages and preferred equity</t>
  </si>
  <si>
    <t>(3) Senior loans that are not eligible for G-L 1. Most are floating-rate or hybrid loans</t>
  </si>
  <si>
    <t>Return to Contents</t>
  </si>
  <si>
    <t>Giliberto-Levy High Yield Commercial Real Estate Debt Index (G-L 2)</t>
  </si>
  <si>
    <t>G-L 2 rolling 12-month total returns for all loans</t>
  </si>
  <si>
    <t>as of</t>
  </si>
  <si>
    <t>Giliberto-Levy High-Yield Commercial Real Estate Debt Index (G-L 2)</t>
  </si>
  <si>
    <t>G-L 2</t>
  </si>
  <si>
    <t>G-L 1 *</t>
  </si>
  <si>
    <t>Investment-Grade CMBS **</t>
  </si>
  <si>
    <t>Corporate Intermediate High-Yield ***</t>
  </si>
  <si>
    <t>Income</t>
  </si>
  <si>
    <t>Total</t>
  </si>
  <si>
    <t>CY 2021</t>
  </si>
  <si>
    <t>CY 2020</t>
  </si>
  <si>
    <t>CY 2019</t>
  </si>
  <si>
    <t>CY 2018</t>
  </si>
  <si>
    <t>CY 2017</t>
  </si>
  <si>
    <t>1 year</t>
  </si>
  <si>
    <t>3 years</t>
  </si>
  <si>
    <t>5 years</t>
  </si>
  <si>
    <t>10 Years</t>
  </si>
  <si>
    <t>Since inception</t>
  </si>
  <si>
    <t>Return inception date</t>
  </si>
  <si>
    <t>Volatility (annualized)</t>
  </si>
  <si>
    <t>CY: Calendar year</t>
  </si>
  <si>
    <t>ND: No or insufficient data</t>
  </si>
  <si>
    <t>YTD: Year to date</t>
  </si>
  <si>
    <t>* G-L 1 is the Giliberto-Levy Commercial Mortgage Index, which includes only senior whole loans with fixed rates</t>
  </si>
  <si>
    <t>** Investment-grade CMBS index</t>
  </si>
  <si>
    <t>*** Corporate high-yield Intermediate-term bond index</t>
  </si>
  <si>
    <t>All Loans</t>
  </si>
  <si>
    <t>All Subordinate Loans</t>
  </si>
  <si>
    <t>Senior Loans</t>
  </si>
  <si>
    <t>ND</t>
  </si>
  <si>
    <t>Source: Giliberto-Levy</t>
  </si>
  <si>
    <t>Floating Rate</t>
  </si>
  <si>
    <t>Fixed Rate</t>
  </si>
  <si>
    <t>Mezzanine Loans</t>
  </si>
  <si>
    <t>Leveraged Whole Loans</t>
  </si>
  <si>
    <t>Office</t>
  </si>
  <si>
    <t>Multifamily</t>
  </si>
  <si>
    <t>Retail</t>
  </si>
  <si>
    <t>Lodging</t>
  </si>
  <si>
    <t>Industrial</t>
  </si>
  <si>
    <t>Stabilized</t>
  </si>
  <si>
    <t>Participants designated asset strategies being pursued by borrowers.</t>
  </si>
  <si>
    <t>Open-End Funds</t>
  </si>
  <si>
    <t>Separate Accounts</t>
  </si>
  <si>
    <t>Other (1)</t>
  </si>
  <si>
    <t>G-L 2 Profile: Active Loans</t>
  </si>
  <si>
    <t>Change</t>
  </si>
  <si>
    <t>Amount ($)</t>
  </si>
  <si>
    <t>Count</t>
  </si>
  <si>
    <t>All investments</t>
  </si>
  <si>
    <t>Subordinate Positions</t>
  </si>
  <si>
    <t>Totals</t>
  </si>
  <si>
    <t xml:space="preserve">to </t>
  </si>
  <si>
    <t>All</t>
  </si>
  <si>
    <t>Stabilized Asset</t>
  </si>
  <si>
    <t>Bridge / Transitional</t>
  </si>
  <si>
    <t>Return Components (reporting basis: leveraged whole loans amounts are net of leverage)</t>
  </si>
  <si>
    <t>Loan</t>
  </si>
  <si>
    <t>Cash</t>
  </si>
  <si>
    <t>Accrued</t>
  </si>
  <si>
    <t>Other</t>
  </si>
  <si>
    <t>Cash Principal</t>
  </si>
  <si>
    <t>Start</t>
  </si>
  <si>
    <t>End</t>
  </si>
  <si>
    <t>Net</t>
  </si>
  <si>
    <t>Capital</t>
  </si>
  <si>
    <t>Interest *</t>
  </si>
  <si>
    <t>Interest</t>
  </si>
  <si>
    <t>Expenses</t>
  </si>
  <si>
    <t>Fundings</t>
  </si>
  <si>
    <t>Received</t>
  </si>
  <si>
    <t>Value</t>
  </si>
  <si>
    <t>Principal</t>
  </si>
  <si>
    <t>Expense</t>
  </si>
  <si>
    <t>Year</t>
  </si>
  <si>
    <t>Month</t>
  </si>
  <si>
    <t>* Cash interest may include  amounts due to yield or spread maintenance if reported as interest by participants.</t>
  </si>
  <si>
    <t>Sources: Bloomberg Indices; Giliberto-Levy</t>
  </si>
  <si>
    <t>CY 2022</t>
  </si>
  <si>
    <t>10 years</t>
  </si>
  <si>
    <t>Value-Add (2)</t>
  </si>
  <si>
    <t xml:space="preserve">  (2) Value Add includes activities such as ground-up development</t>
  </si>
  <si>
    <t>Blend/hybrid or Not Categorized</t>
  </si>
  <si>
    <t>Not Categorized</t>
  </si>
  <si>
    <t>CY 2023</t>
  </si>
  <si>
    <t>B-Notes and Similar</t>
  </si>
  <si>
    <t>Mixed-Use</t>
  </si>
  <si>
    <t>Misc. Other</t>
  </si>
  <si>
    <t>Bridge / Transitional (1)</t>
  </si>
  <si>
    <t>Closed-End Funds</t>
  </si>
  <si>
    <t>(1) Other includes lender balance sheets and unknown</t>
  </si>
  <si>
    <t xml:space="preserve">  (1) Bridge / Transitional includes activies such as re-leasing to stabilized occupancy</t>
  </si>
  <si>
    <t>Net Asset Value</t>
  </si>
  <si>
    <t>Other Subordinate Investments</t>
  </si>
  <si>
    <t>2Q 2024</t>
  </si>
  <si>
    <t>Value-Add</t>
  </si>
  <si>
    <t>Unpaid Principal Balance</t>
  </si>
  <si>
    <t>Other *</t>
  </si>
  <si>
    <t>* Second mortgages, preferred equity and not categorized</t>
  </si>
  <si>
    <t>3Q 2024</t>
  </si>
  <si>
    <t>4Q 2024</t>
  </si>
  <si>
    <t>CY 2024</t>
  </si>
  <si>
    <t>1Q 2025 G-L 2 Performance Report</t>
  </si>
  <si>
    <t>Investment Performance Report for 1Q 2025</t>
  </si>
  <si>
    <t>Generated on 6/20/2025</t>
  </si>
  <si>
    <t>1Q 2025</t>
  </si>
  <si>
    <t>YTD 2025</t>
  </si>
  <si>
    <t>Returns for periods ending 03/31/2025</t>
  </si>
  <si>
    <t>Unpaid Principal Balances as reported</t>
  </si>
  <si>
    <t>As of 1/1/2025</t>
  </si>
  <si>
    <t>As of 3/31/2025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</si>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</sst>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[$-409]mmm\-yy;@"/>
    <numFmt numFmtId="167" formatCode="0.0%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10" fontId="0" fillId="0" borderId="0" xfId="1" applyNumberFormat="1" applyFont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1" xfId="2"/>
    <xf numFmtId="10" fontId="0" fillId="0" borderId="0" xfId="1" applyNumberFormat="1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2" borderId="0" xfId="0" applyFill="1"/>
    <xf numFmtId="10" fontId="0" fillId="2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0" fontId="0" fillId="2" borderId="0" xfId="0" applyNumberFormat="1" applyFill="1"/>
    <xf numFmtId="10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0" fillId="0" borderId="0" xfId="3" applyFont="1"/>
    <xf numFmtId="43" fontId="0" fillId="0" borderId="0" xfId="3" applyFont="1" applyAlignment="1">
      <alignment horizontal="center"/>
    </xf>
    <xf numFmtId="165" fontId="0" fillId="0" borderId="0" xfId="3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3" applyNumberFormat="1" applyFont="1"/>
    <xf numFmtId="166" fontId="0" fillId="0" borderId="0" xfId="0" applyNumberFormat="1"/>
    <xf numFmtId="167" fontId="0" fillId="0" borderId="0" xfId="1" applyNumberFormat="1" applyFont="1"/>
    <xf numFmtId="0" fontId="7" fillId="0" borderId="0" xfId="5"/>
    <xf numFmtId="0" fontId="7" fillId="0" borderId="0" xfId="5" applyAlignment="1">
      <alignment horizontal="center"/>
    </xf>
    <xf numFmtId="0" fontId="6" fillId="0" borderId="6" xfId="4" applyAlignment="1">
      <alignment horizontal="center"/>
    </xf>
    <xf numFmtId="0" fontId="2" fillId="0" borderId="1" xfId="2" applyAlignment="1">
      <alignment horizontal="center"/>
    </xf>
    <xf numFmtId="0" fontId="0" fillId="0" borderId="0" xfId="0" applyAlignment="1">
      <alignment horizontal="left"/>
    </xf>
    <xf numFmtId="0" fontId="7" fillId="0" borderId="0" xfId="5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67" fontId="0" fillId="0" borderId="0" xfId="0" applyNumberFormat="1"/>
    <xf numFmtId="10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3" applyFont="1" applyBorder="1" applyAlignment="1">
      <alignment horizontal="center"/>
    </xf>
    <xf numFmtId="168" fontId="0" fillId="0" borderId="0" xfId="0" applyNumberFormat="1" applyAlignment="1">
      <alignment horizontal="center"/>
    </xf>
  </cellXfs>
  <cellStyles count="6">
    <cellStyle name="Comma" xfId="3" builtinId="3"/>
    <cellStyle name="Heading 1" xfId="4" builtinId="16"/>
    <cellStyle name="Heading 2" xfId="2" builtinId="17"/>
    <cellStyle name="Hyperlink" xfId="5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77766444984E-2"/>
          <c:y val="3.6444802306964896E-2"/>
          <c:w val="0.91472644934927172"/>
          <c:h val="0.85563174698287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'rolling 12-month returns'!$A$8:$A$179</c:f>
              <c:numCache>
                <c:formatCode>[$-409]mmm\-yy;@</c:formatCode>
                <c:ptCount val="172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</c:numCache>
            </c:numRef>
          </c:cat>
          <c:val>
            <c:numRef>
              <c:f>'rolling 12-month returns'!$B$8:$B$179</c:f>
              <c:numCache>
                <c:formatCode>0.0%</c:formatCode>
                <c:ptCount val="172"/>
                <c:pt idx="0">
                  <c:v>0.11408773757409474</c:v>
                </c:pt>
                <c:pt idx="1">
                  <c:v>0.10591029429618271</c:v>
                </c:pt>
                <c:pt idx="2">
                  <c:v>9.5057682109697561E-2</c:v>
                </c:pt>
                <c:pt idx="3">
                  <c:v>7.1029768928020598E-2</c:v>
                </c:pt>
                <c:pt idx="4">
                  <c:v>5.2509766913731548E-2</c:v>
                </c:pt>
                <c:pt idx="5">
                  <c:v>3.7129183030228718E-2</c:v>
                </c:pt>
                <c:pt idx="6">
                  <c:v>3.9517991158974253E-2</c:v>
                </c:pt>
                <c:pt idx="7">
                  <c:v>5.2962935391945409E-2</c:v>
                </c:pt>
                <c:pt idx="8">
                  <c:v>8.6095018181497673E-2</c:v>
                </c:pt>
                <c:pt idx="9">
                  <c:v>7.843014013512839E-2</c:v>
                </c:pt>
                <c:pt idx="10">
                  <c:v>7.6300407273828696E-2</c:v>
                </c:pt>
                <c:pt idx="11">
                  <c:v>7.0718480270155926E-2</c:v>
                </c:pt>
                <c:pt idx="12">
                  <c:v>5.5427129164771216E-2</c:v>
                </c:pt>
                <c:pt idx="13">
                  <c:v>5.0219137518723533E-2</c:v>
                </c:pt>
                <c:pt idx="14">
                  <c:v>5.6434060609349412E-2</c:v>
                </c:pt>
                <c:pt idx="15">
                  <c:v>5.652564542967986E-2</c:v>
                </c:pt>
                <c:pt idx="16">
                  <c:v>5.4731403111678567E-2</c:v>
                </c:pt>
                <c:pt idx="17">
                  <c:v>7.1499781189682921E-2</c:v>
                </c:pt>
                <c:pt idx="18">
                  <c:v>6.6990517756715828E-2</c:v>
                </c:pt>
                <c:pt idx="19">
                  <c:v>7.2725112219409693E-2</c:v>
                </c:pt>
                <c:pt idx="20">
                  <c:v>8.4998035903477209E-2</c:v>
                </c:pt>
                <c:pt idx="21">
                  <c:v>8.0785229764142263E-2</c:v>
                </c:pt>
                <c:pt idx="22">
                  <c:v>7.8064827095431388E-2</c:v>
                </c:pt>
                <c:pt idx="23">
                  <c:v>8.1610602278197497E-2</c:v>
                </c:pt>
                <c:pt idx="24">
                  <c:v>8.3013309753989573E-2</c:v>
                </c:pt>
                <c:pt idx="25">
                  <c:v>8.0568693843820371E-2</c:v>
                </c:pt>
                <c:pt idx="26">
                  <c:v>8.415029091026871E-2</c:v>
                </c:pt>
                <c:pt idx="27">
                  <c:v>9.2591158728921208E-2</c:v>
                </c:pt>
                <c:pt idx="28">
                  <c:v>9.5929092409560157E-2</c:v>
                </c:pt>
                <c:pt idx="29">
                  <c:v>8.6171093870077042E-2</c:v>
                </c:pt>
                <c:pt idx="30">
                  <c:v>8.7710933821564474E-2</c:v>
                </c:pt>
                <c:pt idx="31">
                  <c:v>8.764285605253197E-2</c:v>
                </c:pt>
                <c:pt idx="32">
                  <c:v>8.1079479173560953E-2</c:v>
                </c:pt>
                <c:pt idx="33">
                  <c:v>8.9474870298870579E-2</c:v>
                </c:pt>
                <c:pt idx="34">
                  <c:v>9.0634534638335928E-2</c:v>
                </c:pt>
                <c:pt idx="35">
                  <c:v>8.8935590421552968E-2</c:v>
                </c:pt>
                <c:pt idx="36">
                  <c:v>9.8621980063025472E-2</c:v>
                </c:pt>
                <c:pt idx="37">
                  <c:v>0.10490679612621356</c:v>
                </c:pt>
                <c:pt idx="38">
                  <c:v>0.10186827179996283</c:v>
                </c:pt>
                <c:pt idx="39">
                  <c:v>9.7322223212024994E-2</c:v>
                </c:pt>
                <c:pt idx="40">
                  <c:v>9.9062076199840643E-2</c:v>
                </c:pt>
                <c:pt idx="41">
                  <c:v>9.8275927507964322E-2</c:v>
                </c:pt>
                <c:pt idx="42">
                  <c:v>9.5546298824368492E-2</c:v>
                </c:pt>
                <c:pt idx="43">
                  <c:v>0.11560319959359155</c:v>
                </c:pt>
                <c:pt idx="44">
                  <c:v>0.11573067784577407</c:v>
                </c:pt>
                <c:pt idx="45">
                  <c:v>0.11196237865517689</c:v>
                </c:pt>
                <c:pt idx="46">
                  <c:v>0.12066490219549553</c:v>
                </c:pt>
                <c:pt idx="47">
                  <c:v>0.12295793037489533</c:v>
                </c:pt>
                <c:pt idx="48">
                  <c:v>0.10980837772459684</c:v>
                </c:pt>
                <c:pt idx="49">
                  <c:v>0.10762862773856918</c:v>
                </c:pt>
                <c:pt idx="50">
                  <c:v>0.10758793161379621</c:v>
                </c:pt>
                <c:pt idx="51">
                  <c:v>0.10017891215615582</c:v>
                </c:pt>
                <c:pt idx="52">
                  <c:v>9.6325275275652045E-2</c:v>
                </c:pt>
                <c:pt idx="53">
                  <c:v>9.9025041553059356E-2</c:v>
                </c:pt>
                <c:pt idx="54">
                  <c:v>0.10086079533191494</c:v>
                </c:pt>
                <c:pt idx="55">
                  <c:v>8.238789696281823E-2</c:v>
                </c:pt>
                <c:pt idx="56">
                  <c:v>7.9652131138819637E-2</c:v>
                </c:pt>
                <c:pt idx="57">
                  <c:v>8.4538439455965619E-2</c:v>
                </c:pt>
                <c:pt idx="58">
                  <c:v>7.5502141558533298E-2</c:v>
                </c:pt>
                <c:pt idx="59">
                  <c:v>7.253486542190557E-2</c:v>
                </c:pt>
                <c:pt idx="60">
                  <c:v>6.1677460348054769E-2</c:v>
                </c:pt>
                <c:pt idx="61">
                  <c:v>6.7911689747950366E-2</c:v>
                </c:pt>
                <c:pt idx="62">
                  <c:v>6.6658185141883042E-2</c:v>
                </c:pt>
                <c:pt idx="63">
                  <c:v>7.6605820839436456E-2</c:v>
                </c:pt>
                <c:pt idx="64">
                  <c:v>8.109293021032582E-2</c:v>
                </c:pt>
                <c:pt idx="65">
                  <c:v>7.9483632871185872E-2</c:v>
                </c:pt>
                <c:pt idx="66">
                  <c:v>8.4336186005637748E-2</c:v>
                </c:pt>
                <c:pt idx="67">
                  <c:v>8.3296768577356017E-2</c:v>
                </c:pt>
                <c:pt idx="68">
                  <c:v>8.981075111662884E-2</c:v>
                </c:pt>
                <c:pt idx="69">
                  <c:v>9.1610601931118918E-2</c:v>
                </c:pt>
                <c:pt idx="70">
                  <c:v>9.4155629047901312E-2</c:v>
                </c:pt>
                <c:pt idx="71">
                  <c:v>9.228845070312186E-2</c:v>
                </c:pt>
                <c:pt idx="72">
                  <c:v>0.10309891946515193</c:v>
                </c:pt>
                <c:pt idx="73">
                  <c:v>9.6656008250407099E-2</c:v>
                </c:pt>
                <c:pt idx="74">
                  <c:v>0.10025297087485296</c:v>
                </c:pt>
                <c:pt idx="75">
                  <c:v>9.8108833519728433E-2</c:v>
                </c:pt>
                <c:pt idx="76">
                  <c:v>0.10097403766522106</c:v>
                </c:pt>
                <c:pt idx="77">
                  <c:v>0.10257382016999261</c:v>
                </c:pt>
                <c:pt idx="78">
                  <c:v>0.10423274066235422</c:v>
                </c:pt>
                <c:pt idx="79">
                  <c:v>0.10500378857419768</c:v>
                </c:pt>
                <c:pt idx="80">
                  <c:v>0.10159472153011184</c:v>
                </c:pt>
                <c:pt idx="81">
                  <c:v>0.10344163392270711</c:v>
                </c:pt>
                <c:pt idx="82">
                  <c:v>0.10210418856157721</c:v>
                </c:pt>
                <c:pt idx="83">
                  <c:v>0.1082325399891324</c:v>
                </c:pt>
                <c:pt idx="84">
                  <c:v>0.11193048124069027</c:v>
                </c:pt>
                <c:pt idx="85">
                  <c:v>0.11311181215290445</c:v>
                </c:pt>
                <c:pt idx="86">
                  <c:v>0.11128845097114315</c:v>
                </c:pt>
                <c:pt idx="87">
                  <c:v>0.11460059224961894</c:v>
                </c:pt>
                <c:pt idx="88">
                  <c:v>0.11081063843365602</c:v>
                </c:pt>
                <c:pt idx="89">
                  <c:v>0.11256889342143328</c:v>
                </c:pt>
                <c:pt idx="90">
                  <c:v>0.10962323447111566</c:v>
                </c:pt>
                <c:pt idx="91">
                  <c:v>0.10901527183013027</c:v>
                </c:pt>
                <c:pt idx="92">
                  <c:v>0.11136130083516793</c:v>
                </c:pt>
                <c:pt idx="93">
                  <c:v>0.11219232269142387</c:v>
                </c:pt>
                <c:pt idx="94">
                  <c:v>0.11077090179849902</c:v>
                </c:pt>
                <c:pt idx="95">
                  <c:v>0.10876708795846346</c:v>
                </c:pt>
                <c:pt idx="96">
                  <c:v>0.10696722324184171</c:v>
                </c:pt>
                <c:pt idx="97">
                  <c:v>0.10435409503311965</c:v>
                </c:pt>
                <c:pt idx="98">
                  <c:v>0.10503043734876538</c:v>
                </c:pt>
                <c:pt idx="99">
                  <c:v>9.6452802613675503E-2</c:v>
                </c:pt>
                <c:pt idx="100">
                  <c:v>9.5681738758110813E-2</c:v>
                </c:pt>
                <c:pt idx="101">
                  <c:v>9.2396534688238274E-2</c:v>
                </c:pt>
                <c:pt idx="102">
                  <c:v>9.4017114621097075E-2</c:v>
                </c:pt>
                <c:pt idx="103">
                  <c:v>9.2487341382030852E-2</c:v>
                </c:pt>
                <c:pt idx="104">
                  <c:v>9.086110059216268E-2</c:v>
                </c:pt>
                <c:pt idx="105">
                  <c:v>8.7737874022574935E-2</c:v>
                </c:pt>
                <c:pt idx="106">
                  <c:v>8.7899979558743402E-2</c:v>
                </c:pt>
                <c:pt idx="107">
                  <c:v>8.6446726892301928E-2</c:v>
                </c:pt>
                <c:pt idx="108">
                  <c:v>8.2366134388764722E-2</c:v>
                </c:pt>
                <c:pt idx="109">
                  <c:v>8.1695728751902896E-2</c:v>
                </c:pt>
                <c:pt idx="110">
                  <c:v>7.9782514472842125E-2</c:v>
                </c:pt>
                <c:pt idx="111">
                  <c:v>7.0103787432505893E-2</c:v>
                </c:pt>
                <c:pt idx="112">
                  <c:v>6.936561463655333E-2</c:v>
                </c:pt>
                <c:pt idx="113">
                  <c:v>6.872624961361451E-2</c:v>
                </c:pt>
                <c:pt idx="114">
                  <c:v>6.4000181870579986E-2</c:v>
                </c:pt>
                <c:pt idx="115">
                  <c:v>6.4549364827499955E-2</c:v>
                </c:pt>
                <c:pt idx="116">
                  <c:v>6.3084914999455677E-2</c:v>
                </c:pt>
                <c:pt idx="117">
                  <c:v>5.8774780497976131E-2</c:v>
                </c:pt>
                <c:pt idx="118">
                  <c:v>5.964249160363444E-2</c:v>
                </c:pt>
                <c:pt idx="119">
                  <c:v>5.9651969010107164E-2</c:v>
                </c:pt>
                <c:pt idx="120">
                  <c:v>6.153201147646703E-2</c:v>
                </c:pt>
                <c:pt idx="121">
                  <c:v>6.2878453865579997E-2</c:v>
                </c:pt>
                <c:pt idx="122">
                  <c:v>6.2489760254756943E-2</c:v>
                </c:pt>
                <c:pt idx="123">
                  <c:v>7.6341811769294221E-2</c:v>
                </c:pt>
                <c:pt idx="124">
                  <c:v>7.6525952986020052E-2</c:v>
                </c:pt>
                <c:pt idx="125">
                  <c:v>7.6625446176834311E-2</c:v>
                </c:pt>
                <c:pt idx="126">
                  <c:v>8.1980465179599227E-2</c:v>
                </c:pt>
                <c:pt idx="127">
                  <c:v>8.1974012285196407E-2</c:v>
                </c:pt>
                <c:pt idx="128">
                  <c:v>8.1824535089561001E-2</c:v>
                </c:pt>
                <c:pt idx="129">
                  <c:v>8.6791261216333071E-2</c:v>
                </c:pt>
                <c:pt idx="130">
                  <c:v>8.4868985500304195E-2</c:v>
                </c:pt>
                <c:pt idx="131">
                  <c:v>8.4332089232707963E-2</c:v>
                </c:pt>
                <c:pt idx="132">
                  <c:v>8.3096993725717772E-2</c:v>
                </c:pt>
                <c:pt idx="133">
                  <c:v>8.1298794576089906E-2</c:v>
                </c:pt>
                <c:pt idx="134">
                  <c:v>8.1200975863834346E-2</c:v>
                </c:pt>
                <c:pt idx="135">
                  <c:v>7.9903998941822207E-2</c:v>
                </c:pt>
                <c:pt idx="136">
                  <c:v>8.027988070121439E-2</c:v>
                </c:pt>
                <c:pt idx="137">
                  <c:v>7.9917054402449894E-2</c:v>
                </c:pt>
                <c:pt idx="138">
                  <c:v>7.738305390565392E-2</c:v>
                </c:pt>
                <c:pt idx="139">
                  <c:v>7.6462063576919315E-2</c:v>
                </c:pt>
                <c:pt idx="140">
                  <c:v>7.7334150254926515E-2</c:v>
                </c:pt>
                <c:pt idx="141">
                  <c:v>8.5989561128801961E-2</c:v>
                </c:pt>
                <c:pt idx="142">
                  <c:v>8.5593262653772317E-2</c:v>
                </c:pt>
                <c:pt idx="143">
                  <c:v>8.7647282613316113E-2</c:v>
                </c:pt>
                <c:pt idx="144">
                  <c:v>8.1650053924319899E-2</c:v>
                </c:pt>
                <c:pt idx="145">
                  <c:v>8.0699529897796163E-2</c:v>
                </c:pt>
                <c:pt idx="146">
                  <c:v>8.2629210426966582E-2</c:v>
                </c:pt>
                <c:pt idx="147">
                  <c:v>7.5018227589169983E-2</c:v>
                </c:pt>
                <c:pt idx="148">
                  <c:v>7.501074656966833E-2</c:v>
                </c:pt>
                <c:pt idx="149">
                  <c:v>7.7993135651515111E-2</c:v>
                </c:pt>
                <c:pt idx="150">
                  <c:v>7.4291036378019149E-2</c:v>
                </c:pt>
                <c:pt idx="151">
                  <c:v>7.4576395068152168E-2</c:v>
                </c:pt>
                <c:pt idx="152">
                  <c:v>7.6907391169538153E-2</c:v>
                </c:pt>
                <c:pt idx="153">
                  <c:v>5.6230343658023152E-2</c:v>
                </c:pt>
                <c:pt idx="154">
                  <c:v>5.659701187303301E-2</c:v>
                </c:pt>
                <c:pt idx="155">
                  <c:v>5.7913984685716624E-2</c:v>
                </c:pt>
                <c:pt idx="156">
                  <c:v>5.8589202392431705E-2</c:v>
                </c:pt>
                <c:pt idx="157">
                  <c:v>6.1810538995563213E-2</c:v>
                </c:pt>
                <c:pt idx="158">
                  <c:v>6.2825320774424709E-2</c:v>
                </c:pt>
                <c:pt idx="159">
                  <c:v>6.452158806238395E-2</c:v>
                </c:pt>
                <c:pt idx="160">
                  <c:v>6.3718346466801412E-2</c:v>
                </c:pt>
                <c:pt idx="161">
                  <c:v>6.2539500879304821E-2</c:v>
                </c:pt>
                <c:pt idx="162">
                  <c:v>6.1009073734089814E-2</c:v>
                </c:pt>
                <c:pt idx="163">
                  <c:v>6.2616242732527638E-2</c:v>
                </c:pt>
                <c:pt idx="164">
                  <c:v>6.079851933723579E-2</c:v>
                </c:pt>
                <c:pt idx="165">
                  <c:v>5.5478912769290512E-2</c:v>
                </c:pt>
                <c:pt idx="166">
                  <c:v>5.656306019222912E-2</c:v>
                </c:pt>
                <c:pt idx="167">
                  <c:v>5.7117032310197269E-2</c:v>
                </c:pt>
                <c:pt idx="168">
                  <c:v>6.1024472029828525E-2</c:v>
                </c:pt>
                <c:pt idx="169">
                  <c:v>6.1633491392452333E-2</c:v>
                </c:pt>
                <c:pt idx="170">
                  <c:v>6.0981938404552238E-2</c:v>
                </c:pt>
                <c:pt idx="171">
                  <c:v>5.6607944796386533E-2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A-4409-9C41-835AE787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990456"/>
        <c:axId val="541791064"/>
      </c:lineChart>
      <c:dateAx>
        <c:axId val="5289904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791064"/>
        <c:crosses val="autoZero"/>
        <c:auto val="1"/>
        <c:lblOffset val="100"/>
        <c:baseTimeUnit val="months"/>
        <c:majorUnit val="6"/>
        <c:majorTimeUnit val="months"/>
      </c:dateAx>
      <c:valAx>
        <c:axId val="54179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990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Loan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BC-4708-9B7A-4FD3C1D37A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BC-4708-9B7A-4FD3C1D37A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BC-4708-9B7A-4FD3C1D37A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BC-4708-9B7A-4FD3C1D37A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BC-4708-9B7A-4FD3C1D37A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(Profile!$C$10:$C$13,Profile!$C$15)</c:f>
              <c:strCache>
                <c:ptCount val="5"/>
                <c:pt idx="0">
                  <c:v>Mezzanine Loans</c:v>
                </c:pt>
                <c:pt idx="1">
                  <c:v>Leveraged Whole Loans</c:v>
                </c:pt>
                <c:pt idx="2">
                  <c:v>B-Notes and Similar</c:v>
                </c:pt>
                <c:pt idx="3">
                  <c:v>Other *</c:v>
                </c:pt>
                <c:pt idx="4">
                  <c:v>Senior Loans</c:v>
                </c:pt>
              </c:strCache>
            </c:strRef>
          </c:cat>
          <c:val>
            <c:numRef>
              <c:f>(Profile!$G$10:$G$13,Profile!$G$15)</c:f>
              <c:numCache>
                <c:formatCode>_(* #,##0_);_(* \(#,##0\);_(* "-"??_);_(@_)</c:formatCode>
                <c:ptCount val="5"/>
                <c:pt idx="0">
                  <c:v>3687333639.2810636</c:v>
                </c:pt>
                <c:pt idx="1">
                  <c:v>12578109241.862026</c:v>
                </c:pt>
                <c:pt idx="2">
                  <c:v>1104859325.4319346</c:v>
                </c:pt>
                <c:pt idx="3">
                  <c:v>860479479.30999994</c:v>
                </c:pt>
                <c:pt idx="4">
                  <c:v>4280909559.0793576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BC-4708-9B7A-4FD3C1D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20833333333336"/>
          <c:y val="0.25291848935549721"/>
          <c:w val="0.38131944444444443"/>
          <c:h val="0.54550524934383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Payment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2C-48A8-AFBE-B6CBF41F4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2C-48A8-AFBE-B6CBF41F4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2C-48A8-AFBE-B6CBF41F44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Profile!$C$17:$C$19</c:f>
              <c:strCache>
                <c:ptCount val="3"/>
                <c:pt idx="0">
                  <c:v>Fixed Rate</c:v>
                </c:pt>
                <c:pt idx="1">
                  <c:v>Floating Rate</c:v>
                </c:pt>
                <c:pt idx="2">
                  <c:v>Blend/hybrid or Not Categorized</c:v>
                </c:pt>
              </c:strCache>
            </c:strRef>
          </c:cat>
          <c:val>
            <c:numRef>
              <c:f>Profile!$G$17:$G$19</c:f>
              <c:numCache>
                <c:formatCode>_(* #,##0_);_(* \(#,##0\);_(* "-"??_);_(@_)</c:formatCode>
                <c:ptCount val="3"/>
                <c:pt idx="0">
                  <c:v>2943197103.1965051</c:v>
                </c:pt>
                <c:pt idx="1">
                  <c:v>18903144445.797863</c:v>
                </c:pt>
                <c:pt idx="2">
                  <c:v>665349695.97000003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2C-48A8-AFBE-B6CBF41F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Asset Strategies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7-4B16-97A3-14F3480CD8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7-4B16-97A3-14F3480CD8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C7-4B16-97A3-14F3480CD8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C7-4B16-97A3-14F3480CD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Profile!$C$21:$C$24</c:f>
              <c:strCache>
                <c:ptCount val="4"/>
                <c:pt idx="0">
                  <c:v>Stabilized Asset</c:v>
                </c:pt>
                <c:pt idx="1">
                  <c:v>Bridge / Transitional</c:v>
                </c:pt>
                <c:pt idx="2">
                  <c:v>Value-Add</c:v>
                </c:pt>
                <c:pt idx="3">
                  <c:v>Not Categorized</c:v>
                </c:pt>
              </c:strCache>
            </c:strRef>
          </c:cat>
          <c:val>
            <c:numRef>
              <c:f>Profile!$G$21:$G$24</c:f>
              <c:numCache>
                <c:formatCode>_(* #,##0_);_(* \(#,##0\);_(* "-"??_);_(@_)</c:formatCode>
                <c:ptCount val="4"/>
                <c:pt idx="0">
                  <c:v>5182321424.6325932</c:v>
                </c:pt>
                <c:pt idx="1">
                  <c:v>11703469265.708761</c:v>
                </c:pt>
                <c:pt idx="2">
                  <c:v>2711756742.3077192</c:v>
                </c:pt>
                <c:pt idx="3">
                  <c:v>2914143812.3153048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C7-4B16-97A3-14F3480C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Property Sectors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6-4199-B283-7DBB2D26E4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6-4199-B283-7DBB2D26E4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6-4199-B283-7DBB2D26E4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6-4199-B283-7DBB2D26E4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6-4199-B283-7DBB2D26E4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6-4199-B283-7DBB2D26E4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6-4199-B283-7DBB2D26E4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F6-4199-B283-7DBB2D26E4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Profile!$C$26:$C$33</c:f>
              <c:strCache>
                <c:ptCount val="8"/>
                <c:pt idx="0">
                  <c:v>Office</c:v>
                </c:pt>
                <c:pt idx="1">
                  <c:v>Multifamily</c:v>
                </c:pt>
                <c:pt idx="2">
                  <c:v>Retail</c:v>
                </c:pt>
                <c:pt idx="3">
                  <c:v>Industrial</c:v>
                </c:pt>
                <c:pt idx="4">
                  <c:v>Lodging</c:v>
                </c:pt>
                <c:pt idx="5">
                  <c:v>Mixed-Use</c:v>
                </c:pt>
                <c:pt idx="6">
                  <c:v>Other</c:v>
                </c:pt>
                <c:pt idx="7">
                  <c:v>Not Categorized</c:v>
                </c:pt>
              </c:strCache>
            </c:strRef>
          </c:cat>
          <c:val>
            <c:numRef>
              <c:f>Profile!$G$26:$G$33</c:f>
              <c:numCache>
                <c:formatCode>_(* #,##0_);_(* \(#,##0\);_(* "-"??_);_(@_)</c:formatCode>
                <c:ptCount val="8"/>
                <c:pt idx="0">
                  <c:v>3746877624.6954613</c:v>
                </c:pt>
                <c:pt idx="1">
                  <c:v>7976612583.0261202</c:v>
                </c:pt>
                <c:pt idx="2">
                  <c:v>170029351.19</c:v>
                </c:pt>
                <c:pt idx="3">
                  <c:v>4786775292.4782696</c:v>
                </c:pt>
                <c:pt idx="4">
                  <c:v>1170272632.9799995</c:v>
                </c:pt>
                <c:pt idx="5">
                  <c:v>817020626.79998076</c:v>
                </c:pt>
                <c:pt idx="6">
                  <c:v>2726956811.9081802</c:v>
                </c:pt>
                <c:pt idx="7">
                  <c:v>1117146321.8863673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F6-4199-B283-7DBB2D26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25749125109356"/>
          <c:y val="0.16939340915718867"/>
          <c:w val="0.34274250874890638"/>
          <c:h val="0.78200021872265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jpe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39</xdr:row>
      <xdr:rowOff>0</xdr:rowOff>
    </xdr:from>
    <xdr:to>
      <xdr:col>0</xdr:col>
      <xdr:colOff>6248400</xdr:colOff>
      <xdr:row>48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C5B169-4040-4C34-B144-FFDF29FE1DEB}"/>
            </a:ext>
          </a:extLst>
        </xdr:cNvPr>
        <xdr:cNvSpPr txBox="1"/>
      </xdr:nvSpPr>
      <xdr:spPr>
        <a:xfrm>
          <a:off x="57150" y="5076825"/>
          <a:ext cx="6191250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0</xdr:colOff>
      <xdr:row>10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810707-1A25-E529-5131-0C7C1063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6781800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</xdr:row>
      <xdr:rowOff>0</xdr:rowOff>
    </xdr:from>
    <xdr:to>
      <xdr:col>3</xdr:col>
      <xdr:colOff>561976</xdr:colOff>
      <xdr:row>38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CAD41F-89C2-487E-84D7-A9B5AD7C7A01}"/>
            </a:ext>
          </a:extLst>
        </xdr:cNvPr>
        <xdr:cNvSpPr txBox="1"/>
      </xdr:nvSpPr>
      <xdr:spPr>
        <a:xfrm>
          <a:off x="1" y="5715000"/>
          <a:ext cx="577215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605315</xdr:colOff>
      <xdr:row>7</xdr:row>
      <xdr:rowOff>1746</xdr:rowOff>
    </xdr:from>
    <xdr:to>
      <xdr:col>15</xdr:col>
      <xdr:colOff>36196</xdr:colOff>
      <xdr:row>36</xdr:row>
      <xdr:rowOff>1746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895DA-577B-44FD-8FAC-0E55A5052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57149</xdr:rowOff>
    </xdr:from>
    <xdr:to>
      <xdr:col>13</xdr:col>
      <xdr:colOff>1143000</xdr:colOff>
      <xdr:row>7</xdr:row>
      <xdr:rowOff>142874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DF2A76-137E-4738-A7CB-EEC91D566AF7}"/>
            </a:ext>
          </a:extLst>
        </xdr:cNvPr>
        <xdr:cNvSpPr txBox="1"/>
      </xdr:nvSpPr>
      <xdr:spPr>
        <a:xfrm>
          <a:off x="1914525" y="247649"/>
          <a:ext cx="1203007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42</xdr:row>
      <xdr:rowOff>133350</xdr:rowOff>
    </xdr:from>
    <xdr:to>
      <xdr:col>16</xdr:col>
      <xdr:colOff>428625</xdr:colOff>
      <xdr:row>49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2506E0-27DF-4D83-A865-C1EC13114959}"/>
            </a:ext>
          </a:extLst>
        </xdr:cNvPr>
        <xdr:cNvSpPr txBox="1"/>
      </xdr:nvSpPr>
      <xdr:spPr>
        <a:xfrm>
          <a:off x="714375" y="6610350"/>
          <a:ext cx="11563350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E90797-20AD-4CB7-91E5-1E8BB779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12</xdr:col>
      <xdr:colOff>0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BAAAB7-54FB-46A6-B525-2BEA0C2E5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0</xdr:rowOff>
    </xdr:from>
    <xdr:to>
      <xdr:col>6</xdr:col>
      <xdr:colOff>1</xdr:colOff>
      <xdr:row>56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5A53AA-C5C4-4DAC-9AC1-96684008C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12</xdr:col>
      <xdr:colOff>0</xdr:colOff>
      <xdr:row>56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6F0DC2-C252-4A1C-B8A3-4C3F657CE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476250</xdr:colOff>
      <xdr:row>9</xdr:row>
      <xdr:rowOff>184663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3C0B1F-3C57-770D-FAE2-EA080E91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7772400" cy="1889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EC11-4B7A-4C83-B425-F6EED3292C72}">
  <dimension ref="A14:A39"/>
  <sheetViews>
    <sheetView workbookViewId="0">
      <selection activeCell="A15" sqref="A15"/>
    </sheetView>
  </sheetViews>
  <sheetFormatPr defaultColWidth="0" defaultRowHeight="15" x14ac:dyDescent="0.25"/>
  <cols>
    <col min="1" max="1" width="101.85546875" customWidth="1"/>
    <col min="2" max="16384" width="9.140625" hidden="1"/>
  </cols>
  <sheetData>
    <row r="14" spans="1:1" ht="20.25" thickBot="1" x14ac:dyDescent="0.35">
      <c r="A14" s="36" t="s">
        <v>149</v>
      </c>
    </row>
    <row r="15" spans="1:1" ht="15.75" thickTop="1" x14ac:dyDescent="0.25"/>
    <row r="16" spans="1:1" x14ac:dyDescent="0.25">
      <c r="A16" s="4" t="s">
        <v>0</v>
      </c>
    </row>
    <row r="17" spans="1:1" x14ac:dyDescent="0.25">
      <c r="A17" s="4" t="s">
        <v>1</v>
      </c>
    </row>
    <row r="18" spans="1:1" x14ac:dyDescent="0.25">
      <c r="A18" s="4" t="s">
        <v>2</v>
      </c>
    </row>
    <row r="19" spans="1:1" x14ac:dyDescent="0.25">
      <c r="A19" s="4"/>
    </row>
    <row r="20" spans="1:1" x14ac:dyDescent="0.25">
      <c r="A20" s="4" t="s">
        <v>3</v>
      </c>
    </row>
    <row r="21" spans="1:1" x14ac:dyDescent="0.25">
      <c r="A21" s="4" t="s">
        <v>4</v>
      </c>
    </row>
    <row r="22" spans="1:1" x14ac:dyDescent="0.25">
      <c r="A22" s="4" t="s">
        <v>5</v>
      </c>
    </row>
    <row r="23" spans="1:1" x14ac:dyDescent="0.25">
      <c r="A23" s="4" t="s">
        <v>6</v>
      </c>
    </row>
    <row r="24" spans="1:1" x14ac:dyDescent="0.25">
      <c r="A24" s="4"/>
    </row>
    <row r="25" spans="1:1" ht="18" thickBot="1" x14ac:dyDescent="0.35">
      <c r="A25" s="37" t="s">
        <v>7</v>
      </c>
    </row>
    <row r="26" spans="1:1" ht="15.75" thickTop="1" x14ac:dyDescent="0.25">
      <c r="A26" s="4" t="s">
        <v>8</v>
      </c>
    </row>
    <row r="27" spans="1:1" x14ac:dyDescent="0.25">
      <c r="A27" s="4"/>
    </row>
    <row r="28" spans="1:1" x14ac:dyDescent="0.25">
      <c r="A28" s="35" t="s">
        <v>9</v>
      </c>
    </row>
    <row r="29" spans="1:1" x14ac:dyDescent="0.25">
      <c r="A29" s="35" t="s">
        <v>10</v>
      </c>
    </row>
    <row r="30" spans="1:1" x14ac:dyDescent="0.25">
      <c r="A30" s="35" t="s">
        <v>11</v>
      </c>
    </row>
    <row r="31" spans="1:1" x14ac:dyDescent="0.25">
      <c r="A31" s="35" t="s">
        <v>12</v>
      </c>
    </row>
    <row r="32" spans="1:1" x14ac:dyDescent="0.25">
      <c r="A32" s="35" t="s">
        <v>13</v>
      </c>
    </row>
    <row r="33" spans="1:1" x14ac:dyDescent="0.25">
      <c r="A33" s="35" t="s">
        <v>14</v>
      </c>
    </row>
    <row r="34" spans="1:1" x14ac:dyDescent="0.25">
      <c r="A34" s="35" t="s">
        <v>15</v>
      </c>
    </row>
    <row r="35" spans="1:1" x14ac:dyDescent="0.25">
      <c r="A35" s="35" t="s">
        <v>16</v>
      </c>
    </row>
    <row r="36" spans="1:1" x14ac:dyDescent="0.25">
      <c r="A36" s="35" t="s">
        <v>17</v>
      </c>
    </row>
    <row r="37" spans="1:1" x14ac:dyDescent="0.25">
      <c r="A37" s="35" t="s">
        <v>18</v>
      </c>
    </row>
    <row r="38" spans="1:1" x14ac:dyDescent="0.25">
      <c r="A38" s="35" t="s">
        <v>19</v>
      </c>
    </row>
    <row r="39" spans="1:1" x14ac:dyDescent="0.25">
      <c r="A39" s="4"/>
    </row>
  </sheetData>
  <hyperlinks>
    <hyperlink ref="A28" location="'G-L 2 Segments'!A1" display="Segments (shows composition of index and availability of sub-indices)" xr:uid="{04F02272-7AD7-4848-8E1C-1E2FE131EC36}"/>
    <hyperlink ref="A29" location="'rolling 12-month returns'!A1" display="Rolling 12-month Returns and Chart" xr:uid="{D2D14C21-A5D8-456D-960D-D785AEBCF518}"/>
    <hyperlink ref="A30" location="'Index Performance'!A1" display="Index Performance (G-L 2 and other fixed-income indices)" xr:uid="{EFCD436E-5668-41E2-8E1B-EAC7F95AE18C}"/>
    <hyperlink ref="A31" location="'G-L 2 Broad Categories'!A1" display="G-L 2 Broad Categories (overall index, subordinate debt, senior debt)" xr:uid="{784944BD-650F-4E74-AB76-E67A8CBC04B6}"/>
    <hyperlink ref="A32" location="'G-L 2 Payment Types'!A1" display="G-L 2 Payment Type Breakout" xr:uid="{4F069290-8F86-4C3A-8839-F9E76B39C7BA}"/>
    <hyperlink ref="A33" location="'G-L 2 Subordinate Debt'!A1" display="Subordinate Debt Components" xr:uid="{6DA3E916-574E-4D07-AC21-F3031C2A34CF}"/>
    <hyperlink ref="A34" location="'G-L 2 Property Sectors'!A1" display="Property Type Results" xr:uid="{4BE5788E-6656-4624-83B6-C1B8DFC158D5}"/>
    <hyperlink ref="A35" location="'G-L 2 Asset Strategies'!A1" display="Asset Strategy Type Results" xr:uid="{879B957F-4E41-4C50-9D96-E167F93EFAA7}"/>
    <hyperlink ref="A36" location="CONTENTS!A1" display="G-L 2 Capital Sources" xr:uid="{7E68795E-E938-46BD-A5FC-A4D095226396}"/>
    <hyperlink ref="A37" location="Profile!A1" display="G-L 2 Index Profile" xr:uid="{CAD5416F-E388-46FF-851A-1CC99B04505E}"/>
    <hyperlink ref="A38" location="'Return Components'!A1" display="Historical Component Detail" xr:uid="{539E376F-3AA1-4BA8-9924-85B1B2C315F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8205-CA07-4DCE-8B10-214BC0A41065}">
  <sheetPr>
    <pageSetUpPr fitToPage="1"/>
  </sheetPr>
  <dimension ref="A1:O40"/>
  <sheetViews>
    <sheetView workbookViewId="0">
      <selection activeCell="J3" sqref="J3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</cols>
  <sheetData>
    <row r="1" spans="1:15" ht="18" thickBot="1" x14ac:dyDescent="0.35">
      <c r="A1" s="7" t="s">
        <v>48</v>
      </c>
      <c r="B1" s="7"/>
      <c r="C1" s="7"/>
      <c r="E1" s="34" t="s">
        <v>44</v>
      </c>
    </row>
    <row r="2" spans="1:15" ht="15.75" thickTop="1" x14ac:dyDescent="0.25"/>
    <row r="3" spans="1:15" x14ac:dyDescent="0.25">
      <c r="A3" s="1" t="str">
        <f>'Index Performance'!A3</f>
        <v>Investment Performance Report for 1Q 2025</v>
      </c>
    </row>
    <row r="4" spans="1:15" x14ac:dyDescent="0.25">
      <c r="A4" t="str">
        <f>'Index Performance'!A4</f>
        <v>Generated on 6/20/2025</v>
      </c>
    </row>
    <row r="5" spans="1:15" x14ac:dyDescent="0.25">
      <c r="B5" s="43" t="s">
        <v>73</v>
      </c>
      <c r="C5" s="43"/>
      <c r="D5" s="2"/>
      <c r="E5" s="44" t="s">
        <v>89</v>
      </c>
      <c r="F5" s="44"/>
      <c r="G5" s="4"/>
      <c r="H5" s="44" t="s">
        <v>136</v>
      </c>
      <c r="I5" s="44"/>
      <c r="K5" s="44" t="s">
        <v>90</v>
      </c>
      <c r="L5" s="44"/>
      <c r="N5" s="44" t="s">
        <v>91</v>
      </c>
      <c r="O5" s="44"/>
    </row>
    <row r="6" spans="1:15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25">
      <c r="B7" s="4"/>
      <c r="C7" s="4"/>
      <c r="E7" s="4"/>
      <c r="F7" s="4"/>
    </row>
    <row r="8" spans="1:15" x14ac:dyDescent="0.25">
      <c r="A8" t="str">
        <f>'Index Performance'!A8</f>
        <v>1Q 2025</v>
      </c>
      <c r="B8" s="8">
        <f>'Index Performance'!B8</f>
        <v>2.2255631210920751E-2</v>
      </c>
      <c r="C8" s="8">
        <f>'Index Performance'!C8</f>
        <v>1.1753306271468089E-2</v>
      </c>
      <c r="E8" s="2">
        <v>2.2830516817656722E-2</v>
      </c>
      <c r="F8" s="2">
        <v>1.9761095539301943E-2</v>
      </c>
      <c r="H8" s="2">
        <v>2.2618625594301736E-2</v>
      </c>
      <c r="I8" s="2">
        <v>1.5688550121162548E-2</v>
      </c>
      <c r="K8" s="2">
        <v>2.1331903428401442E-2</v>
      </c>
      <c r="L8" s="2">
        <v>-1.2647414200376295E-3</v>
      </c>
      <c r="N8" s="2">
        <v>2.2202969659248943E-2</v>
      </c>
      <c r="O8" s="2">
        <v>9.770454497877612E-3</v>
      </c>
    </row>
    <row r="9" spans="1:15" x14ac:dyDescent="0.25">
      <c r="A9" s="11" t="str">
        <f>'Index Performance'!A9</f>
        <v>4Q 2024</v>
      </c>
      <c r="B9" s="12">
        <f>'Index Performance'!B9</f>
        <v>2.8185348251782448E-2</v>
      </c>
      <c r="C9" s="12">
        <f>'Index Performance'!C9</f>
        <v>2.1845093511550839E-2</v>
      </c>
      <c r="D9" s="11"/>
      <c r="E9" s="12">
        <v>2.628956794811774E-2</v>
      </c>
      <c r="F9" s="12">
        <v>1.8102360633302172E-2</v>
      </c>
      <c r="G9" s="11"/>
      <c r="H9" s="12">
        <v>3.9787838119359632E-2</v>
      </c>
      <c r="I9" s="12">
        <v>3.2133877855904158E-2</v>
      </c>
      <c r="J9" s="11"/>
      <c r="K9" s="12">
        <v>2.3603670115128879E-2</v>
      </c>
      <c r="L9" s="12">
        <v>2.229205607708673E-2</v>
      </c>
      <c r="M9" s="11"/>
      <c r="N9" s="12">
        <v>2.9177148596273714E-2</v>
      </c>
      <c r="O9" s="12">
        <v>1.811482412022225E-2</v>
      </c>
    </row>
    <row r="10" spans="1:15" x14ac:dyDescent="0.25">
      <c r="A10" t="str">
        <f>'Index Performance'!A10</f>
        <v>3Q 2024</v>
      </c>
      <c r="B10" s="8">
        <f>'Index Performance'!B10</f>
        <v>2.7247944621537287E-2</v>
      </c>
      <c r="C10" s="8">
        <f>'Index Performance'!C10</f>
        <v>5.8356065120237499E-3</v>
      </c>
      <c r="E10" s="2">
        <v>2.830941677322079E-2</v>
      </c>
      <c r="F10" s="2">
        <v>2.267120965400049E-2</v>
      </c>
      <c r="H10" s="2">
        <v>2.4358598702290037E-2</v>
      </c>
      <c r="I10" s="2">
        <v>-7.1167480797129312E-2</v>
      </c>
      <c r="K10" s="2">
        <v>2.571129635309824E-2</v>
      </c>
      <c r="L10" s="2">
        <v>2.322702064081672E-2</v>
      </c>
      <c r="N10" s="2">
        <v>3.3967545470325794E-2</v>
      </c>
      <c r="O10" s="2">
        <v>5.8774197254237492E-2</v>
      </c>
    </row>
    <row r="11" spans="1:15" x14ac:dyDescent="0.25">
      <c r="A11" s="11" t="str">
        <f>'Index Performance'!A11</f>
        <v>2Q 2024</v>
      </c>
      <c r="B11" s="12">
        <f>'Index Performance'!B11</f>
        <v>2.2908842217839075E-2</v>
      </c>
      <c r="C11" s="12">
        <f>'Index Performance'!C11</f>
        <v>1.6078285235869405E-2</v>
      </c>
      <c r="D11" s="11"/>
      <c r="E11" s="12">
        <v>2.2669060915400874E-2</v>
      </c>
      <c r="F11" s="12">
        <v>1.2572361617285477E-2</v>
      </c>
      <c r="G11" s="11"/>
      <c r="H11" s="12">
        <v>2.4921837765630526E-2</v>
      </c>
      <c r="I11" s="12">
        <v>3.6545804537159166E-2</v>
      </c>
      <c r="J11" s="11"/>
      <c r="K11" s="12">
        <v>2.1694335527663148E-2</v>
      </c>
      <c r="L11" s="12">
        <v>1.0828371684906912E-2</v>
      </c>
      <c r="M11" s="11"/>
      <c r="N11" s="12">
        <v>2.3518825098983294E-2</v>
      </c>
      <c r="O11" s="12">
        <v>-1.8730379386920903E-3</v>
      </c>
    </row>
    <row r="12" spans="1:15" x14ac:dyDescent="0.25">
      <c r="B12" s="2"/>
      <c r="C12" s="2"/>
      <c r="E12" s="2"/>
      <c r="F12" s="2"/>
      <c r="H12" s="2"/>
      <c r="I12" s="5"/>
      <c r="K12" s="2"/>
      <c r="L12" s="5"/>
      <c r="N12" s="2"/>
      <c r="O12" s="5"/>
    </row>
    <row r="13" spans="1:15" x14ac:dyDescent="0.25">
      <c r="A13" t="str">
        <f>'Index Performance'!A13</f>
        <v>YTD 2025</v>
      </c>
      <c r="B13" s="2">
        <f>'Index Performance'!B13</f>
        <v>2.2255631210920751E-2</v>
      </c>
      <c r="C13" s="2">
        <f>'Index Performance'!C13</f>
        <v>1.1753306271468089E-2</v>
      </c>
      <c r="E13" s="2">
        <v>2.2830516817656722E-2</v>
      </c>
      <c r="F13" s="2">
        <v>1.9761095539301943E-2</v>
      </c>
      <c r="H13" s="2">
        <v>2.2618625594301736E-2</v>
      </c>
      <c r="I13" s="2">
        <v>1.5688550121162548E-2</v>
      </c>
      <c r="K13" s="2">
        <v>2.1331903428401442E-2</v>
      </c>
      <c r="L13" s="2">
        <v>-1.2647414200376295E-3</v>
      </c>
      <c r="N13" s="2">
        <v>2.2202969659248943E-2</v>
      </c>
      <c r="O13" s="2">
        <v>9.770454497877612E-3</v>
      </c>
    </row>
    <row r="14" spans="1:15" x14ac:dyDescent="0.25">
      <c r="A14" s="11" t="str">
        <f>'Index Performance'!A14</f>
        <v>CY 2024</v>
      </c>
      <c r="B14" s="12">
        <f>'Index Performance'!B14</f>
        <v>0.10646398126161465</v>
      </c>
      <c r="C14" s="12">
        <f>'Index Performance'!C14</f>
        <v>6.1024472029828525E-2</v>
      </c>
      <c r="D14" s="11"/>
      <c r="E14" s="12">
        <v>0.10652862279336189</v>
      </c>
      <c r="F14" s="12">
        <v>8.0034454635357077E-2</v>
      </c>
      <c r="G14" s="11"/>
      <c r="H14" s="12">
        <v>0.11359450043513962</v>
      </c>
      <c r="I14" s="12">
        <v>-4.9598839941855655E-3</v>
      </c>
      <c r="J14" s="11"/>
      <c r="K14" s="12">
        <v>9.9157964184982614E-2</v>
      </c>
      <c r="L14" s="12">
        <v>6.8199411739916949E-2</v>
      </c>
      <c r="M14" s="11"/>
      <c r="N14" s="12">
        <v>0.11478982175594758</v>
      </c>
      <c r="O14" s="12">
        <v>0.11417988192165396</v>
      </c>
    </row>
    <row r="15" spans="1:15" x14ac:dyDescent="0.25">
      <c r="A15" t="str">
        <f>'Index Performance'!A15</f>
        <v>CY 2023</v>
      </c>
      <c r="B15" s="2">
        <f>'Index Performance'!B15</f>
        <v>0.10321732311286456</v>
      </c>
      <c r="C15" s="2">
        <f>'Index Performance'!C15</f>
        <v>5.8589202392431483E-2</v>
      </c>
      <c r="E15" s="2">
        <v>0.11076969121745546</v>
      </c>
      <c r="F15" s="2">
        <v>7.7623078195949269E-2</v>
      </c>
      <c r="H15" s="2">
        <v>0.11005478503682822</v>
      </c>
      <c r="I15" s="2">
        <v>4.3435893372773426E-2</v>
      </c>
      <c r="K15" s="2">
        <v>8.8605594738564594E-2</v>
      </c>
      <c r="L15" s="2">
        <v>4.6678990075434301E-2</v>
      </c>
      <c r="N15" s="2">
        <v>0.11414832252390522</v>
      </c>
      <c r="O15" s="2">
        <v>4.3771224046114554E-2</v>
      </c>
    </row>
    <row r="16" spans="1:15" x14ac:dyDescent="0.25">
      <c r="A16" s="11" t="str">
        <f>'Index Performance'!A16</f>
        <v>CY 2022</v>
      </c>
      <c r="B16" s="12">
        <f>'Index Performance'!B16</f>
        <v>9.1944386732525057E-2</v>
      </c>
      <c r="C16" s="12">
        <f>'Index Performance'!C16</f>
        <v>8.1650053924319455E-2</v>
      </c>
      <c r="D16" s="11"/>
      <c r="E16" s="12">
        <v>8.6649348452723304E-2</v>
      </c>
      <c r="F16" s="12">
        <v>7.8262859421071695E-2</v>
      </c>
      <c r="G16" s="11"/>
      <c r="H16" s="12">
        <v>0.13324502676596464</v>
      </c>
      <c r="I16" s="12">
        <v>0.11224274090151032</v>
      </c>
      <c r="J16" s="11"/>
      <c r="K16" s="12">
        <v>7.4934364608954557E-2</v>
      </c>
      <c r="L16" s="12">
        <v>7.3176883780001978E-2</v>
      </c>
      <c r="M16" s="11"/>
      <c r="N16" s="12">
        <v>9.6442041667003792E-2</v>
      </c>
      <c r="O16" s="12">
        <v>6.2703593720047301E-2</v>
      </c>
    </row>
    <row r="17" spans="1:15" x14ac:dyDescent="0.25">
      <c r="A17" t="str">
        <f>'Index Performance'!A17</f>
        <v>CY 2021</v>
      </c>
      <c r="B17" s="2">
        <f>'Index Performance'!B17</f>
        <v>8.2629244978042513E-2</v>
      </c>
      <c r="C17" s="2">
        <f>'Index Performance'!C17</f>
        <v>8.3096993725717549E-2</v>
      </c>
      <c r="E17" s="2">
        <v>8.0203837031048525E-2</v>
      </c>
      <c r="F17" s="2">
        <v>8.2203965703450788E-2</v>
      </c>
      <c r="H17" s="2">
        <v>0.11351032446875463</v>
      </c>
      <c r="I17" s="2">
        <v>0.12343940488458327</v>
      </c>
      <c r="K17" s="2">
        <v>7.2798392941120713E-2</v>
      </c>
      <c r="L17" s="2">
        <v>7.0486248751220337E-2</v>
      </c>
      <c r="N17" s="2">
        <v>7.3812735118612541E-2</v>
      </c>
      <c r="O17" s="2">
        <v>5.6191191755110559E-2</v>
      </c>
    </row>
    <row r="18" spans="1:15" x14ac:dyDescent="0.25">
      <c r="A18" s="11" t="str">
        <f>'Index Performance'!A18</f>
        <v>CY 2020</v>
      </c>
      <c r="B18" s="12">
        <f>'Index Performance'!B18</f>
        <v>7.7147071621173693E-2</v>
      </c>
      <c r="C18" s="12">
        <f>'Index Performance'!C18</f>
        <v>6.1532011476467696E-2</v>
      </c>
      <c r="D18" s="11"/>
      <c r="E18" s="12">
        <v>7.6605245584486073E-2</v>
      </c>
      <c r="F18" s="12">
        <v>4.6739476559888971E-2</v>
      </c>
      <c r="G18" s="11"/>
      <c r="H18" s="12">
        <v>9.0696111324133688E-2</v>
      </c>
      <c r="I18" s="12">
        <v>7.4974511551404444E-2</v>
      </c>
      <c r="J18" s="11"/>
      <c r="K18" s="12">
        <v>7.0449318927455332E-2</v>
      </c>
      <c r="L18" s="12">
        <v>5.8335476405376951E-2</v>
      </c>
      <c r="M18" s="11"/>
      <c r="N18" s="12">
        <v>9.0371868706086253E-2</v>
      </c>
      <c r="O18" s="12">
        <v>0.14229397407062394</v>
      </c>
    </row>
    <row r="19" spans="1:15" x14ac:dyDescent="0.25">
      <c r="A19" t="str">
        <f>'Index Performance'!A19</f>
        <v>CY 2019</v>
      </c>
      <c r="B19" s="2">
        <f>'Index Performance'!B19</f>
        <v>8.7062611641078369E-2</v>
      </c>
      <c r="C19" s="2">
        <f>'Index Performance'!C19</f>
        <v>8.2366134388764056E-2</v>
      </c>
      <c r="E19" s="2">
        <v>8.0149609304492664E-2</v>
      </c>
      <c r="F19" s="2">
        <v>7.9042903780045526E-2</v>
      </c>
      <c r="H19" s="2">
        <v>0.11301282545597469</v>
      </c>
      <c r="I19" s="2">
        <v>0.11166917332110904</v>
      </c>
      <c r="K19" s="2">
        <v>7.979934896816962E-2</v>
      </c>
      <c r="L19" s="2">
        <v>6.8421225158093568E-2</v>
      </c>
      <c r="N19" s="2">
        <v>8.1269383590461181E-2</v>
      </c>
      <c r="O19" s="2">
        <v>8.9848517240863179E-2</v>
      </c>
    </row>
    <row r="20" spans="1:15" x14ac:dyDescent="0.25">
      <c r="A20" s="11" t="str">
        <f>'Index Performance'!A20</f>
        <v>CY 2018</v>
      </c>
      <c r="B20" s="12">
        <f>'Index Performance'!B20</f>
        <v>0.10557387518331644</v>
      </c>
      <c r="C20" s="12">
        <f>'Index Performance'!C20</f>
        <v>0.10696722324184171</v>
      </c>
      <c r="D20" s="11"/>
      <c r="E20" s="12">
        <v>9.3406292328408719E-2</v>
      </c>
      <c r="F20" s="12">
        <v>9.5236995489771603E-2</v>
      </c>
      <c r="G20" s="11"/>
      <c r="H20" s="12">
        <v>0.12064464491273655</v>
      </c>
      <c r="I20" s="12">
        <v>0.12515966183423832</v>
      </c>
      <c r="J20" s="11"/>
      <c r="K20" s="12">
        <v>9.7279235745999865E-2</v>
      </c>
      <c r="L20" s="12">
        <v>9.7975359472820545E-2</v>
      </c>
      <c r="M20" s="11"/>
      <c r="N20" s="12">
        <v>0.10601767635757953</v>
      </c>
      <c r="O20" s="12">
        <v>9.6753500559737748E-2</v>
      </c>
    </row>
    <row r="21" spans="1:15" x14ac:dyDescent="0.25">
      <c r="A21" t="str">
        <f>'Index Performance'!A21</f>
        <v>CY 2017</v>
      </c>
      <c r="B21" s="2">
        <f>'Index Performance'!B21</f>
        <v>0.10796015868339068</v>
      </c>
      <c r="C21" s="2">
        <f>'Index Performance'!C21</f>
        <v>0.11193048124069072</v>
      </c>
      <c r="E21" s="2" t="s">
        <v>76</v>
      </c>
      <c r="F21" s="2" t="s">
        <v>76</v>
      </c>
      <c r="H21" s="2">
        <v>0.11952648985083622</v>
      </c>
      <c r="I21" s="2">
        <v>0.12876254158867173</v>
      </c>
      <c r="K21" s="2">
        <v>0.11229741706423699</v>
      </c>
      <c r="L21" s="2">
        <v>0.12455895385026827</v>
      </c>
      <c r="N21" s="2">
        <v>7.1173888859425244E-2</v>
      </c>
      <c r="O21" s="2">
        <v>5.6997865748654508E-2</v>
      </c>
    </row>
    <row r="22" spans="1:15" x14ac:dyDescent="0.25">
      <c r="B22" s="2"/>
      <c r="C22" s="2"/>
      <c r="E22" s="2"/>
      <c r="F22" s="2"/>
      <c r="H22" s="2"/>
      <c r="I22" s="2"/>
      <c r="K22" s="2"/>
      <c r="L22" s="2"/>
      <c r="N22" s="2"/>
      <c r="O22" s="2"/>
    </row>
    <row r="23" spans="1:15" x14ac:dyDescent="0.25">
      <c r="A23" t="str">
        <f>'Index Performance'!A23</f>
        <v>Returns for periods ending 03/31/2025</v>
      </c>
      <c r="B23" s="2"/>
      <c r="C23" s="2"/>
      <c r="E23" s="2"/>
      <c r="F23" s="2"/>
      <c r="H23" s="2"/>
      <c r="I23" s="2"/>
      <c r="K23" s="2"/>
      <c r="L23" s="2"/>
      <c r="N23" s="2"/>
      <c r="O23" s="2"/>
    </row>
    <row r="24" spans="1:15" x14ac:dyDescent="0.25">
      <c r="B24" s="2"/>
      <c r="C24" s="2"/>
      <c r="E24" s="2"/>
      <c r="F24" s="2"/>
      <c r="H24" s="2"/>
      <c r="I24" s="2"/>
      <c r="K24" s="2"/>
      <c r="L24" s="2"/>
      <c r="N24" s="2"/>
      <c r="O24" s="2"/>
    </row>
    <row r="25" spans="1:15" x14ac:dyDescent="0.25">
      <c r="A25" t="s">
        <v>60</v>
      </c>
      <c r="B25" s="2">
        <f>'Index Performance'!B25</f>
        <v>0.10264283337128251</v>
      </c>
      <c r="C25" s="2">
        <f>'Index Performance'!C25</f>
        <v>5.6607944796386311E-2</v>
      </c>
      <c r="E25" s="2">
        <v>0.10262761634852575</v>
      </c>
      <c r="F25" s="2">
        <v>7.5107725609011355E-2</v>
      </c>
      <c r="H25" s="2">
        <v>0.11095394701307919</v>
      </c>
      <c r="I25" s="2">
        <v>9.3051750033992242E-3</v>
      </c>
      <c r="K25" s="2">
        <v>9.4653063284017985E-2</v>
      </c>
      <c r="L25" s="2">
        <v>5.6026438917867738E-2</v>
      </c>
      <c r="N25" s="2">
        <v>0.11214584279484775</v>
      </c>
      <c r="O25" s="2">
        <v>8.6447028046892305E-2</v>
      </c>
    </row>
    <row r="26" spans="1:15" x14ac:dyDescent="0.25">
      <c r="A26" s="11" t="s">
        <v>61</v>
      </c>
      <c r="B26" s="12">
        <f>'Index Performance'!B26</f>
        <v>0.10226809872130213</v>
      </c>
      <c r="C26" s="12">
        <f>'Index Performance'!C26</f>
        <v>6.5355922084757712E-2</v>
      </c>
      <c r="D26" s="11"/>
      <c r="E26" s="12">
        <v>0.10345501405945755</v>
      </c>
      <c r="F26" s="12">
        <v>7.9834618156874093E-2</v>
      </c>
      <c r="G26" s="11"/>
      <c r="H26" s="12">
        <v>0.11926326926751674</v>
      </c>
      <c r="I26" s="12">
        <v>4.715880488251889E-2</v>
      </c>
      <c r="J26" s="11"/>
      <c r="K26" s="12">
        <v>9.0016281338786613E-2</v>
      </c>
      <c r="L26" s="12">
        <v>5.6484360360396169E-2</v>
      </c>
      <c r="M26" s="11"/>
      <c r="N26" s="12">
        <v>0.10814597334815604</v>
      </c>
      <c r="O26" s="12">
        <v>7.4120589044353258E-2</v>
      </c>
    </row>
    <row r="27" spans="1:15" x14ac:dyDescent="0.25">
      <c r="A27" t="s">
        <v>62</v>
      </c>
      <c r="B27" s="2">
        <f>'Index Performance'!B27</f>
        <v>9.5272133296333633E-2</v>
      </c>
      <c r="C27" s="2">
        <f>'Index Performance'!C27</f>
        <v>7.0443887940061733E-2</v>
      </c>
      <c r="E27" s="2">
        <v>9.41998789659029E-2</v>
      </c>
      <c r="F27" s="2">
        <v>7.6369956024384678E-2</v>
      </c>
      <c r="H27" s="2">
        <v>0.12027245667971294</v>
      </c>
      <c r="I27" s="2">
        <v>7.5144901730725522E-2</v>
      </c>
      <c r="K27" s="2">
        <v>8.3519085804898946E-2</v>
      </c>
      <c r="L27" s="2">
        <v>6.0008325881063085E-2</v>
      </c>
      <c r="N27" s="2">
        <v>9.9727173241954223E-2</v>
      </c>
      <c r="O27" s="2">
        <v>8.36949297518923E-2</v>
      </c>
    </row>
    <row r="28" spans="1:15" x14ac:dyDescent="0.25">
      <c r="A28" s="11" t="s">
        <v>63</v>
      </c>
      <c r="B28" s="12">
        <f>'Index Performance'!B28</f>
        <v>9.791326372943232E-2</v>
      </c>
      <c r="C28" s="12">
        <f>'Index Performance'!C28</f>
        <v>8.0701304039476618E-2</v>
      </c>
      <c r="D28" s="11"/>
      <c r="E28" s="12" t="s">
        <v>76</v>
      </c>
      <c r="F28" s="12" t="s">
        <v>76</v>
      </c>
      <c r="G28" s="11"/>
      <c r="H28" s="12">
        <v>0.12196569025030486</v>
      </c>
      <c r="I28" s="12">
        <v>9.0124853784019576E-2</v>
      </c>
      <c r="J28" s="11"/>
      <c r="K28" s="12">
        <v>9.6980589012519033E-2</v>
      </c>
      <c r="L28" s="12">
        <v>8.1289376863169283E-2</v>
      </c>
      <c r="M28" s="11"/>
      <c r="N28" s="12">
        <v>9.0923305891253567E-2</v>
      </c>
      <c r="O28" s="12">
        <v>7.7462671108534886E-2</v>
      </c>
    </row>
    <row r="29" spans="1:15" x14ac:dyDescent="0.25">
      <c r="A29" t="s">
        <v>64</v>
      </c>
      <c r="B29" s="2">
        <f>'Index Performance'!B29</f>
        <v>9.3491846333909667E-2</v>
      </c>
      <c r="C29" s="2">
        <f>'Index Performance'!C29</f>
        <v>8.4047389812529127E-2</v>
      </c>
      <c r="E29" s="2">
        <v>9.503406017754637E-2</v>
      </c>
      <c r="F29" s="2">
        <v>8.0437720039187477E-2</v>
      </c>
      <c r="H29" s="2">
        <v>0.12277418165288508</v>
      </c>
      <c r="I29" s="2">
        <v>9.4490015414140593E-2</v>
      </c>
      <c r="K29" s="2">
        <v>9.9952972872045298E-2</v>
      </c>
      <c r="L29" s="2">
        <v>8.4735112463044437E-2</v>
      </c>
      <c r="N29" s="2">
        <v>9.04039742947986E-2</v>
      </c>
      <c r="O29" s="2">
        <v>7.9865134994762332E-2</v>
      </c>
    </row>
    <row r="30" spans="1:15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42917</v>
      </c>
      <c r="F30" s="13">
        <v>42917</v>
      </c>
      <c r="G30" s="11"/>
      <c r="H30" s="13">
        <v>41183</v>
      </c>
      <c r="I30" s="13">
        <v>41183</v>
      </c>
      <c r="J30" s="11"/>
      <c r="K30" s="13">
        <v>41791</v>
      </c>
      <c r="L30" s="13">
        <v>41791</v>
      </c>
      <c r="M30" s="11"/>
      <c r="N30" s="13">
        <v>41183</v>
      </c>
      <c r="O30" s="13">
        <v>41183</v>
      </c>
    </row>
    <row r="31" spans="1:15" x14ac:dyDescent="0.25">
      <c r="B31" s="2"/>
      <c r="C31" s="2"/>
      <c r="E31" s="2"/>
      <c r="F31" s="2"/>
      <c r="H31" s="2"/>
      <c r="I31" s="2"/>
      <c r="K31" s="2"/>
      <c r="L31" s="2"/>
      <c r="N31" s="2"/>
      <c r="O31" s="2"/>
    </row>
    <row r="32" spans="1:15" x14ac:dyDescent="0.25">
      <c r="A32" t="s">
        <v>66</v>
      </c>
      <c r="B32" s="2">
        <f>'Index Performance'!B32</f>
        <v>7.9758186601870621E-3</v>
      </c>
      <c r="C32" s="2">
        <f>'Index Performance'!C32</f>
        <v>1.8721154866178112E-2</v>
      </c>
      <c r="E32" s="2">
        <v>8.0850366700242031E-3</v>
      </c>
      <c r="F32" s="2">
        <v>1.2421135963702819E-2</v>
      </c>
      <c r="H32" s="2">
        <v>8.8113842785140506E-3</v>
      </c>
      <c r="I32" s="2">
        <v>3.4916796700248734E-2</v>
      </c>
      <c r="K32" s="2">
        <v>8.5033684356428524E-3</v>
      </c>
      <c r="L32" s="2">
        <v>1.5141136871336357E-2</v>
      </c>
      <c r="N32" s="2">
        <v>1.2408076054110475E-2</v>
      </c>
      <c r="O32" s="2">
        <v>2.7909643888695022E-2</v>
      </c>
    </row>
    <row r="34" spans="1:1" x14ac:dyDescent="0.25">
      <c r="A34" t="s">
        <v>137</v>
      </c>
    </row>
    <row r="36" spans="1:1" x14ac:dyDescent="0.25">
      <c r="A36" t="s">
        <v>67</v>
      </c>
    </row>
    <row r="37" spans="1:1" x14ac:dyDescent="0.25">
      <c r="A37" t="s">
        <v>68</v>
      </c>
    </row>
    <row r="38" spans="1:1" x14ac:dyDescent="0.25">
      <c r="A38" t="s">
        <v>69</v>
      </c>
    </row>
    <row r="40" spans="1:1" x14ac:dyDescent="0.25">
      <c r="A40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4740BAFB-6E3D-43BB-BA3D-96C0AD1AD42D}"/>
  </hyperlinks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CA18-740D-40A0-A811-4A8BAD468D30}">
  <dimension ref="A1:W197"/>
  <sheetViews>
    <sheetView tabSelected="1" zoomScale="80" zoomScaleNormal="80" workbookViewId="0">
      <pane xSplit="3" ySplit="13" topLeftCell="D174" activePane="bottomRight" state="frozen"/>
      <selection pane="topRight" activeCell="D1" sqref="D1"/>
      <selection pane="bottomLeft" activeCell="A14" sqref="A14"/>
      <selection pane="bottomRight" activeCell="W181" sqref="W181:W183"/>
    </sheetView>
  </sheetViews>
  <sheetFormatPr defaultRowHeight="15" x14ac:dyDescent="0.25"/>
  <cols>
    <col min="1" max="1" width="11.140625" bestFit="1" customWidth="1"/>
    <col min="3" max="3" width="1.85546875" customWidth="1"/>
    <col min="4" max="4" width="11.85546875" customWidth="1"/>
    <col min="5" max="5" width="16.42578125" customWidth="1"/>
    <col min="6" max="6" width="17.85546875" customWidth="1"/>
    <col min="7" max="7" width="18.5703125" customWidth="1"/>
    <col min="8" max="8" width="14.42578125" customWidth="1"/>
    <col min="9" max="9" width="17.28515625" customWidth="1"/>
    <col min="10" max="11" width="22.5703125" customWidth="1"/>
    <col min="12" max="12" width="22.42578125" customWidth="1"/>
    <col min="13" max="14" width="17.7109375" customWidth="1"/>
    <col min="15" max="15" width="4.7109375" customWidth="1"/>
    <col min="17" max="17" width="12" bestFit="1" customWidth="1"/>
    <col min="22" max="22" width="11" customWidth="1"/>
    <col min="23" max="23" width="10.5703125" customWidth="1"/>
    <col min="24" max="24" width="10.140625" bestFit="1" customWidth="1"/>
  </cols>
  <sheetData>
    <row r="1" spans="1:23" x14ac:dyDescent="0.25">
      <c r="E1" s="34" t="s">
        <v>44</v>
      </c>
    </row>
    <row r="9" spans="1:23" x14ac:dyDescent="0.25">
      <c r="E9" s="44" t="s">
        <v>103</v>
      </c>
      <c r="F9" s="44"/>
      <c r="G9" s="44"/>
      <c r="H9" s="44"/>
      <c r="I9" s="44"/>
      <c r="J9" s="44"/>
      <c r="K9" s="44"/>
      <c r="L9" s="44"/>
      <c r="M9" s="4"/>
      <c r="N9" s="4"/>
      <c r="P9" t="s">
        <v>23</v>
      </c>
    </row>
    <row r="10" spans="1:23" x14ac:dyDescent="0.25">
      <c r="D10" s="38" t="s">
        <v>104</v>
      </c>
      <c r="E10" t="s">
        <v>105</v>
      </c>
      <c r="F10" t="s">
        <v>106</v>
      </c>
      <c r="G10" t="s">
        <v>107</v>
      </c>
      <c r="J10" t="s">
        <v>108</v>
      </c>
      <c r="K10" t="s">
        <v>109</v>
      </c>
      <c r="L10" t="s">
        <v>110</v>
      </c>
      <c r="M10" t="s">
        <v>109</v>
      </c>
      <c r="N10" t="s">
        <v>110</v>
      </c>
      <c r="P10" t="s">
        <v>105</v>
      </c>
      <c r="Q10" t="s">
        <v>106</v>
      </c>
      <c r="R10" t="s">
        <v>107</v>
      </c>
      <c r="S10" t="s">
        <v>53</v>
      </c>
      <c r="U10" t="s">
        <v>111</v>
      </c>
      <c r="V10" t="s">
        <v>112</v>
      </c>
    </row>
    <row r="11" spans="1:23" x14ac:dyDescent="0.25">
      <c r="A11" t="s">
        <v>121</v>
      </c>
      <c r="B11" t="s">
        <v>122</v>
      </c>
      <c r="D11" s="38" t="s">
        <v>95</v>
      </c>
      <c r="E11" t="s">
        <v>113</v>
      </c>
      <c r="F11" t="s">
        <v>114</v>
      </c>
      <c r="G11" t="s">
        <v>53</v>
      </c>
      <c r="H11" t="s">
        <v>115</v>
      </c>
      <c r="I11" t="s">
        <v>116</v>
      </c>
      <c r="J11" t="s">
        <v>117</v>
      </c>
      <c r="K11" t="s">
        <v>139</v>
      </c>
      <c r="L11" t="s">
        <v>139</v>
      </c>
      <c r="M11" t="s">
        <v>119</v>
      </c>
      <c r="N11" t="s">
        <v>119</v>
      </c>
      <c r="P11" t="s">
        <v>114</v>
      </c>
      <c r="Q11" t="s">
        <v>114</v>
      </c>
      <c r="R11" t="s">
        <v>53</v>
      </c>
      <c r="S11" t="s">
        <v>54</v>
      </c>
      <c r="T11" t="s">
        <v>120</v>
      </c>
      <c r="U11" t="s">
        <v>53</v>
      </c>
      <c r="V11" t="s">
        <v>118</v>
      </c>
      <c r="W11" t="s">
        <v>54</v>
      </c>
    </row>
    <row r="13" spans="1:23" x14ac:dyDescent="0.25">
      <c r="A13">
        <v>2010</v>
      </c>
      <c r="B13">
        <v>1</v>
      </c>
      <c r="D13">
        <v>47</v>
      </c>
      <c r="E13" s="24">
        <v>6376141.3200000003</v>
      </c>
      <c r="F13" s="24">
        <v>0</v>
      </c>
      <c r="G13" s="24">
        <v>768529.55</v>
      </c>
      <c r="H13" s="24">
        <v>-5473.49</v>
      </c>
      <c r="I13" s="24">
        <v>-33505518.010000002</v>
      </c>
      <c r="J13" s="24">
        <v>34769778.909999996</v>
      </c>
      <c r="K13" s="24">
        <v>1989920150.45</v>
      </c>
      <c r="L13" s="24">
        <v>2018152011.6199999</v>
      </c>
      <c r="M13" s="24">
        <v>2223271757.8499999</v>
      </c>
      <c r="N13" s="24">
        <v>2222046316.0799999</v>
      </c>
      <c r="O13" s="24"/>
      <c r="P13" s="9">
        <v>3.1530000000000004E-3</v>
      </c>
      <c r="Q13" s="9">
        <v>0</v>
      </c>
      <c r="R13" s="9">
        <v>3.8000000000000002E-4</v>
      </c>
      <c r="S13" s="9">
        <v>3.5330000000000005E-3</v>
      </c>
      <c r="T13" s="9">
        <v>-2.9999999999999997E-6</v>
      </c>
      <c r="U13" s="9">
        <v>3.5300000000000006E-3</v>
      </c>
      <c r="V13" s="9">
        <v>1.4584999999999999E-2</v>
      </c>
      <c r="W13" s="9">
        <v>1.8115000000000003E-2</v>
      </c>
    </row>
    <row r="14" spans="1:23" x14ac:dyDescent="0.25">
      <c r="B14">
        <v>2</v>
      </c>
      <c r="D14">
        <v>47</v>
      </c>
      <c r="E14" s="24">
        <v>7062002.5999999996</v>
      </c>
      <c r="F14" s="24">
        <v>0</v>
      </c>
      <c r="G14" s="24">
        <v>504924.39</v>
      </c>
      <c r="H14" s="24">
        <v>-5446.28</v>
      </c>
      <c r="I14" s="24">
        <v>-55112069.270000003</v>
      </c>
      <c r="J14" s="24">
        <v>664907.42000000004</v>
      </c>
      <c r="K14" s="24">
        <v>2018152011.6199999</v>
      </c>
      <c r="L14" s="24">
        <v>2086161794.6199999</v>
      </c>
      <c r="M14" s="24">
        <v>2222046316.0799999</v>
      </c>
      <c r="N14" s="24">
        <v>2276532312.04</v>
      </c>
      <c r="O14" s="24"/>
      <c r="P14" s="9">
        <v>3.4989999999999999E-3</v>
      </c>
      <c r="Q14" s="9">
        <v>0</v>
      </c>
      <c r="R14" s="9">
        <v>2.5000000000000001E-4</v>
      </c>
      <c r="S14" s="9">
        <v>3.7489999999999997E-3</v>
      </c>
      <c r="T14" s="9">
        <v>-2.9999999999999997E-6</v>
      </c>
      <c r="U14" s="9">
        <v>3.7459999999999998E-3</v>
      </c>
      <c r="V14" s="9">
        <v>6.7200000000000003E-3</v>
      </c>
      <c r="W14" s="9">
        <v>1.0467000000000001E-2</v>
      </c>
    </row>
    <row r="15" spans="1:23" x14ac:dyDescent="0.25">
      <c r="B15">
        <v>3</v>
      </c>
      <c r="D15">
        <v>48</v>
      </c>
      <c r="E15" s="24">
        <v>10839053.41</v>
      </c>
      <c r="F15" s="24">
        <v>0</v>
      </c>
      <c r="G15" s="24">
        <v>298603.67</v>
      </c>
      <c r="H15" s="24">
        <v>-5045.96</v>
      </c>
      <c r="I15" s="24">
        <v>-14602872.720000001</v>
      </c>
      <c r="J15" s="24">
        <v>99575104.609999999</v>
      </c>
      <c r="K15" s="24">
        <v>2086161794.6199999</v>
      </c>
      <c r="L15" s="24">
        <v>2044426890.1900001</v>
      </c>
      <c r="M15" s="24">
        <v>2276532312.04</v>
      </c>
      <c r="N15" s="24">
        <v>2191593040.54</v>
      </c>
      <c r="O15" s="24"/>
      <c r="P15" s="9">
        <v>5.1959999999999992E-3</v>
      </c>
      <c r="Q15" s="9">
        <v>0</v>
      </c>
      <c r="R15" s="9">
        <v>1.4300000000000001E-4</v>
      </c>
      <c r="S15" s="9">
        <v>5.3389999999999991E-3</v>
      </c>
      <c r="T15" s="9">
        <v>-2.0000000000000003E-6</v>
      </c>
      <c r="U15" s="9">
        <v>5.3369999999999989E-3</v>
      </c>
      <c r="V15" s="9">
        <v>2.0726000000000001E-2</v>
      </c>
      <c r="W15" s="9">
        <v>2.6061999999999998E-2</v>
      </c>
    </row>
    <row r="16" spans="1:23" x14ac:dyDescent="0.25">
      <c r="B16">
        <v>4</v>
      </c>
      <c r="D16">
        <v>46</v>
      </c>
      <c r="E16" s="24">
        <v>6531263.6600000001</v>
      </c>
      <c r="F16" s="24">
        <v>0</v>
      </c>
      <c r="G16" s="24">
        <v>0</v>
      </c>
      <c r="H16" s="24">
        <v>-5454.49</v>
      </c>
      <c r="I16" s="24">
        <v>0</v>
      </c>
      <c r="J16" s="24">
        <v>1026897.69</v>
      </c>
      <c r="K16" s="24">
        <v>2044426890.1900001</v>
      </c>
      <c r="L16" s="24">
        <v>2081119757.76</v>
      </c>
      <c r="M16" s="24">
        <v>2191593040.54</v>
      </c>
      <c r="N16" s="24">
        <v>2190599118.4200001</v>
      </c>
      <c r="O16" s="24"/>
      <c r="P16" s="9">
        <v>3.1949999999999999E-3</v>
      </c>
      <c r="Q16" s="9">
        <v>0</v>
      </c>
      <c r="R16" s="9">
        <v>0</v>
      </c>
      <c r="S16" s="9">
        <v>3.1949999999999999E-3</v>
      </c>
      <c r="T16" s="9">
        <v>-2.9999999999999997E-6</v>
      </c>
      <c r="U16" s="9">
        <v>3.192E-3</v>
      </c>
      <c r="V16" s="9">
        <v>1.8450000000000001E-2</v>
      </c>
      <c r="W16" s="9">
        <v>2.1642000000000002E-2</v>
      </c>
    </row>
    <row r="17" spans="1:23" x14ac:dyDescent="0.25">
      <c r="B17">
        <v>5</v>
      </c>
      <c r="D17">
        <v>46</v>
      </c>
      <c r="E17" s="24">
        <v>6053523.1399999997</v>
      </c>
      <c r="F17" s="24">
        <v>0</v>
      </c>
      <c r="G17" s="24">
        <v>0</v>
      </c>
      <c r="H17" s="24">
        <v>-5303.15</v>
      </c>
      <c r="I17" s="24">
        <v>0</v>
      </c>
      <c r="J17" s="24">
        <v>55772175.380000003</v>
      </c>
      <c r="K17" s="24">
        <v>2081119757.76</v>
      </c>
      <c r="L17" s="24">
        <v>2049597583.4300001</v>
      </c>
      <c r="M17" s="24">
        <v>2190599118.4200001</v>
      </c>
      <c r="N17" s="24">
        <v>2134859942.6400001</v>
      </c>
      <c r="O17" s="24"/>
      <c r="P17" s="9">
        <v>2.9090000000000001E-3</v>
      </c>
      <c r="Q17" s="9">
        <v>0</v>
      </c>
      <c r="R17" s="9">
        <v>0</v>
      </c>
      <c r="S17" s="9">
        <v>2.9090000000000001E-3</v>
      </c>
      <c r="T17" s="9">
        <v>-2.9999999999999997E-6</v>
      </c>
      <c r="U17" s="9">
        <v>2.9060000000000002E-3</v>
      </c>
      <c r="V17" s="9">
        <v>1.1652000000000001E-2</v>
      </c>
      <c r="W17" s="9">
        <v>1.4559000000000001E-2</v>
      </c>
    </row>
    <row r="18" spans="1:23" x14ac:dyDescent="0.25">
      <c r="B18">
        <v>6</v>
      </c>
      <c r="D18">
        <v>42</v>
      </c>
      <c r="E18" s="24">
        <v>6227541.2300000004</v>
      </c>
      <c r="F18" s="24">
        <v>0</v>
      </c>
      <c r="G18" s="24">
        <v>0</v>
      </c>
      <c r="H18" s="24">
        <v>-5619.93</v>
      </c>
      <c r="I18" s="24">
        <v>0</v>
      </c>
      <c r="J18" s="24">
        <v>986127.35999999999</v>
      </c>
      <c r="K18" s="24">
        <v>2049597583.4300001</v>
      </c>
      <c r="L18" s="24">
        <v>2055480126.99</v>
      </c>
      <c r="M18" s="24">
        <v>2134859942.6400001</v>
      </c>
      <c r="N18" s="24">
        <v>2133906830.1800001</v>
      </c>
      <c r="O18" s="24"/>
      <c r="P18" s="9">
        <v>3.0380000000000003E-3</v>
      </c>
      <c r="Q18" s="9">
        <v>0</v>
      </c>
      <c r="R18" s="9">
        <v>0</v>
      </c>
      <c r="S18" s="9">
        <v>3.0380000000000003E-3</v>
      </c>
      <c r="T18" s="9">
        <v>-2.9999999999999997E-6</v>
      </c>
      <c r="U18" s="9">
        <v>3.0350000000000004E-3</v>
      </c>
      <c r="V18" s="9">
        <v>3.3510000000000002E-3</v>
      </c>
      <c r="W18" s="9">
        <v>6.3870000000000003E-3</v>
      </c>
    </row>
    <row r="19" spans="1:23" x14ac:dyDescent="0.25">
      <c r="B19">
        <v>7</v>
      </c>
      <c r="D19">
        <v>42</v>
      </c>
      <c r="E19" s="24">
        <v>5748436.5899999999</v>
      </c>
      <c r="F19" s="24">
        <v>0</v>
      </c>
      <c r="G19" s="24">
        <v>499927.08</v>
      </c>
      <c r="H19" s="24">
        <v>-4065.7</v>
      </c>
      <c r="I19" s="24">
        <v>0</v>
      </c>
      <c r="J19" s="24">
        <v>806997.98</v>
      </c>
      <c r="K19" s="24">
        <v>2055480126.99</v>
      </c>
      <c r="L19" s="24">
        <v>2024618737.53</v>
      </c>
      <c r="M19" s="24">
        <v>2133906830.1800001</v>
      </c>
      <c r="N19" s="24">
        <v>2133132871.3699999</v>
      </c>
      <c r="O19" s="24"/>
      <c r="P19" s="9">
        <v>2.797E-3</v>
      </c>
      <c r="Q19" s="9">
        <v>0</v>
      </c>
      <c r="R19" s="9">
        <v>2.43E-4</v>
      </c>
      <c r="S19" s="9">
        <v>3.0400000000000002E-3</v>
      </c>
      <c r="T19" s="9">
        <v>-2.0000000000000003E-6</v>
      </c>
      <c r="U19" s="9">
        <v>3.0380000000000003E-3</v>
      </c>
      <c r="V19" s="9">
        <v>-1.4622E-2</v>
      </c>
      <c r="W19" s="9">
        <v>-1.1584000000000001E-2</v>
      </c>
    </row>
    <row r="20" spans="1:23" x14ac:dyDescent="0.25">
      <c r="B20">
        <v>8</v>
      </c>
      <c r="D20">
        <v>43</v>
      </c>
      <c r="E20" s="24">
        <v>7608274.4800000004</v>
      </c>
      <c r="F20" s="24">
        <v>0</v>
      </c>
      <c r="G20" s="24">
        <v>13653.4</v>
      </c>
      <c r="H20" s="24">
        <v>-90928.43</v>
      </c>
      <c r="I20" s="24">
        <v>-35000000</v>
      </c>
      <c r="J20" s="24">
        <v>840159.15</v>
      </c>
      <c r="K20" s="24">
        <v>2024618737.53</v>
      </c>
      <c r="L20" s="24">
        <v>1991563536.3900001</v>
      </c>
      <c r="M20" s="24">
        <v>2133132871.3699999</v>
      </c>
      <c r="N20" s="24">
        <v>2167325766.71</v>
      </c>
      <c r="O20" s="24"/>
      <c r="P20" s="9">
        <v>3.7580000000000005E-3</v>
      </c>
      <c r="Q20" s="9">
        <v>0</v>
      </c>
      <c r="R20" s="9">
        <v>6.9999999999999999E-6</v>
      </c>
      <c r="S20" s="9">
        <v>3.7650000000000006E-3</v>
      </c>
      <c r="T20" s="9">
        <v>-4.4999999999999996E-5</v>
      </c>
      <c r="U20" s="9">
        <v>3.7200000000000006E-3</v>
      </c>
      <c r="V20" s="9">
        <v>-3.3198999999999999E-2</v>
      </c>
      <c r="W20" s="9">
        <v>-2.9479000000000002E-2</v>
      </c>
    </row>
    <row r="21" spans="1:23" x14ac:dyDescent="0.25">
      <c r="B21">
        <v>9</v>
      </c>
      <c r="D21">
        <v>43</v>
      </c>
      <c r="E21" s="24">
        <v>6761831.8099999996</v>
      </c>
      <c r="F21" s="24">
        <v>0</v>
      </c>
      <c r="G21" s="24">
        <v>0</v>
      </c>
      <c r="H21" s="24">
        <v>-14929.47</v>
      </c>
      <c r="I21" s="24">
        <v>0</v>
      </c>
      <c r="J21" s="24">
        <v>779235.98</v>
      </c>
      <c r="K21" s="24">
        <v>1991563536.3900001</v>
      </c>
      <c r="L21" s="24">
        <v>2000889412.5999999</v>
      </c>
      <c r="M21" s="24">
        <v>2167325766.71</v>
      </c>
      <c r="N21" s="24">
        <v>2166667217.98</v>
      </c>
      <c r="O21" s="24"/>
      <c r="P21" s="9">
        <v>3.3950000000000004E-3</v>
      </c>
      <c r="Q21" s="9">
        <v>0</v>
      </c>
      <c r="R21" s="9">
        <v>0</v>
      </c>
      <c r="S21" s="9">
        <v>3.3950000000000004E-3</v>
      </c>
      <c r="T21" s="9">
        <v>-6.9999999999999999E-6</v>
      </c>
      <c r="U21" s="9">
        <v>3.3880000000000004E-3</v>
      </c>
      <c r="V21" s="9">
        <v>5.0739999999999995E-3</v>
      </c>
      <c r="W21" s="9">
        <v>8.461999999999999E-3</v>
      </c>
    </row>
    <row r="22" spans="1:23" x14ac:dyDescent="0.25">
      <c r="B22">
        <v>10</v>
      </c>
      <c r="D22">
        <v>44</v>
      </c>
      <c r="E22" s="24">
        <v>6527445.3200000003</v>
      </c>
      <c r="F22" s="24">
        <v>1328.64</v>
      </c>
      <c r="G22" s="24">
        <v>150000</v>
      </c>
      <c r="H22" s="24">
        <v>-29630.12</v>
      </c>
      <c r="I22" s="24">
        <v>-1062913.25</v>
      </c>
      <c r="J22" s="24">
        <v>865734.77</v>
      </c>
      <c r="K22" s="24">
        <v>2000889412.5999999</v>
      </c>
      <c r="L22" s="24">
        <v>2015873042.48</v>
      </c>
      <c r="M22" s="24">
        <v>2166667217.98</v>
      </c>
      <c r="N22" s="24">
        <v>2166872342.25</v>
      </c>
      <c r="O22" s="24"/>
      <c r="P22" s="9">
        <v>3.2620000000000001E-3</v>
      </c>
      <c r="Q22" s="9">
        <v>1.0000000000000002E-6</v>
      </c>
      <c r="R22" s="9">
        <v>7.4999999999999993E-5</v>
      </c>
      <c r="S22" s="9">
        <v>3.3380000000000003E-3</v>
      </c>
      <c r="T22" s="9">
        <v>-1.5E-5</v>
      </c>
      <c r="U22" s="9">
        <v>3.3230000000000004E-3</v>
      </c>
      <c r="V22" s="9">
        <v>7.3889999999999997E-3</v>
      </c>
      <c r="W22" s="9">
        <v>1.0711999999999999E-2</v>
      </c>
    </row>
    <row r="23" spans="1:23" x14ac:dyDescent="0.25">
      <c r="B23">
        <v>11</v>
      </c>
      <c r="D23">
        <v>45</v>
      </c>
      <c r="E23" s="24">
        <v>6298981.6100000003</v>
      </c>
      <c r="F23" s="24">
        <v>13303.02</v>
      </c>
      <c r="G23" s="24">
        <v>0</v>
      </c>
      <c r="H23" s="24">
        <v>-4149.16</v>
      </c>
      <c r="I23" s="24">
        <v>-6000000</v>
      </c>
      <c r="J23" s="24">
        <v>11943281.449999999</v>
      </c>
      <c r="K23" s="24">
        <v>2015873042.48</v>
      </c>
      <c r="L23" s="24">
        <v>2023374619.51</v>
      </c>
      <c r="M23" s="24">
        <v>2166872342.25</v>
      </c>
      <c r="N23" s="24">
        <v>2160948988.9099998</v>
      </c>
      <c r="O23" s="24"/>
      <c r="P23" s="9">
        <v>3.1250000000000002E-3</v>
      </c>
      <c r="Q23" s="9">
        <v>6.9999999999999999E-6</v>
      </c>
      <c r="R23" s="9">
        <v>0</v>
      </c>
      <c r="S23" s="9">
        <v>3.1320000000000002E-3</v>
      </c>
      <c r="T23" s="9">
        <v>-2.0000000000000003E-6</v>
      </c>
      <c r="U23" s="9">
        <v>3.1300000000000004E-3</v>
      </c>
      <c r="V23" s="9">
        <v>6.6630000000000005E-3</v>
      </c>
      <c r="W23" s="9">
        <v>9.7920000000000004E-3</v>
      </c>
    </row>
    <row r="24" spans="1:23" x14ac:dyDescent="0.25">
      <c r="B24">
        <v>12</v>
      </c>
      <c r="D24">
        <v>50</v>
      </c>
      <c r="E24" s="24">
        <v>6099538.1200000001</v>
      </c>
      <c r="F24" s="24">
        <v>18733.71</v>
      </c>
      <c r="G24" s="24">
        <v>222096.12</v>
      </c>
      <c r="H24" s="24">
        <v>-3951.25</v>
      </c>
      <c r="I24" s="24">
        <v>-259189307.59</v>
      </c>
      <c r="J24" s="24">
        <v>264782714</v>
      </c>
      <c r="K24" s="24">
        <v>2023374619.51</v>
      </c>
      <c r="L24" s="24">
        <v>2061797186.9400001</v>
      </c>
      <c r="M24" s="24">
        <v>2160948988.9099998</v>
      </c>
      <c r="N24" s="24">
        <v>2155380949.23</v>
      </c>
      <c r="O24" s="24"/>
      <c r="P24" s="9">
        <v>3.0000000000000001E-3</v>
      </c>
      <c r="Q24" s="9">
        <v>9.0000000000000002E-6</v>
      </c>
      <c r="R24" s="9">
        <v>1.0999999999999999E-4</v>
      </c>
      <c r="S24" s="9">
        <v>3.1189999999999998E-3</v>
      </c>
      <c r="T24" s="9">
        <v>-2.0000000000000003E-6</v>
      </c>
      <c r="U24" s="9">
        <v>3.117E-3</v>
      </c>
      <c r="V24" s="9">
        <v>2.1642000000000002E-2</v>
      </c>
      <c r="W24" s="9">
        <v>2.4760000000000001E-2</v>
      </c>
    </row>
    <row r="25" spans="1:23" x14ac:dyDescent="0.25">
      <c r="A25">
        <v>2011</v>
      </c>
      <c r="B25">
        <v>1</v>
      </c>
      <c r="D25">
        <v>47</v>
      </c>
      <c r="E25" s="24">
        <v>6378676.9900000002</v>
      </c>
      <c r="F25" s="24">
        <v>25420.04</v>
      </c>
      <c r="G25" s="24">
        <v>3548</v>
      </c>
      <c r="H25" s="24">
        <v>-61392</v>
      </c>
      <c r="I25" s="24">
        <v>-1861213.62</v>
      </c>
      <c r="J25" s="24">
        <v>23383855.379999999</v>
      </c>
      <c r="K25" s="24">
        <v>2061797186.9400001</v>
      </c>
      <c r="L25" s="24">
        <v>2055898414.22</v>
      </c>
      <c r="M25" s="24">
        <v>2155380949.23</v>
      </c>
      <c r="N25" s="24">
        <v>2133888777.8699999</v>
      </c>
      <c r="O25" s="24"/>
      <c r="P25" s="9">
        <v>3.0930000000000003E-3</v>
      </c>
      <c r="Q25" s="9">
        <v>1.1999999999999999E-5</v>
      </c>
      <c r="R25" s="9">
        <v>2.0000000000000003E-6</v>
      </c>
      <c r="S25" s="9">
        <v>3.107E-3</v>
      </c>
      <c r="T25" s="9">
        <v>-3.0000000000000001E-5</v>
      </c>
      <c r="U25" s="9">
        <v>3.0769999999999999E-3</v>
      </c>
      <c r="V25" s="9">
        <v>7.5639999999999995E-3</v>
      </c>
      <c r="W25" s="9">
        <v>1.0642E-2</v>
      </c>
    </row>
    <row r="26" spans="1:23" x14ac:dyDescent="0.25">
      <c r="B26">
        <v>2</v>
      </c>
      <c r="D26">
        <v>46</v>
      </c>
      <c r="E26" s="24">
        <v>6616743.5999999996</v>
      </c>
      <c r="F26" s="24">
        <v>38234.82</v>
      </c>
      <c r="G26" s="24">
        <v>0</v>
      </c>
      <c r="H26" s="24">
        <v>-3722</v>
      </c>
      <c r="I26" s="24">
        <v>-8077406.1200000001</v>
      </c>
      <c r="J26" s="24">
        <v>130722117.79000001</v>
      </c>
      <c r="K26" s="24">
        <v>2055898414.22</v>
      </c>
      <c r="L26" s="24">
        <v>1927775312.1600001</v>
      </c>
      <c r="M26" s="24">
        <v>2133888777.8699999</v>
      </c>
      <c r="N26" s="24">
        <v>2011345809.53</v>
      </c>
      <c r="O26" s="24"/>
      <c r="P26" s="9">
        <v>3.2160000000000001E-3</v>
      </c>
      <c r="Q26" s="9">
        <v>1.9000000000000001E-5</v>
      </c>
      <c r="R26" s="9">
        <v>0</v>
      </c>
      <c r="S26" s="9">
        <v>3.235E-3</v>
      </c>
      <c r="T26" s="9">
        <v>-2.0000000000000003E-6</v>
      </c>
      <c r="U26" s="9">
        <v>3.2330000000000002E-3</v>
      </c>
      <c r="V26" s="9">
        <v>-2.6810000000000002E-3</v>
      </c>
      <c r="W26" s="9">
        <v>5.5100000000000006E-4</v>
      </c>
    </row>
    <row r="27" spans="1:23" x14ac:dyDescent="0.25">
      <c r="B27">
        <v>3</v>
      </c>
      <c r="D27">
        <v>42</v>
      </c>
      <c r="E27" s="24">
        <v>5423464.4900000002</v>
      </c>
      <c r="F27" s="24">
        <v>38712.75</v>
      </c>
      <c r="G27" s="24">
        <v>0</v>
      </c>
      <c r="H27" s="24">
        <v>-3279</v>
      </c>
      <c r="I27" s="24">
        <v>-3386561.15</v>
      </c>
      <c r="J27" s="24">
        <v>1330349.3400000001</v>
      </c>
      <c r="K27" s="24">
        <v>1927775312.1600001</v>
      </c>
      <c r="L27" s="24">
        <v>1931255108.0599999</v>
      </c>
      <c r="M27" s="24">
        <v>2011345809.53</v>
      </c>
      <c r="N27" s="24">
        <v>2013444143.8199999</v>
      </c>
      <c r="O27" s="24"/>
      <c r="P27" s="9">
        <v>2.8110000000000001E-3</v>
      </c>
      <c r="Q27" s="9">
        <v>2.0000000000000002E-5</v>
      </c>
      <c r="R27" s="9">
        <v>0</v>
      </c>
      <c r="S27" s="9">
        <v>2.8310000000000002E-3</v>
      </c>
      <c r="T27" s="9">
        <v>-2.0000000000000003E-6</v>
      </c>
      <c r="U27" s="9">
        <v>2.8290000000000004E-3</v>
      </c>
      <c r="V27" s="9">
        <v>7.18E-4</v>
      </c>
      <c r="W27" s="9">
        <v>3.5479999999999999E-3</v>
      </c>
    </row>
    <row r="28" spans="1:23" x14ac:dyDescent="0.25">
      <c r="B28">
        <v>4</v>
      </c>
      <c r="D28">
        <v>42</v>
      </c>
      <c r="E28" s="24">
        <v>5899302.0899999999</v>
      </c>
      <c r="F28" s="24">
        <v>39196.660000000003</v>
      </c>
      <c r="G28" s="24">
        <v>0</v>
      </c>
      <c r="H28" s="24">
        <v>-72415</v>
      </c>
      <c r="I28" s="24">
        <v>-1303551.68</v>
      </c>
      <c r="J28" s="24">
        <v>33401340.710000001</v>
      </c>
      <c r="K28" s="24">
        <v>1931255108.0599999</v>
      </c>
      <c r="L28" s="24">
        <v>1901009443.4000001</v>
      </c>
      <c r="M28" s="24">
        <v>2013444143.8199999</v>
      </c>
      <c r="N28" s="24">
        <v>1981388962.0799999</v>
      </c>
      <c r="O28" s="24"/>
      <c r="P28" s="9">
        <v>3.055E-3</v>
      </c>
      <c r="Q28" s="9">
        <v>2.0000000000000002E-5</v>
      </c>
      <c r="R28" s="9">
        <v>0</v>
      </c>
      <c r="S28" s="9">
        <v>3.075E-3</v>
      </c>
      <c r="T28" s="9">
        <v>-3.7000000000000005E-5</v>
      </c>
      <c r="U28" s="9">
        <v>3.0379999999999999E-3</v>
      </c>
      <c r="V28" s="9">
        <v>9.3899999999999995E-4</v>
      </c>
      <c r="W28" s="9">
        <v>3.9760000000000004E-3</v>
      </c>
    </row>
    <row r="29" spans="1:23" x14ac:dyDescent="0.25">
      <c r="B29">
        <v>5</v>
      </c>
      <c r="D29">
        <v>42</v>
      </c>
      <c r="E29" s="24">
        <v>5597031.7300000004</v>
      </c>
      <c r="F29" s="24">
        <v>39686.620000000003</v>
      </c>
      <c r="G29" s="24">
        <v>0</v>
      </c>
      <c r="H29" s="24">
        <v>-1023444</v>
      </c>
      <c r="I29" s="24">
        <v>-3656389.68</v>
      </c>
      <c r="J29" s="24">
        <v>182212380.59999999</v>
      </c>
      <c r="K29" s="24">
        <v>1901009443.4000001</v>
      </c>
      <c r="L29" s="24">
        <v>1717371745.7</v>
      </c>
      <c r="M29" s="24">
        <v>1981388962.0799999</v>
      </c>
      <c r="N29" s="24">
        <v>1802876069.4400001</v>
      </c>
      <c r="O29" s="24"/>
      <c r="P29" s="9">
        <v>2.9409999999999996E-3</v>
      </c>
      <c r="Q29" s="9">
        <v>2.0999999999999999E-5</v>
      </c>
      <c r="R29" s="9">
        <v>0</v>
      </c>
      <c r="S29" s="9">
        <v>2.9619999999999998E-3</v>
      </c>
      <c r="T29" s="9">
        <v>-5.3800000000000007E-4</v>
      </c>
      <c r="U29" s="9">
        <v>2.4239999999999999E-3</v>
      </c>
      <c r="V29" s="9">
        <v>-2.6910000000000002E-3</v>
      </c>
      <c r="W29" s="9">
        <v>-2.6700000000000004E-4</v>
      </c>
    </row>
    <row r="30" spans="1:23" x14ac:dyDescent="0.25">
      <c r="B30">
        <v>6</v>
      </c>
      <c r="D30">
        <v>40</v>
      </c>
      <c r="E30" s="24">
        <v>6360133.7999999998</v>
      </c>
      <c r="F30" s="24">
        <v>40182.699999999997</v>
      </c>
      <c r="G30" s="24">
        <v>0</v>
      </c>
      <c r="H30" s="24">
        <v>-707678</v>
      </c>
      <c r="I30" s="24">
        <v>-5920521.1100000003</v>
      </c>
      <c r="J30" s="24">
        <v>16657946.91</v>
      </c>
      <c r="K30" s="24">
        <v>1717371745.7</v>
      </c>
      <c r="L30" s="24">
        <v>1715949569.51</v>
      </c>
      <c r="M30" s="24">
        <v>1802876069.4400001</v>
      </c>
      <c r="N30" s="24">
        <v>1792182238.8900001</v>
      </c>
      <c r="O30" s="24"/>
      <c r="P30" s="9">
        <v>3.699E-3</v>
      </c>
      <c r="Q30" s="9">
        <v>2.3E-5</v>
      </c>
      <c r="R30" s="9">
        <v>0</v>
      </c>
      <c r="S30" s="9">
        <v>3.722E-3</v>
      </c>
      <c r="T30" s="9">
        <v>-4.1200000000000004E-4</v>
      </c>
      <c r="U30" s="9">
        <v>3.31E-3</v>
      </c>
      <c r="V30" s="9">
        <v>5.3940000000000004E-3</v>
      </c>
      <c r="W30" s="9">
        <v>8.7050000000000009E-3</v>
      </c>
    </row>
    <row r="31" spans="1:23" x14ac:dyDescent="0.25">
      <c r="B31">
        <v>7</v>
      </c>
      <c r="D31">
        <v>40</v>
      </c>
      <c r="E31" s="24">
        <v>4877490.9400000004</v>
      </c>
      <c r="F31" s="24">
        <v>54584.99</v>
      </c>
      <c r="G31" s="24">
        <v>761927</v>
      </c>
      <c r="H31" s="24">
        <v>-5129</v>
      </c>
      <c r="I31" s="24">
        <v>-8035611.3700000001</v>
      </c>
      <c r="J31" s="24">
        <v>14362952.880000001</v>
      </c>
      <c r="K31" s="24">
        <v>1715949569.51</v>
      </c>
      <c r="L31" s="24">
        <v>1706051253.8699999</v>
      </c>
      <c r="M31" s="24">
        <v>1792182238.8900001</v>
      </c>
      <c r="N31" s="24">
        <v>1785912895.8900001</v>
      </c>
      <c r="O31" s="24"/>
      <c r="P31" s="9">
        <v>2.8370000000000001E-3</v>
      </c>
      <c r="Q31" s="9">
        <v>3.2000000000000005E-5</v>
      </c>
      <c r="R31" s="9">
        <v>4.4299999999999998E-4</v>
      </c>
      <c r="S31" s="9">
        <v>3.3119999999999998E-3</v>
      </c>
      <c r="T31" s="9">
        <v>-2.9999999999999997E-6</v>
      </c>
      <c r="U31" s="9">
        <v>3.3089999999999999E-3</v>
      </c>
      <c r="V31" s="9">
        <v>-2.1090000000000002E-3</v>
      </c>
      <c r="W31" s="9">
        <v>1.1999999999999999E-3</v>
      </c>
    </row>
    <row r="32" spans="1:23" x14ac:dyDescent="0.25">
      <c r="B32">
        <v>8</v>
      </c>
      <c r="D32">
        <v>42</v>
      </c>
      <c r="E32" s="24">
        <v>5026134.75</v>
      </c>
      <c r="F32" s="24">
        <v>22958.5</v>
      </c>
      <c r="G32" s="24">
        <v>0</v>
      </c>
      <c r="H32" s="24">
        <v>-4957</v>
      </c>
      <c r="I32" s="24">
        <v>-103694212</v>
      </c>
      <c r="J32" s="24">
        <v>209841937.75</v>
      </c>
      <c r="K32" s="24">
        <v>1706051253.8699999</v>
      </c>
      <c r="L32" s="24">
        <v>1596688805.3699999</v>
      </c>
      <c r="M32" s="24">
        <v>1785912895.8900001</v>
      </c>
      <c r="N32" s="24">
        <v>1679773028.21</v>
      </c>
      <c r="O32" s="24"/>
      <c r="P32" s="9">
        <v>2.9459999999999998E-3</v>
      </c>
      <c r="Q32" s="9">
        <v>1.2999999999999999E-5</v>
      </c>
      <c r="R32" s="9">
        <v>0</v>
      </c>
      <c r="S32" s="9">
        <v>2.9589999999999998E-3</v>
      </c>
      <c r="T32" s="9">
        <v>-2.9999999999999997E-6</v>
      </c>
      <c r="U32" s="9">
        <v>2.9559999999999999E-3</v>
      </c>
      <c r="V32" s="9">
        <v>-1.8979999999999999E-3</v>
      </c>
      <c r="W32" s="9">
        <v>1.059E-3</v>
      </c>
    </row>
    <row r="33" spans="1:23" x14ac:dyDescent="0.25">
      <c r="B33">
        <v>9</v>
      </c>
      <c r="D33">
        <v>40</v>
      </c>
      <c r="E33" s="24">
        <v>12802745.42</v>
      </c>
      <c r="F33" s="24">
        <v>23302.880000000001</v>
      </c>
      <c r="G33" s="24">
        <v>157429.98000000001</v>
      </c>
      <c r="H33" s="24">
        <v>-5335</v>
      </c>
      <c r="I33" s="24">
        <v>-3713150.64</v>
      </c>
      <c r="J33" s="24">
        <v>69807778.120000005</v>
      </c>
      <c r="K33" s="24">
        <v>1596688805.3699999</v>
      </c>
      <c r="L33" s="24">
        <v>1519788176.8900001</v>
      </c>
      <c r="M33" s="24">
        <v>1679773028.21</v>
      </c>
      <c r="N33" s="24">
        <v>1613706107.8399999</v>
      </c>
      <c r="O33" s="24"/>
      <c r="P33" s="9">
        <v>8.0140000000000003E-3</v>
      </c>
      <c r="Q33" s="9">
        <v>1.5E-5</v>
      </c>
      <c r="R33" s="9">
        <v>9.9000000000000008E-5</v>
      </c>
      <c r="S33" s="9">
        <v>8.1279999999999998E-3</v>
      </c>
      <c r="T33" s="9">
        <v>-2.9999999999999997E-6</v>
      </c>
      <c r="U33" s="9">
        <v>8.1250000000000003E-3</v>
      </c>
      <c r="V33" s="9">
        <v>-6.7779999999999993E-3</v>
      </c>
      <c r="W33" s="9">
        <v>1.3450000000000001E-3</v>
      </c>
    </row>
    <row r="34" spans="1:23" x14ac:dyDescent="0.25">
      <c r="B34">
        <v>10</v>
      </c>
      <c r="D34">
        <v>38</v>
      </c>
      <c r="E34" s="24">
        <v>5152121.2699999996</v>
      </c>
      <c r="F34" s="24">
        <v>28219.46</v>
      </c>
      <c r="G34" s="24">
        <v>286740</v>
      </c>
      <c r="H34" s="24">
        <v>-5108</v>
      </c>
      <c r="I34" s="24">
        <v>-6554129.2300000004</v>
      </c>
      <c r="J34" s="24">
        <v>846359.48</v>
      </c>
      <c r="K34" s="24">
        <v>1519788176.8900001</v>
      </c>
      <c r="L34" s="24">
        <v>1533318885.5799999</v>
      </c>
      <c r="M34" s="24">
        <v>1613706107.8399999</v>
      </c>
      <c r="N34" s="24">
        <v>1619444338.1300001</v>
      </c>
      <c r="O34" s="24"/>
      <c r="P34" s="9">
        <v>3.388E-3</v>
      </c>
      <c r="Q34" s="9">
        <v>1.9000000000000001E-5</v>
      </c>
      <c r="R34" s="9">
        <v>1.8900000000000001E-4</v>
      </c>
      <c r="S34" s="9">
        <v>3.5959999999999998E-3</v>
      </c>
      <c r="T34" s="9">
        <v>-2.9999999999999997E-6</v>
      </c>
      <c r="U34" s="9">
        <v>3.5929999999999998E-3</v>
      </c>
      <c r="V34" s="9">
        <v>5.1229999999999999E-3</v>
      </c>
      <c r="W34" s="9">
        <v>8.7159999999999998E-3</v>
      </c>
    </row>
    <row r="35" spans="1:23" x14ac:dyDescent="0.25">
      <c r="B35">
        <v>11</v>
      </c>
      <c r="D35">
        <v>38</v>
      </c>
      <c r="E35" s="24">
        <v>5311085.3</v>
      </c>
      <c r="F35" s="24">
        <v>36991.129999999997</v>
      </c>
      <c r="G35" s="24">
        <v>0</v>
      </c>
      <c r="H35" s="24">
        <v>-5257</v>
      </c>
      <c r="I35" s="24">
        <v>-6748687.6900000004</v>
      </c>
      <c r="J35" s="24">
        <v>20213812.710000001</v>
      </c>
      <c r="K35" s="24">
        <v>1533318885.5799999</v>
      </c>
      <c r="L35" s="24">
        <v>1521495733.3499999</v>
      </c>
      <c r="M35" s="24">
        <v>1619444338.1300001</v>
      </c>
      <c r="N35" s="24">
        <v>1606018444.5899999</v>
      </c>
      <c r="O35" s="24"/>
      <c r="P35" s="9">
        <v>3.4820000000000003E-3</v>
      </c>
      <c r="Q35" s="9">
        <v>2.3999999999999997E-5</v>
      </c>
      <c r="R35" s="9">
        <v>0</v>
      </c>
      <c r="S35" s="9">
        <v>3.5060000000000004E-3</v>
      </c>
      <c r="T35" s="9">
        <v>-2.9999999999999997E-6</v>
      </c>
      <c r="U35" s="9">
        <v>3.5030000000000005E-3</v>
      </c>
      <c r="V35" s="9">
        <v>1.052E-3</v>
      </c>
      <c r="W35" s="9">
        <v>4.555E-3</v>
      </c>
    </row>
    <row r="36" spans="1:23" x14ac:dyDescent="0.25">
      <c r="B36">
        <v>12</v>
      </c>
      <c r="D36">
        <v>39</v>
      </c>
      <c r="E36" s="24">
        <v>8441458.2300000004</v>
      </c>
      <c r="F36" s="24">
        <v>41015.120000000003</v>
      </c>
      <c r="G36" s="24">
        <v>97500</v>
      </c>
      <c r="H36" s="24">
        <v>-5102</v>
      </c>
      <c r="I36" s="24">
        <v>-34550130.380000003</v>
      </c>
      <c r="J36" s="24">
        <v>964467.68</v>
      </c>
      <c r="K36" s="24">
        <v>1521495733.3499999</v>
      </c>
      <c r="L36" s="24">
        <v>1562081630.8499999</v>
      </c>
      <c r="M36" s="24">
        <v>1606018444.5899999</v>
      </c>
      <c r="N36" s="24">
        <v>1639647365.3699999</v>
      </c>
      <c r="O36" s="24"/>
      <c r="P36" s="9">
        <v>5.5030000000000001E-3</v>
      </c>
      <c r="Q36" s="9">
        <v>2.7000000000000002E-5</v>
      </c>
      <c r="R36" s="9">
        <v>6.4000000000000011E-5</v>
      </c>
      <c r="S36" s="9">
        <v>5.594E-3</v>
      </c>
      <c r="T36" s="9">
        <v>-2.9999999999999997E-6</v>
      </c>
      <c r="U36" s="9">
        <v>5.5909999999999996E-3</v>
      </c>
      <c r="V36" s="9">
        <v>4.535E-3</v>
      </c>
      <c r="W36" s="9">
        <v>1.0125E-2</v>
      </c>
    </row>
    <row r="37" spans="1:23" x14ac:dyDescent="0.25">
      <c r="A37">
        <v>2012</v>
      </c>
      <c r="B37">
        <v>1</v>
      </c>
      <c r="D37">
        <v>39</v>
      </c>
      <c r="E37" s="24">
        <v>5119157.6500000004</v>
      </c>
      <c r="F37" s="24">
        <v>66275.33</v>
      </c>
      <c r="G37" s="24">
        <v>105000</v>
      </c>
      <c r="H37" s="24">
        <v>-5181.54</v>
      </c>
      <c r="I37" s="24">
        <v>-6953193.8700000001</v>
      </c>
      <c r="J37" s="24">
        <v>860732.72</v>
      </c>
      <c r="K37" s="24">
        <v>1541327174.8499999</v>
      </c>
      <c r="L37" s="24">
        <v>1550926291.2</v>
      </c>
      <c r="M37" s="24">
        <v>1620125593.6500001</v>
      </c>
      <c r="N37" s="24">
        <v>1626296317.4300001</v>
      </c>
      <c r="O37" s="24"/>
      <c r="P37" s="9">
        <v>3.3179999999999998E-3</v>
      </c>
      <c r="Q37" s="9">
        <v>4.3000000000000002E-5</v>
      </c>
      <c r="R37" s="9">
        <v>6.7999999999999999E-5</v>
      </c>
      <c r="S37" s="9">
        <v>3.4289999999999998E-3</v>
      </c>
      <c r="T37" s="9">
        <v>-2.9999999999999997E-6</v>
      </c>
      <c r="U37" s="9">
        <v>3.4259999999999998E-3</v>
      </c>
      <c r="V37" s="9">
        <v>2.2290000000000001E-3</v>
      </c>
      <c r="W37" s="9">
        <v>5.6550000000000003E-3</v>
      </c>
    </row>
    <row r="38" spans="1:23" x14ac:dyDescent="0.25">
      <c r="B38">
        <v>2</v>
      </c>
      <c r="D38">
        <v>41</v>
      </c>
      <c r="E38" s="24">
        <v>5761359.5899999999</v>
      </c>
      <c r="F38" s="24">
        <v>90719.37</v>
      </c>
      <c r="G38" s="24">
        <v>504361.5</v>
      </c>
      <c r="H38" s="24">
        <v>-5176.96</v>
      </c>
      <c r="I38" s="24">
        <v>-76837873.849999994</v>
      </c>
      <c r="J38" s="24">
        <v>689151.24</v>
      </c>
      <c r="K38" s="24">
        <v>1550926291.2</v>
      </c>
      <c r="L38" s="24">
        <v>1630859984.29</v>
      </c>
      <c r="M38" s="24">
        <v>1626296317.4300001</v>
      </c>
      <c r="N38" s="24">
        <v>1702535963.52</v>
      </c>
      <c r="O38" s="24"/>
      <c r="P38" s="9">
        <v>3.7130000000000002E-3</v>
      </c>
      <c r="Q38" s="9">
        <v>5.8E-5</v>
      </c>
      <c r="R38" s="9">
        <v>3.2599999999999996E-4</v>
      </c>
      <c r="S38" s="9">
        <v>4.0969999999999999E-3</v>
      </c>
      <c r="T38" s="9">
        <v>-2.9999999999999997E-6</v>
      </c>
      <c r="U38" s="9">
        <v>4.0939999999999995E-3</v>
      </c>
      <c r="V38" s="9">
        <v>2.379E-3</v>
      </c>
      <c r="W38" s="9">
        <v>6.4720000000000003E-3</v>
      </c>
    </row>
    <row r="39" spans="1:23" x14ac:dyDescent="0.25">
      <c r="B39">
        <v>3</v>
      </c>
      <c r="D39">
        <v>41</v>
      </c>
      <c r="E39" s="24">
        <v>5563536.8700000001</v>
      </c>
      <c r="F39" s="24">
        <v>118674.85</v>
      </c>
      <c r="G39" s="24">
        <v>504361.5</v>
      </c>
      <c r="H39" s="24">
        <v>-4866.1499999999996</v>
      </c>
      <c r="I39" s="24">
        <v>-10704196.789999999</v>
      </c>
      <c r="J39" s="24">
        <v>3505180.11</v>
      </c>
      <c r="K39" s="24">
        <v>1630859984.29</v>
      </c>
      <c r="L39" s="24">
        <v>1637939996.3699999</v>
      </c>
      <c r="M39" s="24">
        <v>1702535963.52</v>
      </c>
      <c r="N39" s="24">
        <v>1709853859.1500001</v>
      </c>
      <c r="O39" s="24"/>
      <c r="P39" s="9">
        <v>3.4029999999999998E-3</v>
      </c>
      <c r="Q39" s="9">
        <v>7.2999999999999999E-5</v>
      </c>
      <c r="R39" s="9">
        <v>3.0800000000000001E-4</v>
      </c>
      <c r="S39" s="9">
        <v>3.784E-3</v>
      </c>
      <c r="T39" s="9">
        <v>-2.9999999999999997E-6</v>
      </c>
      <c r="U39" s="9">
        <v>3.7810000000000001E-3</v>
      </c>
      <c r="V39" s="9">
        <v>-1.45E-4</v>
      </c>
      <c r="W39" s="9">
        <v>3.6349999999999998E-3</v>
      </c>
    </row>
    <row r="40" spans="1:23" x14ac:dyDescent="0.25">
      <c r="B40">
        <v>4</v>
      </c>
      <c r="D40">
        <v>42</v>
      </c>
      <c r="E40" s="24">
        <v>7082048.5099999998</v>
      </c>
      <c r="F40" s="24">
        <v>149980.22</v>
      </c>
      <c r="G40" s="24">
        <v>0</v>
      </c>
      <c r="H40" s="24">
        <v>-5161.72</v>
      </c>
      <c r="I40" s="24">
        <v>-22068426.850000001</v>
      </c>
      <c r="J40" s="24">
        <v>3243609.48</v>
      </c>
      <c r="K40" s="24">
        <v>1637939996.3699999</v>
      </c>
      <c r="L40" s="24">
        <v>1653440448.5</v>
      </c>
      <c r="M40" s="24">
        <v>1709853859.1500001</v>
      </c>
      <c r="N40" s="24">
        <v>1728828860.6700001</v>
      </c>
      <c r="O40" s="24"/>
      <c r="P40" s="9">
        <v>4.2849999999999997E-3</v>
      </c>
      <c r="Q40" s="9">
        <v>9.1000000000000003E-5</v>
      </c>
      <c r="R40" s="9">
        <v>0</v>
      </c>
      <c r="S40" s="9">
        <v>4.3759999999999997E-3</v>
      </c>
      <c r="T40" s="9">
        <v>-2.9999999999999997E-6</v>
      </c>
      <c r="U40" s="9">
        <v>4.3729999999999993E-3</v>
      </c>
      <c r="V40" s="9">
        <v>-2.1020000000000001E-3</v>
      </c>
      <c r="W40" s="9">
        <v>2.271E-3</v>
      </c>
    </row>
    <row r="41" spans="1:23" x14ac:dyDescent="0.25">
      <c r="B41">
        <v>5</v>
      </c>
      <c r="D41">
        <v>43</v>
      </c>
      <c r="E41" s="24">
        <v>6441860.5800000001</v>
      </c>
      <c r="F41" s="24">
        <v>164837.04999999999</v>
      </c>
      <c r="G41" s="24">
        <v>0</v>
      </c>
      <c r="H41" s="24">
        <v>-4996.68</v>
      </c>
      <c r="I41" s="24">
        <v>-206646907.94999999</v>
      </c>
      <c r="J41" s="24">
        <v>200703637.59</v>
      </c>
      <c r="K41" s="24">
        <v>1653440448.5</v>
      </c>
      <c r="L41" s="24">
        <v>1678828007.73</v>
      </c>
      <c r="M41" s="24">
        <v>1728828860.6700001</v>
      </c>
      <c r="N41" s="24">
        <v>1734937172.2</v>
      </c>
      <c r="O41" s="24"/>
      <c r="P41" s="9">
        <v>3.8940000000000003E-3</v>
      </c>
      <c r="Q41" s="9">
        <v>1E-4</v>
      </c>
      <c r="R41" s="9">
        <v>0</v>
      </c>
      <c r="S41" s="9">
        <v>3.9940000000000002E-3</v>
      </c>
      <c r="T41" s="9">
        <v>-2.9999999999999997E-6</v>
      </c>
      <c r="U41" s="9">
        <v>3.9909999999999998E-3</v>
      </c>
      <c r="V41" s="9">
        <v>1.1637E-2</v>
      </c>
      <c r="W41" s="9">
        <v>1.5626999999999999E-2</v>
      </c>
    </row>
    <row r="42" spans="1:23" x14ac:dyDescent="0.25">
      <c r="B42">
        <v>6</v>
      </c>
      <c r="D42">
        <v>43</v>
      </c>
      <c r="E42" s="24">
        <v>7808082.5899999999</v>
      </c>
      <c r="F42" s="24">
        <v>179886.82</v>
      </c>
      <c r="G42" s="24">
        <v>0</v>
      </c>
      <c r="H42" s="24">
        <v>-5147.46</v>
      </c>
      <c r="I42" s="24">
        <v>-25111696.120000001</v>
      </c>
      <c r="J42" s="24">
        <v>62549028.369999997</v>
      </c>
      <c r="K42" s="24">
        <v>1678828007.73</v>
      </c>
      <c r="L42" s="24">
        <v>1641086594.97</v>
      </c>
      <c r="M42" s="24">
        <v>1734937172.2</v>
      </c>
      <c r="N42" s="24">
        <v>1697679930.79</v>
      </c>
      <c r="O42" s="24"/>
      <c r="P42" s="9">
        <v>4.6439999999999997E-3</v>
      </c>
      <c r="Q42" s="9">
        <v>1.07E-4</v>
      </c>
      <c r="R42" s="9">
        <v>0</v>
      </c>
      <c r="S42" s="9">
        <v>4.751E-3</v>
      </c>
      <c r="T42" s="9">
        <v>-2.9999999999999997E-6</v>
      </c>
      <c r="U42" s="9">
        <v>4.7479999999999996E-3</v>
      </c>
      <c r="V42" s="9">
        <v>-2.8800000000000001E-4</v>
      </c>
      <c r="W42" s="9">
        <v>4.4600000000000004E-3</v>
      </c>
    </row>
    <row r="43" spans="1:23" x14ac:dyDescent="0.25">
      <c r="B43">
        <v>7</v>
      </c>
      <c r="D43">
        <v>46</v>
      </c>
      <c r="E43" s="24">
        <v>6813964.4199999999</v>
      </c>
      <c r="F43" s="24">
        <v>207170.31</v>
      </c>
      <c r="G43" s="24">
        <v>568819.49</v>
      </c>
      <c r="H43" s="24">
        <v>-4989.53</v>
      </c>
      <c r="I43" s="24">
        <v>-146786150.87</v>
      </c>
      <c r="J43" s="24">
        <v>738451.32</v>
      </c>
      <c r="K43" s="24">
        <v>1641086594.97</v>
      </c>
      <c r="L43" s="24">
        <v>1790792863.1500001</v>
      </c>
      <c r="M43" s="24">
        <v>1697679930.79</v>
      </c>
      <c r="N43" s="24">
        <v>1843935004.78</v>
      </c>
      <c r="O43" s="24"/>
      <c r="P43" s="9">
        <v>4.0639999999999999E-3</v>
      </c>
      <c r="Q43" s="9">
        <v>1.2400000000000001E-4</v>
      </c>
      <c r="R43" s="9">
        <v>3.39E-4</v>
      </c>
      <c r="S43" s="9">
        <v>4.5269999999999998E-3</v>
      </c>
      <c r="T43" s="9">
        <v>-2.9999999999999997E-6</v>
      </c>
      <c r="U43" s="9">
        <v>4.5239999999999994E-3</v>
      </c>
      <c r="V43" s="9">
        <v>2.0569999999999998E-3</v>
      </c>
      <c r="W43" s="9">
        <v>6.581E-3</v>
      </c>
    </row>
    <row r="44" spans="1:23" x14ac:dyDescent="0.25">
      <c r="B44">
        <v>8</v>
      </c>
      <c r="D44">
        <v>46</v>
      </c>
      <c r="E44" s="24">
        <v>10177381.16</v>
      </c>
      <c r="F44" s="24">
        <v>230382.22</v>
      </c>
      <c r="G44" s="24">
        <v>222942.78</v>
      </c>
      <c r="H44" s="24">
        <v>-5108.8100000000004</v>
      </c>
      <c r="I44" s="24">
        <v>-4349435.78</v>
      </c>
      <c r="J44" s="24">
        <v>21881400.670000002</v>
      </c>
      <c r="K44" s="24">
        <v>1790792863.1500001</v>
      </c>
      <c r="L44" s="24">
        <v>1785285112.1800001</v>
      </c>
      <c r="M44" s="24">
        <v>1843935004.78</v>
      </c>
      <c r="N44" s="24">
        <v>1826633626.21</v>
      </c>
      <c r="O44" s="24"/>
      <c r="P44" s="9">
        <v>5.6840000000000007E-3</v>
      </c>
      <c r="Q44" s="9">
        <v>1.2899999999999999E-4</v>
      </c>
      <c r="R44" s="9">
        <v>1.2400000000000001E-4</v>
      </c>
      <c r="S44" s="9">
        <v>5.9370000000000004E-3</v>
      </c>
      <c r="T44" s="9">
        <v>-2.9999999999999997E-6</v>
      </c>
      <c r="U44" s="9">
        <v>5.934E-3</v>
      </c>
      <c r="V44" s="9">
        <v>6.5790000000000006E-3</v>
      </c>
      <c r="W44" s="9">
        <v>1.2512000000000001E-2</v>
      </c>
    </row>
    <row r="45" spans="1:23" x14ac:dyDescent="0.25">
      <c r="B45">
        <v>9</v>
      </c>
      <c r="D45">
        <v>48</v>
      </c>
      <c r="E45" s="24">
        <v>9451484.0500000007</v>
      </c>
      <c r="F45" s="24">
        <v>43312.13</v>
      </c>
      <c r="G45" s="24">
        <v>674500</v>
      </c>
      <c r="H45" s="24">
        <v>-5108.97</v>
      </c>
      <c r="I45" s="24">
        <v>-255979919.81</v>
      </c>
      <c r="J45" s="24">
        <v>195605302.75</v>
      </c>
      <c r="K45" s="24">
        <v>1785285112.1800001</v>
      </c>
      <c r="L45" s="24">
        <v>1830593798.27</v>
      </c>
      <c r="M45" s="24">
        <v>1826633626.21</v>
      </c>
      <c r="N45" s="24">
        <v>1887051759.47</v>
      </c>
      <c r="O45" s="24"/>
      <c r="P45" s="9">
        <v>4.8570000000000002E-3</v>
      </c>
      <c r="Q45" s="9">
        <v>2.2000000000000003E-5</v>
      </c>
      <c r="R45" s="9">
        <v>3.4600000000000001E-4</v>
      </c>
      <c r="S45" s="9">
        <v>5.2250000000000005E-3</v>
      </c>
      <c r="T45" s="9">
        <v>-2.9999999999999997E-6</v>
      </c>
      <c r="U45" s="9">
        <v>5.2220000000000001E-3</v>
      </c>
      <c r="V45" s="9">
        <v>-7.7659999999999995E-3</v>
      </c>
      <c r="W45" s="9">
        <v>-2.5430000000000001E-3</v>
      </c>
    </row>
    <row r="46" spans="1:23" x14ac:dyDescent="0.25">
      <c r="B46">
        <v>10</v>
      </c>
      <c r="D46">
        <v>50</v>
      </c>
      <c r="E46" s="24">
        <v>8966605.3100000005</v>
      </c>
      <c r="F46" s="24">
        <v>256429.26</v>
      </c>
      <c r="G46" s="24">
        <v>970000</v>
      </c>
      <c r="H46" s="24">
        <v>-4954.51</v>
      </c>
      <c r="I46" s="24">
        <v>-82584476.920000002</v>
      </c>
      <c r="J46" s="24">
        <v>14158272.1</v>
      </c>
      <c r="K46" s="24">
        <v>1830593798.27</v>
      </c>
      <c r="L46" s="24">
        <v>1900434852.8</v>
      </c>
      <c r="M46" s="24">
        <v>1887051759.47</v>
      </c>
      <c r="N46" s="24">
        <v>1955734597.5999999</v>
      </c>
      <c r="O46" s="24"/>
      <c r="P46" s="9">
        <v>4.8820000000000001E-3</v>
      </c>
      <c r="Q46" s="9">
        <v>1.4000000000000001E-4</v>
      </c>
      <c r="R46" s="9">
        <v>5.2800000000000004E-4</v>
      </c>
      <c r="S46" s="9">
        <v>5.5500000000000002E-3</v>
      </c>
      <c r="T46" s="9">
        <v>-2.9999999999999997E-6</v>
      </c>
      <c r="U46" s="9">
        <v>5.5469999999999998E-3</v>
      </c>
      <c r="V46" s="9">
        <v>6.3000000000000003E-4</v>
      </c>
      <c r="W46" s="9">
        <v>6.1770000000000002E-3</v>
      </c>
    </row>
    <row r="47" spans="1:23" x14ac:dyDescent="0.25">
      <c r="B47">
        <v>11</v>
      </c>
      <c r="D47">
        <v>52</v>
      </c>
      <c r="E47" s="24">
        <v>9956423.25</v>
      </c>
      <c r="F47" s="24">
        <v>42710.76</v>
      </c>
      <c r="G47" s="24">
        <v>2005397.79</v>
      </c>
      <c r="H47" s="24">
        <v>-5072.5600000000004</v>
      </c>
      <c r="I47" s="24">
        <v>-67390448.439999998</v>
      </c>
      <c r="J47" s="24">
        <v>30746505.350000001</v>
      </c>
      <c r="K47" s="24">
        <v>1900434852.8</v>
      </c>
      <c r="L47" s="24">
        <v>1940229425.45</v>
      </c>
      <c r="M47" s="24">
        <v>1955734597.5999999</v>
      </c>
      <c r="N47" s="24">
        <v>1992421455.52</v>
      </c>
      <c r="O47" s="24"/>
      <c r="P47" s="9">
        <v>5.1809999999999998E-3</v>
      </c>
      <c r="Q47" s="9">
        <v>2.2000000000000003E-5</v>
      </c>
      <c r="R47" s="9">
        <v>1.0430000000000001E-3</v>
      </c>
      <c r="S47" s="9">
        <v>6.2459999999999998E-3</v>
      </c>
      <c r="T47" s="9">
        <v>-2.9999999999999997E-6</v>
      </c>
      <c r="U47" s="9">
        <v>6.2429999999999994E-3</v>
      </c>
      <c r="V47" s="9">
        <v>1.6150000000000001E-3</v>
      </c>
      <c r="W47" s="9">
        <v>7.8590000000000014E-3</v>
      </c>
    </row>
    <row r="48" spans="1:23" x14ac:dyDescent="0.25">
      <c r="B48">
        <v>12</v>
      </c>
      <c r="D48">
        <v>60</v>
      </c>
      <c r="E48" s="24">
        <v>16761173.220000001</v>
      </c>
      <c r="F48" s="24">
        <v>434416.46</v>
      </c>
      <c r="G48" s="24">
        <v>2126519.9700000002</v>
      </c>
      <c r="H48" s="24">
        <v>-3829.7</v>
      </c>
      <c r="I48" s="24">
        <v>-161810686.22999999</v>
      </c>
      <c r="J48" s="24">
        <v>28922647.789999999</v>
      </c>
      <c r="K48" s="24">
        <v>1940229425.45</v>
      </c>
      <c r="L48" s="24">
        <v>2076898838.95</v>
      </c>
      <c r="M48" s="24">
        <v>1992421455.52</v>
      </c>
      <c r="N48" s="24">
        <v>2125744114.5</v>
      </c>
      <c r="O48" s="24"/>
      <c r="P48" s="9">
        <v>8.4580000000000002E-3</v>
      </c>
      <c r="Q48" s="9">
        <v>2.1900000000000001E-4</v>
      </c>
      <c r="R48" s="9">
        <v>1.0730000000000002E-3</v>
      </c>
      <c r="S48" s="9">
        <v>9.7500000000000017E-3</v>
      </c>
      <c r="T48" s="9">
        <v>-2.0000000000000003E-6</v>
      </c>
      <c r="U48" s="9">
        <v>9.7480000000000015E-3</v>
      </c>
      <c r="V48" s="9">
        <v>1.6869999999999999E-3</v>
      </c>
      <c r="W48" s="9">
        <v>1.1434999999999999E-2</v>
      </c>
    </row>
    <row r="49" spans="1:23" x14ac:dyDescent="0.25">
      <c r="A49">
        <v>2013</v>
      </c>
      <c r="B49">
        <v>1</v>
      </c>
      <c r="D49">
        <v>61</v>
      </c>
      <c r="E49" s="24">
        <v>8809807.9100000001</v>
      </c>
      <c r="F49" s="24">
        <v>483813.41</v>
      </c>
      <c r="G49" s="24">
        <v>147175.6</v>
      </c>
      <c r="H49" s="24">
        <v>-3942.02</v>
      </c>
      <c r="I49" s="24">
        <v>-69902060.829999998</v>
      </c>
      <c r="J49" s="24">
        <v>2349983.2400000002</v>
      </c>
      <c r="K49" s="24">
        <v>2076898838.95</v>
      </c>
      <c r="L49" s="24">
        <v>2142527754.1700001</v>
      </c>
      <c r="M49" s="24">
        <v>2125744114.5</v>
      </c>
      <c r="N49" s="24">
        <v>2193780209.5900002</v>
      </c>
      <c r="O49" s="24"/>
      <c r="P49" s="9">
        <v>4.241E-3</v>
      </c>
      <c r="Q49" s="9">
        <v>2.3300000000000003E-4</v>
      </c>
      <c r="R49" s="9">
        <v>7.1000000000000005E-5</v>
      </c>
      <c r="S49" s="9">
        <v>4.5449999999999996E-3</v>
      </c>
      <c r="T49" s="9">
        <v>-2.0000000000000003E-6</v>
      </c>
      <c r="U49" s="9">
        <v>4.5429999999999993E-3</v>
      </c>
      <c r="V49" s="9">
        <v>-1.158E-3</v>
      </c>
      <c r="W49" s="9">
        <v>3.3850000000000004E-3</v>
      </c>
    </row>
    <row r="50" spans="1:23" x14ac:dyDescent="0.25">
      <c r="B50">
        <v>2</v>
      </c>
      <c r="D50">
        <v>61</v>
      </c>
      <c r="E50" s="24">
        <v>12946852.890000001</v>
      </c>
      <c r="F50" s="24">
        <v>524777.56000000006</v>
      </c>
      <c r="G50" s="24">
        <v>1794355.91</v>
      </c>
      <c r="H50" s="24">
        <v>-128533.42</v>
      </c>
      <c r="I50" s="24">
        <v>-9161698.7699999996</v>
      </c>
      <c r="J50" s="24">
        <v>120838054.19</v>
      </c>
      <c r="K50" s="24">
        <v>2142527754.1700001</v>
      </c>
      <c r="L50" s="24">
        <v>2037244407.1500001</v>
      </c>
      <c r="M50" s="24">
        <v>2193780209.5900002</v>
      </c>
      <c r="N50" s="24">
        <v>2082628835.78</v>
      </c>
      <c r="O50" s="24"/>
      <c r="P50" s="9">
        <v>6.0489999999999997E-3</v>
      </c>
      <c r="Q50" s="9">
        <v>2.4499999999999999E-4</v>
      </c>
      <c r="R50" s="9">
        <v>8.3699999999999996E-4</v>
      </c>
      <c r="S50" s="9">
        <v>7.1309999999999993E-3</v>
      </c>
      <c r="T50" s="9">
        <v>-6.0000000000000002E-5</v>
      </c>
      <c r="U50" s="9">
        <v>7.0709999999999992E-3</v>
      </c>
      <c r="V50" s="9">
        <v>2.7369999999999998E-3</v>
      </c>
      <c r="W50" s="9">
        <v>9.8080000000000007E-3</v>
      </c>
    </row>
    <row r="51" spans="1:23" x14ac:dyDescent="0.25">
      <c r="B51">
        <v>3</v>
      </c>
      <c r="D51">
        <v>63</v>
      </c>
      <c r="E51" s="24">
        <v>9862458.6999999993</v>
      </c>
      <c r="F51" s="24">
        <v>407578.8</v>
      </c>
      <c r="G51" s="24">
        <v>487500</v>
      </c>
      <c r="H51" s="24">
        <v>-4070.08</v>
      </c>
      <c r="I51" s="24">
        <v>-98417637.180000007</v>
      </c>
      <c r="J51" s="24">
        <v>18578096.649999999</v>
      </c>
      <c r="K51" s="24">
        <v>2037244407.1500001</v>
      </c>
      <c r="L51" s="24">
        <v>2130137140.23</v>
      </c>
      <c r="M51" s="24">
        <v>2082628835.78</v>
      </c>
      <c r="N51" s="24">
        <v>2162876159.1900001</v>
      </c>
      <c r="O51" s="24"/>
      <c r="P51" s="9">
        <v>4.8320000000000004E-3</v>
      </c>
      <c r="Q51" s="9">
        <v>1.9900000000000001E-4</v>
      </c>
      <c r="R51" s="9">
        <v>2.3800000000000001E-4</v>
      </c>
      <c r="S51" s="9">
        <v>5.2690000000000011E-3</v>
      </c>
      <c r="T51" s="9">
        <v>-2.0000000000000003E-6</v>
      </c>
      <c r="U51" s="9">
        <v>5.2670000000000008E-3</v>
      </c>
      <c r="V51" s="9">
        <v>6.1809999999999999E-3</v>
      </c>
      <c r="W51" s="9">
        <v>1.1449000000000001E-2</v>
      </c>
    </row>
    <row r="52" spans="1:23" x14ac:dyDescent="0.25">
      <c r="B52">
        <v>4</v>
      </c>
      <c r="D52">
        <v>64</v>
      </c>
      <c r="E52" s="24">
        <v>11283519.640000001</v>
      </c>
      <c r="F52" s="24">
        <v>455918.66</v>
      </c>
      <c r="G52" s="24">
        <v>2500</v>
      </c>
      <c r="H52" s="24">
        <v>-3900.72</v>
      </c>
      <c r="I52" s="24">
        <v>-46020977.909999996</v>
      </c>
      <c r="J52" s="24">
        <v>50168561.090000004</v>
      </c>
      <c r="K52" s="24">
        <v>2130137140.23</v>
      </c>
      <c r="L52" s="24">
        <v>2126074585.04</v>
      </c>
      <c r="M52" s="24">
        <v>2162876159.1900001</v>
      </c>
      <c r="N52" s="24">
        <v>2177407901.0599999</v>
      </c>
      <c r="O52" s="24"/>
      <c r="P52" s="9">
        <v>5.293E-3</v>
      </c>
      <c r="Q52" s="9">
        <v>2.14E-4</v>
      </c>
      <c r="R52" s="9">
        <v>1.0000000000000002E-6</v>
      </c>
      <c r="S52" s="9">
        <v>5.5079999999999999E-3</v>
      </c>
      <c r="T52" s="9">
        <v>-2.0000000000000003E-6</v>
      </c>
      <c r="U52" s="9">
        <v>5.5059999999999996E-3</v>
      </c>
      <c r="V52" s="9">
        <v>-1.74E-4</v>
      </c>
      <c r="W52" s="9">
        <v>5.3330000000000001E-3</v>
      </c>
    </row>
    <row r="53" spans="1:23" x14ac:dyDescent="0.25">
      <c r="B53">
        <v>5</v>
      </c>
      <c r="D53">
        <v>63</v>
      </c>
      <c r="E53" s="24">
        <v>18633376.629999999</v>
      </c>
      <c r="F53" s="24">
        <v>-967259.17</v>
      </c>
      <c r="G53" s="24">
        <v>301311.35999999999</v>
      </c>
      <c r="H53" s="24">
        <v>-4312.6899999999996</v>
      </c>
      <c r="I53" s="24">
        <v>-16766097.23</v>
      </c>
      <c r="J53" s="24">
        <v>73446096.439999998</v>
      </c>
      <c r="K53" s="24">
        <v>2126074585.04</v>
      </c>
      <c r="L53" s="24">
        <v>2064382940.71</v>
      </c>
      <c r="M53" s="24">
        <v>2177407901.0599999</v>
      </c>
      <c r="N53" s="24">
        <v>2119760846.75</v>
      </c>
      <c r="O53" s="24"/>
      <c r="P53" s="9">
        <v>8.8109999999999994E-3</v>
      </c>
      <c r="Q53" s="9">
        <v>-4.5800000000000002E-4</v>
      </c>
      <c r="R53" s="9">
        <v>1.4200000000000001E-4</v>
      </c>
      <c r="S53" s="9">
        <v>8.4949999999999991E-3</v>
      </c>
      <c r="T53" s="9">
        <v>-2.0000000000000003E-6</v>
      </c>
      <c r="U53" s="9">
        <v>8.4929999999999988E-3</v>
      </c>
      <c r="V53" s="9">
        <v>-1.91E-3</v>
      </c>
      <c r="W53" s="9">
        <v>6.5839999999999996E-3</v>
      </c>
    </row>
    <row r="54" spans="1:23" x14ac:dyDescent="0.25">
      <c r="B54">
        <v>6</v>
      </c>
      <c r="D54">
        <v>61</v>
      </c>
      <c r="E54" s="24">
        <v>10857469.209999999</v>
      </c>
      <c r="F54" s="24">
        <v>474604.93</v>
      </c>
      <c r="G54" s="24">
        <v>346000</v>
      </c>
      <c r="H54" s="24">
        <v>-3309.83</v>
      </c>
      <c r="I54" s="24">
        <v>-57617451.619999997</v>
      </c>
      <c r="J54" s="24">
        <v>8108056.3399999999</v>
      </c>
      <c r="K54" s="24">
        <v>2064382940.71</v>
      </c>
      <c r="L54" s="24">
        <v>2114880266.9200001</v>
      </c>
      <c r="M54" s="24">
        <v>2119760846.75</v>
      </c>
      <c r="N54" s="24">
        <v>2169745051.0599999</v>
      </c>
      <c r="O54" s="24"/>
      <c r="P54" s="9">
        <v>5.2420000000000001E-3</v>
      </c>
      <c r="Q54" s="9">
        <v>2.2900000000000001E-4</v>
      </c>
      <c r="R54" s="9">
        <v>1.6699999999999999E-4</v>
      </c>
      <c r="S54" s="9">
        <v>5.6379999999999998E-3</v>
      </c>
      <c r="T54" s="9">
        <v>-2.0000000000000003E-6</v>
      </c>
      <c r="U54" s="9">
        <v>5.6359999999999995E-3</v>
      </c>
      <c r="V54" s="9">
        <v>2.4800000000000001E-4</v>
      </c>
      <c r="W54" s="9">
        <v>5.8840000000000003E-3</v>
      </c>
    </row>
    <row r="55" spans="1:23" x14ac:dyDescent="0.25">
      <c r="B55">
        <v>7</v>
      </c>
      <c r="D55">
        <v>66</v>
      </c>
      <c r="E55" s="24">
        <v>12722385.140000001</v>
      </c>
      <c r="F55" s="24">
        <v>672707.11</v>
      </c>
      <c r="G55" s="24">
        <v>1775940.05</v>
      </c>
      <c r="H55" s="24">
        <v>-50643.49</v>
      </c>
      <c r="I55" s="24">
        <v>-79105335.640000001</v>
      </c>
      <c r="J55" s="24">
        <v>36452424.340000004</v>
      </c>
      <c r="K55" s="24">
        <v>2114880266.9200001</v>
      </c>
      <c r="L55" s="24">
        <v>2157093578.5300002</v>
      </c>
      <c r="M55" s="24">
        <v>2169745051.0599999</v>
      </c>
      <c r="N55" s="24">
        <v>2213070873.5999999</v>
      </c>
      <c r="O55" s="24"/>
      <c r="P55" s="9">
        <v>5.9199999999999999E-3</v>
      </c>
      <c r="Q55" s="9">
        <v>3.1300000000000002E-4</v>
      </c>
      <c r="R55" s="9">
        <v>8.250000000000001E-4</v>
      </c>
      <c r="S55" s="9">
        <v>7.058E-3</v>
      </c>
      <c r="T55" s="9">
        <v>-2.3999999999999997E-5</v>
      </c>
      <c r="U55" s="9">
        <v>7.0340000000000003E-3</v>
      </c>
      <c r="V55" s="9">
        <v>-5.1699999999999999E-4</v>
      </c>
      <c r="W55" s="9">
        <v>6.5180000000000004E-3</v>
      </c>
    </row>
    <row r="56" spans="1:23" x14ac:dyDescent="0.25">
      <c r="B56">
        <v>8</v>
      </c>
      <c r="D56">
        <v>65</v>
      </c>
      <c r="E56" s="24">
        <v>13648260.51</v>
      </c>
      <c r="F56" s="24">
        <v>474579.03</v>
      </c>
      <c r="G56" s="24">
        <v>337500</v>
      </c>
      <c r="H56" s="24">
        <v>-4416.07</v>
      </c>
      <c r="I56" s="24">
        <v>-90764967.829999998</v>
      </c>
      <c r="J56" s="24">
        <v>8211584.79</v>
      </c>
      <c r="K56" s="24">
        <v>2157093578.5300002</v>
      </c>
      <c r="L56" s="24">
        <v>2239856103.0900002</v>
      </c>
      <c r="M56" s="24">
        <v>2213070873.5999999</v>
      </c>
      <c r="N56" s="24">
        <v>2296099039.7600002</v>
      </c>
      <c r="O56" s="24"/>
      <c r="P56" s="9">
        <v>6.1570000000000001E-3</v>
      </c>
      <c r="Q56" s="9">
        <v>2.14E-4</v>
      </c>
      <c r="R56" s="9">
        <v>1.5200000000000001E-4</v>
      </c>
      <c r="S56" s="9">
        <v>6.5230000000000002E-3</v>
      </c>
      <c r="T56" s="9">
        <v>-2.0000000000000003E-6</v>
      </c>
      <c r="U56" s="9">
        <v>6.5209999999999999E-3</v>
      </c>
      <c r="V56" s="9">
        <v>-1.2E-4</v>
      </c>
      <c r="W56" s="9">
        <v>6.4019999999999997E-3</v>
      </c>
    </row>
    <row r="57" spans="1:23" x14ac:dyDescent="0.25">
      <c r="B57">
        <v>9</v>
      </c>
      <c r="D57">
        <v>68</v>
      </c>
      <c r="E57" s="24">
        <v>12038521.510000002</v>
      </c>
      <c r="F57" s="24">
        <v>741853.94</v>
      </c>
      <c r="G57" s="24">
        <v>0</v>
      </c>
      <c r="H57" s="24">
        <v>-4421.05</v>
      </c>
      <c r="I57" s="24">
        <v>-78020779.439999998</v>
      </c>
      <c r="J57" s="24">
        <v>6602720.5999999996</v>
      </c>
      <c r="K57" s="24">
        <v>2239856103.0900002</v>
      </c>
      <c r="L57" s="24">
        <v>2310901392.8200002</v>
      </c>
      <c r="M57" s="24">
        <v>2296099039.7600002</v>
      </c>
      <c r="N57" s="24">
        <v>2368259156.5500002</v>
      </c>
      <c r="O57" s="24"/>
      <c r="P57" s="9">
        <v>5.3700000000000006E-3</v>
      </c>
      <c r="Q57" s="9">
        <v>3.3099999999999997E-4</v>
      </c>
      <c r="R57" s="9">
        <v>0</v>
      </c>
      <c r="S57" s="9">
        <v>5.7010000000000003E-3</v>
      </c>
      <c r="T57" s="9">
        <v>-2.0000000000000003E-6</v>
      </c>
      <c r="U57" s="9">
        <v>5.6990000000000001E-3</v>
      </c>
      <c r="V57" s="9">
        <v>-4.9700000000000005E-4</v>
      </c>
      <c r="W57" s="9">
        <v>5.2030000000000002E-3</v>
      </c>
    </row>
    <row r="58" spans="1:23" x14ac:dyDescent="0.25">
      <c r="B58">
        <v>10</v>
      </c>
      <c r="D58">
        <v>73</v>
      </c>
      <c r="E58" s="24">
        <v>13015683.82</v>
      </c>
      <c r="F58" s="24">
        <v>660210.59</v>
      </c>
      <c r="G58" s="24">
        <v>90000</v>
      </c>
      <c r="H58" s="24">
        <v>-4272.6899999999996</v>
      </c>
      <c r="I58" s="24">
        <v>-295642841.35000002</v>
      </c>
      <c r="J58" s="24">
        <v>41503705.609999999</v>
      </c>
      <c r="K58" s="24">
        <v>2310901392.8200002</v>
      </c>
      <c r="L58" s="24">
        <v>2568995437.0599999</v>
      </c>
      <c r="M58" s="24">
        <v>2368259156.5500002</v>
      </c>
      <c r="N58" s="24">
        <v>2623058707.0100002</v>
      </c>
      <c r="O58" s="24"/>
      <c r="P58" s="9">
        <v>5.5339999999999999E-3</v>
      </c>
      <c r="Q58" s="9">
        <v>2.81E-4</v>
      </c>
      <c r="R58" s="9">
        <v>3.8000000000000002E-5</v>
      </c>
      <c r="S58" s="9">
        <v>5.8529999999999997E-3</v>
      </c>
      <c r="T58" s="9">
        <v>-2.0000000000000003E-6</v>
      </c>
      <c r="U58" s="9">
        <v>5.8509999999999994E-3</v>
      </c>
      <c r="V58" s="9">
        <v>1.3980000000000002E-3</v>
      </c>
      <c r="W58" s="9">
        <v>7.2480000000000001E-3</v>
      </c>
    </row>
    <row r="59" spans="1:23" x14ac:dyDescent="0.25">
      <c r="B59">
        <v>11</v>
      </c>
      <c r="D59">
        <v>72</v>
      </c>
      <c r="E59" s="24">
        <v>19642555.329999998</v>
      </c>
      <c r="F59" s="24">
        <v>836521.4</v>
      </c>
      <c r="G59" s="24">
        <v>150000</v>
      </c>
      <c r="H59" s="24">
        <v>-4148.21</v>
      </c>
      <c r="I59" s="24">
        <v>-22053167.050000001</v>
      </c>
      <c r="J59" s="24">
        <v>113981931.84999999</v>
      </c>
      <c r="K59" s="24">
        <v>2568995437.0599999</v>
      </c>
      <c r="L59" s="24">
        <v>2473432702.7800002</v>
      </c>
      <c r="M59" s="24">
        <v>2623058707.0100002</v>
      </c>
      <c r="N59" s="24">
        <v>2531966667.6900001</v>
      </c>
      <c r="O59" s="24"/>
      <c r="P59" s="9">
        <v>7.6439999999999998E-3</v>
      </c>
      <c r="Q59" s="9">
        <v>3.2599999999999996E-4</v>
      </c>
      <c r="R59" s="9">
        <v>5.8E-5</v>
      </c>
      <c r="S59" s="9">
        <v>8.0280000000000004E-3</v>
      </c>
      <c r="T59" s="9">
        <v>-2.0000000000000003E-6</v>
      </c>
      <c r="U59" s="9">
        <v>8.0260000000000001E-3</v>
      </c>
      <c r="V59" s="9">
        <v>-1.737E-3</v>
      </c>
      <c r="W59" s="9">
        <v>6.2890000000000003E-3</v>
      </c>
    </row>
    <row r="60" spans="1:23" x14ac:dyDescent="0.25">
      <c r="B60">
        <v>12</v>
      </c>
      <c r="D60">
        <v>72</v>
      </c>
      <c r="E60" s="24">
        <v>31005802.030000001</v>
      </c>
      <c r="F60" s="24">
        <v>941481.19</v>
      </c>
      <c r="G60" s="24">
        <v>363094.87</v>
      </c>
      <c r="H60" s="24">
        <v>-4012.47</v>
      </c>
      <c r="I60" s="24">
        <v>-105112821.86</v>
      </c>
      <c r="J60" s="24">
        <v>258054305.69999999</v>
      </c>
      <c r="K60" s="24">
        <v>2473432702.7800002</v>
      </c>
      <c r="L60" s="24">
        <v>2339998880.3200002</v>
      </c>
      <c r="M60" s="24">
        <v>2531966667.6900001</v>
      </c>
      <c r="N60" s="24">
        <v>2379966869.0799999</v>
      </c>
      <c r="O60" s="24"/>
      <c r="P60" s="9">
        <v>1.2465E-2</v>
      </c>
      <c r="Q60" s="9">
        <v>3.7800000000000003E-4</v>
      </c>
      <c r="R60" s="9">
        <v>1.46E-4</v>
      </c>
      <c r="S60" s="9">
        <v>1.2989000000000001E-2</v>
      </c>
      <c r="T60" s="9">
        <v>-2.0000000000000003E-6</v>
      </c>
      <c r="U60" s="9">
        <v>1.2987E-2</v>
      </c>
      <c r="V60" s="9">
        <v>7.4450000000000002E-3</v>
      </c>
      <c r="W60" s="9">
        <v>2.0432000000000002E-2</v>
      </c>
    </row>
    <row r="61" spans="1:23" x14ac:dyDescent="0.25">
      <c r="A61">
        <v>2014</v>
      </c>
      <c r="B61">
        <v>1</v>
      </c>
      <c r="D61">
        <v>71</v>
      </c>
      <c r="E61" s="24">
        <v>14639949.33</v>
      </c>
      <c r="F61" s="24">
        <v>915164.66</v>
      </c>
      <c r="G61" s="24">
        <v>3046754.73</v>
      </c>
      <c r="H61" s="24">
        <v>-4144.13</v>
      </c>
      <c r="I61" s="24">
        <v>-28326845.539999999</v>
      </c>
      <c r="J61" s="24">
        <v>76287346.659999996</v>
      </c>
      <c r="K61" s="24">
        <v>2339998880.3200002</v>
      </c>
      <c r="L61" s="24">
        <v>2295573090.4099998</v>
      </c>
      <c r="M61" s="24">
        <v>2379966869.0799999</v>
      </c>
      <c r="N61" s="24">
        <v>2321256849.5799999</v>
      </c>
      <c r="O61" s="24"/>
      <c r="P61" s="9">
        <v>6.3E-3</v>
      </c>
      <c r="Q61" s="9">
        <v>3.9399999999999998E-4</v>
      </c>
      <c r="R61" s="9">
        <v>1.3079999999999999E-3</v>
      </c>
      <c r="S61" s="9">
        <v>8.0020000000000004E-3</v>
      </c>
      <c r="T61" s="9">
        <v>-2.0000000000000003E-6</v>
      </c>
      <c r="U61" s="9">
        <v>8.0000000000000002E-3</v>
      </c>
      <c r="V61" s="9">
        <v>1.1250000000000001E-3</v>
      </c>
      <c r="W61" s="9">
        <v>9.1249999999999994E-3</v>
      </c>
    </row>
    <row r="62" spans="1:23" x14ac:dyDescent="0.25">
      <c r="B62">
        <v>2</v>
      </c>
      <c r="D62">
        <v>71</v>
      </c>
      <c r="E62" s="24">
        <v>13845482.41</v>
      </c>
      <c r="F62" s="24">
        <v>-231230.3</v>
      </c>
      <c r="G62" s="24">
        <v>4900473.91</v>
      </c>
      <c r="H62" s="24">
        <v>-4142.2</v>
      </c>
      <c r="I62" s="24">
        <v>-76999814.620000005</v>
      </c>
      <c r="J62" s="24">
        <v>48633403.340000004</v>
      </c>
      <c r="K62" s="24">
        <v>2295573090.4099998</v>
      </c>
      <c r="L62" s="24">
        <v>2321404212.7800002</v>
      </c>
      <c r="M62" s="24">
        <v>2321256849.5799999</v>
      </c>
      <c r="N62" s="24">
        <v>2348882835.9899998</v>
      </c>
      <c r="O62" s="24"/>
      <c r="P62" s="9">
        <v>6.0080000000000003E-3</v>
      </c>
      <c r="Q62" s="9">
        <v>-1E-4</v>
      </c>
      <c r="R62" s="9">
        <v>2.1220000000000002E-3</v>
      </c>
      <c r="S62" s="9">
        <v>8.0300000000000007E-3</v>
      </c>
      <c r="T62" s="9">
        <v>-2.0000000000000003E-6</v>
      </c>
      <c r="U62" s="9">
        <v>8.0280000000000004E-3</v>
      </c>
      <c r="V62" s="9">
        <v>-9.9700000000000006E-4</v>
      </c>
      <c r="W62" s="9">
        <v>7.0309999999999999E-3</v>
      </c>
    </row>
    <row r="63" spans="1:23" x14ac:dyDescent="0.25">
      <c r="B63">
        <v>3</v>
      </c>
      <c r="D63">
        <v>71</v>
      </c>
      <c r="E63" s="24">
        <v>12332050.729999999</v>
      </c>
      <c r="F63" s="24">
        <v>681181.09</v>
      </c>
      <c r="G63" s="24">
        <v>289000</v>
      </c>
      <c r="H63" s="24">
        <v>-35739.57</v>
      </c>
      <c r="I63" s="24">
        <v>-41575253.689999998</v>
      </c>
      <c r="J63" s="24">
        <v>526252.02</v>
      </c>
      <c r="K63" s="24">
        <v>2321404212.7800002</v>
      </c>
      <c r="L63" s="24">
        <v>2366925612.3000002</v>
      </c>
      <c r="M63" s="24">
        <v>2348882835.9899998</v>
      </c>
      <c r="N63" s="24">
        <v>2390613018.7600002</v>
      </c>
      <c r="O63" s="24"/>
      <c r="P63" s="9">
        <v>5.2630000000000003E-3</v>
      </c>
      <c r="Q63" s="9">
        <v>2.9100000000000003E-4</v>
      </c>
      <c r="R63" s="9">
        <v>1.2300000000000001E-4</v>
      </c>
      <c r="S63" s="9">
        <v>5.6769999999999998E-3</v>
      </c>
      <c r="T63" s="9">
        <v>-1.5E-5</v>
      </c>
      <c r="U63" s="9">
        <v>5.6619999999999995E-3</v>
      </c>
      <c r="V63" s="9">
        <v>1.6150000000000001E-3</v>
      </c>
      <c r="W63" s="9">
        <v>7.2760000000000003E-3</v>
      </c>
    </row>
    <row r="64" spans="1:23" x14ac:dyDescent="0.25">
      <c r="B64">
        <v>4</v>
      </c>
      <c r="D64">
        <v>72</v>
      </c>
      <c r="E64" s="24">
        <v>17888603.940000001</v>
      </c>
      <c r="F64" s="24">
        <v>-2207792.2000000002</v>
      </c>
      <c r="G64" s="24">
        <v>1333705.22</v>
      </c>
      <c r="H64" s="24">
        <v>-4137.75</v>
      </c>
      <c r="I64" s="24">
        <v>-14313991.66</v>
      </c>
      <c r="J64" s="24">
        <v>75893869.920000002</v>
      </c>
      <c r="K64" s="24">
        <v>2366925612.3000002</v>
      </c>
      <c r="L64" s="24">
        <v>2302257225.0100002</v>
      </c>
      <c r="M64" s="24">
        <v>2390613018.7600002</v>
      </c>
      <c r="N64" s="24">
        <v>2326825348.29</v>
      </c>
      <c r="O64" s="24"/>
      <c r="P64" s="9">
        <v>7.6829999999999997E-3</v>
      </c>
      <c r="Q64" s="9">
        <v>-9.4799999999999995E-4</v>
      </c>
      <c r="R64" s="9">
        <v>5.71E-4</v>
      </c>
      <c r="S64" s="9">
        <v>7.306E-3</v>
      </c>
      <c r="T64" s="9">
        <v>-2.0000000000000003E-6</v>
      </c>
      <c r="U64" s="9">
        <v>7.3039999999999997E-3</v>
      </c>
      <c r="V64" s="9">
        <v>-3.77E-4</v>
      </c>
      <c r="W64" s="9">
        <v>6.927E-3</v>
      </c>
    </row>
    <row r="65" spans="1:23" x14ac:dyDescent="0.25">
      <c r="B65">
        <v>5</v>
      </c>
      <c r="D65">
        <v>70</v>
      </c>
      <c r="E65" s="24">
        <v>14971105.300000001</v>
      </c>
      <c r="F65" s="24">
        <v>474820.96</v>
      </c>
      <c r="G65" s="24">
        <v>181090.71</v>
      </c>
      <c r="H65" s="24">
        <v>-1533.94</v>
      </c>
      <c r="I65" s="24">
        <v>-183047304.40000001</v>
      </c>
      <c r="J65" s="24">
        <v>317478467.95999998</v>
      </c>
      <c r="K65" s="24">
        <v>2302257225.0100002</v>
      </c>
      <c r="L65" s="24">
        <v>2166162399.9099998</v>
      </c>
      <c r="M65" s="24">
        <v>2326825348.29</v>
      </c>
      <c r="N65" s="24">
        <v>2173009471.27</v>
      </c>
      <c r="O65" s="24"/>
      <c r="P65" s="9">
        <v>6.5080000000000008E-3</v>
      </c>
      <c r="Q65" s="9">
        <v>2.0600000000000002E-4</v>
      </c>
      <c r="R65" s="9">
        <v>7.9000000000000009E-5</v>
      </c>
      <c r="S65" s="9">
        <v>6.7930000000000013E-3</v>
      </c>
      <c r="T65" s="9">
        <v>-1.0000000000000002E-6</v>
      </c>
      <c r="U65" s="9">
        <v>6.7920000000000012E-3</v>
      </c>
      <c r="V65" s="9">
        <v>-9.2800000000000001E-4</v>
      </c>
      <c r="W65" s="9">
        <v>5.8640000000000003E-3</v>
      </c>
    </row>
    <row r="66" spans="1:23" x14ac:dyDescent="0.25">
      <c r="B66">
        <v>6</v>
      </c>
      <c r="D66">
        <v>73</v>
      </c>
      <c r="E66" s="24">
        <v>13241303.66</v>
      </c>
      <c r="F66" s="24">
        <v>221487.95</v>
      </c>
      <c r="G66" s="24">
        <v>1076638.74</v>
      </c>
      <c r="H66" s="24">
        <v>-154454.12</v>
      </c>
      <c r="I66" s="24">
        <v>-270307371.58999997</v>
      </c>
      <c r="J66" s="24">
        <v>11465168.310000001</v>
      </c>
      <c r="K66" s="24">
        <v>2166162399.9099998</v>
      </c>
      <c r="L66" s="24">
        <v>2418202078.5799999</v>
      </c>
      <c r="M66" s="24">
        <v>2173009471.27</v>
      </c>
      <c r="N66" s="24">
        <v>2432073162.5799999</v>
      </c>
      <c r="O66" s="24"/>
      <c r="P66" s="9">
        <v>6.0819999999999997E-3</v>
      </c>
      <c r="Q66" s="9">
        <v>1.0200000000000001E-4</v>
      </c>
      <c r="R66" s="9">
        <v>4.9399999999999997E-4</v>
      </c>
      <c r="S66" s="9">
        <v>6.677999999999999E-3</v>
      </c>
      <c r="T66" s="9">
        <v>-7.1000000000000005E-5</v>
      </c>
      <c r="U66" s="9">
        <v>6.6069999999999992E-3</v>
      </c>
      <c r="V66" s="9">
        <v>-3.2229999999999997E-3</v>
      </c>
      <c r="W66" s="9">
        <v>3.3839999999999999E-3</v>
      </c>
    </row>
    <row r="67" spans="1:23" x14ac:dyDescent="0.25">
      <c r="B67">
        <v>7</v>
      </c>
      <c r="D67">
        <v>73</v>
      </c>
      <c r="E67" s="24">
        <v>49770776.25</v>
      </c>
      <c r="F67" s="24">
        <v>727257.15</v>
      </c>
      <c r="G67" s="24">
        <v>385000</v>
      </c>
      <c r="H67" s="24">
        <v>-39952.18</v>
      </c>
      <c r="I67" s="24">
        <v>-33935151.18</v>
      </c>
      <c r="J67" s="24">
        <v>251193275.22999999</v>
      </c>
      <c r="K67" s="24">
        <v>2418202078.5799999</v>
      </c>
      <c r="L67" s="24">
        <v>2211180740.52</v>
      </c>
      <c r="M67" s="24">
        <v>2432073162.5799999</v>
      </c>
      <c r="N67" s="24">
        <v>2215576016.6100001</v>
      </c>
      <c r="O67" s="24"/>
      <c r="P67" s="9">
        <v>2.0579E-2</v>
      </c>
      <c r="Q67" s="9">
        <v>3.01E-4</v>
      </c>
      <c r="R67" s="9">
        <v>1.5900000000000002E-4</v>
      </c>
      <c r="S67" s="9">
        <v>2.1038999999999999E-2</v>
      </c>
      <c r="T67" s="9">
        <v>-1.6000000000000003E-5</v>
      </c>
      <c r="U67" s="9">
        <v>2.1023E-2</v>
      </c>
      <c r="V67" s="9">
        <v>3.9230000000000003E-3</v>
      </c>
      <c r="W67" s="9">
        <v>2.4944999999999998E-2</v>
      </c>
    </row>
    <row r="68" spans="1:23" x14ac:dyDescent="0.25">
      <c r="B68">
        <v>8</v>
      </c>
      <c r="D68">
        <v>72</v>
      </c>
      <c r="E68" s="24">
        <v>14562657.780000001</v>
      </c>
      <c r="F68" s="24">
        <v>585583.98</v>
      </c>
      <c r="G68" s="24">
        <v>0</v>
      </c>
      <c r="H68" s="24">
        <v>-161.44999999999999</v>
      </c>
      <c r="I68" s="24">
        <v>-35436127.740000002</v>
      </c>
      <c r="J68" s="24">
        <v>71517327.450000003</v>
      </c>
      <c r="K68" s="24">
        <v>2211180740.52</v>
      </c>
      <c r="L68" s="24">
        <v>2174940723.5300002</v>
      </c>
      <c r="M68" s="24">
        <v>2215576016.6100001</v>
      </c>
      <c r="N68" s="24">
        <v>2180080400.9099998</v>
      </c>
      <c r="O68" s="24"/>
      <c r="P68" s="9">
        <v>6.588000000000001E-3</v>
      </c>
      <c r="Q68" s="9">
        <v>2.6499999999999999E-4</v>
      </c>
      <c r="R68" s="9">
        <v>0</v>
      </c>
      <c r="S68" s="9">
        <v>6.8530000000000006E-3</v>
      </c>
      <c r="T68" s="9">
        <v>0</v>
      </c>
      <c r="U68" s="9">
        <v>6.8530000000000006E-3</v>
      </c>
      <c r="V68" s="9">
        <v>-3.3599999999999998E-4</v>
      </c>
      <c r="W68" s="9">
        <v>6.5169999999999994E-3</v>
      </c>
    </row>
    <row r="69" spans="1:23" x14ac:dyDescent="0.25">
      <c r="B69">
        <v>9</v>
      </c>
      <c r="D69">
        <v>75</v>
      </c>
      <c r="E69" s="24">
        <v>13008431.379999999</v>
      </c>
      <c r="F69" s="24">
        <v>647139.01</v>
      </c>
      <c r="G69" s="24">
        <v>656250</v>
      </c>
      <c r="H69" s="24">
        <v>-58900.84</v>
      </c>
      <c r="I69" s="24">
        <v>-239488286.93000001</v>
      </c>
      <c r="J69" s="24">
        <v>81405413</v>
      </c>
      <c r="K69" s="24">
        <v>2174940723.5300002</v>
      </c>
      <c r="L69" s="24">
        <v>2323388641.3600001</v>
      </c>
      <c r="M69" s="24">
        <v>2180080400.9099998</v>
      </c>
      <c r="N69" s="24">
        <v>2338810413.8299999</v>
      </c>
      <c r="O69" s="24"/>
      <c r="P69" s="9">
        <v>5.9150000000000001E-3</v>
      </c>
      <c r="Q69" s="9">
        <v>2.9500000000000001E-4</v>
      </c>
      <c r="R69" s="9">
        <v>2.9800000000000003E-4</v>
      </c>
      <c r="S69" s="9">
        <v>6.5079999999999999E-3</v>
      </c>
      <c r="T69" s="9">
        <v>-2.7000000000000002E-5</v>
      </c>
      <c r="U69" s="9">
        <v>6.4809999999999998E-3</v>
      </c>
      <c r="V69" s="9">
        <v>-4.6730000000000001E-3</v>
      </c>
      <c r="W69" s="9">
        <v>1.8079999999999999E-3</v>
      </c>
    </row>
    <row r="70" spans="1:23" x14ac:dyDescent="0.25">
      <c r="B70">
        <v>10</v>
      </c>
      <c r="D70">
        <v>75</v>
      </c>
      <c r="E70" s="24">
        <v>13938152.799999999</v>
      </c>
      <c r="F70" s="24">
        <v>1892519.14</v>
      </c>
      <c r="G70" s="24">
        <v>-126075</v>
      </c>
      <c r="H70" s="24">
        <v>-156.24</v>
      </c>
      <c r="I70" s="24">
        <v>-71949003.439999998</v>
      </c>
      <c r="J70" s="24">
        <v>17110078.109999999</v>
      </c>
      <c r="K70" s="24">
        <v>2323388641.3600001</v>
      </c>
      <c r="L70" s="24">
        <v>2399638320.5700002</v>
      </c>
      <c r="M70" s="24">
        <v>2338810413.8299999</v>
      </c>
      <c r="N70" s="24">
        <v>2395541857.9000001</v>
      </c>
      <c r="O70" s="24"/>
      <c r="P70" s="9">
        <v>6.0040000000000007E-3</v>
      </c>
      <c r="Q70" s="9">
        <v>8.1300000000000003E-4</v>
      </c>
      <c r="R70" s="9">
        <v>-5.4000000000000005E-5</v>
      </c>
      <c r="S70" s="9">
        <v>6.7630000000000008E-3</v>
      </c>
      <c r="T70" s="9">
        <v>0</v>
      </c>
      <c r="U70" s="9">
        <v>6.7630000000000008E-3</v>
      </c>
      <c r="V70" s="9">
        <v>8.3680000000000004E-3</v>
      </c>
      <c r="W70" s="9">
        <v>1.5130999999999999E-2</v>
      </c>
    </row>
    <row r="71" spans="1:23" x14ac:dyDescent="0.25">
      <c r="B71">
        <v>11</v>
      </c>
      <c r="D71">
        <v>82</v>
      </c>
      <c r="E71" s="24">
        <v>15532124.149999999</v>
      </c>
      <c r="F71" s="24">
        <v>1243940.1100000001</v>
      </c>
      <c r="G71" s="24">
        <v>1213448</v>
      </c>
      <c r="H71" s="24">
        <v>-2284.5700000000002</v>
      </c>
      <c r="I71" s="24">
        <v>-159207024.69</v>
      </c>
      <c r="J71" s="24">
        <v>21026217.68</v>
      </c>
      <c r="K71" s="24">
        <v>2399638320.5700002</v>
      </c>
      <c r="L71" s="24">
        <v>2541451536.6300001</v>
      </c>
      <c r="M71" s="24">
        <v>2395541857.9000001</v>
      </c>
      <c r="N71" s="24">
        <v>2558026044.0500002</v>
      </c>
      <c r="O71" s="24"/>
      <c r="P71" s="9">
        <v>6.3670000000000003E-3</v>
      </c>
      <c r="Q71" s="9">
        <v>5.0999999999999993E-4</v>
      </c>
      <c r="R71" s="9">
        <v>4.9600000000000002E-4</v>
      </c>
      <c r="S71" s="9">
        <v>7.3730000000000002E-3</v>
      </c>
      <c r="T71" s="9">
        <v>-1.0000000000000002E-6</v>
      </c>
      <c r="U71" s="9">
        <v>7.3720000000000001E-3</v>
      </c>
      <c r="V71" s="9">
        <v>9.7600000000000009E-4</v>
      </c>
      <c r="W71" s="9">
        <v>8.3479999999999995E-3</v>
      </c>
    </row>
    <row r="72" spans="1:23" x14ac:dyDescent="0.25">
      <c r="B72">
        <v>12</v>
      </c>
      <c r="D72">
        <v>84</v>
      </c>
      <c r="E72" s="24">
        <v>16832034.490000002</v>
      </c>
      <c r="F72" s="24">
        <v>49400.54</v>
      </c>
      <c r="G72" s="24">
        <v>1027771.47</v>
      </c>
      <c r="H72" s="24">
        <v>-138109.20000000001</v>
      </c>
      <c r="I72" s="24">
        <v>-73705008.510000005</v>
      </c>
      <c r="J72" s="24">
        <v>92886323.930000007</v>
      </c>
      <c r="K72" s="24">
        <v>2541451536.6300001</v>
      </c>
      <c r="L72" s="24">
        <v>2526136758.3899999</v>
      </c>
      <c r="M72" s="24">
        <v>2558026044.0500002</v>
      </c>
      <c r="N72" s="24">
        <v>2550204129.9299998</v>
      </c>
      <c r="O72" s="24"/>
      <c r="P72" s="9">
        <v>6.6180000000000006E-3</v>
      </c>
      <c r="Q72" s="9">
        <v>1.9000000000000001E-5</v>
      </c>
      <c r="R72" s="9">
        <v>4.0300000000000004E-4</v>
      </c>
      <c r="S72" s="9">
        <v>7.0400000000000003E-3</v>
      </c>
      <c r="T72" s="9">
        <v>-5.4000000000000005E-5</v>
      </c>
      <c r="U72" s="9">
        <v>6.986E-3</v>
      </c>
      <c r="V72" s="9">
        <v>1.4960000000000002E-3</v>
      </c>
      <c r="W72" s="9">
        <v>8.483000000000001E-3</v>
      </c>
    </row>
    <row r="73" spans="1:23" x14ac:dyDescent="0.25">
      <c r="A73">
        <v>2015</v>
      </c>
      <c r="B73">
        <v>1</v>
      </c>
      <c r="D73">
        <v>81</v>
      </c>
      <c r="E73" s="24">
        <v>16937236.009999998</v>
      </c>
      <c r="F73" s="24">
        <v>-120176.64</v>
      </c>
      <c r="G73" s="24">
        <v>78952.740000000005</v>
      </c>
      <c r="H73" s="24">
        <v>-329736.29000000004</v>
      </c>
      <c r="I73" s="24">
        <v>-17419230.010000002</v>
      </c>
      <c r="J73" s="24">
        <v>64776752.850000001</v>
      </c>
      <c r="K73" s="24">
        <v>2526136758.3899999</v>
      </c>
      <c r="L73" s="24">
        <v>2479828988.5799999</v>
      </c>
      <c r="M73" s="24">
        <v>2550204129.9299998</v>
      </c>
      <c r="N73" s="24">
        <v>2502726429.3899999</v>
      </c>
      <c r="O73" s="24"/>
      <c r="P73" s="9">
        <v>6.8220000000000008E-3</v>
      </c>
      <c r="Q73" s="9">
        <v>-4.7999999999999994E-5</v>
      </c>
      <c r="R73" s="9">
        <v>3.2000000000000005E-5</v>
      </c>
      <c r="S73" s="9">
        <v>6.8060000000000004E-3</v>
      </c>
      <c r="T73" s="9">
        <v>-1.3300000000000001E-4</v>
      </c>
      <c r="U73" s="9">
        <v>6.6730000000000001E-3</v>
      </c>
      <c r="V73" s="9">
        <v>4.6999999999999999E-4</v>
      </c>
      <c r="W73" s="9">
        <v>7.1430000000000009E-3</v>
      </c>
    </row>
    <row r="74" spans="1:23" x14ac:dyDescent="0.25">
      <c r="B74">
        <v>2</v>
      </c>
      <c r="D74">
        <v>82</v>
      </c>
      <c r="E74" s="24">
        <v>15971699.140000001</v>
      </c>
      <c r="F74" s="24">
        <v>145677.09</v>
      </c>
      <c r="G74" s="24">
        <v>551810</v>
      </c>
      <c r="H74" s="24">
        <v>-1404.66</v>
      </c>
      <c r="I74" s="24">
        <v>-535654137.17000002</v>
      </c>
      <c r="J74" s="24">
        <v>93712361.180000007</v>
      </c>
      <c r="K74" s="24">
        <v>2479828988.5799999</v>
      </c>
      <c r="L74" s="24">
        <v>2922556844.79</v>
      </c>
      <c r="M74" s="24">
        <v>2502726429.3899999</v>
      </c>
      <c r="N74" s="24">
        <v>2944813882.52</v>
      </c>
      <c r="O74" s="24"/>
      <c r="P74" s="9">
        <v>6.4549999999999998E-3</v>
      </c>
      <c r="Q74" s="9">
        <v>5.8999999999999998E-5</v>
      </c>
      <c r="R74" s="9">
        <v>2.23E-4</v>
      </c>
      <c r="S74" s="9">
        <v>6.7369999999999999E-3</v>
      </c>
      <c r="T74" s="9">
        <v>-1.0000000000000002E-6</v>
      </c>
      <c r="U74" s="9">
        <v>6.7359999999999998E-3</v>
      </c>
      <c r="V74" s="9">
        <v>2.5799999999999998E-4</v>
      </c>
      <c r="W74" s="9">
        <v>6.9940000000000002E-3</v>
      </c>
    </row>
    <row r="75" spans="1:23" x14ac:dyDescent="0.25">
      <c r="B75">
        <v>3</v>
      </c>
      <c r="D75">
        <v>78</v>
      </c>
      <c r="E75" s="24">
        <v>14879874.15</v>
      </c>
      <c r="F75" s="24">
        <v>2130955.62</v>
      </c>
      <c r="G75" s="24">
        <v>6761</v>
      </c>
      <c r="H75" s="24">
        <v>-145.83000000000001</v>
      </c>
      <c r="I75" s="24">
        <v>-18216831.640000001</v>
      </c>
      <c r="J75" s="24">
        <v>108492847.12</v>
      </c>
      <c r="K75" s="24">
        <v>2922556844.79</v>
      </c>
      <c r="L75" s="24">
        <v>2818965344.3800001</v>
      </c>
      <c r="M75" s="24">
        <v>2944813882.52</v>
      </c>
      <c r="N75" s="24">
        <v>2856668822.5900002</v>
      </c>
      <c r="O75" s="24"/>
      <c r="P75" s="9">
        <v>5.0899999999999999E-3</v>
      </c>
      <c r="Q75" s="9">
        <v>7.2999999999999996E-4</v>
      </c>
      <c r="R75" s="9">
        <v>2.0000000000000003E-6</v>
      </c>
      <c r="S75" s="9">
        <v>5.8219999999999999E-3</v>
      </c>
      <c r="T75" s="9">
        <v>0</v>
      </c>
      <c r="U75" s="9">
        <v>5.8219999999999999E-3</v>
      </c>
      <c r="V75" s="9">
        <v>-5.2839999999999996E-3</v>
      </c>
      <c r="W75" s="9">
        <v>5.3800000000000007E-4</v>
      </c>
    </row>
    <row r="76" spans="1:23" x14ac:dyDescent="0.25">
      <c r="B76">
        <v>4</v>
      </c>
      <c r="D76">
        <v>77</v>
      </c>
      <c r="E76" s="24">
        <v>13824649.860000001</v>
      </c>
      <c r="F76" s="24">
        <v>997428.21</v>
      </c>
      <c r="G76" s="24">
        <v>439800</v>
      </c>
      <c r="H76" s="24">
        <v>0.01</v>
      </c>
      <c r="I76" s="24">
        <v>-55555420.659999996</v>
      </c>
      <c r="J76" s="24">
        <v>45290733.350000001</v>
      </c>
      <c r="K76" s="24">
        <v>2818965344.3800001</v>
      </c>
      <c r="L76" s="24">
        <v>2824559213.9099998</v>
      </c>
      <c r="M76" s="24">
        <v>2856668822.5900002</v>
      </c>
      <c r="N76" s="24">
        <v>2867930938.1300001</v>
      </c>
      <c r="O76" s="24"/>
      <c r="P76" s="9">
        <v>4.8960000000000002E-3</v>
      </c>
      <c r="Q76" s="9">
        <v>3.5299999999999996E-4</v>
      </c>
      <c r="R76" s="9">
        <v>1.55E-4</v>
      </c>
      <c r="S76" s="9">
        <v>5.4039999999999999E-3</v>
      </c>
      <c r="T76" s="9">
        <v>0</v>
      </c>
      <c r="U76" s="9">
        <v>5.4039999999999999E-3</v>
      </c>
      <c r="V76" s="9">
        <v>-2.0050000000000003E-3</v>
      </c>
      <c r="W76" s="9">
        <v>3.4000000000000002E-3</v>
      </c>
    </row>
    <row r="77" spans="1:23" x14ac:dyDescent="0.25">
      <c r="B77">
        <v>5</v>
      </c>
      <c r="D77">
        <v>80</v>
      </c>
      <c r="E77" s="24">
        <v>15878298.950000001</v>
      </c>
      <c r="F77" s="24">
        <v>1876005.57</v>
      </c>
      <c r="G77" s="24">
        <v>723994</v>
      </c>
      <c r="H77" s="24">
        <v>0</v>
      </c>
      <c r="I77" s="24">
        <v>-105920699.58</v>
      </c>
      <c r="J77" s="24">
        <v>52169591.509999998</v>
      </c>
      <c r="K77" s="24">
        <v>2824559213.9099998</v>
      </c>
      <c r="L77" s="24">
        <v>2885358619.6100001</v>
      </c>
      <c r="M77" s="24">
        <v>2867930938.1300001</v>
      </c>
      <c r="N77" s="24">
        <v>2923558051.8200002</v>
      </c>
      <c r="O77" s="24"/>
      <c r="P77" s="9">
        <v>5.6040000000000005E-3</v>
      </c>
      <c r="Q77" s="9">
        <v>6.6199999999999994E-4</v>
      </c>
      <c r="R77" s="9">
        <v>2.5499999999999996E-4</v>
      </c>
      <c r="S77" s="9">
        <v>6.5210000000000008E-3</v>
      </c>
      <c r="T77" s="9">
        <v>0</v>
      </c>
      <c r="U77" s="9">
        <v>6.5210000000000008E-3</v>
      </c>
      <c r="V77" s="9">
        <v>1.8210000000000001E-3</v>
      </c>
      <c r="W77" s="9">
        <v>8.3409999999999995E-3</v>
      </c>
    </row>
    <row r="78" spans="1:23" x14ac:dyDescent="0.25">
      <c r="B78">
        <v>6</v>
      </c>
      <c r="D78">
        <v>82</v>
      </c>
      <c r="E78" s="24">
        <v>17698829.100000001</v>
      </c>
      <c r="F78" s="24">
        <v>2428850.23</v>
      </c>
      <c r="G78" s="24">
        <v>426699.5</v>
      </c>
      <c r="H78" s="24">
        <v>0</v>
      </c>
      <c r="I78" s="24">
        <v>-133862308.51000001</v>
      </c>
      <c r="J78" s="24">
        <v>35323835.460000001</v>
      </c>
      <c r="K78" s="24">
        <v>2885358619.6100001</v>
      </c>
      <c r="L78" s="24">
        <v>2980835756.6900001</v>
      </c>
      <c r="M78" s="24">
        <v>2923558051.8200002</v>
      </c>
      <c r="N78" s="24">
        <v>3024560277.04</v>
      </c>
      <c r="O78" s="24"/>
      <c r="P78" s="9">
        <v>5.9419999999999994E-3</v>
      </c>
      <c r="Q78" s="9">
        <v>8.160000000000001E-4</v>
      </c>
      <c r="R78" s="9">
        <v>1.4300000000000001E-4</v>
      </c>
      <c r="S78" s="9">
        <v>6.9009999999999991E-3</v>
      </c>
      <c r="T78" s="9">
        <v>0</v>
      </c>
      <c r="U78" s="9">
        <v>6.9009999999999991E-3</v>
      </c>
      <c r="V78" s="9">
        <v>-1.8410000000000002E-3</v>
      </c>
      <c r="W78" s="9">
        <v>5.0600000000000003E-3</v>
      </c>
    </row>
    <row r="79" spans="1:23" x14ac:dyDescent="0.25">
      <c r="B79">
        <v>7</v>
      </c>
      <c r="D79">
        <v>82</v>
      </c>
      <c r="E79" s="24">
        <v>21997705.099999998</v>
      </c>
      <c r="F79" s="24">
        <v>2148258.84</v>
      </c>
      <c r="G79" s="24">
        <v>0</v>
      </c>
      <c r="H79" s="24">
        <v>0.03</v>
      </c>
      <c r="I79" s="24">
        <v>-9868829.4600000009</v>
      </c>
      <c r="J79" s="24">
        <v>62803544.219999999</v>
      </c>
      <c r="K79" s="24">
        <v>2980835756.6900001</v>
      </c>
      <c r="L79" s="24">
        <v>2928887957.1300001</v>
      </c>
      <c r="M79" s="24">
        <v>3024560277.04</v>
      </c>
      <c r="N79" s="24">
        <v>2973773821.1100001</v>
      </c>
      <c r="O79" s="24"/>
      <c r="P79" s="9">
        <v>7.4120000000000002E-3</v>
      </c>
      <c r="Q79" s="9">
        <v>7.2400000000000003E-4</v>
      </c>
      <c r="R79" s="9">
        <v>0</v>
      </c>
      <c r="S79" s="9">
        <v>8.1360000000000009E-3</v>
      </c>
      <c r="T79" s="9">
        <v>0</v>
      </c>
      <c r="U79" s="9">
        <v>8.1360000000000009E-3</v>
      </c>
      <c r="V79" s="9">
        <v>-3.8999999999999999E-4</v>
      </c>
      <c r="W79" s="9">
        <v>7.7459999999999994E-3</v>
      </c>
    </row>
    <row r="80" spans="1:23" x14ac:dyDescent="0.25">
      <c r="B80">
        <v>8</v>
      </c>
      <c r="D80">
        <v>80</v>
      </c>
      <c r="E80" s="24">
        <v>13698095.84</v>
      </c>
      <c r="F80" s="24">
        <v>2426260.1800000002</v>
      </c>
      <c r="G80" s="24">
        <v>168300</v>
      </c>
      <c r="H80" s="24">
        <v>0.01</v>
      </c>
      <c r="I80" s="24">
        <v>-19988013.23</v>
      </c>
      <c r="J80" s="24">
        <v>43670414.950000003</v>
      </c>
      <c r="K80" s="24">
        <v>2928887957.1300001</v>
      </c>
      <c r="L80" s="24">
        <v>2902963633.4199996</v>
      </c>
      <c r="M80" s="24">
        <v>2973773821.1100001</v>
      </c>
      <c r="N80" s="24">
        <v>2954005418.5700002</v>
      </c>
      <c r="O80" s="24"/>
      <c r="P80" s="9">
        <v>4.679E-3</v>
      </c>
      <c r="Q80" s="9">
        <v>8.2899999999999998E-4</v>
      </c>
      <c r="R80" s="9">
        <v>5.7000000000000003E-5</v>
      </c>
      <c r="S80" s="9">
        <v>5.5649999999999996E-3</v>
      </c>
      <c r="T80" s="9">
        <v>0</v>
      </c>
      <c r="U80" s="9">
        <v>5.5649999999999996E-3</v>
      </c>
      <c r="V80" s="9">
        <v>-1.593E-3</v>
      </c>
      <c r="W80" s="9">
        <v>3.973E-3</v>
      </c>
    </row>
    <row r="81" spans="1:23" x14ac:dyDescent="0.25">
      <c r="B81">
        <v>9</v>
      </c>
      <c r="D81">
        <v>81</v>
      </c>
      <c r="E81" s="24">
        <v>17956836.82</v>
      </c>
      <c r="F81" s="24">
        <v>2634309.83</v>
      </c>
      <c r="G81" s="24">
        <v>938750</v>
      </c>
      <c r="H81" s="24">
        <v>-0.02</v>
      </c>
      <c r="I81" s="24">
        <v>-101009989.22</v>
      </c>
      <c r="J81" s="24">
        <v>3381560.44</v>
      </c>
      <c r="K81" s="24">
        <v>2902963633.4199996</v>
      </c>
      <c r="L81" s="24">
        <v>3000112991.8099999</v>
      </c>
      <c r="M81" s="24">
        <v>2954005418.5700002</v>
      </c>
      <c r="N81" s="24">
        <v>3054268157.4000001</v>
      </c>
      <c r="O81" s="24"/>
      <c r="P81" s="9">
        <v>6.182E-3</v>
      </c>
      <c r="Q81" s="9">
        <v>9.0700000000000004E-4</v>
      </c>
      <c r="R81" s="9">
        <v>3.2300000000000004E-4</v>
      </c>
      <c r="S81" s="9">
        <v>7.4120000000000002E-3</v>
      </c>
      <c r="T81" s="9">
        <v>0</v>
      </c>
      <c r="U81" s="9">
        <v>7.4120000000000002E-3</v>
      </c>
      <c r="V81" s="9">
        <v>-1.07E-3</v>
      </c>
      <c r="W81" s="9">
        <v>6.3420000000000004E-3</v>
      </c>
    </row>
    <row r="82" spans="1:23" x14ac:dyDescent="0.25">
      <c r="B82">
        <v>10</v>
      </c>
      <c r="D82">
        <v>82</v>
      </c>
      <c r="E82" s="24">
        <v>16747605.649999999</v>
      </c>
      <c r="F82" s="24">
        <v>828548.63</v>
      </c>
      <c r="G82" s="24">
        <v>693549.86</v>
      </c>
      <c r="H82" s="24">
        <v>-0.01</v>
      </c>
      <c r="I82" s="24">
        <v>-23455727.949999999</v>
      </c>
      <c r="J82" s="24">
        <v>46750675.799999997</v>
      </c>
      <c r="K82" s="24">
        <v>3000112991.8099999</v>
      </c>
      <c r="L82" s="24">
        <v>2979356472.9000001</v>
      </c>
      <c r="M82" s="24">
        <v>3054268157.4000001</v>
      </c>
      <c r="N82" s="24">
        <v>3032421686.5799999</v>
      </c>
      <c r="O82" s="24"/>
      <c r="P82" s="9">
        <v>5.5950000000000001E-3</v>
      </c>
      <c r="Q82" s="9">
        <v>2.7700000000000001E-4</v>
      </c>
      <c r="R82" s="9">
        <v>2.31E-4</v>
      </c>
      <c r="S82" s="9">
        <v>6.1030000000000008E-3</v>
      </c>
      <c r="T82" s="9">
        <v>0</v>
      </c>
      <c r="U82" s="9">
        <v>6.1030000000000008E-3</v>
      </c>
      <c r="V82" s="9">
        <v>5.7000000000000009E-4</v>
      </c>
      <c r="W82" s="9">
        <v>6.6730000000000001E-3</v>
      </c>
    </row>
    <row r="83" spans="1:23" x14ac:dyDescent="0.25">
      <c r="B83">
        <v>11</v>
      </c>
      <c r="D83">
        <v>86</v>
      </c>
      <c r="E83" s="24">
        <v>13372156.82</v>
      </c>
      <c r="F83" s="24">
        <v>2438484.4700000002</v>
      </c>
      <c r="G83" s="24">
        <v>1697956.28</v>
      </c>
      <c r="H83" s="24">
        <v>0</v>
      </c>
      <c r="I83" s="24">
        <v>-127953342.31</v>
      </c>
      <c r="J83" s="24">
        <v>67494900.099999994</v>
      </c>
      <c r="K83" s="24">
        <v>2979356472.9000001</v>
      </c>
      <c r="L83" s="24">
        <v>3041457778.1199999</v>
      </c>
      <c r="M83" s="24">
        <v>3032421686.5799999</v>
      </c>
      <c r="N83" s="24">
        <v>3095318613.1700001</v>
      </c>
      <c r="O83" s="24"/>
      <c r="P83" s="9">
        <v>4.4540000000000005E-3</v>
      </c>
      <c r="Q83" s="9">
        <v>8.12E-4</v>
      </c>
      <c r="R83" s="9">
        <v>5.6500000000000007E-4</v>
      </c>
      <c r="S83" s="9">
        <v>5.8310000000000011E-3</v>
      </c>
      <c r="T83" s="9">
        <v>0</v>
      </c>
      <c r="U83" s="9">
        <v>5.8310000000000011E-3</v>
      </c>
      <c r="V83" s="9">
        <v>-2.6499999999999999E-4</v>
      </c>
      <c r="W83" s="9">
        <v>5.5659999999999998E-3</v>
      </c>
    </row>
    <row r="84" spans="1:23" x14ac:dyDescent="0.25">
      <c r="B84">
        <v>12</v>
      </c>
      <c r="D84">
        <v>84</v>
      </c>
      <c r="E84" s="24">
        <v>20465992.489999998</v>
      </c>
      <c r="F84" s="24">
        <v>2883157.59</v>
      </c>
      <c r="G84" s="24">
        <v>-590441.1</v>
      </c>
      <c r="H84" s="24">
        <v>-0.01</v>
      </c>
      <c r="I84" s="24">
        <v>-13527617.279999999</v>
      </c>
      <c r="J84" s="24">
        <v>142789424.77000001</v>
      </c>
      <c r="K84" s="24">
        <v>3041457778.1199999</v>
      </c>
      <c r="L84" s="24">
        <v>2887097196.5900002</v>
      </c>
      <c r="M84" s="24">
        <v>3095318613.1700001</v>
      </c>
      <c r="N84" s="24">
        <v>2969474387.9099998</v>
      </c>
      <c r="O84" s="24"/>
      <c r="P84" s="9">
        <v>6.7380000000000001E-3</v>
      </c>
      <c r="Q84" s="9">
        <v>9.5299999999999996E-4</v>
      </c>
      <c r="R84" s="9">
        <v>-1.95E-4</v>
      </c>
      <c r="S84" s="9">
        <v>7.4960000000000001E-3</v>
      </c>
      <c r="T84" s="9">
        <v>0</v>
      </c>
      <c r="U84" s="9">
        <v>7.4960000000000001E-3</v>
      </c>
      <c r="V84" s="9">
        <v>-9.222000000000001E-3</v>
      </c>
      <c r="W84" s="9">
        <v>-1.7260000000000001E-3</v>
      </c>
    </row>
    <row r="85" spans="1:23" x14ac:dyDescent="0.25">
      <c r="A85">
        <v>2016</v>
      </c>
      <c r="B85">
        <v>1</v>
      </c>
      <c r="D85">
        <v>84</v>
      </c>
      <c r="E85" s="24">
        <v>32060844.829999998</v>
      </c>
      <c r="F85" s="24">
        <v>2368799.94</v>
      </c>
      <c r="G85" s="24">
        <v>641327.64</v>
      </c>
      <c r="H85" s="24">
        <v>0</v>
      </c>
      <c r="I85" s="24">
        <v>-92523378.920000002</v>
      </c>
      <c r="J85" s="24">
        <v>17829562.91</v>
      </c>
      <c r="K85" s="24">
        <v>2887097196.5900002</v>
      </c>
      <c r="L85" s="24">
        <v>2966737063.3200002</v>
      </c>
      <c r="M85" s="24">
        <v>2969474387.9099998</v>
      </c>
      <c r="N85" s="24">
        <v>3046441651.9200001</v>
      </c>
      <c r="O85" s="24"/>
      <c r="P85" s="9">
        <v>1.1121000000000001E-2</v>
      </c>
      <c r="Q85" s="9">
        <v>8.2199999999999992E-4</v>
      </c>
      <c r="R85" s="9">
        <v>2.22E-4</v>
      </c>
      <c r="S85" s="9">
        <v>1.2165E-2</v>
      </c>
      <c r="T85" s="9">
        <v>0</v>
      </c>
      <c r="U85" s="9">
        <v>1.2165E-2</v>
      </c>
      <c r="V85" s="9">
        <v>8.92E-4</v>
      </c>
      <c r="W85" s="9">
        <v>1.3057000000000001E-2</v>
      </c>
    </row>
    <row r="86" spans="1:23" x14ac:dyDescent="0.25">
      <c r="B86">
        <v>2</v>
      </c>
      <c r="D86">
        <v>87</v>
      </c>
      <c r="E86" s="24">
        <v>19822139.969999999</v>
      </c>
      <c r="F86" s="24">
        <v>99430.43</v>
      </c>
      <c r="G86" s="24">
        <v>225500</v>
      </c>
      <c r="H86" s="24">
        <v>0</v>
      </c>
      <c r="I86" s="24">
        <v>-54963178.800000004</v>
      </c>
      <c r="J86" s="24">
        <v>44382264.619999997</v>
      </c>
      <c r="K86" s="24">
        <v>2966737063.3200002</v>
      </c>
      <c r="L86" s="24">
        <v>2974484345.8899999</v>
      </c>
      <c r="M86" s="24">
        <v>3046441651.9200001</v>
      </c>
      <c r="N86" s="24">
        <v>3057352794.0900002</v>
      </c>
      <c r="O86" s="24"/>
      <c r="P86" s="9">
        <v>6.6910000000000008E-3</v>
      </c>
      <c r="Q86" s="9">
        <v>3.4E-5</v>
      </c>
      <c r="R86" s="9">
        <v>7.6000000000000004E-5</v>
      </c>
      <c r="S86" s="9">
        <v>6.8010000000000006E-3</v>
      </c>
      <c r="T86" s="9">
        <v>0</v>
      </c>
      <c r="U86" s="9">
        <v>6.8010000000000006E-3</v>
      </c>
      <c r="V86" s="9">
        <v>-9.8900000000000008E-4</v>
      </c>
      <c r="W86" s="9">
        <v>5.8120000000000003E-3</v>
      </c>
    </row>
    <row r="87" spans="1:23" x14ac:dyDescent="0.25">
      <c r="B87">
        <v>3</v>
      </c>
      <c r="D87">
        <v>87</v>
      </c>
      <c r="E87" s="24">
        <v>20085324.620000001</v>
      </c>
      <c r="F87" s="24">
        <v>2888981.18</v>
      </c>
      <c r="G87" s="24">
        <v>-61250</v>
      </c>
      <c r="H87" s="24">
        <v>0</v>
      </c>
      <c r="I87" s="24">
        <v>-38531398.32</v>
      </c>
      <c r="J87" s="24">
        <v>69302688.519999996</v>
      </c>
      <c r="K87" s="24">
        <v>2974484345.8899999</v>
      </c>
      <c r="L87" s="24">
        <v>2952785512.9400001</v>
      </c>
      <c r="M87" s="24">
        <v>3057352794.0900002</v>
      </c>
      <c r="N87" s="24">
        <v>3029817719.79</v>
      </c>
      <c r="O87" s="24"/>
      <c r="P87" s="9">
        <v>6.816E-3</v>
      </c>
      <c r="Q87" s="9">
        <v>9.7999999999999997E-4</v>
      </c>
      <c r="R87" s="9">
        <v>-2.0999999999999999E-5</v>
      </c>
      <c r="S87" s="9">
        <v>7.7749999999999998E-3</v>
      </c>
      <c r="T87" s="9">
        <v>0</v>
      </c>
      <c r="U87" s="9">
        <v>7.7749999999999998E-3</v>
      </c>
      <c r="V87" s="9">
        <v>2.0939999999999999E-3</v>
      </c>
      <c r="W87" s="9">
        <v>9.869000000000001E-3</v>
      </c>
    </row>
    <row r="88" spans="1:23" x14ac:dyDescent="0.25">
      <c r="B88">
        <v>4</v>
      </c>
      <c r="D88">
        <v>91</v>
      </c>
      <c r="E88" s="24">
        <v>14924396.170000002</v>
      </c>
      <c r="F88" s="24">
        <v>2111785.5499999998</v>
      </c>
      <c r="G88" s="24">
        <v>2572475</v>
      </c>
      <c r="H88" s="24">
        <v>0</v>
      </c>
      <c r="I88" s="24">
        <v>-171977807.5</v>
      </c>
      <c r="J88" s="24">
        <v>37288642.789999999</v>
      </c>
      <c r="K88" s="24">
        <v>2952785512.9400001</v>
      </c>
      <c r="L88" s="24">
        <v>3092689156.7200003</v>
      </c>
      <c r="M88" s="24">
        <v>3029817719.79</v>
      </c>
      <c r="N88" s="24">
        <v>3236729974.8400002</v>
      </c>
      <c r="O88" s="24"/>
      <c r="P88" s="9">
        <v>4.986E-3</v>
      </c>
      <c r="Q88" s="9">
        <v>7.049999999999999E-4</v>
      </c>
      <c r="R88" s="9">
        <v>8.5700000000000001E-4</v>
      </c>
      <c r="S88" s="9">
        <v>6.548E-3</v>
      </c>
      <c r="T88" s="9">
        <v>0</v>
      </c>
      <c r="U88" s="9">
        <v>6.548E-3</v>
      </c>
      <c r="V88" s="9">
        <v>1.034E-3</v>
      </c>
      <c r="W88" s="9">
        <v>7.5820000000000002E-3</v>
      </c>
    </row>
    <row r="89" spans="1:23" x14ac:dyDescent="0.25">
      <c r="B89">
        <v>5</v>
      </c>
      <c r="D89">
        <v>93</v>
      </c>
      <c r="E89" s="24">
        <v>20562940.960000001</v>
      </c>
      <c r="F89" s="24">
        <v>-185442.75</v>
      </c>
      <c r="G89" s="24">
        <v>280500</v>
      </c>
      <c r="H89" s="24">
        <v>0</v>
      </c>
      <c r="I89" s="24">
        <v>-101002287.5</v>
      </c>
      <c r="J89" s="24">
        <v>78122827.299999997</v>
      </c>
      <c r="K89" s="24">
        <v>3092689156.7200003</v>
      </c>
      <c r="L89" s="24">
        <v>3115907496.8200002</v>
      </c>
      <c r="M89" s="24">
        <v>3236729974.8400002</v>
      </c>
      <c r="N89" s="24">
        <v>3264563505.5</v>
      </c>
      <c r="O89" s="24"/>
      <c r="P89" s="9">
        <v>6.6410000000000002E-3</v>
      </c>
      <c r="Q89" s="9">
        <v>-6.0000000000000002E-5</v>
      </c>
      <c r="R89" s="9">
        <v>8.9999999999999992E-5</v>
      </c>
      <c r="S89" s="9">
        <v>6.6709999999999998E-3</v>
      </c>
      <c r="T89" s="9">
        <v>0</v>
      </c>
      <c r="U89" s="9">
        <v>6.6709999999999998E-3</v>
      </c>
      <c r="V89" s="9">
        <v>1.6899999999999999E-4</v>
      </c>
      <c r="W89" s="9">
        <v>6.8400000000000006E-3</v>
      </c>
    </row>
    <row r="90" spans="1:23" x14ac:dyDescent="0.25">
      <c r="B90">
        <v>6</v>
      </c>
      <c r="D90">
        <v>96</v>
      </c>
      <c r="E90" s="24">
        <v>22060811.579999998</v>
      </c>
      <c r="F90" s="24">
        <v>2936197.18</v>
      </c>
      <c r="G90" s="24">
        <v>715000</v>
      </c>
      <c r="H90" s="24">
        <v>0</v>
      </c>
      <c r="I90" s="24">
        <v>-109317957.94</v>
      </c>
      <c r="J90" s="24">
        <v>331728269.94999999</v>
      </c>
      <c r="K90" s="24">
        <v>3115907496.8200002</v>
      </c>
      <c r="L90" s="24">
        <v>2900552434.4100003</v>
      </c>
      <c r="M90" s="24">
        <v>3264563505.5</v>
      </c>
      <c r="N90" s="24">
        <v>3045089390.6700001</v>
      </c>
      <c r="O90" s="24"/>
      <c r="P90" s="9">
        <v>7.0860000000000003E-3</v>
      </c>
      <c r="Q90" s="9">
        <v>9.4299999999999994E-4</v>
      </c>
      <c r="R90" s="9">
        <v>2.2900000000000001E-4</v>
      </c>
      <c r="S90" s="9">
        <v>8.2579999999999997E-3</v>
      </c>
      <c r="T90" s="9">
        <v>0</v>
      </c>
      <c r="U90" s="9">
        <v>8.2579999999999997E-3</v>
      </c>
      <c r="V90" s="9">
        <v>1.32E-3</v>
      </c>
      <c r="W90" s="9">
        <v>9.5779999999999997E-3</v>
      </c>
    </row>
    <row r="91" spans="1:23" x14ac:dyDescent="0.25">
      <c r="B91">
        <v>7</v>
      </c>
      <c r="D91">
        <v>94</v>
      </c>
      <c r="E91" s="24">
        <v>13422836.82</v>
      </c>
      <c r="F91" s="24">
        <v>2107053.06</v>
      </c>
      <c r="G91" s="24">
        <v>40422</v>
      </c>
      <c r="H91" s="24">
        <v>-5000</v>
      </c>
      <c r="I91" s="24">
        <v>-13401372.299999999</v>
      </c>
      <c r="J91" s="24">
        <v>9006669.3100000005</v>
      </c>
      <c r="K91" s="24">
        <v>2900552434.4100003</v>
      </c>
      <c r="L91" s="24">
        <v>2911138809.2999997</v>
      </c>
      <c r="M91" s="24">
        <v>3045089390.6700001</v>
      </c>
      <c r="N91" s="24">
        <v>3051831159.6300001</v>
      </c>
      <c r="O91" s="24"/>
      <c r="P91" s="9">
        <v>4.6340000000000001E-3</v>
      </c>
      <c r="Q91" s="9">
        <v>7.27E-4</v>
      </c>
      <c r="R91" s="9">
        <v>1.4E-5</v>
      </c>
      <c r="S91" s="9">
        <v>5.3750000000000004E-3</v>
      </c>
      <c r="T91" s="9">
        <v>-2.0000000000000003E-6</v>
      </c>
      <c r="U91" s="9">
        <v>5.3730000000000002E-3</v>
      </c>
      <c r="V91" s="9">
        <v>1.407E-3</v>
      </c>
      <c r="W91" s="9">
        <v>6.7800000000000004E-3</v>
      </c>
    </row>
    <row r="92" spans="1:23" x14ac:dyDescent="0.25">
      <c r="B92">
        <v>8</v>
      </c>
      <c r="D92">
        <v>94</v>
      </c>
      <c r="E92" s="24">
        <v>30243376.369999997</v>
      </c>
      <c r="F92" s="24">
        <v>-2409575.9</v>
      </c>
      <c r="G92" s="24">
        <v>0</v>
      </c>
      <c r="H92" s="24">
        <v>-2260.42</v>
      </c>
      <c r="I92" s="24">
        <v>-26674630.43</v>
      </c>
      <c r="J92" s="24">
        <v>90612039.079999998</v>
      </c>
      <c r="K92" s="24">
        <v>2911138809.2999997</v>
      </c>
      <c r="L92" s="24">
        <v>2845828944.9400001</v>
      </c>
      <c r="M92" s="24">
        <v>3051831159.6300001</v>
      </c>
      <c r="N92" s="24">
        <v>2996889065.9000001</v>
      </c>
      <c r="O92" s="24"/>
      <c r="P92" s="9">
        <v>1.0487999999999999E-2</v>
      </c>
      <c r="Q92" s="9">
        <v>-8.3599999999999994E-4</v>
      </c>
      <c r="R92" s="9">
        <v>0</v>
      </c>
      <c r="S92" s="9">
        <v>9.6519999999999991E-3</v>
      </c>
      <c r="T92" s="9">
        <v>-1.0000000000000002E-6</v>
      </c>
      <c r="U92" s="9">
        <v>9.6509999999999999E-3</v>
      </c>
      <c r="V92" s="9">
        <v>3.59E-4</v>
      </c>
      <c r="W92" s="9">
        <v>1.001E-2</v>
      </c>
    </row>
    <row r="93" spans="1:23" x14ac:dyDescent="0.25">
      <c r="B93">
        <v>9</v>
      </c>
      <c r="D93">
        <v>99</v>
      </c>
      <c r="E93" s="24">
        <v>19243233.02</v>
      </c>
      <c r="F93" s="24">
        <v>2571761.5099999998</v>
      </c>
      <c r="G93" s="24">
        <v>655600</v>
      </c>
      <c r="H93" s="24">
        <v>-2260.42</v>
      </c>
      <c r="I93" s="24">
        <v>-157132360.17000002</v>
      </c>
      <c r="J93" s="24">
        <v>127280348.59999999</v>
      </c>
      <c r="K93" s="24">
        <v>2845828944.9400001</v>
      </c>
      <c r="L93" s="24">
        <v>2878614327.5600004</v>
      </c>
      <c r="M93" s="24">
        <v>2996889065.9000001</v>
      </c>
      <c r="N93" s="24">
        <v>3046243804.4699998</v>
      </c>
      <c r="O93" s="24"/>
      <c r="P93" s="9">
        <v>6.7469999999999995E-3</v>
      </c>
      <c r="Q93" s="9">
        <v>9.0200000000000002E-4</v>
      </c>
      <c r="R93" s="9">
        <v>2.2900000000000001E-4</v>
      </c>
      <c r="S93" s="9">
        <v>7.8779999999999996E-3</v>
      </c>
      <c r="T93" s="9">
        <v>-1.0000000000000002E-6</v>
      </c>
      <c r="U93" s="9">
        <v>7.8770000000000003E-3</v>
      </c>
      <c r="V93" s="9">
        <v>1.27E-4</v>
      </c>
      <c r="W93" s="9">
        <v>8.0040000000000007E-3</v>
      </c>
    </row>
    <row r="94" spans="1:23" x14ac:dyDescent="0.25">
      <c r="B94">
        <v>10</v>
      </c>
      <c r="D94">
        <v>97</v>
      </c>
      <c r="E94" s="24">
        <v>21166939.210000001</v>
      </c>
      <c r="F94" s="24">
        <v>-206630.32</v>
      </c>
      <c r="G94" s="24">
        <v>2313308.0699999998</v>
      </c>
      <c r="H94" s="24">
        <v>-2187.5</v>
      </c>
      <c r="I94" s="24">
        <v>-79693882.810000002</v>
      </c>
      <c r="J94" s="24">
        <v>52965152.43</v>
      </c>
      <c r="K94" s="24">
        <v>2878614327.5600004</v>
      </c>
      <c r="L94" s="24">
        <v>2907882389.96</v>
      </c>
      <c r="M94" s="24">
        <v>3046243804.4699998</v>
      </c>
      <c r="N94" s="24">
        <v>3075236812.6900001</v>
      </c>
      <c r="O94" s="24"/>
      <c r="P94" s="9">
        <v>7.3419999999999996E-3</v>
      </c>
      <c r="Q94" s="9">
        <v>-7.2000000000000002E-5</v>
      </c>
      <c r="R94" s="9">
        <v>8.0100000000000006E-4</v>
      </c>
      <c r="S94" s="9">
        <v>8.071E-3</v>
      </c>
      <c r="T94" s="9">
        <v>-1.0000000000000002E-6</v>
      </c>
      <c r="U94" s="9">
        <v>8.0700000000000008E-3</v>
      </c>
      <c r="V94" s="9">
        <v>9.5E-4</v>
      </c>
      <c r="W94" s="9">
        <v>9.0200000000000002E-3</v>
      </c>
    </row>
    <row r="95" spans="1:23" x14ac:dyDescent="0.25">
      <c r="B95">
        <v>11</v>
      </c>
      <c r="D95">
        <v>96</v>
      </c>
      <c r="E95" s="24">
        <v>17740725.240000002</v>
      </c>
      <c r="F95" s="24">
        <v>2326289.0699999998</v>
      </c>
      <c r="G95" s="24">
        <v>-269725</v>
      </c>
      <c r="H95" s="24">
        <v>-206388.92</v>
      </c>
      <c r="I95" s="24">
        <v>-38105496.229999997</v>
      </c>
      <c r="J95" s="24">
        <v>57894059.82</v>
      </c>
      <c r="K95" s="24">
        <v>2907882389.96</v>
      </c>
      <c r="L95" s="24">
        <v>2882027986.1199999</v>
      </c>
      <c r="M95" s="24">
        <v>3075236812.6900001</v>
      </c>
      <c r="N95" s="24">
        <v>3059885409.2800002</v>
      </c>
      <c r="O95" s="24"/>
      <c r="P95" s="9">
        <v>6.0929999999999995E-3</v>
      </c>
      <c r="Q95" s="9">
        <v>8.0000000000000004E-4</v>
      </c>
      <c r="R95" s="9">
        <v>-9.2999999999999997E-5</v>
      </c>
      <c r="S95" s="9">
        <v>6.7999999999999996E-3</v>
      </c>
      <c r="T95" s="9">
        <v>-7.1000000000000005E-5</v>
      </c>
      <c r="U95" s="9">
        <v>6.7289999999999997E-3</v>
      </c>
      <c r="V95" s="9">
        <v>-2.879E-3</v>
      </c>
      <c r="W95" s="9">
        <v>3.8500000000000001E-3</v>
      </c>
    </row>
    <row r="96" spans="1:23" x14ac:dyDescent="0.25">
      <c r="B96">
        <v>12</v>
      </c>
      <c r="D96">
        <v>102</v>
      </c>
      <c r="E96" s="24">
        <v>15666742.699999999</v>
      </c>
      <c r="F96" s="24">
        <v>2845950.19</v>
      </c>
      <c r="G96" s="24">
        <v>1989370</v>
      </c>
      <c r="H96" s="24">
        <v>-2187.5</v>
      </c>
      <c r="I96" s="24">
        <v>-200907580.23000002</v>
      </c>
      <c r="J96" s="24">
        <v>61954256.520000003</v>
      </c>
      <c r="K96" s="24">
        <v>2882027986.1199999</v>
      </c>
      <c r="L96" s="24">
        <v>3026937841.9000001</v>
      </c>
      <c r="M96" s="24">
        <v>3059885409.2800002</v>
      </c>
      <c r="N96" s="24">
        <v>3201797430.4699998</v>
      </c>
      <c r="O96" s="24"/>
      <c r="P96" s="9">
        <v>5.4140000000000004E-3</v>
      </c>
      <c r="Q96" s="9">
        <v>9.8299999999999993E-4</v>
      </c>
      <c r="R96" s="9">
        <v>6.8599999999999998E-4</v>
      </c>
      <c r="S96" s="9">
        <v>7.0829999999999999E-3</v>
      </c>
      <c r="T96" s="9">
        <v>-1.0000000000000002E-6</v>
      </c>
      <c r="U96" s="9">
        <v>7.0819999999999998E-3</v>
      </c>
      <c r="V96" s="9">
        <v>1.072E-3</v>
      </c>
      <c r="W96" s="9">
        <v>8.1539999999999998E-3</v>
      </c>
    </row>
    <row r="97" spans="1:23" x14ac:dyDescent="0.25">
      <c r="A97">
        <v>2017</v>
      </c>
      <c r="B97">
        <v>1</v>
      </c>
      <c r="D97">
        <v>97</v>
      </c>
      <c r="E97" s="24">
        <v>14443598.33</v>
      </c>
      <c r="F97" s="24">
        <v>2197545.4300000002</v>
      </c>
      <c r="G97" s="24">
        <v>-376500</v>
      </c>
      <c r="H97" s="24">
        <v>-2260.42</v>
      </c>
      <c r="I97" s="24">
        <v>19248417.690000001</v>
      </c>
      <c r="J97" s="24">
        <v>31680818.18</v>
      </c>
      <c r="K97" s="24">
        <v>2330552246.5</v>
      </c>
      <c r="L97" s="24">
        <v>2281983586.3700004</v>
      </c>
      <c r="M97" s="24">
        <v>2479298582.8699999</v>
      </c>
      <c r="N97" s="24">
        <v>2458983852.4400001</v>
      </c>
      <c r="P97" s="9">
        <v>6.2780000000000006E-3</v>
      </c>
      <c r="Q97" s="9">
        <v>9.5500000000000001E-4</v>
      </c>
      <c r="R97" s="9">
        <v>-1.6299999999999998E-4</v>
      </c>
      <c r="S97" s="9">
        <v>7.0700000000000008E-3</v>
      </c>
      <c r="T97" s="9">
        <v>-1.0000000000000002E-6</v>
      </c>
      <c r="U97" s="9">
        <v>7.0690000000000006E-3</v>
      </c>
      <c r="V97" s="9">
        <v>7.1000000000000005E-5</v>
      </c>
      <c r="W97" s="9">
        <v>7.1399999999999996E-3</v>
      </c>
    </row>
    <row r="98" spans="1:23" x14ac:dyDescent="0.25">
      <c r="B98">
        <v>2</v>
      </c>
      <c r="D98">
        <v>99</v>
      </c>
      <c r="E98" s="24">
        <v>14995682.310000001</v>
      </c>
      <c r="F98" s="24">
        <v>2627479.94</v>
      </c>
      <c r="G98" s="24">
        <v>2215000</v>
      </c>
      <c r="H98" s="24">
        <v>-2260.42</v>
      </c>
      <c r="I98" s="24">
        <v>-51565217.560000002</v>
      </c>
      <c r="J98" s="24">
        <v>53768794.140000001</v>
      </c>
      <c r="K98" s="24">
        <v>2281983586.3700004</v>
      </c>
      <c r="L98" s="24">
        <v>2283059032.5600004</v>
      </c>
      <c r="M98" s="24">
        <v>2458983852.4400001</v>
      </c>
      <c r="N98" s="24">
        <v>2465292447.0999999</v>
      </c>
      <c r="P98" s="9">
        <v>6.672E-3</v>
      </c>
      <c r="Q98" s="9">
        <v>1.168E-3</v>
      </c>
      <c r="R98" s="9">
        <v>9.8299999999999993E-4</v>
      </c>
      <c r="S98" s="9">
        <v>8.8229999999999992E-3</v>
      </c>
      <c r="T98" s="9">
        <v>-1.0000000000000002E-6</v>
      </c>
      <c r="U98" s="9">
        <v>8.822E-3</v>
      </c>
      <c r="V98" s="9">
        <v>2.8899999999999998E-4</v>
      </c>
      <c r="W98" s="9">
        <v>9.111000000000001E-3</v>
      </c>
    </row>
    <row r="99" spans="1:23" x14ac:dyDescent="0.25">
      <c r="B99">
        <v>3</v>
      </c>
      <c r="D99">
        <v>100</v>
      </c>
      <c r="E99" s="24">
        <v>15268657.899999999</v>
      </c>
      <c r="F99" s="24">
        <v>3250063.17</v>
      </c>
      <c r="G99" s="24">
        <v>57960.18</v>
      </c>
      <c r="H99" s="24">
        <v>-2041.67</v>
      </c>
      <c r="I99" s="24">
        <v>-57070720.200000003</v>
      </c>
      <c r="J99" s="24">
        <v>43202984.909999996</v>
      </c>
      <c r="K99" s="24">
        <v>2283059032.5600004</v>
      </c>
      <c r="L99" s="24">
        <v>2299681274.4699998</v>
      </c>
      <c r="M99" s="24">
        <v>2465292447.0999999</v>
      </c>
      <c r="N99" s="24">
        <v>2483488958.5700002</v>
      </c>
      <c r="P99" s="9">
        <v>6.672E-3</v>
      </c>
      <c r="Q99" s="9">
        <v>1.4199999999999998E-3</v>
      </c>
      <c r="R99" s="9">
        <v>2.5000000000000001E-5</v>
      </c>
      <c r="S99" s="9">
        <v>8.117000000000001E-3</v>
      </c>
      <c r="T99" s="9">
        <v>-1.0000000000000002E-6</v>
      </c>
      <c r="U99" s="9">
        <v>8.1160000000000017E-3</v>
      </c>
      <c r="V99" s="9">
        <v>-2.1600000000000002E-4</v>
      </c>
      <c r="W99" s="9">
        <v>7.901E-3</v>
      </c>
    </row>
    <row r="100" spans="1:23" x14ac:dyDescent="0.25">
      <c r="B100">
        <v>4</v>
      </c>
      <c r="D100">
        <v>108</v>
      </c>
      <c r="E100" s="24">
        <v>16028728.09</v>
      </c>
      <c r="F100" s="24">
        <v>2297362.0499999998</v>
      </c>
      <c r="G100" s="24">
        <v>3806345.65</v>
      </c>
      <c r="H100" s="24">
        <v>-2260.42</v>
      </c>
      <c r="I100" s="24">
        <v>-208641836.71999997</v>
      </c>
      <c r="J100" s="24">
        <v>20656190.5</v>
      </c>
      <c r="K100" s="24">
        <v>2299681274.4699998</v>
      </c>
      <c r="L100" s="24">
        <v>2492475544.8899999</v>
      </c>
      <c r="M100" s="24">
        <v>2483488958.5700002</v>
      </c>
      <c r="N100" s="24">
        <v>3180002167.21</v>
      </c>
      <c r="P100" s="9">
        <v>6.6490000000000004E-3</v>
      </c>
      <c r="Q100" s="9">
        <v>9.5200000000000005E-4</v>
      </c>
      <c r="R100" s="9">
        <v>1.5740000000000001E-3</v>
      </c>
      <c r="S100" s="9">
        <v>9.1750000000000009E-3</v>
      </c>
      <c r="T100" s="9">
        <v>-1.0000000000000002E-6</v>
      </c>
      <c r="U100" s="9">
        <v>9.1740000000000016E-3</v>
      </c>
      <c r="V100" s="9">
        <v>1.0369999999999999E-3</v>
      </c>
      <c r="W100" s="9">
        <v>1.0211E-2</v>
      </c>
    </row>
    <row r="101" spans="1:23" x14ac:dyDescent="0.25">
      <c r="B101">
        <v>5</v>
      </c>
      <c r="D101">
        <v>112</v>
      </c>
      <c r="E101" s="24">
        <v>16598092.030000001</v>
      </c>
      <c r="F101" s="24">
        <v>1218147.18</v>
      </c>
      <c r="G101" s="24">
        <v>1464850.04</v>
      </c>
      <c r="H101" s="24">
        <v>-2187.5</v>
      </c>
      <c r="I101" s="24">
        <v>-74675240.390000001</v>
      </c>
      <c r="J101" s="24">
        <v>66229590.310000002</v>
      </c>
      <c r="K101" s="24">
        <v>2492475544.8899999</v>
      </c>
      <c r="L101" s="24">
        <v>2503247052.4499998</v>
      </c>
      <c r="M101" s="24">
        <v>3180002167.21</v>
      </c>
      <c r="N101" s="24">
        <v>3230060433.4200001</v>
      </c>
      <c r="P101" s="9">
        <v>6.7629999999999999E-3</v>
      </c>
      <c r="Q101" s="9">
        <v>4.9600000000000002E-4</v>
      </c>
      <c r="R101" s="9">
        <v>5.9499999999999993E-4</v>
      </c>
      <c r="S101" s="9">
        <v>7.8539999999999999E-3</v>
      </c>
      <c r="T101" s="9">
        <v>-1.0000000000000002E-6</v>
      </c>
      <c r="U101" s="9">
        <v>7.8530000000000006E-3</v>
      </c>
      <c r="V101" s="9">
        <v>4.4999999999999999E-4</v>
      </c>
      <c r="W101" s="9">
        <v>8.3030000000000014E-3</v>
      </c>
    </row>
    <row r="102" spans="1:23" x14ac:dyDescent="0.25">
      <c r="B102">
        <v>6</v>
      </c>
      <c r="D102">
        <v>117</v>
      </c>
      <c r="E102" s="24">
        <v>19744042.940000001</v>
      </c>
      <c r="F102" s="24">
        <v>2736480.14</v>
      </c>
      <c r="G102" s="24">
        <v>2345482.4</v>
      </c>
      <c r="H102" s="24">
        <v>-2260.42</v>
      </c>
      <c r="I102" s="24">
        <v>-408521697.95999998</v>
      </c>
      <c r="J102" s="24">
        <v>263347420.74000001</v>
      </c>
      <c r="K102" s="24">
        <v>2503247052.4499998</v>
      </c>
      <c r="L102" s="24">
        <v>2654795319.71</v>
      </c>
      <c r="M102" s="24">
        <v>3230060433.4200001</v>
      </c>
      <c r="N102" s="24">
        <v>3368709099.8200002</v>
      </c>
      <c r="P102" s="9">
        <v>7.705E-3</v>
      </c>
      <c r="Q102" s="9">
        <v>1.067E-3</v>
      </c>
      <c r="R102" s="9">
        <v>9.1100000000000003E-4</v>
      </c>
      <c r="S102" s="9">
        <v>9.6830000000000006E-3</v>
      </c>
      <c r="T102" s="9">
        <v>-1.0000000000000002E-6</v>
      </c>
      <c r="U102" s="9">
        <v>9.6820000000000014E-3</v>
      </c>
      <c r="V102" s="9">
        <v>1.4140000000000001E-3</v>
      </c>
      <c r="W102" s="9">
        <v>1.1096999999999999E-2</v>
      </c>
    </row>
    <row r="103" spans="1:23" x14ac:dyDescent="0.25">
      <c r="B103">
        <v>7</v>
      </c>
      <c r="D103">
        <v>118</v>
      </c>
      <c r="E103" s="24">
        <v>16740527.830000002</v>
      </c>
      <c r="F103" s="24">
        <v>2449723.2400000002</v>
      </c>
      <c r="G103" s="24">
        <v>1219796.22</v>
      </c>
      <c r="H103" s="24">
        <v>-2187.5</v>
      </c>
      <c r="I103" s="24">
        <v>-412467330.46999997</v>
      </c>
      <c r="J103" s="24">
        <v>329476761.19</v>
      </c>
      <c r="K103" s="24">
        <v>2654795319.71</v>
      </c>
      <c r="L103" s="24">
        <v>2739789619.2400002</v>
      </c>
      <c r="M103" s="24">
        <v>3368709099.8200002</v>
      </c>
      <c r="N103" s="24">
        <v>3177078879.5300002</v>
      </c>
      <c r="P103" s="9">
        <v>6.2760000000000003E-3</v>
      </c>
      <c r="Q103" s="9">
        <v>9.1800000000000009E-4</v>
      </c>
      <c r="R103" s="9">
        <v>4.5600000000000003E-4</v>
      </c>
      <c r="S103" s="9">
        <v>7.6500000000000005E-3</v>
      </c>
      <c r="T103" s="9">
        <v>-1.0000000000000002E-6</v>
      </c>
      <c r="U103" s="9">
        <v>7.6490000000000004E-3</v>
      </c>
      <c r="V103" s="9">
        <v>-1.6699999999999999E-4</v>
      </c>
      <c r="W103" s="9">
        <v>7.4830000000000001E-3</v>
      </c>
    </row>
    <row r="104" spans="1:23" x14ac:dyDescent="0.25">
      <c r="B104">
        <v>8</v>
      </c>
      <c r="D104">
        <v>124</v>
      </c>
      <c r="E104" s="24">
        <v>78788588.840000004</v>
      </c>
      <c r="F104" s="24">
        <v>-49561909.909999996</v>
      </c>
      <c r="G104" s="24">
        <v>3270397.06</v>
      </c>
      <c r="H104" s="24">
        <v>-3136155.91</v>
      </c>
      <c r="I104" s="24">
        <v>-505379609.25</v>
      </c>
      <c r="J104" s="24">
        <v>309412047.47000003</v>
      </c>
      <c r="K104" s="24">
        <v>2739789619.2400002</v>
      </c>
      <c r="L104" s="24">
        <v>2876312228.29</v>
      </c>
      <c r="M104" s="24">
        <v>3177078879.5300002</v>
      </c>
      <c r="N104" s="24">
        <v>3371071155.1500001</v>
      </c>
      <c r="P104" s="9">
        <v>2.7844000000000004E-2</v>
      </c>
      <c r="Q104" s="9">
        <v>-1.7541999999999999E-2</v>
      </c>
      <c r="R104" s="9">
        <v>1.1400000000000002E-3</v>
      </c>
      <c r="S104" s="9">
        <v>1.1442000000000006E-2</v>
      </c>
      <c r="T104" s="9">
        <v>-1.093E-3</v>
      </c>
      <c r="U104" s="9">
        <v>1.0349000000000006E-2</v>
      </c>
      <c r="V104" s="9">
        <v>-3.454E-3</v>
      </c>
      <c r="W104" s="9">
        <v>6.894E-3</v>
      </c>
    </row>
    <row r="105" spans="1:23" x14ac:dyDescent="0.25">
      <c r="B105">
        <v>9</v>
      </c>
      <c r="D105">
        <v>125</v>
      </c>
      <c r="E105" s="24">
        <v>19845339.48</v>
      </c>
      <c r="F105" s="24">
        <v>2155291.89</v>
      </c>
      <c r="G105" s="24">
        <v>3378335.34</v>
      </c>
      <c r="H105" s="24">
        <v>-2260.42</v>
      </c>
      <c r="I105" s="24">
        <v>-201667547.83999997</v>
      </c>
      <c r="J105" s="24">
        <v>38193307.729999997</v>
      </c>
      <c r="K105" s="24">
        <v>2876312228.29</v>
      </c>
      <c r="L105" s="24">
        <v>3045471715.0099998</v>
      </c>
      <c r="M105" s="24">
        <v>3371071155.1500001</v>
      </c>
      <c r="N105" s="24">
        <v>3620716801.4699998</v>
      </c>
      <c r="P105" s="9">
        <v>6.6610000000000003E-3</v>
      </c>
      <c r="Q105" s="9">
        <v>7.2300000000000001E-4</v>
      </c>
      <c r="R105" s="9">
        <v>1.1300000000000001E-3</v>
      </c>
      <c r="S105" s="9">
        <v>8.5140000000000007E-3</v>
      </c>
      <c r="T105" s="9">
        <v>-1.0000000000000002E-6</v>
      </c>
      <c r="U105" s="9">
        <v>8.5130000000000015E-3</v>
      </c>
      <c r="V105" s="9">
        <v>1.1800000000000001E-3</v>
      </c>
      <c r="W105" s="9">
        <v>9.6940000000000012E-3</v>
      </c>
    </row>
    <row r="106" spans="1:23" x14ac:dyDescent="0.25">
      <c r="B106">
        <v>10</v>
      </c>
      <c r="D106">
        <v>128</v>
      </c>
      <c r="E106" s="24">
        <v>20391708.170000002</v>
      </c>
      <c r="F106" s="24">
        <v>964239.43</v>
      </c>
      <c r="G106" s="24">
        <v>2561121.7799999998</v>
      </c>
      <c r="H106" s="24">
        <v>-11323.2</v>
      </c>
      <c r="I106" s="24">
        <v>-170532408.56</v>
      </c>
      <c r="J106" s="24">
        <v>50213172.859999999</v>
      </c>
      <c r="K106" s="24">
        <v>3024259604.5599999</v>
      </c>
      <c r="L106" s="24">
        <v>3145651307.25</v>
      </c>
      <c r="M106" s="24">
        <v>3600716801.4699998</v>
      </c>
      <c r="N106" s="24">
        <v>3869304462.0999999</v>
      </c>
      <c r="P106" s="9">
        <v>6.6249999999999998E-3</v>
      </c>
      <c r="Q106" s="9">
        <v>3.1300000000000002E-4</v>
      </c>
      <c r="R106" s="9">
        <v>8.2799999999999996E-4</v>
      </c>
      <c r="S106" s="9">
        <v>7.7659999999999995E-3</v>
      </c>
      <c r="T106" s="9">
        <v>-4.0000000000000007E-6</v>
      </c>
      <c r="U106" s="9">
        <v>7.7619999999999998E-3</v>
      </c>
      <c r="V106" s="9">
        <v>3.5000000000000004E-5</v>
      </c>
      <c r="W106" s="9">
        <v>7.7969999999999992E-3</v>
      </c>
    </row>
    <row r="107" spans="1:23" x14ac:dyDescent="0.25">
      <c r="B107">
        <v>11</v>
      </c>
      <c r="D107">
        <v>138</v>
      </c>
      <c r="E107" s="24">
        <v>25059974</v>
      </c>
      <c r="F107" s="24">
        <v>-796766.49</v>
      </c>
      <c r="G107" s="24">
        <v>3315221.27</v>
      </c>
      <c r="H107" s="24">
        <v>-5796.94</v>
      </c>
      <c r="I107" s="24">
        <v>-427824118.67000002</v>
      </c>
      <c r="J107" s="24">
        <v>185275933.25</v>
      </c>
      <c r="K107" s="24">
        <v>3145651307.25</v>
      </c>
      <c r="L107" s="24">
        <v>3390587815.9400001</v>
      </c>
      <c r="M107" s="24">
        <v>3869304462.0999999</v>
      </c>
      <c r="N107" s="24">
        <v>4043364390.6500001</v>
      </c>
      <c r="P107" s="9">
        <v>7.6940000000000003E-3</v>
      </c>
      <c r="Q107" s="9">
        <v>-2.4400000000000002E-4</v>
      </c>
      <c r="R107" s="9">
        <v>1.0120000000000001E-3</v>
      </c>
      <c r="S107" s="9">
        <v>8.4620000000000008E-3</v>
      </c>
      <c r="T107" s="9">
        <v>-2.0000000000000003E-6</v>
      </c>
      <c r="U107" s="9">
        <v>8.4600000000000005E-3</v>
      </c>
      <c r="V107" s="9">
        <v>9.7199999999999999E-4</v>
      </c>
      <c r="W107" s="9">
        <v>9.4320000000000011E-3</v>
      </c>
    </row>
    <row r="108" spans="1:23" x14ac:dyDescent="0.25">
      <c r="B108">
        <v>12</v>
      </c>
      <c r="D108">
        <v>147</v>
      </c>
      <c r="E108" s="24">
        <v>24851018.380000003</v>
      </c>
      <c r="F108" s="24">
        <v>3238082.97</v>
      </c>
      <c r="G108" s="24">
        <v>5564851.0300000003</v>
      </c>
      <c r="H108" s="24">
        <v>-64886.95</v>
      </c>
      <c r="I108" s="24">
        <v>-372878010</v>
      </c>
      <c r="J108" s="24">
        <v>67920311.560000002</v>
      </c>
      <c r="K108" s="24">
        <v>3390587815.9400001</v>
      </c>
      <c r="L108" s="24">
        <v>3706321755.0699997</v>
      </c>
      <c r="M108" s="24">
        <v>4043364390.6500001</v>
      </c>
      <c r="N108" s="24">
        <v>4485340190.0500002</v>
      </c>
      <c r="P108" s="9">
        <v>6.9750000000000003E-3</v>
      </c>
      <c r="Q108" s="9">
        <v>9.0700000000000004E-4</v>
      </c>
      <c r="R108" s="9">
        <v>1.5529999999999999E-3</v>
      </c>
      <c r="S108" s="9">
        <v>9.4350000000000007E-3</v>
      </c>
      <c r="T108" s="9">
        <v>-1.8E-5</v>
      </c>
      <c r="U108" s="9">
        <v>9.417E-3</v>
      </c>
      <c r="V108" s="9">
        <v>2.101E-3</v>
      </c>
      <c r="W108" s="9">
        <v>1.1517999999999999E-2</v>
      </c>
    </row>
    <row r="109" spans="1:23" x14ac:dyDescent="0.25">
      <c r="A109">
        <v>2018</v>
      </c>
      <c r="B109">
        <v>1</v>
      </c>
      <c r="D109">
        <v>155</v>
      </c>
      <c r="E109" s="24">
        <v>24830385.82</v>
      </c>
      <c r="F109" s="24">
        <v>2981358.07</v>
      </c>
      <c r="G109" s="24">
        <v>4669037.79</v>
      </c>
      <c r="H109" s="24">
        <v>-141756.31</v>
      </c>
      <c r="I109" s="24">
        <v>-192390010.23000002</v>
      </c>
      <c r="J109" s="24">
        <v>64222257.520000003</v>
      </c>
      <c r="K109" s="24">
        <v>3711620116.5999994</v>
      </c>
      <c r="L109" s="24">
        <v>3841618124.7999997</v>
      </c>
      <c r="M109" s="24">
        <v>4490340814.8599997</v>
      </c>
      <c r="N109" s="24">
        <v>4874443893.1300001</v>
      </c>
      <c r="P109" s="9">
        <v>6.5400000000000007E-3</v>
      </c>
      <c r="Q109" s="9">
        <v>7.85E-4</v>
      </c>
      <c r="R109" s="9">
        <v>1.224E-3</v>
      </c>
      <c r="S109" s="9">
        <v>8.549000000000001E-3</v>
      </c>
      <c r="T109" s="9">
        <v>-3.7000000000000005E-5</v>
      </c>
      <c r="U109" s="9">
        <v>8.5120000000000005E-3</v>
      </c>
      <c r="V109" s="9">
        <v>-3.0200000000000002E-4</v>
      </c>
      <c r="W109" s="9">
        <v>8.2100000000000003E-3</v>
      </c>
    </row>
    <row r="110" spans="1:23" x14ac:dyDescent="0.25">
      <c r="B110">
        <v>2</v>
      </c>
      <c r="D110">
        <v>166</v>
      </c>
      <c r="E110" s="24">
        <v>28791392.470000003</v>
      </c>
      <c r="F110" s="24">
        <v>-202917.95</v>
      </c>
      <c r="G110" s="24">
        <v>1929030.54</v>
      </c>
      <c r="H110" s="24">
        <v>-11931.96</v>
      </c>
      <c r="I110" s="24">
        <v>-356881320.26999998</v>
      </c>
      <c r="J110" s="24">
        <v>230836954.53</v>
      </c>
      <c r="K110" s="24">
        <v>3841618124.7999997</v>
      </c>
      <c r="L110" s="24">
        <v>3965692954.6299996</v>
      </c>
      <c r="M110" s="24">
        <v>4874443893.1300001</v>
      </c>
      <c r="N110" s="24">
        <v>5001964615.7600002</v>
      </c>
      <c r="P110" s="9">
        <v>7.4719999999999995E-3</v>
      </c>
      <c r="Q110" s="9">
        <v>-5.3000000000000001E-5</v>
      </c>
      <c r="R110" s="9">
        <v>4.9799999999999996E-4</v>
      </c>
      <c r="S110" s="9">
        <v>7.9169999999999987E-3</v>
      </c>
      <c r="T110" s="9">
        <v>-2.9999999999999997E-6</v>
      </c>
      <c r="U110" s="9">
        <v>7.9139999999999992E-3</v>
      </c>
      <c r="V110" s="9">
        <v>-4.5600000000000003E-4</v>
      </c>
      <c r="W110" s="9">
        <v>7.4580000000000002E-3</v>
      </c>
    </row>
    <row r="111" spans="1:23" x14ac:dyDescent="0.25">
      <c r="B111">
        <v>3</v>
      </c>
      <c r="D111">
        <v>177</v>
      </c>
      <c r="E111" s="24">
        <v>27437230.580000002</v>
      </c>
      <c r="F111" s="24">
        <v>3794390.87</v>
      </c>
      <c r="G111" s="24">
        <v>3426120.26</v>
      </c>
      <c r="H111" s="24">
        <v>-38167.47</v>
      </c>
      <c r="I111" s="24">
        <v>-425098199.91000003</v>
      </c>
      <c r="J111" s="24">
        <v>250294270.75</v>
      </c>
      <c r="K111" s="24">
        <v>3965692954.6299996</v>
      </c>
      <c r="L111" s="24">
        <v>4154227064.6800003</v>
      </c>
      <c r="M111" s="24">
        <v>5001964615.7600002</v>
      </c>
      <c r="N111" s="24">
        <v>5188398832.8100004</v>
      </c>
      <c r="P111" s="9">
        <v>6.7290000000000006E-3</v>
      </c>
      <c r="Q111" s="9">
        <v>9.2900000000000003E-4</v>
      </c>
      <c r="R111" s="9">
        <v>8.3599999999999994E-4</v>
      </c>
      <c r="S111" s="9">
        <v>8.4940000000000015E-3</v>
      </c>
      <c r="T111" s="9">
        <v>-9.0000000000000002E-6</v>
      </c>
      <c r="U111" s="9">
        <v>8.4850000000000012E-3</v>
      </c>
      <c r="V111" s="9">
        <v>2.421E-3</v>
      </c>
      <c r="W111" s="9">
        <v>1.0905E-2</v>
      </c>
    </row>
    <row r="112" spans="1:23" x14ac:dyDescent="0.25">
      <c r="B112">
        <v>4</v>
      </c>
      <c r="D112">
        <v>177</v>
      </c>
      <c r="E112" s="24">
        <v>29039200.549999997</v>
      </c>
      <c r="F112" s="24">
        <v>1968703.61</v>
      </c>
      <c r="G112" s="24">
        <v>730600</v>
      </c>
      <c r="H112" s="24">
        <v>-15679.14</v>
      </c>
      <c r="I112" s="24">
        <v>-142275371.95000002</v>
      </c>
      <c r="J112" s="24">
        <v>35679238.93</v>
      </c>
      <c r="K112" s="24">
        <v>4154227064.6800003</v>
      </c>
      <c r="L112" s="24">
        <v>4259155884.5600004</v>
      </c>
      <c r="M112" s="24">
        <v>5188398832.8100004</v>
      </c>
      <c r="N112" s="24">
        <v>5350581888.8500004</v>
      </c>
      <c r="P112" s="9">
        <v>7.0030000000000005E-3</v>
      </c>
      <c r="Q112" s="9">
        <v>4.75E-4</v>
      </c>
      <c r="R112" s="9">
        <v>1.7500000000000003E-4</v>
      </c>
      <c r="S112" s="9">
        <v>7.6530000000000001E-3</v>
      </c>
      <c r="T112" s="9">
        <v>-4.0000000000000007E-6</v>
      </c>
      <c r="U112" s="9">
        <v>7.6490000000000004E-3</v>
      </c>
      <c r="V112" s="9">
        <v>-8.7300000000000008E-4</v>
      </c>
      <c r="W112" s="9">
        <v>6.7759999999999999E-3</v>
      </c>
    </row>
    <row r="113" spans="1:23" x14ac:dyDescent="0.25">
      <c r="B113">
        <v>5</v>
      </c>
      <c r="D113">
        <v>186</v>
      </c>
      <c r="E113" s="24">
        <v>39117789.189999998</v>
      </c>
      <c r="F113" s="24">
        <v>-4825124.5999999996</v>
      </c>
      <c r="G113" s="24">
        <v>7362706.0599999996</v>
      </c>
      <c r="H113" s="24">
        <v>-367615.53</v>
      </c>
      <c r="I113" s="24">
        <v>-685980697.42000008</v>
      </c>
      <c r="J113" s="24">
        <v>172749894.09999999</v>
      </c>
      <c r="K113" s="24">
        <v>4259155884.5600004</v>
      </c>
      <c r="L113" s="24">
        <v>4770984898.5900002</v>
      </c>
      <c r="M113" s="24">
        <v>5350581888.8500004</v>
      </c>
      <c r="N113" s="24">
        <v>6163048765.3299999</v>
      </c>
      <c r="P113" s="9">
        <v>8.6709999999999999E-3</v>
      </c>
      <c r="Q113" s="9">
        <v>-1.0680000000000002E-3</v>
      </c>
      <c r="R113" s="9">
        <v>1.6230000000000001E-3</v>
      </c>
      <c r="S113" s="9">
        <v>9.2259999999999998E-3</v>
      </c>
      <c r="T113" s="9">
        <v>-8.1000000000000004E-5</v>
      </c>
      <c r="U113" s="9">
        <v>9.1450000000000004E-3</v>
      </c>
      <c r="V113" s="9">
        <v>7.54E-4</v>
      </c>
      <c r="W113" s="9">
        <v>9.8989999999999998E-3</v>
      </c>
    </row>
    <row r="114" spans="1:23" x14ac:dyDescent="0.25">
      <c r="B114">
        <v>6</v>
      </c>
      <c r="D114">
        <v>192</v>
      </c>
      <c r="E114" s="24">
        <v>32429015.020000003</v>
      </c>
      <c r="F114" s="24">
        <v>3321752.43</v>
      </c>
      <c r="G114" s="24">
        <v>5222208.46</v>
      </c>
      <c r="H114" s="24">
        <v>-1205089.4099999999</v>
      </c>
      <c r="I114" s="24">
        <v>-584367737.61000001</v>
      </c>
      <c r="J114" s="24">
        <v>253457276.22999999</v>
      </c>
      <c r="K114" s="24">
        <v>4770984898.5900002</v>
      </c>
      <c r="L114" s="24">
        <v>5105958662.8599997</v>
      </c>
      <c r="M114" s="24">
        <v>6163048765.3299999</v>
      </c>
      <c r="N114" s="24">
        <v>6571149508.0699997</v>
      </c>
      <c r="P114" s="9">
        <v>6.7450000000000001E-3</v>
      </c>
      <c r="Q114" s="9">
        <v>6.9000000000000008E-4</v>
      </c>
      <c r="R114" s="9">
        <v>1.0810000000000001E-3</v>
      </c>
      <c r="S114" s="9">
        <v>8.516000000000001E-3</v>
      </c>
      <c r="T114" s="9">
        <v>-2.4899999999999998E-4</v>
      </c>
      <c r="U114" s="9">
        <v>8.2670000000000018E-3</v>
      </c>
      <c r="V114" s="9">
        <v>1.5300000000000001E-4</v>
      </c>
      <c r="W114" s="9">
        <v>8.4200000000000004E-3</v>
      </c>
    </row>
    <row r="115" spans="1:23" x14ac:dyDescent="0.25">
      <c r="B115">
        <v>7</v>
      </c>
      <c r="D115">
        <v>195</v>
      </c>
      <c r="E115" s="24">
        <v>37984353.579999998</v>
      </c>
      <c r="F115" s="24">
        <v>-1239428.44</v>
      </c>
      <c r="G115" s="24">
        <v>-777602</v>
      </c>
      <c r="H115" s="24">
        <v>-128189.79</v>
      </c>
      <c r="I115" s="24">
        <v>-136594206.63</v>
      </c>
      <c r="J115" s="24">
        <v>209437552.27000001</v>
      </c>
      <c r="K115" s="24">
        <v>5105958662.8599997</v>
      </c>
      <c r="L115" s="24">
        <v>5031017250.46</v>
      </c>
      <c r="M115" s="24">
        <v>6571149508.0699997</v>
      </c>
      <c r="N115" s="24">
        <v>6609328402.5799999</v>
      </c>
      <c r="P115" s="9">
        <v>7.5249999999999996E-3</v>
      </c>
      <c r="Q115" s="9">
        <v>-2.4600000000000002E-4</v>
      </c>
      <c r="R115" s="9">
        <v>-1.5300000000000001E-4</v>
      </c>
      <c r="S115" s="9">
        <v>7.1259999999999995E-3</v>
      </c>
      <c r="T115" s="9">
        <v>-2.5000000000000001E-5</v>
      </c>
      <c r="U115" s="9">
        <v>7.1009999999999997E-3</v>
      </c>
      <c r="V115" s="9">
        <v>-1.6899999999999999E-4</v>
      </c>
      <c r="W115" s="9">
        <v>6.9310000000000005E-3</v>
      </c>
    </row>
    <row r="116" spans="1:23" x14ac:dyDescent="0.25">
      <c r="B116">
        <v>8</v>
      </c>
      <c r="D116">
        <v>209</v>
      </c>
      <c r="E116" s="24">
        <v>38374137.049999997</v>
      </c>
      <c r="F116" s="24">
        <v>2072059.34</v>
      </c>
      <c r="G116" s="24">
        <v>5207734.09</v>
      </c>
      <c r="H116" s="24">
        <v>-42316.6</v>
      </c>
      <c r="I116" s="24">
        <v>-485272588.70000005</v>
      </c>
      <c r="J116" s="24">
        <v>148665438.36000001</v>
      </c>
      <c r="K116" s="24">
        <v>5031017250.46</v>
      </c>
      <c r="L116" s="24">
        <v>5370607215.9799995</v>
      </c>
      <c r="M116" s="24">
        <v>6609328402.5799999</v>
      </c>
      <c r="N116" s="24">
        <v>7253676334.4200001</v>
      </c>
      <c r="P116" s="9">
        <v>7.4489999999999999E-3</v>
      </c>
      <c r="Q116" s="9">
        <v>4.0200000000000001E-4</v>
      </c>
      <c r="R116" s="9">
        <v>1.005E-3</v>
      </c>
      <c r="S116" s="9">
        <v>8.856000000000001E-3</v>
      </c>
      <c r="T116" s="9">
        <v>-8.0000000000000013E-6</v>
      </c>
      <c r="U116" s="9">
        <v>8.8480000000000017E-3</v>
      </c>
      <c r="V116" s="9">
        <v>1.7600000000000002E-4</v>
      </c>
      <c r="W116" s="9">
        <v>9.0240000000000008E-3</v>
      </c>
    </row>
    <row r="117" spans="1:23" x14ac:dyDescent="0.25">
      <c r="B117">
        <v>9</v>
      </c>
      <c r="D117">
        <v>213</v>
      </c>
      <c r="E117" s="24">
        <v>37243686.140000001</v>
      </c>
      <c r="F117" s="24">
        <v>4719259.58</v>
      </c>
      <c r="G117" s="24">
        <v>14974285.039999999</v>
      </c>
      <c r="H117" s="24">
        <v>-261189.05</v>
      </c>
      <c r="I117" s="24">
        <v>-310102535.86000001</v>
      </c>
      <c r="J117" s="24">
        <v>133745627.72</v>
      </c>
      <c r="K117" s="24">
        <v>5370607215.9799995</v>
      </c>
      <c r="L117" s="24">
        <v>5551642991.2399998</v>
      </c>
      <c r="M117" s="24">
        <v>7253676334.4200001</v>
      </c>
      <c r="N117" s="24">
        <v>7563859867.1899996</v>
      </c>
      <c r="P117" s="9">
        <v>6.8830000000000002E-3</v>
      </c>
      <c r="Q117" s="9">
        <v>8.7100000000000003E-4</v>
      </c>
      <c r="R117" s="9">
        <v>2.751E-3</v>
      </c>
      <c r="S117" s="9">
        <v>1.0505E-2</v>
      </c>
      <c r="T117" s="9">
        <v>-4.7999999999999994E-5</v>
      </c>
      <c r="U117" s="9">
        <v>1.0457000000000001E-2</v>
      </c>
      <c r="V117" s="9">
        <v>-6.9999999999999999E-6</v>
      </c>
      <c r="W117" s="9">
        <v>1.0449E-2</v>
      </c>
    </row>
    <row r="118" spans="1:23" x14ac:dyDescent="0.25">
      <c r="B118">
        <v>10</v>
      </c>
      <c r="D118">
        <v>223</v>
      </c>
      <c r="E118" s="24">
        <v>40924509.079999998</v>
      </c>
      <c r="F118" s="24">
        <v>-302879.23</v>
      </c>
      <c r="G118" s="24">
        <v>4976013.83</v>
      </c>
      <c r="H118" s="24">
        <v>-163611.42000000001</v>
      </c>
      <c r="I118" s="24">
        <v>-684777330.78999996</v>
      </c>
      <c r="J118" s="24">
        <v>272481173.02999997</v>
      </c>
      <c r="K118" s="24">
        <v>5601660667.6399994</v>
      </c>
      <c r="L118" s="24">
        <v>6006018981.5900002</v>
      </c>
      <c r="M118" s="24">
        <v>7545538380.2700005</v>
      </c>
      <c r="N118" s="24">
        <v>7932993175.4300003</v>
      </c>
      <c r="P118" s="9">
        <v>7.045E-3</v>
      </c>
      <c r="Q118" s="9">
        <v>-5.1999999999999997E-5</v>
      </c>
      <c r="R118" s="9">
        <v>8.5300000000000003E-4</v>
      </c>
      <c r="S118" s="9">
        <v>7.8460000000000005E-3</v>
      </c>
      <c r="T118" s="9">
        <v>-2.8E-5</v>
      </c>
      <c r="U118" s="9">
        <v>7.8180000000000003E-3</v>
      </c>
      <c r="V118" s="9">
        <v>-1.3089999999999998E-3</v>
      </c>
      <c r="W118" s="9">
        <v>6.5090000000000009E-3</v>
      </c>
    </row>
    <row r="119" spans="1:23" x14ac:dyDescent="0.25">
      <c r="B119">
        <v>11</v>
      </c>
      <c r="D119">
        <v>235</v>
      </c>
      <c r="E119" s="24">
        <v>41465288.810000002</v>
      </c>
      <c r="F119" s="24">
        <v>3024065.17</v>
      </c>
      <c r="G119" s="24">
        <v>1760015.45</v>
      </c>
      <c r="H119" s="24">
        <v>-442033.63</v>
      </c>
      <c r="I119" s="24">
        <v>-688277171.54999995</v>
      </c>
      <c r="J119" s="24">
        <v>220662803.00999999</v>
      </c>
      <c r="K119" s="24">
        <v>6006018981.5900002</v>
      </c>
      <c r="L119" s="24">
        <v>6478184305.0699997</v>
      </c>
      <c r="M119" s="24">
        <v>7932993175.4300003</v>
      </c>
      <c r="N119" s="24">
        <v>8571928349.8900003</v>
      </c>
      <c r="P119" s="9">
        <v>6.6690000000000004E-3</v>
      </c>
      <c r="Q119" s="9">
        <v>4.86E-4</v>
      </c>
      <c r="R119" s="9">
        <v>2.8200000000000002E-4</v>
      </c>
      <c r="S119" s="9">
        <v>7.4370000000000009E-3</v>
      </c>
      <c r="T119" s="9">
        <v>-7.1000000000000005E-5</v>
      </c>
      <c r="U119" s="9">
        <v>7.366000000000001E-3</v>
      </c>
      <c r="V119" s="9">
        <v>2.4499999999999999E-4</v>
      </c>
      <c r="W119" s="9">
        <v>7.6110000000000006E-3</v>
      </c>
    </row>
    <row r="120" spans="1:23" x14ac:dyDescent="0.25">
      <c r="B120">
        <v>12</v>
      </c>
      <c r="D120">
        <v>250</v>
      </c>
      <c r="E120" s="24">
        <v>52872532.25</v>
      </c>
      <c r="F120" s="24">
        <v>2177483.54</v>
      </c>
      <c r="G120" s="24">
        <v>6293554.5499999998</v>
      </c>
      <c r="H120" s="24">
        <v>-598388.29</v>
      </c>
      <c r="I120" s="24">
        <v>-630419603.67000008</v>
      </c>
      <c r="J120" s="24">
        <v>464826285.27999997</v>
      </c>
      <c r="K120" s="24">
        <v>6580684305.0699997</v>
      </c>
      <c r="L120" s="24">
        <v>6753344702.5199986</v>
      </c>
      <c r="M120" s="24">
        <v>8674428349.8899994</v>
      </c>
      <c r="N120" s="24">
        <v>9227765665.8700008</v>
      </c>
      <c r="P120" s="9">
        <v>7.9620000000000003E-3</v>
      </c>
      <c r="Q120" s="9">
        <v>3.2800000000000006E-4</v>
      </c>
      <c r="R120" s="9">
        <v>9.4299999999999994E-4</v>
      </c>
      <c r="S120" s="9">
        <v>9.2329999999999999E-3</v>
      </c>
      <c r="T120" s="9">
        <v>-8.9999999999999992E-5</v>
      </c>
      <c r="U120" s="9">
        <v>9.1430000000000001E-3</v>
      </c>
      <c r="V120" s="9">
        <v>7.3200000000000001E-4</v>
      </c>
      <c r="W120" s="9">
        <v>9.8760000000000011E-3</v>
      </c>
    </row>
    <row r="121" spans="1:23" x14ac:dyDescent="0.25">
      <c r="A121">
        <v>2019</v>
      </c>
      <c r="B121">
        <v>1</v>
      </c>
      <c r="D121">
        <v>270</v>
      </c>
      <c r="E121" s="24">
        <v>44290378.460000001</v>
      </c>
      <c r="F121" s="24">
        <v>15915.45</v>
      </c>
      <c r="G121" s="24">
        <v>2094724.7</v>
      </c>
      <c r="H121" s="24">
        <v>-65684.55</v>
      </c>
      <c r="I121" s="24">
        <v>-348084846.43000001</v>
      </c>
      <c r="J121" s="24">
        <v>275859163.75</v>
      </c>
      <c r="K121" s="24">
        <v>7592368143.5499992</v>
      </c>
      <c r="L121" s="24">
        <v>7662975926.6299992</v>
      </c>
      <c r="M121" s="24">
        <v>10066789106.9</v>
      </c>
      <c r="N121" s="24">
        <v>10314413914.57</v>
      </c>
      <c r="P121" s="9">
        <v>5.777E-3</v>
      </c>
      <c r="Q121" s="9">
        <v>2.0000000000000003E-6</v>
      </c>
      <c r="R121" s="9">
        <v>2.72E-4</v>
      </c>
      <c r="S121" s="9">
        <v>6.051E-3</v>
      </c>
      <c r="T121" s="9">
        <v>-9.0000000000000002E-6</v>
      </c>
      <c r="U121" s="9">
        <v>6.0419999999999996E-3</v>
      </c>
      <c r="V121" s="9">
        <v>-2.12E-4</v>
      </c>
      <c r="W121" s="9">
        <v>5.8300000000000001E-3</v>
      </c>
    </row>
    <row r="122" spans="1:23" x14ac:dyDescent="0.25">
      <c r="B122">
        <v>2</v>
      </c>
      <c r="D122">
        <v>279</v>
      </c>
      <c r="E122" s="24">
        <v>50399352.190000005</v>
      </c>
      <c r="F122" s="24">
        <v>2419501.44</v>
      </c>
      <c r="G122" s="24">
        <v>6796547.4000000004</v>
      </c>
      <c r="H122" s="24">
        <v>-56956.86</v>
      </c>
      <c r="I122" s="24">
        <v>-434122770.58999997</v>
      </c>
      <c r="J122" s="24">
        <v>386052801.31999999</v>
      </c>
      <c r="K122" s="24">
        <v>7662975926.6299992</v>
      </c>
      <c r="L122" s="24">
        <v>7715230794.4799995</v>
      </c>
      <c r="M122" s="24">
        <v>10314413914.57</v>
      </c>
      <c r="N122" s="24">
        <v>10805952488.879999</v>
      </c>
      <c r="P122" s="9">
        <v>6.6410000000000002E-3</v>
      </c>
      <c r="Q122" s="9">
        <v>3.19E-4</v>
      </c>
      <c r="R122" s="9">
        <v>8.9099999999999997E-4</v>
      </c>
      <c r="S122" s="9">
        <v>7.8510000000000003E-3</v>
      </c>
      <c r="T122" s="9">
        <v>-6.9999999999999999E-6</v>
      </c>
      <c r="U122" s="9">
        <v>7.8440000000000003E-3</v>
      </c>
      <c r="V122" s="9">
        <v>2.31E-4</v>
      </c>
      <c r="W122" s="9">
        <v>8.0750000000000006E-3</v>
      </c>
    </row>
    <row r="123" spans="1:23" x14ac:dyDescent="0.25">
      <c r="B123">
        <v>3</v>
      </c>
      <c r="D123">
        <v>286</v>
      </c>
      <c r="E123" s="24">
        <v>49960669.739999995</v>
      </c>
      <c r="F123" s="24">
        <v>9014903.0500000007</v>
      </c>
      <c r="G123" s="24">
        <v>4545869.76</v>
      </c>
      <c r="H123" s="24">
        <v>-46641.09</v>
      </c>
      <c r="I123" s="24">
        <v>-1054811442.25</v>
      </c>
      <c r="J123" s="24">
        <v>363085705.27999997</v>
      </c>
      <c r="K123" s="24">
        <v>7715230794.4799995</v>
      </c>
      <c r="L123" s="24">
        <v>8377100700.9300003</v>
      </c>
      <c r="M123" s="24">
        <v>10805952488.879999</v>
      </c>
      <c r="N123" s="24">
        <v>11451493018.67</v>
      </c>
      <c r="P123" s="9">
        <v>6.1939999999999999E-3</v>
      </c>
      <c r="Q123" s="9">
        <v>1.121E-3</v>
      </c>
      <c r="R123" s="9">
        <v>5.6099999999999998E-4</v>
      </c>
      <c r="S123" s="9">
        <v>7.8760000000000011E-3</v>
      </c>
      <c r="T123" s="9">
        <v>-5.9999999999999993E-6</v>
      </c>
      <c r="U123" s="9">
        <v>7.8700000000000003E-3</v>
      </c>
      <c r="V123" s="9">
        <v>-4.8120000000000003E-3</v>
      </c>
      <c r="W123" s="9">
        <v>3.0580000000000004E-3</v>
      </c>
    </row>
    <row r="124" spans="1:23" x14ac:dyDescent="0.25">
      <c r="B124">
        <v>4</v>
      </c>
      <c r="D124">
        <v>307</v>
      </c>
      <c r="E124" s="24">
        <v>51171832.710000001</v>
      </c>
      <c r="F124" s="24">
        <v>-565715.06000000006</v>
      </c>
      <c r="G124" s="24">
        <v>4078503.76</v>
      </c>
      <c r="H124" s="24">
        <v>-56140</v>
      </c>
      <c r="I124" s="24">
        <v>-436404016.94999993</v>
      </c>
      <c r="J124" s="24">
        <v>213006174.80000001</v>
      </c>
      <c r="K124" s="24">
        <v>8501138886.0400009</v>
      </c>
      <c r="L124" s="24">
        <v>8721471826.0699997</v>
      </c>
      <c r="M124" s="24">
        <v>11664830977.66</v>
      </c>
      <c r="N124" s="24">
        <v>12049492914.23</v>
      </c>
      <c r="P124" s="9">
        <v>5.9570000000000005E-3</v>
      </c>
      <c r="Q124" s="9">
        <v>-6.6000000000000005E-5</v>
      </c>
      <c r="R124" s="9">
        <v>4.73E-4</v>
      </c>
      <c r="S124" s="9">
        <v>6.3640000000000007E-3</v>
      </c>
      <c r="T124" s="9">
        <v>-6.9999999999999999E-6</v>
      </c>
      <c r="U124" s="9">
        <v>6.3570000000000007E-3</v>
      </c>
      <c r="V124" s="9">
        <v>-2.9E-4</v>
      </c>
      <c r="W124" s="9">
        <v>6.0680000000000005E-3</v>
      </c>
    </row>
    <row r="125" spans="1:23" x14ac:dyDescent="0.25">
      <c r="B125">
        <v>5</v>
      </c>
      <c r="D125">
        <v>311</v>
      </c>
      <c r="E125" s="24">
        <v>54532267.729999997</v>
      </c>
      <c r="F125" s="24">
        <v>4158202.95</v>
      </c>
      <c r="G125" s="24">
        <v>1385816.35</v>
      </c>
      <c r="H125" s="24">
        <v>-54601.77</v>
      </c>
      <c r="I125" s="24">
        <v>-347140249.31000006</v>
      </c>
      <c r="J125" s="24">
        <v>356522496.24000001</v>
      </c>
      <c r="K125" s="24">
        <v>8721471826.0699997</v>
      </c>
      <c r="L125" s="24">
        <v>8716030698.4200001</v>
      </c>
      <c r="M125" s="24">
        <v>12049492914.23</v>
      </c>
      <c r="N125" s="24">
        <v>12198024230.23</v>
      </c>
      <c r="P125" s="9">
        <v>6.2660000000000007E-3</v>
      </c>
      <c r="Q125" s="9">
        <v>4.7800000000000002E-4</v>
      </c>
      <c r="R125" s="9">
        <v>1.5900000000000002E-4</v>
      </c>
      <c r="S125" s="9">
        <v>6.9030000000000011E-3</v>
      </c>
      <c r="T125" s="9">
        <v>-5.9999999999999993E-6</v>
      </c>
      <c r="U125" s="9">
        <v>6.8970000000000012E-3</v>
      </c>
      <c r="V125" s="9">
        <v>-2.5000000000000001E-5</v>
      </c>
      <c r="W125" s="9">
        <v>6.8710000000000004E-3</v>
      </c>
    </row>
    <row r="126" spans="1:23" x14ac:dyDescent="0.25">
      <c r="B126">
        <v>6</v>
      </c>
      <c r="D126">
        <v>315</v>
      </c>
      <c r="E126" s="24">
        <v>52064361.490000002</v>
      </c>
      <c r="F126" s="24">
        <v>9888209.4100000001</v>
      </c>
      <c r="G126" s="24">
        <v>4484849.3099999996</v>
      </c>
      <c r="H126" s="24">
        <v>-60515.199999999997</v>
      </c>
      <c r="I126" s="24">
        <v>-186857487.89999998</v>
      </c>
      <c r="J126" s="24">
        <v>112493136.83</v>
      </c>
      <c r="K126" s="24">
        <v>8716030698.4200001</v>
      </c>
      <c r="L126" s="24">
        <v>8819522536.9799995</v>
      </c>
      <c r="M126" s="24">
        <v>12198024230.23</v>
      </c>
      <c r="N126" s="24">
        <v>12647999297.540001</v>
      </c>
      <c r="P126" s="9">
        <v>6.0409999999999995E-3</v>
      </c>
      <c r="Q126" s="9">
        <v>1.145E-3</v>
      </c>
      <c r="R126" s="9">
        <v>5.1800000000000001E-4</v>
      </c>
      <c r="S126" s="9">
        <v>7.7039999999999999E-3</v>
      </c>
      <c r="T126" s="9">
        <v>-6.9999999999999999E-6</v>
      </c>
      <c r="U126" s="9">
        <v>7.6969999999999998E-3</v>
      </c>
      <c r="V126" s="9">
        <v>2.2190000000000001E-3</v>
      </c>
      <c r="W126" s="9">
        <v>9.9160000000000012E-3</v>
      </c>
    </row>
    <row r="127" spans="1:23" x14ac:dyDescent="0.25">
      <c r="B127">
        <v>7</v>
      </c>
      <c r="D127">
        <v>272</v>
      </c>
      <c r="E127" s="24">
        <v>47407665.979999997</v>
      </c>
      <c r="F127" s="24">
        <v>1065140.1200000001</v>
      </c>
      <c r="G127" s="24">
        <v>-1587218.72</v>
      </c>
      <c r="H127" s="24">
        <v>-68116.27</v>
      </c>
      <c r="I127" s="24">
        <v>-509609523.44</v>
      </c>
      <c r="J127" s="24">
        <v>505724744.80000001</v>
      </c>
      <c r="K127" s="24">
        <v>8122244307.9799995</v>
      </c>
      <c r="L127" s="24">
        <v>8125331264.4500008</v>
      </c>
      <c r="M127" s="24">
        <v>11995810817.059999</v>
      </c>
      <c r="N127" s="24">
        <v>11888515154.24</v>
      </c>
      <c r="P127" s="9">
        <v>5.8230000000000009E-3</v>
      </c>
      <c r="Q127" s="9">
        <v>1.3100000000000001E-4</v>
      </c>
      <c r="R127" s="9">
        <v>-1.94E-4</v>
      </c>
      <c r="S127" s="9">
        <v>5.7600000000000012E-3</v>
      </c>
      <c r="T127" s="9">
        <v>-8.0000000000000013E-6</v>
      </c>
      <c r="U127" s="9">
        <v>5.752000000000001E-3</v>
      </c>
      <c r="V127" s="9">
        <v>-2.2800000000000001E-4</v>
      </c>
      <c r="W127" s="9">
        <v>5.5230000000000001E-3</v>
      </c>
    </row>
    <row r="128" spans="1:23" x14ac:dyDescent="0.25">
      <c r="B128">
        <v>8</v>
      </c>
      <c r="D128">
        <v>278</v>
      </c>
      <c r="E128" s="24">
        <v>47970134.18</v>
      </c>
      <c r="F128" s="24">
        <v>5818797.8700000001</v>
      </c>
      <c r="G128" s="24">
        <v>5898534.5800000001</v>
      </c>
      <c r="H128" s="24">
        <v>-269736.48</v>
      </c>
      <c r="I128" s="24">
        <v>-772967421.26999998</v>
      </c>
      <c r="J128" s="24">
        <v>318106710.12</v>
      </c>
      <c r="K128" s="24">
        <v>8125331264.4500008</v>
      </c>
      <c r="L128" s="24">
        <v>8589155896.0200005</v>
      </c>
      <c r="M128" s="24">
        <v>11888515154.24</v>
      </c>
      <c r="N128" s="24">
        <v>12596767275.370001</v>
      </c>
      <c r="P128" s="9">
        <v>5.7720000000000002E-3</v>
      </c>
      <c r="Q128" s="9">
        <v>7.000000000000001E-4</v>
      </c>
      <c r="R128" s="9">
        <v>7.0599999999999992E-4</v>
      </c>
      <c r="S128" s="9">
        <v>7.1780000000000004E-3</v>
      </c>
      <c r="T128" s="9">
        <v>-3.2000000000000005E-5</v>
      </c>
      <c r="U128" s="9">
        <v>7.1460000000000004E-3</v>
      </c>
      <c r="V128" s="9">
        <v>3.7600000000000003E-4</v>
      </c>
      <c r="W128" s="9">
        <v>7.522E-3</v>
      </c>
    </row>
    <row r="129" spans="1:23" x14ac:dyDescent="0.25">
      <c r="B129">
        <v>9</v>
      </c>
      <c r="D129">
        <v>289</v>
      </c>
      <c r="E129" s="24">
        <v>50446060.340000004</v>
      </c>
      <c r="F129" s="24">
        <v>10549686.279999999</v>
      </c>
      <c r="G129" s="24">
        <v>6504767.5999999996</v>
      </c>
      <c r="H129" s="24">
        <v>-84254.1</v>
      </c>
      <c r="I129" s="24">
        <v>-487332743.02999997</v>
      </c>
      <c r="J129" s="24">
        <v>428729313.05000001</v>
      </c>
      <c r="K129" s="24">
        <v>8589155896.0200005</v>
      </c>
      <c r="L129" s="24">
        <v>8655355932.4900017</v>
      </c>
      <c r="M129" s="24">
        <v>12596767275.370001</v>
      </c>
      <c r="N129" s="24">
        <v>13133716129.129999</v>
      </c>
      <c r="P129" s="9">
        <v>5.9150000000000001E-3</v>
      </c>
      <c r="Q129" s="9">
        <v>1.237E-3</v>
      </c>
      <c r="R129" s="9">
        <v>7.5900000000000002E-4</v>
      </c>
      <c r="S129" s="9">
        <v>7.9109999999999996E-3</v>
      </c>
      <c r="T129" s="9">
        <v>-1.0000000000000001E-5</v>
      </c>
      <c r="U129" s="9">
        <v>7.901E-3</v>
      </c>
      <c r="V129" s="9">
        <v>-3.4500000000000004E-4</v>
      </c>
      <c r="W129" s="9">
        <v>7.5560000000000011E-3</v>
      </c>
    </row>
    <row r="130" spans="1:23" x14ac:dyDescent="0.25">
      <c r="B130">
        <v>10</v>
      </c>
      <c r="D130">
        <v>275</v>
      </c>
      <c r="E130" s="24">
        <v>44246048.549999997</v>
      </c>
      <c r="F130" s="24">
        <v>2211414.11</v>
      </c>
      <c r="G130" s="24">
        <v>10795688.210000001</v>
      </c>
      <c r="H130" s="24">
        <v>-103860.91</v>
      </c>
      <c r="I130" s="24">
        <v>-710107059.53999996</v>
      </c>
      <c r="J130" s="24">
        <v>225274269.63</v>
      </c>
      <c r="K130" s="24">
        <v>8455205879.2400007</v>
      </c>
      <c r="L130" s="24">
        <v>8942171838.9699993</v>
      </c>
      <c r="M130" s="24">
        <v>12800785044.58</v>
      </c>
      <c r="N130" s="24">
        <v>13768600179.27</v>
      </c>
      <c r="P130" s="9">
        <v>5.1670000000000006E-3</v>
      </c>
      <c r="Q130" s="9">
        <v>2.5799999999999998E-4</v>
      </c>
      <c r="R130" s="9">
        <v>1.255E-3</v>
      </c>
      <c r="S130" s="9">
        <v>6.680000000000001E-3</v>
      </c>
      <c r="T130" s="9">
        <v>-1.1999999999999999E-5</v>
      </c>
      <c r="U130" s="9">
        <v>6.6680000000000012E-3</v>
      </c>
      <c r="V130" s="9">
        <v>-9.0000000000000002E-6</v>
      </c>
      <c r="W130" s="9">
        <v>6.6590000000000009E-3</v>
      </c>
    </row>
    <row r="131" spans="1:23" x14ac:dyDescent="0.25">
      <c r="B131">
        <v>11</v>
      </c>
      <c r="D131">
        <v>288</v>
      </c>
      <c r="E131" s="24">
        <v>50747145.160000004</v>
      </c>
      <c r="F131" s="24">
        <v>6127167.8300000001</v>
      </c>
      <c r="G131" s="24">
        <v>-1446450.53</v>
      </c>
      <c r="H131" s="24">
        <v>-84042.17</v>
      </c>
      <c r="I131" s="24">
        <v>-898803357.66999996</v>
      </c>
      <c r="J131" s="24">
        <v>677919676</v>
      </c>
      <c r="K131" s="24">
        <v>8942171838.9699993</v>
      </c>
      <c r="L131" s="24">
        <v>9169853649.4499989</v>
      </c>
      <c r="M131" s="24">
        <v>13768600179.27</v>
      </c>
      <c r="N131" s="24">
        <v>13742878143.190001</v>
      </c>
      <c r="P131" s="9">
        <v>5.6759999999999996E-3</v>
      </c>
      <c r="Q131" s="9">
        <v>6.8500000000000006E-4</v>
      </c>
      <c r="R131" s="9">
        <v>-1.6100000000000001E-4</v>
      </c>
      <c r="S131" s="9">
        <v>6.1999999999999998E-3</v>
      </c>
      <c r="T131" s="9">
        <v>-9.0000000000000002E-6</v>
      </c>
      <c r="U131" s="9">
        <v>6.1909999999999995E-3</v>
      </c>
      <c r="V131" s="9">
        <v>7.4999999999999993E-5</v>
      </c>
      <c r="W131" s="9">
        <v>6.2649999999999997E-3</v>
      </c>
    </row>
    <row r="132" spans="1:23" x14ac:dyDescent="0.25">
      <c r="B132">
        <v>12</v>
      </c>
      <c r="D132">
        <v>298</v>
      </c>
      <c r="E132" s="24">
        <v>54809935.919999994</v>
      </c>
      <c r="F132" s="24">
        <v>9985023.6099999994</v>
      </c>
      <c r="G132" s="24">
        <v>6408683.5099999998</v>
      </c>
      <c r="H132" s="24">
        <v>-121073.68000000001</v>
      </c>
      <c r="I132" s="24">
        <v>-721442385.96000004</v>
      </c>
      <c r="J132" s="24">
        <v>203723442.55000001</v>
      </c>
      <c r="K132" s="24">
        <v>9169853649.4499989</v>
      </c>
      <c r="L132" s="24">
        <v>9683091506.5699997</v>
      </c>
      <c r="M132" s="24">
        <v>13742878143.190001</v>
      </c>
      <c r="N132" s="24">
        <v>14609895333.809999</v>
      </c>
      <c r="P132" s="9">
        <v>5.8850000000000005E-3</v>
      </c>
      <c r="Q132" s="9">
        <v>1.0730000000000002E-3</v>
      </c>
      <c r="R132" s="9">
        <v>6.8500000000000006E-4</v>
      </c>
      <c r="S132" s="9">
        <v>7.6430000000000005E-3</v>
      </c>
      <c r="T132" s="9">
        <v>-1.2999999999999999E-5</v>
      </c>
      <c r="U132" s="9">
        <v>7.6300000000000005E-3</v>
      </c>
      <c r="V132" s="9">
        <v>-1.5479999999999999E-3</v>
      </c>
      <c r="W132" s="9">
        <v>6.0829999999999999E-3</v>
      </c>
    </row>
    <row r="133" spans="1:23" x14ac:dyDescent="0.25">
      <c r="A133">
        <v>2020</v>
      </c>
      <c r="B133">
        <v>1</v>
      </c>
      <c r="D133">
        <v>309</v>
      </c>
      <c r="E133" s="24">
        <v>50287075.799999997</v>
      </c>
      <c r="F133" s="24">
        <v>3420899.06</v>
      </c>
      <c r="G133" s="24">
        <v>408104.83</v>
      </c>
      <c r="H133" s="24">
        <v>-242750.57</v>
      </c>
      <c r="I133" s="24">
        <v>-254860598.06999999</v>
      </c>
      <c r="J133" s="24">
        <v>175811168.06</v>
      </c>
      <c r="K133" s="24">
        <v>10147912353.809999</v>
      </c>
      <c r="L133" s="24">
        <v>10229425655.42</v>
      </c>
      <c r="M133" s="24">
        <v>15074716181.049999</v>
      </c>
      <c r="N133" s="24">
        <v>15196042016.690001</v>
      </c>
      <c r="P133" s="9">
        <v>4.9480000000000001E-3</v>
      </c>
      <c r="Q133" s="9">
        <v>3.3700000000000001E-4</v>
      </c>
      <c r="R133" s="9">
        <v>4.0000000000000003E-5</v>
      </c>
      <c r="S133" s="9">
        <v>5.3249999999999999E-3</v>
      </c>
      <c r="T133" s="9">
        <v>-2.3999999999999997E-5</v>
      </c>
      <c r="U133" s="9">
        <v>5.3010000000000002E-3</v>
      </c>
      <c r="V133" s="9">
        <v>-9.4000000000000008E-5</v>
      </c>
      <c r="W133" s="9">
        <v>5.2070000000000007E-3</v>
      </c>
    </row>
    <row r="134" spans="1:23" x14ac:dyDescent="0.25">
      <c r="B134">
        <v>2</v>
      </c>
      <c r="D134">
        <v>310</v>
      </c>
      <c r="E134" s="24">
        <v>54176029.579999991</v>
      </c>
      <c r="F134" s="24">
        <v>6337557.8799999999</v>
      </c>
      <c r="G134" s="24">
        <v>8311392.3600000003</v>
      </c>
      <c r="H134" s="24">
        <v>-475735.52999999997</v>
      </c>
      <c r="I134" s="24">
        <v>-615541061.89999998</v>
      </c>
      <c r="J134" s="24">
        <v>631975738.64999998</v>
      </c>
      <c r="K134" s="24">
        <v>10229425655.42</v>
      </c>
      <c r="L134" s="24">
        <v>10214872643.470001</v>
      </c>
      <c r="M134" s="24">
        <v>15196042016.690001</v>
      </c>
      <c r="N134" s="24">
        <v>14994887957.620001</v>
      </c>
      <c r="P134" s="9">
        <v>5.3359999999999996E-3</v>
      </c>
      <c r="Q134" s="9">
        <v>6.2399999999999999E-4</v>
      </c>
      <c r="R134" s="9">
        <v>8.1500000000000008E-4</v>
      </c>
      <c r="S134" s="9">
        <v>6.7749999999999998E-3</v>
      </c>
      <c r="T134" s="9">
        <v>-4.7000000000000004E-5</v>
      </c>
      <c r="U134" s="9">
        <v>6.7279999999999996E-3</v>
      </c>
      <c r="V134" s="9">
        <v>-4.3700000000000005E-4</v>
      </c>
      <c r="W134" s="9">
        <v>6.2919999999999998E-3</v>
      </c>
    </row>
    <row r="135" spans="1:23" x14ac:dyDescent="0.25">
      <c r="B135">
        <v>3</v>
      </c>
      <c r="D135">
        <v>309</v>
      </c>
      <c r="E135" s="24">
        <v>53603097.920000002</v>
      </c>
      <c r="F135" s="24">
        <v>13761717.18</v>
      </c>
      <c r="G135" s="24">
        <v>254621.26</v>
      </c>
      <c r="H135" s="24">
        <v>-72762.84</v>
      </c>
      <c r="I135" s="24">
        <v>-345286691.56</v>
      </c>
      <c r="J135" s="24">
        <v>403832495.50999999</v>
      </c>
      <c r="K135" s="24">
        <v>10214872643.470001</v>
      </c>
      <c r="L135" s="24">
        <v>10042587218.049999</v>
      </c>
      <c r="M135" s="24">
        <v>14994887957.620001</v>
      </c>
      <c r="N135" s="24">
        <v>14862956264.23</v>
      </c>
      <c r="P135" s="9">
        <v>5.2569999999999995E-3</v>
      </c>
      <c r="Q135" s="9">
        <v>1.3619999999999999E-3</v>
      </c>
      <c r="R135" s="9">
        <v>2.5000000000000001E-5</v>
      </c>
      <c r="S135" s="9">
        <v>6.6439999999999997E-3</v>
      </c>
      <c r="T135" s="9">
        <v>-6.9999999999999999E-6</v>
      </c>
      <c r="U135" s="9">
        <v>6.6369999999999997E-3</v>
      </c>
      <c r="V135" s="9">
        <v>-1.257E-2</v>
      </c>
      <c r="W135" s="9">
        <v>-5.9330000000000008E-3</v>
      </c>
    </row>
    <row r="136" spans="1:23" x14ac:dyDescent="0.25">
      <c r="B136">
        <v>4</v>
      </c>
      <c r="D136">
        <v>301</v>
      </c>
      <c r="E136" s="24">
        <v>51916185.010000005</v>
      </c>
      <c r="F136" s="24">
        <v>1554744.4</v>
      </c>
      <c r="G136" s="24">
        <v>1569095.5</v>
      </c>
      <c r="H136" s="24">
        <v>-74213.09</v>
      </c>
      <c r="I136" s="24">
        <v>-308174093.38</v>
      </c>
      <c r="J136" s="24">
        <v>40557982.170000002</v>
      </c>
      <c r="K136" s="24">
        <v>10042587218.049999</v>
      </c>
      <c r="L136" s="24">
        <v>10311380028.049999</v>
      </c>
      <c r="M136" s="24">
        <v>14862956264.23</v>
      </c>
      <c r="N136" s="24">
        <v>15203542913.940001</v>
      </c>
      <c r="P136" s="9">
        <v>5.1120000000000002E-3</v>
      </c>
      <c r="Q136" s="9">
        <v>1.5300000000000001E-4</v>
      </c>
      <c r="R136" s="9">
        <v>1.54E-4</v>
      </c>
      <c r="S136" s="9">
        <v>5.4190000000000002E-3</v>
      </c>
      <c r="T136" s="9">
        <v>-6.9999999999999999E-6</v>
      </c>
      <c r="U136" s="9">
        <v>5.4120000000000001E-3</v>
      </c>
      <c r="V136" s="9">
        <v>-3.7000000000000005E-5</v>
      </c>
      <c r="W136" s="9">
        <v>5.3740000000000003E-3</v>
      </c>
    </row>
    <row r="137" spans="1:23" x14ac:dyDescent="0.25">
      <c r="B137">
        <v>5</v>
      </c>
      <c r="D137">
        <v>302</v>
      </c>
      <c r="E137" s="24">
        <v>52777055.560000002</v>
      </c>
      <c r="F137" s="24">
        <v>6857847.8600000003</v>
      </c>
      <c r="G137" s="24">
        <v>2131586.23</v>
      </c>
      <c r="H137" s="24">
        <v>-72383.010000000009</v>
      </c>
      <c r="I137" s="24">
        <v>-74960482.289999992</v>
      </c>
      <c r="J137" s="24">
        <v>140696158.16</v>
      </c>
      <c r="K137" s="24">
        <v>10311380028.049999</v>
      </c>
      <c r="L137" s="24">
        <v>10254626866.449999</v>
      </c>
      <c r="M137" s="24">
        <v>15203542913.940001</v>
      </c>
      <c r="N137" s="24">
        <v>15279341393.780001</v>
      </c>
      <c r="P137" s="9">
        <v>5.1859999999999996E-3</v>
      </c>
      <c r="Q137" s="9">
        <v>6.7400000000000001E-4</v>
      </c>
      <c r="R137" s="9">
        <v>2.0899999999999998E-4</v>
      </c>
      <c r="S137" s="9">
        <v>6.0689999999999997E-3</v>
      </c>
      <c r="T137" s="9">
        <v>-6.9999999999999999E-6</v>
      </c>
      <c r="U137" s="9">
        <v>6.0619999999999997E-3</v>
      </c>
      <c r="V137" s="9">
        <v>2.0799999999999999E-4</v>
      </c>
      <c r="W137" s="9">
        <v>6.2690000000000003E-3</v>
      </c>
    </row>
    <row r="138" spans="1:23" x14ac:dyDescent="0.25">
      <c r="B138">
        <v>6</v>
      </c>
      <c r="D138">
        <v>305</v>
      </c>
      <c r="E138" s="24">
        <v>58378856.280000001</v>
      </c>
      <c r="F138" s="24">
        <v>9186251.9700000007</v>
      </c>
      <c r="G138" s="24">
        <v>2604147.12</v>
      </c>
      <c r="H138" s="24">
        <v>-102398.44</v>
      </c>
      <c r="I138" s="24">
        <v>-363997143.61000001</v>
      </c>
      <c r="J138" s="24">
        <v>110888839.45</v>
      </c>
      <c r="K138" s="24">
        <v>10254626866.449999</v>
      </c>
      <c r="L138" s="24">
        <v>10502899748.039999</v>
      </c>
      <c r="M138" s="24">
        <v>15279341393.780001</v>
      </c>
      <c r="N138" s="24">
        <v>15307336654.559999</v>
      </c>
      <c r="P138" s="9">
        <v>5.6720000000000008E-3</v>
      </c>
      <c r="Q138" s="9">
        <v>8.9300000000000002E-4</v>
      </c>
      <c r="R138" s="9">
        <v>2.52E-4</v>
      </c>
      <c r="S138" s="9">
        <v>6.8170000000000001E-3</v>
      </c>
      <c r="T138" s="9">
        <v>-1.0000000000000001E-5</v>
      </c>
      <c r="U138" s="9">
        <v>6.8070000000000006E-3</v>
      </c>
      <c r="V138" s="9">
        <v>-1.358E-3</v>
      </c>
      <c r="W138" s="9">
        <v>5.4500000000000009E-3</v>
      </c>
    </row>
    <row r="139" spans="1:23" x14ac:dyDescent="0.25">
      <c r="B139">
        <v>7</v>
      </c>
      <c r="D139">
        <v>307</v>
      </c>
      <c r="E139" s="24">
        <v>55349315.719999999</v>
      </c>
      <c r="F139" s="24">
        <v>2137009.11</v>
      </c>
      <c r="G139" s="24">
        <v>2231684.75</v>
      </c>
      <c r="H139" s="24">
        <v>-72059.25</v>
      </c>
      <c r="I139" s="24">
        <v>-182264373.28</v>
      </c>
      <c r="J139" s="24">
        <v>25502124.469999999</v>
      </c>
      <c r="K139" s="24">
        <v>10502899748.039999</v>
      </c>
      <c r="L139" s="24">
        <v>10665635649.860001</v>
      </c>
      <c r="M139" s="24">
        <v>15307336654.459999</v>
      </c>
      <c r="N139" s="24">
        <v>15527569950.49</v>
      </c>
      <c r="P139" s="9">
        <v>5.2700000000000004E-3</v>
      </c>
      <c r="Q139" s="9">
        <v>2.03E-4</v>
      </c>
      <c r="R139" s="9">
        <v>2.12E-4</v>
      </c>
      <c r="S139" s="9">
        <v>5.6850000000000008E-3</v>
      </c>
      <c r="T139" s="9">
        <v>-6.9999999999999999E-6</v>
      </c>
      <c r="U139" s="9">
        <v>5.6780000000000008E-3</v>
      </c>
      <c r="V139" s="9">
        <v>3.6400000000000001E-4</v>
      </c>
      <c r="W139" s="9">
        <v>6.0419999999999996E-3</v>
      </c>
    </row>
    <row r="140" spans="1:23" x14ac:dyDescent="0.25">
      <c r="B140">
        <v>8</v>
      </c>
      <c r="D140">
        <v>311</v>
      </c>
      <c r="E140" s="24">
        <v>54297506.970000006</v>
      </c>
      <c r="F140" s="24">
        <v>8941912.5199999996</v>
      </c>
      <c r="G140" s="24">
        <v>1669104.72</v>
      </c>
      <c r="H140" s="24">
        <v>-390629.88999999996</v>
      </c>
      <c r="I140" s="24">
        <v>-183870511.38</v>
      </c>
      <c r="J140" s="24">
        <v>139911779.80000001</v>
      </c>
      <c r="K140" s="24">
        <v>10665635649.860001</v>
      </c>
      <c r="L140" s="24">
        <v>10719354796.34</v>
      </c>
      <c r="M140" s="24">
        <v>15527569950.49</v>
      </c>
      <c r="N140" s="24">
        <v>15576181145.91</v>
      </c>
      <c r="P140" s="9">
        <v>5.1000000000000004E-3</v>
      </c>
      <c r="Q140" s="9">
        <v>8.4000000000000003E-4</v>
      </c>
      <c r="R140" s="9">
        <v>1.56E-4</v>
      </c>
      <c r="S140" s="9">
        <v>6.0960000000000007E-3</v>
      </c>
      <c r="T140" s="9">
        <v>-3.7000000000000005E-5</v>
      </c>
      <c r="U140" s="9">
        <v>6.059000000000001E-3</v>
      </c>
      <c r="V140" s="9">
        <v>7.7000000000000001E-5</v>
      </c>
      <c r="W140" s="9">
        <v>6.1360000000000008E-3</v>
      </c>
    </row>
    <row r="141" spans="1:23" x14ac:dyDescent="0.25">
      <c r="B141">
        <v>9</v>
      </c>
      <c r="D141">
        <v>314</v>
      </c>
      <c r="E141" s="24">
        <v>62973962.340000004</v>
      </c>
      <c r="F141" s="24">
        <v>15579316.25</v>
      </c>
      <c r="G141" s="24">
        <v>2895375.25</v>
      </c>
      <c r="H141" s="24">
        <v>-312670.93</v>
      </c>
      <c r="I141" s="24">
        <v>-398309845.01999998</v>
      </c>
      <c r="J141" s="24">
        <v>107317978.34</v>
      </c>
      <c r="K141" s="24">
        <v>10719354796.34</v>
      </c>
      <c r="L141" s="24">
        <v>10981991967.400002</v>
      </c>
      <c r="M141" s="24">
        <v>15576181145.91</v>
      </c>
      <c r="N141" s="24">
        <v>15881057060.42</v>
      </c>
      <c r="P141" s="9">
        <v>5.8620000000000009E-3</v>
      </c>
      <c r="Q141" s="9">
        <v>1.454E-3</v>
      </c>
      <c r="R141" s="9">
        <v>2.6900000000000003E-4</v>
      </c>
      <c r="S141" s="9">
        <v>7.5850000000000015E-3</v>
      </c>
      <c r="T141" s="9">
        <v>-2.9E-5</v>
      </c>
      <c r="U141" s="9">
        <v>7.5560000000000011E-3</v>
      </c>
      <c r="V141" s="9">
        <v>-4.084E-3</v>
      </c>
      <c r="W141" s="9">
        <v>3.4710000000000001E-3</v>
      </c>
    </row>
    <row r="142" spans="1:23" x14ac:dyDescent="0.25">
      <c r="B142">
        <v>10</v>
      </c>
      <c r="D142">
        <v>317</v>
      </c>
      <c r="E142" s="24">
        <v>50524169.829999998</v>
      </c>
      <c r="F142" s="24">
        <v>2152734.64</v>
      </c>
      <c r="G142" s="24">
        <v>4335721.51</v>
      </c>
      <c r="H142" s="24">
        <v>-344919.11</v>
      </c>
      <c r="I142" s="24">
        <v>-320399335.53000003</v>
      </c>
      <c r="J142" s="24">
        <v>196236560.88</v>
      </c>
      <c r="K142" s="24">
        <v>10981991967.400002</v>
      </c>
      <c r="L142" s="24">
        <v>11133867867.99</v>
      </c>
      <c r="M142" s="24">
        <v>15881057060.42</v>
      </c>
      <c r="N142" s="24">
        <v>16134243484.15</v>
      </c>
      <c r="P142" s="9">
        <v>4.6059999999999999E-3</v>
      </c>
      <c r="Q142" s="9">
        <v>1.9599999999999999E-4</v>
      </c>
      <c r="R142" s="9">
        <v>3.9399999999999998E-4</v>
      </c>
      <c r="S142" s="9">
        <v>5.1960000000000001E-3</v>
      </c>
      <c r="T142" s="9">
        <v>-3.1000000000000001E-5</v>
      </c>
      <c r="U142" s="9">
        <v>5.1650000000000003E-3</v>
      </c>
      <c r="V142" s="9">
        <v>2.3189999999999999E-3</v>
      </c>
      <c r="W142" s="9">
        <v>7.4839999999999993E-3</v>
      </c>
    </row>
    <row r="143" spans="1:23" x14ac:dyDescent="0.25">
      <c r="B143">
        <v>11</v>
      </c>
      <c r="D143">
        <v>321</v>
      </c>
      <c r="E143" s="24">
        <v>56772066.950000003</v>
      </c>
      <c r="F143" s="24">
        <v>8547503.6899999995</v>
      </c>
      <c r="G143" s="24">
        <v>2706861.93</v>
      </c>
      <c r="H143" s="24">
        <v>-87087.7</v>
      </c>
      <c r="I143" s="24">
        <v>-368333915.85000002</v>
      </c>
      <c r="J143" s="24">
        <v>42862187.140000001</v>
      </c>
      <c r="K143" s="24">
        <v>11133867867.99</v>
      </c>
      <c r="L143" s="24">
        <v>11470758040.530001</v>
      </c>
      <c r="M143" s="24">
        <v>16134243484.15</v>
      </c>
      <c r="N143" s="24">
        <v>16646049813.059999</v>
      </c>
      <c r="P143" s="9">
        <v>5.032E-3</v>
      </c>
      <c r="Q143" s="9">
        <v>7.5700000000000008E-4</v>
      </c>
      <c r="R143" s="9">
        <v>2.3900000000000001E-4</v>
      </c>
      <c r="S143" s="9">
        <v>6.0279999999999995E-3</v>
      </c>
      <c r="T143" s="9">
        <v>-8.0000000000000013E-6</v>
      </c>
      <c r="U143" s="9">
        <v>6.0199999999999993E-3</v>
      </c>
      <c r="V143" s="9">
        <v>2.5300000000000002E-4</v>
      </c>
      <c r="W143" s="9">
        <v>6.2740000000000001E-3</v>
      </c>
    </row>
    <row r="144" spans="1:23" x14ac:dyDescent="0.25">
      <c r="B144">
        <v>12</v>
      </c>
      <c r="D144">
        <v>338</v>
      </c>
      <c r="E144" s="24">
        <v>69646493.299999997</v>
      </c>
      <c r="F144" s="24">
        <v>16970379.32</v>
      </c>
      <c r="G144" s="24">
        <v>4484545.88</v>
      </c>
      <c r="H144" s="24">
        <v>-504079.04</v>
      </c>
      <c r="I144" s="24">
        <v>-342053571.13</v>
      </c>
      <c r="J144" s="24">
        <v>191130573.16</v>
      </c>
      <c r="K144" s="24">
        <v>11470758040.530001</v>
      </c>
      <c r="L144" s="24">
        <v>11638048105.920002</v>
      </c>
      <c r="M144" s="24">
        <v>16646049813.059999</v>
      </c>
      <c r="N144" s="24">
        <v>17369260324.740002</v>
      </c>
      <c r="P144" s="9">
        <v>6.0899999999999999E-3</v>
      </c>
      <c r="Q144" s="9">
        <v>1.4840000000000001E-3</v>
      </c>
      <c r="R144" s="9">
        <v>3.9100000000000002E-4</v>
      </c>
      <c r="S144" s="9">
        <v>7.9649999999999999E-3</v>
      </c>
      <c r="T144" s="9">
        <v>-4.4000000000000006E-5</v>
      </c>
      <c r="U144" s="9">
        <v>7.9209999999999992E-3</v>
      </c>
      <c r="V144" s="9">
        <v>-5.3000000000000001E-5</v>
      </c>
      <c r="W144" s="9">
        <v>7.868E-3</v>
      </c>
    </row>
    <row r="145" spans="1:23" x14ac:dyDescent="0.25">
      <c r="A145">
        <v>2021</v>
      </c>
      <c r="B145">
        <v>1</v>
      </c>
      <c r="D145">
        <v>375</v>
      </c>
      <c r="E145" s="24">
        <v>57611272.43</v>
      </c>
      <c r="F145" s="24">
        <v>2535637.7799999998</v>
      </c>
      <c r="G145" s="24">
        <v>1634888.88</v>
      </c>
      <c r="H145" s="24">
        <v>-366602.8</v>
      </c>
      <c r="I145" s="24">
        <v>-581871217.94000006</v>
      </c>
      <c r="J145" s="24">
        <v>231789877.47999999</v>
      </c>
      <c r="K145" s="24">
        <v>11835934802.869999</v>
      </c>
      <c r="L145" s="24">
        <v>12204490789.639999</v>
      </c>
      <c r="M145" s="24">
        <v>17582176580.93</v>
      </c>
      <c r="N145" s="24">
        <v>17810963039.029999</v>
      </c>
      <c r="P145" s="9">
        <v>4.8320000000000004E-3</v>
      </c>
      <c r="Q145" s="9">
        <v>2.12E-4</v>
      </c>
      <c r="R145" s="9">
        <v>1.37E-4</v>
      </c>
      <c r="S145" s="9">
        <v>5.1810000000000007E-3</v>
      </c>
      <c r="T145" s="9">
        <v>-3.1000000000000001E-5</v>
      </c>
      <c r="U145" s="9">
        <v>5.1500000000000009E-3</v>
      </c>
      <c r="V145" s="9">
        <v>1.3320000000000001E-3</v>
      </c>
      <c r="W145" s="9">
        <v>6.4819999999999999E-3</v>
      </c>
    </row>
    <row r="146" spans="1:23" x14ac:dyDescent="0.25">
      <c r="B146">
        <v>2</v>
      </c>
      <c r="D146">
        <v>379</v>
      </c>
      <c r="E146" s="24">
        <v>71037258.5</v>
      </c>
      <c r="F146" s="24">
        <v>989511.26</v>
      </c>
      <c r="G146" s="24">
        <v>1827753.13</v>
      </c>
      <c r="H146" s="24">
        <v>-156109.69</v>
      </c>
      <c r="I146" s="24">
        <v>-181773494.69</v>
      </c>
      <c r="J146" s="24">
        <v>404624439.45999998</v>
      </c>
      <c r="K146" s="24">
        <v>12204490789.639999</v>
      </c>
      <c r="L146" s="24">
        <v>11980384925.51</v>
      </c>
      <c r="M146" s="24">
        <v>17810963039.029999</v>
      </c>
      <c r="N146" s="24">
        <v>17700304027.830002</v>
      </c>
      <c r="P146" s="9">
        <v>5.8899999999999994E-3</v>
      </c>
      <c r="Q146" s="9">
        <v>8.2000000000000015E-5</v>
      </c>
      <c r="R146" s="9">
        <v>1.5100000000000001E-4</v>
      </c>
      <c r="S146" s="9">
        <v>6.1229999999999991E-3</v>
      </c>
      <c r="T146" s="9">
        <v>-1.2999999999999999E-5</v>
      </c>
      <c r="U146" s="9">
        <v>6.1099999999999991E-3</v>
      </c>
      <c r="V146" s="9">
        <v>-1.85E-4</v>
      </c>
      <c r="W146" s="9">
        <v>5.9240000000000004E-3</v>
      </c>
    </row>
    <row r="147" spans="1:23" x14ac:dyDescent="0.25">
      <c r="B147">
        <v>3</v>
      </c>
      <c r="D147">
        <v>390</v>
      </c>
      <c r="E147" s="24">
        <v>61721450.700000003</v>
      </c>
      <c r="F147" s="24">
        <v>20446964.969999999</v>
      </c>
      <c r="G147" s="24">
        <v>8244691.3300000001</v>
      </c>
      <c r="H147" s="24">
        <v>-333050.40000000002</v>
      </c>
      <c r="I147" s="24">
        <v>-543781364.48000002</v>
      </c>
      <c r="J147" s="24">
        <v>75332294.540000007</v>
      </c>
      <c r="K147" s="24">
        <v>11980384925.51</v>
      </c>
      <c r="L147" s="24">
        <v>12464122941.899998</v>
      </c>
      <c r="M147" s="24">
        <v>17700304027.830002</v>
      </c>
      <c r="N147" s="24">
        <v>18782996222.27</v>
      </c>
      <c r="P147" s="9">
        <v>5.1080000000000006E-3</v>
      </c>
      <c r="Q147" s="9">
        <v>1.6919999999999999E-3</v>
      </c>
      <c r="R147" s="9">
        <v>6.8000000000000005E-4</v>
      </c>
      <c r="S147" s="9">
        <v>7.4800000000000005E-3</v>
      </c>
      <c r="T147" s="9">
        <v>-2.7000000000000002E-5</v>
      </c>
      <c r="U147" s="9">
        <v>7.4530000000000004E-3</v>
      </c>
      <c r="V147" s="9">
        <v>-4.2500000000000003E-4</v>
      </c>
      <c r="W147" s="9">
        <v>7.0270000000000003E-3</v>
      </c>
    </row>
    <row r="148" spans="1:23" x14ac:dyDescent="0.25">
      <c r="B148">
        <v>4</v>
      </c>
      <c r="D148">
        <v>473</v>
      </c>
      <c r="E148" s="24">
        <v>68480703.960000008</v>
      </c>
      <c r="F148" s="24">
        <v>-1283081.68</v>
      </c>
      <c r="G148" s="24">
        <v>5323406.53</v>
      </c>
      <c r="H148" s="24">
        <v>-167741.54</v>
      </c>
      <c r="I148" s="24">
        <v>-317923030.03000003</v>
      </c>
      <c r="J148" s="24">
        <v>106695366.58</v>
      </c>
      <c r="K148" s="24">
        <v>12747916558.810001</v>
      </c>
      <c r="L148" s="24">
        <v>12956230187.959999</v>
      </c>
      <c r="M148" s="24">
        <v>19073951420</v>
      </c>
      <c r="N148" s="24">
        <v>19811911774.43</v>
      </c>
      <c r="P148" s="9">
        <v>5.372E-3</v>
      </c>
      <c r="Q148" s="9">
        <v>-1.01E-4</v>
      </c>
      <c r="R148" s="9">
        <v>4.1599999999999997E-4</v>
      </c>
      <c r="S148" s="9">
        <v>5.6869999999999993E-3</v>
      </c>
      <c r="T148" s="9">
        <v>-1.2999999999999999E-5</v>
      </c>
      <c r="U148" s="9">
        <v>5.6739999999999994E-3</v>
      </c>
      <c r="V148" s="9">
        <v>-1.27E-4</v>
      </c>
      <c r="W148" s="9">
        <v>5.5459999999999997E-3</v>
      </c>
    </row>
    <row r="149" spans="1:23" x14ac:dyDescent="0.25">
      <c r="B149">
        <v>5</v>
      </c>
      <c r="D149">
        <v>490</v>
      </c>
      <c r="E149" s="24">
        <v>64841012.780000009</v>
      </c>
      <c r="F149" s="24">
        <v>12188899</v>
      </c>
      <c r="G149" s="24">
        <v>8860039.8699999992</v>
      </c>
      <c r="H149" s="24">
        <v>-162961.06</v>
      </c>
      <c r="I149" s="24">
        <v>-629454090.08999991</v>
      </c>
      <c r="J149" s="24">
        <v>279976003.62</v>
      </c>
      <c r="K149" s="24">
        <v>12966129653.360001</v>
      </c>
      <c r="L149" s="24">
        <v>13325130971.470001</v>
      </c>
      <c r="M149" s="24">
        <v>19821811774.43</v>
      </c>
      <c r="N149" s="24">
        <v>20535561994.549999</v>
      </c>
      <c r="P149" s="9">
        <v>4.9680000000000002E-3</v>
      </c>
      <c r="Q149" s="9">
        <v>9.3399999999999993E-4</v>
      </c>
      <c r="R149" s="9">
        <v>6.7599999999999995E-4</v>
      </c>
      <c r="S149" s="9">
        <v>6.5780000000000005E-3</v>
      </c>
      <c r="T149" s="9">
        <v>-1.1999999999999999E-5</v>
      </c>
      <c r="U149" s="9">
        <v>6.5660000000000007E-3</v>
      </c>
      <c r="V149" s="9">
        <v>-2.03E-4</v>
      </c>
      <c r="W149" s="9">
        <v>6.3619999999999996E-3</v>
      </c>
    </row>
    <row r="150" spans="1:23" x14ac:dyDescent="0.25">
      <c r="B150">
        <v>6</v>
      </c>
      <c r="D150">
        <v>501</v>
      </c>
      <c r="E150" s="24">
        <v>91509979.409999996</v>
      </c>
      <c r="F150" s="24">
        <v>10722147.07</v>
      </c>
      <c r="G150" s="24">
        <v>7060527.0599999996</v>
      </c>
      <c r="H150" s="24">
        <v>-758892.02</v>
      </c>
      <c r="I150" s="24">
        <v>-321591146.77999997</v>
      </c>
      <c r="J150" s="24">
        <v>723058265.91999996</v>
      </c>
      <c r="K150" s="24">
        <v>13325130971.470001</v>
      </c>
      <c r="L150" s="24">
        <v>12959796126.09</v>
      </c>
      <c r="M150" s="24">
        <v>20535561994.549999</v>
      </c>
      <c r="N150" s="24">
        <v>20745890336.959999</v>
      </c>
      <c r="P150" s="9">
        <v>7.1519999999999995E-3</v>
      </c>
      <c r="Q150" s="9">
        <v>8.3699999999999996E-4</v>
      </c>
      <c r="R150" s="9">
        <v>5.4900000000000001E-4</v>
      </c>
      <c r="S150" s="9">
        <v>8.5380000000000005E-3</v>
      </c>
      <c r="T150" s="9">
        <v>-5.8999999999999998E-5</v>
      </c>
      <c r="U150" s="9">
        <v>8.4790000000000004E-3</v>
      </c>
      <c r="V150" s="9">
        <v>1.9729999999999999E-3</v>
      </c>
      <c r="W150" s="9">
        <v>1.0451E-2</v>
      </c>
    </row>
    <row r="151" spans="1:23" x14ac:dyDescent="0.25">
      <c r="B151">
        <v>7</v>
      </c>
      <c r="D151">
        <v>501</v>
      </c>
      <c r="E151" s="24">
        <v>70958544.150000006</v>
      </c>
      <c r="F151" s="24">
        <v>-404406.06</v>
      </c>
      <c r="G151" s="24">
        <v>1290992.1499999999</v>
      </c>
      <c r="H151" s="24">
        <v>-352591.73</v>
      </c>
      <c r="I151" s="24">
        <v>-732068977.54999995</v>
      </c>
      <c r="J151" s="24">
        <v>578240057.02999997</v>
      </c>
      <c r="K151" s="24">
        <v>12970091130.970001</v>
      </c>
      <c r="L151" s="24">
        <v>13130754186.09</v>
      </c>
      <c r="M151" s="24">
        <v>20756186235.450001</v>
      </c>
      <c r="N151" s="24">
        <v>20801514137.310001</v>
      </c>
      <c r="P151" s="9">
        <v>5.4429999999999999E-3</v>
      </c>
      <c r="Q151" s="9">
        <v>-3.1000000000000001E-5</v>
      </c>
      <c r="R151" s="9">
        <v>9.9000000000000008E-5</v>
      </c>
      <c r="S151" s="9">
        <v>5.5110000000000003E-3</v>
      </c>
      <c r="T151" s="9">
        <v>-2.7000000000000002E-5</v>
      </c>
      <c r="U151" s="9">
        <v>5.4840000000000002E-3</v>
      </c>
      <c r="V151" s="9">
        <v>5.53E-4</v>
      </c>
      <c r="W151" s="9">
        <v>6.0360000000000006E-3</v>
      </c>
    </row>
    <row r="152" spans="1:23" x14ac:dyDescent="0.25">
      <c r="B152">
        <v>8</v>
      </c>
      <c r="D152">
        <v>512</v>
      </c>
      <c r="E152" s="24">
        <v>72533069.74000001</v>
      </c>
      <c r="F152" s="24">
        <v>4621037.6500000004</v>
      </c>
      <c r="G152" s="24">
        <v>11020438.09</v>
      </c>
      <c r="H152" s="24">
        <v>-268308.57</v>
      </c>
      <c r="I152" s="24">
        <v>-443011600.32000005</v>
      </c>
      <c r="J152" s="24">
        <v>267830320.90000001</v>
      </c>
      <c r="K152" s="24">
        <v>13110606690.16</v>
      </c>
      <c r="L152" s="24">
        <v>13281532217.889999</v>
      </c>
      <c r="M152" s="24">
        <v>20781366641.380001</v>
      </c>
      <c r="N152" s="24">
        <v>21860795643.689999</v>
      </c>
      <c r="P152" s="9">
        <v>5.5050000000000003E-3</v>
      </c>
      <c r="Q152" s="9">
        <v>3.5100000000000002E-4</v>
      </c>
      <c r="R152" s="9">
        <v>8.3299999999999997E-4</v>
      </c>
      <c r="S152" s="9">
        <v>6.6890000000000005E-3</v>
      </c>
      <c r="T152" s="9">
        <v>-2.0000000000000002E-5</v>
      </c>
      <c r="U152" s="9">
        <v>6.6690000000000004E-3</v>
      </c>
      <c r="V152" s="9">
        <v>-6.7100000000000005E-4</v>
      </c>
      <c r="W152" s="9">
        <v>5.9970000000000006E-3</v>
      </c>
    </row>
    <row r="153" spans="1:23" x14ac:dyDescent="0.25">
      <c r="B153">
        <v>9</v>
      </c>
      <c r="D153">
        <v>522</v>
      </c>
      <c r="E153" s="24">
        <v>71472365.189999998</v>
      </c>
      <c r="F153" s="24">
        <v>25907492.710000001</v>
      </c>
      <c r="G153" s="24">
        <v>9008601.9900000002</v>
      </c>
      <c r="H153" s="24">
        <v>-806248.1399999999</v>
      </c>
      <c r="I153" s="24">
        <v>-1207803523.4400001</v>
      </c>
      <c r="J153" s="24">
        <v>692483631.29999995</v>
      </c>
      <c r="K153" s="24">
        <v>13286497772.889999</v>
      </c>
      <c r="L153" s="24">
        <v>13830054669.280001</v>
      </c>
      <c r="M153" s="24">
        <v>21865795643.689999</v>
      </c>
      <c r="N153" s="24">
        <v>22522563791.599998</v>
      </c>
      <c r="P153" s="9">
        <v>5.3530000000000001E-3</v>
      </c>
      <c r="Q153" s="9">
        <v>1.939E-3</v>
      </c>
      <c r="R153" s="9">
        <v>6.7199999999999996E-4</v>
      </c>
      <c r="S153" s="9">
        <v>7.9640000000000006E-3</v>
      </c>
      <c r="T153" s="9">
        <v>-6.0000000000000002E-5</v>
      </c>
      <c r="U153" s="9">
        <v>7.9040000000000013E-3</v>
      </c>
      <c r="V153" s="9">
        <v>1.74E-4</v>
      </c>
      <c r="W153" s="9">
        <v>8.0780000000000001E-3</v>
      </c>
    </row>
    <row r="154" spans="1:23" x14ac:dyDescent="0.25">
      <c r="B154">
        <v>10</v>
      </c>
      <c r="D154">
        <v>523</v>
      </c>
      <c r="E154" s="24">
        <v>78902230.789999992</v>
      </c>
      <c r="F154" s="24">
        <v>-886414.71</v>
      </c>
      <c r="G154" s="24">
        <v>8600129.8200000003</v>
      </c>
      <c r="H154" s="24">
        <v>-642874.06000000006</v>
      </c>
      <c r="I154" s="24">
        <v>-573852466.64999986</v>
      </c>
      <c r="J154" s="24">
        <v>664908690.55999994</v>
      </c>
      <c r="K154" s="24">
        <v>13787845869.379999</v>
      </c>
      <c r="L154" s="24">
        <v>13687721645.159998</v>
      </c>
      <c r="M154" s="24">
        <v>22415905301.959999</v>
      </c>
      <c r="N154" s="24">
        <v>22787403218.939999</v>
      </c>
      <c r="P154" s="9">
        <v>5.7830000000000008E-3</v>
      </c>
      <c r="Q154" s="9">
        <v>-6.4999999999999994E-5</v>
      </c>
      <c r="R154" s="9">
        <v>6.2799999999999998E-4</v>
      </c>
      <c r="S154" s="9">
        <v>6.3460000000000009E-3</v>
      </c>
      <c r="T154" s="9">
        <v>-4.7000000000000004E-5</v>
      </c>
      <c r="U154" s="9">
        <v>6.2990000000000008E-3</v>
      </c>
      <c r="V154" s="9">
        <v>-5.9700000000000009E-4</v>
      </c>
      <c r="W154" s="9">
        <v>5.7020000000000005E-3</v>
      </c>
    </row>
    <row r="155" spans="1:23" x14ac:dyDescent="0.25">
      <c r="B155">
        <v>11</v>
      </c>
      <c r="D155">
        <v>537</v>
      </c>
      <c r="E155" s="24">
        <v>82153554.229999989</v>
      </c>
      <c r="F155" s="24">
        <v>-201190.67</v>
      </c>
      <c r="G155" s="24">
        <v>4736928.57</v>
      </c>
      <c r="H155" s="24">
        <v>-1001055.4400000001</v>
      </c>
      <c r="I155" s="24">
        <v>-1291670245.6800001</v>
      </c>
      <c r="J155" s="24">
        <v>707510966.69000006</v>
      </c>
      <c r="K155" s="24">
        <v>13692736025.159998</v>
      </c>
      <c r="L155" s="24">
        <v>14271932688.989998</v>
      </c>
      <c r="M155" s="24">
        <v>22792403218.939999</v>
      </c>
      <c r="N155" s="24">
        <v>23448455664.400002</v>
      </c>
      <c r="P155" s="9">
        <v>5.8630000000000002E-3</v>
      </c>
      <c r="Q155" s="9">
        <v>-1.4E-5</v>
      </c>
      <c r="R155" s="9">
        <v>3.3700000000000001E-4</v>
      </c>
      <c r="S155" s="9">
        <v>6.1859999999999997E-3</v>
      </c>
      <c r="T155" s="9">
        <v>-7.1000000000000005E-5</v>
      </c>
      <c r="U155" s="9">
        <v>6.1149999999999998E-3</v>
      </c>
      <c r="V155" s="9">
        <v>-3.3799999999999998E-4</v>
      </c>
      <c r="W155" s="9">
        <v>5.7759999999999999E-3</v>
      </c>
    </row>
    <row r="156" spans="1:23" x14ac:dyDescent="0.25">
      <c r="B156">
        <v>12</v>
      </c>
      <c r="D156">
        <v>555</v>
      </c>
      <c r="E156" s="24">
        <v>130621776.86999999</v>
      </c>
      <c r="F156" s="24">
        <v>-27645512.329999998</v>
      </c>
      <c r="G156" s="24">
        <v>4969925.49</v>
      </c>
      <c r="H156" s="24">
        <v>-1201977.3600000001</v>
      </c>
      <c r="I156" s="24">
        <v>-1186814959.78</v>
      </c>
      <c r="J156" s="24">
        <v>1433783036.6400001</v>
      </c>
      <c r="K156" s="24">
        <v>14271932688.989998</v>
      </c>
      <c r="L156" s="24">
        <v>13984308033.870001</v>
      </c>
      <c r="M156" s="24">
        <v>23448455664.400002</v>
      </c>
      <c r="N156" s="24">
        <v>23627989469.439999</v>
      </c>
      <c r="P156" s="9">
        <v>9.3610000000000013E-3</v>
      </c>
      <c r="Q156" s="9">
        <v>-1.9819999999999998E-3</v>
      </c>
      <c r="R156" s="9">
        <v>3.5400000000000004E-4</v>
      </c>
      <c r="S156" s="9">
        <v>7.733000000000002E-3</v>
      </c>
      <c r="T156" s="9">
        <v>-8.6000000000000003E-5</v>
      </c>
      <c r="U156" s="9">
        <v>7.6470000000000019E-3</v>
      </c>
      <c r="V156" s="9">
        <v>-9.2700000000000009E-4</v>
      </c>
      <c r="W156" s="9">
        <v>6.7200000000000003E-3</v>
      </c>
    </row>
    <row r="157" spans="1:23" x14ac:dyDescent="0.25">
      <c r="A157">
        <v>2022</v>
      </c>
      <c r="B157">
        <v>1</v>
      </c>
      <c r="D157">
        <v>541</v>
      </c>
      <c r="E157" s="24">
        <v>74630735.319999993</v>
      </c>
      <c r="F157" s="24">
        <v>-5898676.5300000003</v>
      </c>
      <c r="G157" s="24">
        <v>6487189.3399999999</v>
      </c>
      <c r="H157" s="24">
        <v>-608184.53</v>
      </c>
      <c r="I157" s="24">
        <v>-752299742.12</v>
      </c>
      <c r="J157" s="24">
        <v>329729852.26999998</v>
      </c>
      <c r="K157" s="24">
        <v>13984308033.870001</v>
      </c>
      <c r="L157" s="24">
        <v>14393770508.220001</v>
      </c>
      <c r="M157" s="24">
        <v>23627989469.439999</v>
      </c>
      <c r="N157" s="24">
        <v>24183436984.369999</v>
      </c>
      <c r="P157" s="9">
        <v>5.326E-3</v>
      </c>
      <c r="Q157" s="9">
        <v>-4.2099999999999999E-4</v>
      </c>
      <c r="R157" s="9">
        <v>4.6100000000000004E-4</v>
      </c>
      <c r="S157" s="9">
        <v>5.3659999999999992E-3</v>
      </c>
      <c r="T157" s="9">
        <v>-4.3000000000000002E-5</v>
      </c>
      <c r="U157" s="9">
        <v>5.3229999999999996E-3</v>
      </c>
      <c r="V157" s="9">
        <v>-5.13E-4</v>
      </c>
      <c r="W157" s="9">
        <v>4.8110000000000002E-3</v>
      </c>
    </row>
    <row r="158" spans="1:23" x14ac:dyDescent="0.25">
      <c r="B158">
        <v>2</v>
      </c>
      <c r="D158">
        <v>536</v>
      </c>
      <c r="E158" s="24">
        <v>96078352.819999993</v>
      </c>
      <c r="F158" s="24">
        <v>-10402451.23</v>
      </c>
      <c r="G158" s="24">
        <v>13509628.76</v>
      </c>
      <c r="H158" s="24">
        <v>-279515.34999999998</v>
      </c>
      <c r="I158" s="24">
        <v>-793449143.24000001</v>
      </c>
      <c r="J158" s="24">
        <v>490170385.69999999</v>
      </c>
      <c r="K158" s="24">
        <v>14393770508.220001</v>
      </c>
      <c r="L158" s="24">
        <v>14671353064.129999</v>
      </c>
      <c r="M158" s="24">
        <v>24183436984.369999</v>
      </c>
      <c r="N158" s="24">
        <v>24591721569.150002</v>
      </c>
      <c r="P158" s="9">
        <v>6.7020000000000005E-3</v>
      </c>
      <c r="Q158" s="9">
        <v>-7.2599999999999997E-4</v>
      </c>
      <c r="R158" s="9">
        <v>9.3799999999999992E-4</v>
      </c>
      <c r="S158" s="9">
        <v>6.914E-3</v>
      </c>
      <c r="T158" s="9">
        <v>-1.9000000000000001E-5</v>
      </c>
      <c r="U158" s="9">
        <v>6.8950000000000001E-3</v>
      </c>
      <c r="V158" s="9">
        <v>-1.062E-3</v>
      </c>
      <c r="W158" s="9">
        <v>5.8330000000000005E-3</v>
      </c>
    </row>
    <row r="159" spans="1:23" x14ac:dyDescent="0.25">
      <c r="B159">
        <v>3</v>
      </c>
      <c r="D159">
        <v>534</v>
      </c>
      <c r="E159" s="24">
        <v>98971081.620000005</v>
      </c>
      <c r="F159" s="24">
        <v>1671519.09</v>
      </c>
      <c r="G159" s="24">
        <v>9551868.1500000004</v>
      </c>
      <c r="H159" s="24">
        <v>-908676.29</v>
      </c>
      <c r="I159" s="24">
        <v>-715035951.39999986</v>
      </c>
      <c r="J159" s="24">
        <v>608816958.5</v>
      </c>
      <c r="K159" s="24">
        <v>14671353064.129999</v>
      </c>
      <c r="L159" s="24">
        <v>14754791494.139997</v>
      </c>
      <c r="M159" s="24">
        <v>24591721569.150002</v>
      </c>
      <c r="N159" s="24">
        <v>25265832146.860001</v>
      </c>
      <c r="P159" s="9">
        <v>6.7850000000000002E-3</v>
      </c>
      <c r="Q159" s="9">
        <v>1.15E-4</v>
      </c>
      <c r="R159" s="9">
        <v>6.5199999999999991E-4</v>
      </c>
      <c r="S159" s="9">
        <v>7.5519999999999997E-3</v>
      </c>
      <c r="T159" s="9">
        <v>-6.2000000000000003E-5</v>
      </c>
      <c r="U159" s="9">
        <v>7.4899999999999993E-3</v>
      </c>
      <c r="V159" s="9">
        <v>-1.67E-3</v>
      </c>
      <c r="W159" s="9">
        <v>5.8189999999999995E-3</v>
      </c>
    </row>
    <row r="160" spans="1:23" x14ac:dyDescent="0.25">
      <c r="B160">
        <v>4</v>
      </c>
      <c r="D160">
        <v>457</v>
      </c>
      <c r="E160" s="24">
        <v>74607711.430000007</v>
      </c>
      <c r="F160" s="24">
        <v>-10152281.42</v>
      </c>
      <c r="G160" s="24">
        <v>5627246.2000000002</v>
      </c>
      <c r="H160" s="24">
        <v>-367171.97</v>
      </c>
      <c r="I160" s="24">
        <v>-516072715.52999997</v>
      </c>
      <c r="J160" s="24">
        <v>797340981.10000002</v>
      </c>
      <c r="K160" s="24">
        <v>12488887222.23</v>
      </c>
      <c r="L160" s="24">
        <v>12199752259.239998</v>
      </c>
      <c r="M160" s="24">
        <v>20334127413.68</v>
      </c>
      <c r="N160" s="24">
        <v>20048395454.700001</v>
      </c>
      <c r="P160" s="9">
        <v>6.1119999999999994E-3</v>
      </c>
      <c r="Q160" s="9">
        <v>-8.3099999999999992E-4</v>
      </c>
      <c r="R160" s="9">
        <v>4.5900000000000004E-4</v>
      </c>
      <c r="S160" s="9">
        <v>5.7399999999999994E-3</v>
      </c>
      <c r="T160" s="9">
        <v>-3.0000000000000001E-5</v>
      </c>
      <c r="U160" s="9">
        <v>5.7099999999999998E-3</v>
      </c>
      <c r="V160" s="9">
        <v>1.8599999999999999E-4</v>
      </c>
      <c r="W160" s="9">
        <v>5.8960000000000002E-3</v>
      </c>
    </row>
    <row r="161" spans="1:23" x14ac:dyDescent="0.25">
      <c r="B161">
        <v>5</v>
      </c>
      <c r="D161">
        <v>456</v>
      </c>
      <c r="E161" s="24">
        <v>63990358.359999999</v>
      </c>
      <c r="F161" s="24">
        <v>4723162.74</v>
      </c>
      <c r="G161" s="24">
        <v>7528965.8099999996</v>
      </c>
      <c r="H161" s="24">
        <v>-173048.46</v>
      </c>
      <c r="I161" s="24">
        <v>-764614412.00999999</v>
      </c>
      <c r="J161" s="24">
        <v>436258259.56</v>
      </c>
      <c r="K161" s="24">
        <v>12199752259.239998</v>
      </c>
      <c r="L161" s="24">
        <v>12531941247.689999</v>
      </c>
      <c r="M161" s="24">
        <v>20048395454.700001</v>
      </c>
      <c r="N161" s="24">
        <v>20620458193.98</v>
      </c>
      <c r="P161" s="9">
        <v>5.1290000000000007E-3</v>
      </c>
      <c r="Q161" s="9">
        <v>3.7800000000000003E-4</v>
      </c>
      <c r="R161" s="9">
        <v>6.0099999999999997E-4</v>
      </c>
      <c r="S161" s="9">
        <v>6.1080000000000006E-3</v>
      </c>
      <c r="T161" s="9">
        <v>-1.4E-5</v>
      </c>
      <c r="U161" s="9">
        <v>6.0940000000000005E-3</v>
      </c>
      <c r="V161" s="9">
        <v>-7.1000000000000005E-5</v>
      </c>
      <c r="W161" s="9">
        <v>6.0240000000000007E-3</v>
      </c>
    </row>
    <row r="162" spans="1:23" x14ac:dyDescent="0.25">
      <c r="B162">
        <v>6</v>
      </c>
      <c r="D162">
        <v>464</v>
      </c>
      <c r="E162" s="24">
        <v>83431834.570000008</v>
      </c>
      <c r="F162" s="24">
        <v>14764220.42</v>
      </c>
      <c r="G162" s="24">
        <v>11841920.529999999</v>
      </c>
      <c r="H162" s="24">
        <v>-32840.69</v>
      </c>
      <c r="I162" s="24">
        <v>-602637263.04999995</v>
      </c>
      <c r="J162" s="24">
        <v>341880967.67000002</v>
      </c>
      <c r="K162" s="24">
        <v>12531941247.689999</v>
      </c>
      <c r="L162" s="24">
        <v>12799521321.02</v>
      </c>
      <c r="M162" s="24">
        <v>20620458193.98</v>
      </c>
      <c r="N162" s="24">
        <v>21187498452.169998</v>
      </c>
      <c r="P162" s="9">
        <v>6.6059999999999999E-3</v>
      </c>
      <c r="Q162" s="9">
        <v>1.1690000000000001E-3</v>
      </c>
      <c r="R162" s="9">
        <v>9.3399999999999993E-4</v>
      </c>
      <c r="S162" s="9">
        <v>8.7089999999999997E-3</v>
      </c>
      <c r="T162" s="9">
        <v>-2.9999999999999997E-6</v>
      </c>
      <c r="U162" s="9">
        <v>8.7060000000000002E-3</v>
      </c>
      <c r="V162" s="9">
        <v>-6.2600000000000004E-4</v>
      </c>
      <c r="W162" s="9">
        <v>8.0800000000000004E-3</v>
      </c>
    </row>
    <row r="163" spans="1:23" x14ac:dyDescent="0.25">
      <c r="B163">
        <v>7</v>
      </c>
      <c r="D163">
        <v>470</v>
      </c>
      <c r="E163" s="24">
        <v>66569520.070000008</v>
      </c>
      <c r="F163" s="24">
        <v>-6018383.3499999996</v>
      </c>
      <c r="G163" s="24">
        <v>7441172.79</v>
      </c>
      <c r="H163" s="24">
        <v>-604834.97</v>
      </c>
      <c r="I163" s="24">
        <v>-587265722.21000004</v>
      </c>
      <c r="J163" s="24">
        <v>270415698.49000001</v>
      </c>
      <c r="K163" s="24">
        <v>12799521320.02</v>
      </c>
      <c r="L163" s="24">
        <v>13109249737.01</v>
      </c>
      <c r="M163" s="24">
        <v>21187498452.169998</v>
      </c>
      <c r="N163" s="24">
        <v>21771471769.09</v>
      </c>
      <c r="P163" s="9">
        <v>5.2000000000000006E-3</v>
      </c>
      <c r="Q163" s="9">
        <v>-4.6999999999999999E-4</v>
      </c>
      <c r="R163" s="9">
        <v>5.7899999999999998E-4</v>
      </c>
      <c r="S163" s="9">
        <v>5.3090000000000004E-3</v>
      </c>
      <c r="T163" s="9">
        <v>-4.7000000000000004E-5</v>
      </c>
      <c r="U163" s="9">
        <v>5.2620000000000002E-3</v>
      </c>
      <c r="V163" s="9">
        <v>-8.6000000000000003E-5</v>
      </c>
      <c r="W163" s="9">
        <v>5.1759999999999992E-3</v>
      </c>
    </row>
    <row r="164" spans="1:23" x14ac:dyDescent="0.25">
      <c r="B164">
        <v>8</v>
      </c>
      <c r="D164">
        <v>468</v>
      </c>
      <c r="E164" s="24">
        <v>84259534.390000001</v>
      </c>
      <c r="F164" s="24">
        <v>4768555.25</v>
      </c>
      <c r="G164" s="24">
        <v>6322973.0599999996</v>
      </c>
      <c r="H164" s="24">
        <v>-737631.65999999992</v>
      </c>
      <c r="I164" s="24">
        <v>-396985717.72000003</v>
      </c>
      <c r="J164" s="24">
        <v>399325952.37</v>
      </c>
      <c r="K164" s="24">
        <v>13109249737.01</v>
      </c>
      <c r="L164" s="24">
        <v>13105869057.92</v>
      </c>
      <c r="M164" s="24">
        <v>21771471769.09</v>
      </c>
      <c r="N164" s="24">
        <v>21861771910.220001</v>
      </c>
      <c r="P164" s="9">
        <v>6.463E-3</v>
      </c>
      <c r="Q164" s="9">
        <v>3.6600000000000001E-4</v>
      </c>
      <c r="R164" s="9">
        <v>4.8300000000000003E-4</v>
      </c>
      <c r="S164" s="9">
        <v>7.3119999999999999E-3</v>
      </c>
      <c r="T164" s="9">
        <v>-5.5999999999999999E-5</v>
      </c>
      <c r="U164" s="9">
        <v>7.2560000000000003E-3</v>
      </c>
      <c r="V164" s="9">
        <v>-4.44E-4</v>
      </c>
      <c r="W164" s="9">
        <v>6.8120000000000003E-3</v>
      </c>
    </row>
    <row r="165" spans="1:23" x14ac:dyDescent="0.25">
      <c r="B165">
        <v>9</v>
      </c>
      <c r="D165">
        <v>471</v>
      </c>
      <c r="E165" s="24">
        <v>130653621.31999999</v>
      </c>
      <c r="F165" s="24">
        <v>24188569.59</v>
      </c>
      <c r="G165" s="24">
        <v>5904143.0800000001</v>
      </c>
      <c r="H165" s="24">
        <v>-697395.03</v>
      </c>
      <c r="I165" s="24">
        <v>-528462877.90999997</v>
      </c>
      <c r="J165" s="24">
        <v>415010631.24000001</v>
      </c>
      <c r="K165" s="24">
        <v>13105869057.92</v>
      </c>
      <c r="L165" s="24">
        <v>13293291574.130001</v>
      </c>
      <c r="M165" s="24">
        <v>21861771910.220001</v>
      </c>
      <c r="N165" s="24">
        <v>22215636594.380001</v>
      </c>
      <c r="P165" s="9">
        <v>1.0098000000000001E-2</v>
      </c>
      <c r="Q165" s="9">
        <v>1.8650000000000001E-3</v>
      </c>
      <c r="R165" s="9">
        <v>4.5300000000000001E-4</v>
      </c>
      <c r="S165" s="9">
        <v>1.2416000000000002E-2</v>
      </c>
      <c r="T165" s="9">
        <v>-5.4000000000000005E-5</v>
      </c>
      <c r="U165" s="9">
        <v>1.2362000000000001E-2</v>
      </c>
      <c r="V165" s="9">
        <v>3.8150000000000002E-3</v>
      </c>
      <c r="W165" s="9">
        <v>1.6177E-2</v>
      </c>
    </row>
    <row r="166" spans="1:23" x14ac:dyDescent="0.25">
      <c r="B166">
        <v>10</v>
      </c>
      <c r="D166">
        <v>475</v>
      </c>
      <c r="E166" s="24">
        <v>74877023.590000004</v>
      </c>
      <c r="F166" s="24">
        <v>-11994554.51</v>
      </c>
      <c r="G166" s="24">
        <v>5043141.84</v>
      </c>
      <c r="H166" s="24">
        <v>-360928.22</v>
      </c>
      <c r="I166" s="24">
        <v>-391476825.53000003</v>
      </c>
      <c r="J166" s="24">
        <v>437452353.99000001</v>
      </c>
      <c r="K166" s="24">
        <v>13268199242.119999</v>
      </c>
      <c r="L166" s="24">
        <v>13212737831.209999</v>
      </c>
      <c r="M166" s="24">
        <v>22190544262.369999</v>
      </c>
      <c r="N166" s="24">
        <v>22180026514.48</v>
      </c>
      <c r="P166" s="9">
        <v>5.7030000000000006E-3</v>
      </c>
      <c r="Q166" s="9">
        <v>-9.1300000000000007E-4</v>
      </c>
      <c r="R166" s="9">
        <v>3.8300000000000004E-4</v>
      </c>
      <c r="S166" s="9">
        <v>5.1730000000000005E-3</v>
      </c>
      <c r="T166" s="9">
        <v>-2.7000000000000002E-5</v>
      </c>
      <c r="U166" s="9">
        <v>5.1460000000000004E-3</v>
      </c>
      <c r="V166" s="9">
        <v>1.9000000000000001E-4</v>
      </c>
      <c r="W166" s="9">
        <v>5.3349999999999995E-3</v>
      </c>
    </row>
    <row r="167" spans="1:23" x14ac:dyDescent="0.25">
      <c r="B167">
        <v>11</v>
      </c>
      <c r="D167">
        <v>478</v>
      </c>
      <c r="E167" s="24">
        <v>91973384.299999997</v>
      </c>
      <c r="F167" s="24">
        <v>7524362.8300000001</v>
      </c>
      <c r="G167" s="24">
        <v>4844002.58</v>
      </c>
      <c r="H167" s="24">
        <v>-257624.32000000001</v>
      </c>
      <c r="I167" s="24">
        <v>-882145636.53999996</v>
      </c>
      <c r="J167" s="24">
        <v>297551723.25</v>
      </c>
      <c r="K167" s="24">
        <v>13212737831.209999</v>
      </c>
      <c r="L167" s="24">
        <v>13804515817.469999</v>
      </c>
      <c r="M167" s="24">
        <v>22180026514.48</v>
      </c>
      <c r="N167" s="24">
        <v>22705781788.330002</v>
      </c>
      <c r="P167" s="9">
        <v>6.8089999999999999E-3</v>
      </c>
      <c r="Q167" s="9">
        <v>5.5699999999999999E-4</v>
      </c>
      <c r="R167" s="9">
        <v>3.5700000000000006E-4</v>
      </c>
      <c r="S167" s="9">
        <v>7.7229999999999998E-3</v>
      </c>
      <c r="T167" s="9">
        <v>-1.9000000000000001E-5</v>
      </c>
      <c r="U167" s="9">
        <v>7.7039999999999999E-3</v>
      </c>
      <c r="V167" s="9">
        <v>-2.5000000000000001E-5</v>
      </c>
      <c r="W167" s="9">
        <v>7.6790000000000001E-3</v>
      </c>
    </row>
    <row r="168" spans="1:23" x14ac:dyDescent="0.25">
      <c r="B168">
        <v>12</v>
      </c>
      <c r="D168">
        <v>477</v>
      </c>
      <c r="E168" s="24">
        <v>113728697.29999998</v>
      </c>
      <c r="F168" s="24">
        <v>30695245.510000002</v>
      </c>
      <c r="G168" s="24">
        <v>2668133.04</v>
      </c>
      <c r="H168" s="24">
        <v>-625573.05000000005</v>
      </c>
      <c r="I168" s="24">
        <v>-840132280.40999997</v>
      </c>
      <c r="J168" s="24">
        <v>71922344.709999993</v>
      </c>
      <c r="K168" s="24">
        <v>13804515817.469999</v>
      </c>
      <c r="L168" s="24">
        <v>14435854888.23</v>
      </c>
      <c r="M168" s="24">
        <v>22705781788.330002</v>
      </c>
      <c r="N168" s="24">
        <v>23385511590.259998</v>
      </c>
      <c r="P168" s="9">
        <v>8.1779999999999995E-3</v>
      </c>
      <c r="Q168" s="9">
        <v>2.2179999999999999E-3</v>
      </c>
      <c r="R168" s="9">
        <v>1.9099999999999998E-4</v>
      </c>
      <c r="S168" s="9">
        <v>1.0586999999999999E-2</v>
      </c>
      <c r="T168" s="9">
        <v>-4.4999999999999996E-5</v>
      </c>
      <c r="U168" s="9">
        <v>1.0541999999999999E-2</v>
      </c>
      <c r="V168" s="9">
        <v>-9.3730000000000011E-3</v>
      </c>
      <c r="W168" s="9">
        <v>1.1690000000000001E-3</v>
      </c>
    </row>
    <row r="169" spans="1:23" x14ac:dyDescent="0.25">
      <c r="A169">
        <v>2023</v>
      </c>
      <c r="B169">
        <v>1</v>
      </c>
      <c r="D169">
        <v>477</v>
      </c>
      <c r="E169" s="24">
        <v>93376738.280000001</v>
      </c>
      <c r="F169" s="24">
        <v>-13420423.859999999</v>
      </c>
      <c r="G169" s="24">
        <v>2401733.48</v>
      </c>
      <c r="H169" s="24">
        <v>-226697.03</v>
      </c>
      <c r="I169" s="24">
        <v>-263612773.41000003</v>
      </c>
      <c r="J169" s="24">
        <v>36993768.509999998</v>
      </c>
      <c r="K169" s="24">
        <v>14473136061.750002</v>
      </c>
      <c r="L169" s="24">
        <v>14661225040.669998</v>
      </c>
      <c r="M169" s="24">
        <v>23415515752.5</v>
      </c>
      <c r="N169" s="24">
        <v>23715144653.919998</v>
      </c>
      <c r="P169" s="9">
        <v>6.4270000000000004E-3</v>
      </c>
      <c r="Q169" s="9">
        <v>-9.2500000000000004E-4</v>
      </c>
      <c r="R169" s="9">
        <v>1.65E-4</v>
      </c>
      <c r="S169" s="9">
        <v>5.6670000000000002E-3</v>
      </c>
      <c r="T169" s="9">
        <v>-1.6000000000000003E-5</v>
      </c>
      <c r="U169" s="9">
        <v>5.6509999999999998E-3</v>
      </c>
      <c r="V169" s="9">
        <v>-1.7230000000000001E-3</v>
      </c>
      <c r="W169" s="9">
        <v>3.9280000000000001E-3</v>
      </c>
    </row>
    <row r="170" spans="1:23" x14ac:dyDescent="0.25">
      <c r="B170">
        <v>2</v>
      </c>
      <c r="D170">
        <v>479</v>
      </c>
      <c r="E170" s="24">
        <v>116730902.65000001</v>
      </c>
      <c r="F170" s="24">
        <v>4807806.79</v>
      </c>
      <c r="G170" s="24">
        <v>448375.83</v>
      </c>
      <c r="H170" s="24">
        <v>-109987.7</v>
      </c>
      <c r="I170" s="24">
        <v>-496712577.14999998</v>
      </c>
      <c r="J170" s="24">
        <v>156795591.52000001</v>
      </c>
      <c r="K170" s="24">
        <v>14661225040.669998</v>
      </c>
      <c r="L170" s="24">
        <v>14997225739.060001</v>
      </c>
      <c r="M170" s="24">
        <v>23715144653.919998</v>
      </c>
      <c r="N170" s="24">
        <v>24156028766.380001</v>
      </c>
      <c r="P170" s="9">
        <v>7.868E-3</v>
      </c>
      <c r="Q170" s="9">
        <v>3.2400000000000001E-4</v>
      </c>
      <c r="R170" s="9">
        <v>3.0000000000000001E-5</v>
      </c>
      <c r="S170" s="9">
        <v>8.2220000000000001E-3</v>
      </c>
      <c r="T170" s="9">
        <v>-6.9999999999999999E-6</v>
      </c>
      <c r="U170" s="9">
        <v>8.2150000000000001E-3</v>
      </c>
      <c r="V170" s="9">
        <v>-5.8500000000000002E-4</v>
      </c>
      <c r="W170" s="9">
        <v>7.6290000000000004E-3</v>
      </c>
    </row>
    <row r="171" spans="1:23" x14ac:dyDescent="0.25">
      <c r="B171">
        <v>3</v>
      </c>
      <c r="D171">
        <v>481</v>
      </c>
      <c r="E171" s="24">
        <v>117311593.55000001</v>
      </c>
      <c r="F171" s="24">
        <v>30505357.359999999</v>
      </c>
      <c r="G171" s="24">
        <v>2356232.1800000002</v>
      </c>
      <c r="H171" s="24">
        <v>-686680.14999999991</v>
      </c>
      <c r="I171" s="24">
        <v>-243335478.38</v>
      </c>
      <c r="J171" s="24">
        <v>120682423</v>
      </c>
      <c r="K171" s="24">
        <v>14997225739.060001</v>
      </c>
      <c r="L171" s="24">
        <v>14982141210.629999</v>
      </c>
      <c r="M171" s="24">
        <v>24156028766.380001</v>
      </c>
      <c r="N171" s="24">
        <v>24330442548.52</v>
      </c>
      <c r="P171" s="9">
        <v>7.7800000000000005E-3</v>
      </c>
      <c r="Q171" s="9">
        <v>2.036E-3</v>
      </c>
      <c r="R171" s="9">
        <v>1.5699999999999999E-4</v>
      </c>
      <c r="S171" s="9">
        <v>9.9729999999999992E-3</v>
      </c>
      <c r="T171" s="9">
        <v>-4.4999999999999996E-5</v>
      </c>
      <c r="U171" s="9">
        <v>9.9279999999999993E-3</v>
      </c>
      <c r="V171" s="9">
        <v>-1.1180000000000001E-2</v>
      </c>
      <c r="W171" s="9">
        <v>-1.2520000000000001E-3</v>
      </c>
    </row>
    <row r="172" spans="1:23" x14ac:dyDescent="0.25">
      <c r="B172">
        <v>4</v>
      </c>
      <c r="D172">
        <v>479</v>
      </c>
      <c r="E172" s="24">
        <v>103587305.70999999</v>
      </c>
      <c r="F172" s="24">
        <v>-13300073.130000001</v>
      </c>
      <c r="G172" s="24">
        <v>3965631.62</v>
      </c>
      <c r="H172" s="24">
        <v>-91276.08</v>
      </c>
      <c r="I172" s="24">
        <v>-288887981.79000002</v>
      </c>
      <c r="J172" s="24">
        <v>147322073.47999999</v>
      </c>
      <c r="K172" s="24">
        <v>15007141210.629999</v>
      </c>
      <c r="L172" s="24">
        <v>15129770499.6</v>
      </c>
      <c r="M172" s="24">
        <v>24355442548.52</v>
      </c>
      <c r="N172" s="24">
        <v>24491140216.549999</v>
      </c>
      <c r="P172" s="9">
        <v>6.8899999999999994E-3</v>
      </c>
      <c r="Q172" s="9">
        <v>-8.8499999999999994E-4</v>
      </c>
      <c r="R172" s="9">
        <v>2.63E-4</v>
      </c>
      <c r="S172" s="9">
        <v>6.2680000000000001E-3</v>
      </c>
      <c r="T172" s="9">
        <v>-5.9999999999999993E-6</v>
      </c>
      <c r="U172" s="9">
        <v>6.2620000000000002E-3</v>
      </c>
      <c r="V172" s="9">
        <v>-3.7300000000000001E-4</v>
      </c>
      <c r="W172" s="9">
        <v>5.8890000000000001E-3</v>
      </c>
    </row>
    <row r="173" spans="1:23" x14ac:dyDescent="0.25">
      <c r="B173">
        <v>5</v>
      </c>
      <c r="D173">
        <v>476</v>
      </c>
      <c r="E173" s="24">
        <v>116537017.29999998</v>
      </c>
      <c r="F173" s="24">
        <v>8755099.2699999996</v>
      </c>
      <c r="G173" s="24">
        <v>1056907.29</v>
      </c>
      <c r="H173" s="24">
        <v>-364187.97</v>
      </c>
      <c r="I173" s="24">
        <v>-321798255.16000003</v>
      </c>
      <c r="J173" s="24">
        <v>207545957.47999999</v>
      </c>
      <c r="K173" s="24">
        <v>15129770499.6</v>
      </c>
      <c r="L173" s="24">
        <v>15260265013.369999</v>
      </c>
      <c r="M173" s="24">
        <v>24491140216.549999</v>
      </c>
      <c r="N173" s="24">
        <v>24595255637.91</v>
      </c>
      <c r="P173" s="9">
        <v>7.6990000000000001E-3</v>
      </c>
      <c r="Q173" s="9">
        <v>5.7799999999999995E-4</v>
      </c>
      <c r="R173" s="9">
        <v>6.8999999999999997E-5</v>
      </c>
      <c r="S173" s="9">
        <v>8.3459999999999993E-3</v>
      </c>
      <c r="T173" s="9">
        <v>-2.3999999999999997E-5</v>
      </c>
      <c r="U173" s="9">
        <v>8.3219999999999995E-3</v>
      </c>
      <c r="V173" s="9">
        <v>4.9200000000000003E-4</v>
      </c>
      <c r="W173" s="9">
        <v>8.8149999999999999E-3</v>
      </c>
    </row>
    <row r="174" spans="1:23" x14ac:dyDescent="0.25">
      <c r="B174">
        <v>6</v>
      </c>
      <c r="D174">
        <v>477</v>
      </c>
      <c r="E174" s="24">
        <v>142918912.52999997</v>
      </c>
      <c r="F174" s="24">
        <v>20330508</v>
      </c>
      <c r="G174" s="24">
        <v>1700596.01</v>
      </c>
      <c r="H174" s="24">
        <v>-410491.33</v>
      </c>
      <c r="I174" s="24">
        <v>-300829588.46999997</v>
      </c>
      <c r="J174" s="24">
        <v>135814370.96000001</v>
      </c>
      <c r="K174" s="24">
        <v>15260265013.369999</v>
      </c>
      <c r="L174" s="24">
        <v>15351272731.519999</v>
      </c>
      <c r="M174" s="24">
        <v>24595255637.91</v>
      </c>
      <c r="N174" s="24">
        <v>24686269625.700001</v>
      </c>
      <c r="P174" s="9">
        <v>9.3700000000000016E-3</v>
      </c>
      <c r="Q174" s="9">
        <v>1.3370000000000001E-3</v>
      </c>
      <c r="R174" s="9">
        <v>1.11E-4</v>
      </c>
      <c r="S174" s="9">
        <v>1.0818000000000001E-2</v>
      </c>
      <c r="T174" s="9">
        <v>-2.7000000000000002E-5</v>
      </c>
      <c r="U174" s="9">
        <v>1.0791000000000002E-2</v>
      </c>
      <c r="V174" s="9">
        <v>-6.1729999999999997E-3</v>
      </c>
      <c r="W174" s="9">
        <v>4.6179999999999997E-3</v>
      </c>
    </row>
    <row r="175" spans="1:23" x14ac:dyDescent="0.25">
      <c r="B175">
        <v>7</v>
      </c>
      <c r="D175">
        <v>475</v>
      </c>
      <c r="E175" s="24">
        <v>126153425.22</v>
      </c>
      <c r="F175" s="24">
        <v>-27916369.84</v>
      </c>
      <c r="G175" s="24">
        <v>1392463.83</v>
      </c>
      <c r="H175" s="24">
        <v>-115749.13</v>
      </c>
      <c r="I175" s="24">
        <v>-207117036.76999998</v>
      </c>
      <c r="J175" s="24">
        <v>453415270.52999997</v>
      </c>
      <c r="K175" s="24">
        <v>15302260586.76</v>
      </c>
      <c r="L175" s="24">
        <v>14967828928.469999</v>
      </c>
      <c r="M175" s="24">
        <v>24636269625.700001</v>
      </c>
      <c r="N175" s="24">
        <v>24353992461.669998</v>
      </c>
      <c r="P175" s="9">
        <v>8.3899999999999999E-3</v>
      </c>
      <c r="Q175" s="9">
        <v>-1.8580000000000001E-3</v>
      </c>
      <c r="R175" s="9">
        <v>9.2E-5</v>
      </c>
      <c r="S175" s="9">
        <v>6.6239999999999997E-3</v>
      </c>
      <c r="T175" s="9">
        <v>-8.0000000000000013E-6</v>
      </c>
      <c r="U175" s="9">
        <v>6.6159999999999995E-3</v>
      </c>
      <c r="V175" s="9">
        <v>-1.173E-3</v>
      </c>
      <c r="W175" s="9">
        <v>5.4429999999999999E-3</v>
      </c>
    </row>
    <row r="176" spans="1:23" x14ac:dyDescent="0.25">
      <c r="B176">
        <v>8</v>
      </c>
      <c r="D176">
        <v>495</v>
      </c>
      <c r="E176" s="24">
        <v>127955602.80999999</v>
      </c>
      <c r="F176" s="24">
        <v>5402645.3799999999</v>
      </c>
      <c r="G176" s="24">
        <v>2275697.6800000002</v>
      </c>
      <c r="H176" s="24">
        <v>1078617.3600000001</v>
      </c>
      <c r="I176" s="24">
        <v>-771278482.28000009</v>
      </c>
      <c r="J176" s="24">
        <v>369997470.19999999</v>
      </c>
      <c r="K176" s="24">
        <v>15010328928.469999</v>
      </c>
      <c r="L176" s="24">
        <v>15415606426.339998</v>
      </c>
      <c r="M176" s="24">
        <v>24396492461.669998</v>
      </c>
      <c r="N176" s="24">
        <v>24782327607.18</v>
      </c>
      <c r="P176" s="9">
        <v>8.5079999999999999E-3</v>
      </c>
      <c r="Q176" s="9">
        <v>3.59E-4</v>
      </c>
      <c r="R176" s="9">
        <v>1.4999999999999999E-4</v>
      </c>
      <c r="S176" s="9">
        <v>9.0170000000000007E-3</v>
      </c>
      <c r="T176" s="9">
        <v>7.1000000000000005E-5</v>
      </c>
      <c r="U176" s="9">
        <v>9.0880000000000006E-3</v>
      </c>
      <c r="V176" s="9">
        <v>-9.2999999999999997E-5</v>
      </c>
      <c r="W176" s="9">
        <v>8.9960000000000005E-3</v>
      </c>
    </row>
    <row r="177" spans="1:23" x14ac:dyDescent="0.25">
      <c r="B177">
        <v>9</v>
      </c>
      <c r="D177">
        <v>495</v>
      </c>
      <c r="E177" s="24">
        <v>145343502.01999998</v>
      </c>
      <c r="F177" s="24">
        <v>22519722.41</v>
      </c>
      <c r="G177" s="24">
        <v>1785779.07</v>
      </c>
      <c r="H177" s="24">
        <v>-445040.96</v>
      </c>
      <c r="I177" s="24">
        <v>-495211710.05000001</v>
      </c>
      <c r="J177" s="24">
        <v>445052257.54000002</v>
      </c>
      <c r="K177" s="24">
        <v>15415606426.339998</v>
      </c>
      <c r="L177" s="24">
        <v>15267930441.469997</v>
      </c>
      <c r="M177" s="24">
        <v>24782327607.18</v>
      </c>
      <c r="N177" s="24">
        <v>24688126851.200001</v>
      </c>
      <c r="P177" s="9">
        <v>9.4010000000000014E-3</v>
      </c>
      <c r="Q177" s="9">
        <v>1.4680000000000001E-3</v>
      </c>
      <c r="R177" s="9">
        <v>1.15E-4</v>
      </c>
      <c r="S177" s="9">
        <v>1.0984000000000002E-2</v>
      </c>
      <c r="T177" s="9">
        <v>-2.8E-5</v>
      </c>
      <c r="U177" s="9">
        <v>1.0956000000000002E-2</v>
      </c>
      <c r="V177" s="9">
        <v>-1.4289000000000001E-2</v>
      </c>
      <c r="W177" s="9">
        <v>-3.3339999999999997E-3</v>
      </c>
    </row>
    <row r="178" spans="1:23" x14ac:dyDescent="0.25">
      <c r="B178">
        <v>10</v>
      </c>
      <c r="D178">
        <v>495</v>
      </c>
      <c r="E178" s="24">
        <v>125249274.16000001</v>
      </c>
      <c r="F178" s="24">
        <v>-41862218.539999999</v>
      </c>
      <c r="G178" s="24">
        <v>455525.93</v>
      </c>
      <c r="H178" s="24">
        <v>-93731</v>
      </c>
      <c r="I178" s="24">
        <v>-56454508.460000001</v>
      </c>
      <c r="J178" s="24">
        <v>58724740.939999998</v>
      </c>
      <c r="K178" s="24">
        <v>15267930441.469997</v>
      </c>
      <c r="L178" s="24">
        <v>15226117063.27</v>
      </c>
      <c r="M178" s="24">
        <v>24688126851.200001</v>
      </c>
      <c r="N178" s="24">
        <v>24679419147.5</v>
      </c>
      <c r="P178" s="9">
        <v>8.2719999999999998E-3</v>
      </c>
      <c r="Q178" s="9">
        <v>-2.7650000000000001E-3</v>
      </c>
      <c r="R178" s="9">
        <v>3.0000000000000001E-5</v>
      </c>
      <c r="S178" s="9">
        <v>5.5369999999999994E-3</v>
      </c>
      <c r="T178" s="9">
        <v>-5.9999999999999993E-6</v>
      </c>
      <c r="U178" s="9">
        <v>5.5309999999999995E-3</v>
      </c>
      <c r="V178" s="9">
        <v>1.5200000000000001E-4</v>
      </c>
      <c r="W178" s="9">
        <v>5.6840000000000007E-3</v>
      </c>
    </row>
    <row r="179" spans="1:23" x14ac:dyDescent="0.25">
      <c r="B179">
        <v>11</v>
      </c>
      <c r="D179">
        <v>502</v>
      </c>
      <c r="E179" s="24">
        <v>125744000</v>
      </c>
      <c r="F179" s="24">
        <v>-2801136.49</v>
      </c>
      <c r="G179" s="24">
        <v>3238013.4</v>
      </c>
      <c r="H179" s="24">
        <v>-590511.62</v>
      </c>
      <c r="I179" s="24">
        <v>-529318736.89999998</v>
      </c>
      <c r="J179" s="24">
        <v>351257130</v>
      </c>
      <c r="K179" s="24">
        <v>15226117063.27</v>
      </c>
      <c r="L179" s="24">
        <v>15411927695.460001</v>
      </c>
      <c r="M179" s="24">
        <v>24679419147.5</v>
      </c>
      <c r="N179" s="24">
        <v>24745777241.889999</v>
      </c>
      <c r="P179" s="9">
        <v>8.2570000000000005E-3</v>
      </c>
      <c r="Q179" s="9">
        <v>-1.84E-4</v>
      </c>
      <c r="R179" s="9">
        <v>2.12E-4</v>
      </c>
      <c r="S179" s="9">
        <v>8.2850000000000007E-3</v>
      </c>
      <c r="T179" s="9">
        <v>-3.8999999999999999E-5</v>
      </c>
      <c r="U179" s="9">
        <v>8.2459999999999999E-3</v>
      </c>
      <c r="V179" s="9">
        <v>6.8900000000000005E-4</v>
      </c>
      <c r="W179" s="9">
        <v>8.9350000000000002E-3</v>
      </c>
    </row>
    <row r="180" spans="1:23" x14ac:dyDescent="0.25">
      <c r="B180">
        <v>12</v>
      </c>
      <c r="D180">
        <v>501</v>
      </c>
      <c r="E180" s="24">
        <v>129109646.12</v>
      </c>
      <c r="F180" s="24">
        <v>34968301.649999999</v>
      </c>
      <c r="G180" s="24">
        <v>3079456.13</v>
      </c>
      <c r="H180" s="24">
        <v>-359985.37</v>
      </c>
      <c r="I180" s="24">
        <v>-493873847.56</v>
      </c>
      <c r="J180" s="24">
        <v>323746419.93000001</v>
      </c>
      <c r="K180" s="24">
        <v>15411927695.460001</v>
      </c>
      <c r="L180" s="24">
        <v>15478179685.640001</v>
      </c>
      <c r="M180" s="24">
        <v>24745777241.889999</v>
      </c>
      <c r="N180" s="24">
        <v>25131197271.720001</v>
      </c>
      <c r="P180" s="9">
        <v>8.3130000000000009E-3</v>
      </c>
      <c r="Q180" s="9">
        <v>2.2620000000000001E-3</v>
      </c>
      <c r="R180" s="9">
        <v>1.9800000000000002E-4</v>
      </c>
      <c r="S180" s="9">
        <v>1.0773000000000001E-2</v>
      </c>
      <c r="T180" s="9">
        <v>-2.3E-5</v>
      </c>
      <c r="U180" s="9">
        <v>1.0750000000000001E-2</v>
      </c>
      <c r="V180" s="9">
        <v>-8.941000000000001E-3</v>
      </c>
      <c r="W180" s="9">
        <v>1.8079999999999999E-3</v>
      </c>
    </row>
    <row r="181" spans="1:23" x14ac:dyDescent="0.25">
      <c r="A181">
        <v>2024</v>
      </c>
      <c r="B181">
        <v>1</v>
      </c>
      <c r="D181">
        <v>493</v>
      </c>
      <c r="E181" s="24">
        <v>146614384.25999999</v>
      </c>
      <c r="F181" s="24">
        <v>-46814619.229999997</v>
      </c>
      <c r="G181" s="24">
        <v>6768286.5800000001</v>
      </c>
      <c r="H181" s="24">
        <v>-99831.32</v>
      </c>
      <c r="I181" s="24">
        <v>-187661595.42000002</v>
      </c>
      <c r="J181" s="24">
        <v>442843700.08999997</v>
      </c>
      <c r="K181" s="24">
        <v>15601115661.469999</v>
      </c>
      <c r="L181" s="24">
        <v>15301024622.199999</v>
      </c>
      <c r="M181" s="24">
        <v>25254133247.549999</v>
      </c>
      <c r="N181" s="24">
        <v>25020609713.240002</v>
      </c>
      <c r="P181" s="9">
        <v>9.4489999999999991E-3</v>
      </c>
      <c r="Q181" s="9">
        <v>-3.016E-3</v>
      </c>
      <c r="R181" s="9">
        <v>4.3400000000000003E-4</v>
      </c>
      <c r="S181" s="9">
        <v>6.8669999999999998E-3</v>
      </c>
      <c r="T181" s="9">
        <v>-5.9999999999999993E-6</v>
      </c>
      <c r="U181" s="9">
        <v>6.8609999999999999E-3</v>
      </c>
      <c r="V181" s="9">
        <v>1.2200000000000001E-4</v>
      </c>
      <c r="W181" s="9">
        <v>6.9830000000000005E-3</v>
      </c>
    </row>
    <row r="182" spans="1:23" x14ac:dyDescent="0.25">
      <c r="B182">
        <v>2</v>
      </c>
      <c r="D182">
        <v>497</v>
      </c>
      <c r="E182" s="24">
        <v>120202570.87</v>
      </c>
      <c r="F182" s="24">
        <v>9570677.7699999996</v>
      </c>
      <c r="G182" s="24">
        <v>2150713.71</v>
      </c>
      <c r="H182" s="24">
        <v>-69907.58</v>
      </c>
      <c r="I182" s="24">
        <v>-251986044.60999998</v>
      </c>
      <c r="J182" s="24">
        <v>46828007.490000002</v>
      </c>
      <c r="K182" s="24">
        <v>15301024622.199999</v>
      </c>
      <c r="L182" s="24">
        <v>15516057818.219999</v>
      </c>
      <c r="M182" s="24">
        <v>25020609713.240002</v>
      </c>
      <c r="N182" s="24">
        <v>25360827553.48</v>
      </c>
      <c r="P182" s="9">
        <v>7.816E-3</v>
      </c>
      <c r="Q182" s="9">
        <v>6.2200000000000005E-4</v>
      </c>
      <c r="R182" s="9">
        <v>1.3899999999999999E-4</v>
      </c>
      <c r="S182" s="9">
        <v>8.5769999999999996E-3</v>
      </c>
      <c r="T182" s="9">
        <v>-5.0000000000000004E-6</v>
      </c>
      <c r="U182" s="9">
        <v>8.5719999999999998E-3</v>
      </c>
      <c r="V182" s="9">
        <v>2.0000000000000002E-5</v>
      </c>
      <c r="W182" s="9">
        <v>8.5920000000000007E-3</v>
      </c>
    </row>
    <row r="183" spans="1:23" x14ac:dyDescent="0.25">
      <c r="B183">
        <v>3</v>
      </c>
      <c r="D183">
        <v>500</v>
      </c>
      <c r="E183" s="24">
        <v>126173077.94999999</v>
      </c>
      <c r="F183" s="24">
        <v>31298360.039999999</v>
      </c>
      <c r="G183" s="24">
        <v>923998.36</v>
      </c>
      <c r="H183" s="24">
        <v>-800565.2</v>
      </c>
      <c r="I183" s="24">
        <v>-169578149.00999999</v>
      </c>
      <c r="J183" s="24">
        <v>57580135.25</v>
      </c>
      <c r="K183" s="24">
        <v>15516057818.219999</v>
      </c>
      <c r="L183" s="24">
        <v>15507056094.060001</v>
      </c>
      <c r="M183" s="24">
        <v>25360827553.48</v>
      </c>
      <c r="N183" s="24">
        <v>25561471152.060001</v>
      </c>
      <c r="P183" s="9">
        <v>8.1120000000000012E-3</v>
      </c>
      <c r="Q183" s="9">
        <v>2.0230000000000001E-3</v>
      </c>
      <c r="R183" s="9">
        <v>5.8999999999999998E-5</v>
      </c>
      <c r="S183" s="9">
        <v>1.0194000000000002E-2</v>
      </c>
      <c r="T183" s="9">
        <v>-5.1000000000000006E-5</v>
      </c>
      <c r="U183" s="9">
        <v>1.0143000000000001E-2</v>
      </c>
      <c r="V183" s="9">
        <v>-9.8010000000000007E-3</v>
      </c>
      <c r="W183" s="9">
        <v>3.4200000000000002E-4</v>
      </c>
    </row>
    <row r="184" spans="1:23" x14ac:dyDescent="0.25">
      <c r="B184">
        <v>4</v>
      </c>
      <c r="D184">
        <v>501</v>
      </c>
      <c r="E184" s="24">
        <v>114828549.98999998</v>
      </c>
      <c r="F184" s="24">
        <v>-14382197.74</v>
      </c>
      <c r="G184" s="24">
        <v>908022.76</v>
      </c>
      <c r="H184" s="24">
        <v>-146560.5</v>
      </c>
      <c r="I184" s="24">
        <v>-604614697.52999997</v>
      </c>
      <c r="J184" s="24">
        <v>189035221.33000001</v>
      </c>
      <c r="K184" s="24">
        <v>15437056094.060001</v>
      </c>
      <c r="L184" s="24">
        <v>15817536287.109999</v>
      </c>
      <c r="M184" s="24">
        <v>25491471152.060001</v>
      </c>
      <c r="N184" s="24">
        <v>25606512203.369999</v>
      </c>
      <c r="P184" s="9">
        <v>7.3140000000000011E-3</v>
      </c>
      <c r="Q184" s="9">
        <v>-9.1700000000000006E-4</v>
      </c>
      <c r="R184" s="9">
        <v>5.8E-5</v>
      </c>
      <c r="S184" s="9">
        <v>6.4550000000000007E-3</v>
      </c>
      <c r="T184" s="9">
        <v>-9.0000000000000002E-6</v>
      </c>
      <c r="U184" s="9">
        <v>6.4460000000000003E-3</v>
      </c>
      <c r="V184" s="9">
        <v>-1.315E-3</v>
      </c>
      <c r="W184" s="9">
        <v>5.13E-3</v>
      </c>
    </row>
    <row r="185" spans="1:23" x14ac:dyDescent="0.25">
      <c r="B185">
        <v>5</v>
      </c>
      <c r="D185">
        <v>499</v>
      </c>
      <c r="E185" s="24">
        <v>113493878.58</v>
      </c>
      <c r="F185" s="24">
        <v>999755.17</v>
      </c>
      <c r="G185" s="24">
        <v>805152.66</v>
      </c>
      <c r="H185" s="24">
        <v>-68292.649999999994</v>
      </c>
      <c r="I185" s="24">
        <v>-480196889.38999999</v>
      </c>
      <c r="J185" s="24">
        <v>602935231.97000003</v>
      </c>
      <c r="K185" s="24">
        <v>15817536287.109999</v>
      </c>
      <c r="L185" s="24">
        <v>15700952896.389999</v>
      </c>
      <c r="M185" s="24">
        <v>25606512203.369999</v>
      </c>
      <c r="N185" s="24">
        <v>25219495161.41</v>
      </c>
      <c r="P185" s="9">
        <v>7.2580000000000006E-3</v>
      </c>
      <c r="Q185" s="9">
        <v>6.4000000000000011E-5</v>
      </c>
      <c r="R185" s="9">
        <v>5.1000000000000006E-5</v>
      </c>
      <c r="S185" s="9">
        <v>7.3730000000000002E-3</v>
      </c>
      <c r="T185" s="9">
        <v>-4.0000000000000007E-6</v>
      </c>
      <c r="U185" s="9">
        <v>7.3690000000000005E-3</v>
      </c>
      <c r="V185" s="9">
        <v>3.2800000000000006E-4</v>
      </c>
      <c r="W185" s="9">
        <v>7.6970000000000007E-3</v>
      </c>
    </row>
    <row r="186" spans="1:23" x14ac:dyDescent="0.25">
      <c r="B186">
        <v>6</v>
      </c>
      <c r="D186">
        <v>499</v>
      </c>
      <c r="E186" s="24">
        <v>120039190.68000001</v>
      </c>
      <c r="F186" s="24">
        <v>15736288.619999999</v>
      </c>
      <c r="G186" s="24">
        <v>5122742.92</v>
      </c>
      <c r="H186" s="24">
        <v>-380762.8</v>
      </c>
      <c r="I186" s="24">
        <v>-499571282.81</v>
      </c>
      <c r="J186" s="24">
        <v>340424284.64999998</v>
      </c>
      <c r="K186" s="24">
        <v>15700952896.389999</v>
      </c>
      <c r="L186" s="24">
        <v>15785010194.16</v>
      </c>
      <c r="M186" s="24">
        <v>25219495161.41</v>
      </c>
      <c r="N186" s="24">
        <v>25279897339.240002</v>
      </c>
      <c r="P186" s="9">
        <v>7.6359999999999996E-3</v>
      </c>
      <c r="Q186" s="9">
        <v>1.0040000000000001E-3</v>
      </c>
      <c r="R186" s="9">
        <v>3.2500000000000004E-4</v>
      </c>
      <c r="S186" s="9">
        <v>8.9650000000000007E-3</v>
      </c>
      <c r="T186" s="9">
        <v>-2.3999999999999997E-5</v>
      </c>
      <c r="U186" s="9">
        <v>8.941000000000001E-3</v>
      </c>
      <c r="V186" s="9">
        <v>-5.7709999999999992E-3</v>
      </c>
      <c r="W186" s="9">
        <v>3.1710000000000002E-3</v>
      </c>
    </row>
    <row r="187" spans="1:23" x14ac:dyDescent="0.25">
      <c r="B187">
        <v>7</v>
      </c>
      <c r="D187">
        <v>492</v>
      </c>
      <c r="E187" s="24">
        <v>114980289.68000001</v>
      </c>
      <c r="F187" s="24">
        <v>-4148709.55</v>
      </c>
      <c r="G187" s="24">
        <v>705746.08</v>
      </c>
      <c r="H187" s="24">
        <v>-65654.06</v>
      </c>
      <c r="I187" s="24">
        <v>-309163031.59000003</v>
      </c>
      <c r="J187" s="24">
        <v>559681202.02999997</v>
      </c>
      <c r="K187" s="24">
        <v>14998693416.02</v>
      </c>
      <c r="L187" s="24">
        <v>14735597224.740002</v>
      </c>
      <c r="M187" s="24">
        <v>24493580561.09</v>
      </c>
      <c r="N187" s="24">
        <v>24271835554.389999</v>
      </c>
      <c r="P187" s="9">
        <v>7.77E-3</v>
      </c>
      <c r="Q187" s="9">
        <v>-2.8000000000000003E-4</v>
      </c>
      <c r="R187" s="9">
        <v>4.7000000000000004E-5</v>
      </c>
      <c r="S187" s="9">
        <v>7.5370000000000003E-3</v>
      </c>
      <c r="T187" s="9">
        <v>-4.0000000000000007E-6</v>
      </c>
      <c r="U187" s="9">
        <v>7.5330000000000006E-3</v>
      </c>
      <c r="V187" s="9">
        <v>-5.6700000000000001E-4</v>
      </c>
      <c r="W187" s="9">
        <v>6.966E-3</v>
      </c>
    </row>
    <row r="188" spans="1:23" x14ac:dyDescent="0.25">
      <c r="B188">
        <v>8</v>
      </c>
      <c r="D188">
        <v>493</v>
      </c>
      <c r="E188" s="24">
        <v>115088800.97</v>
      </c>
      <c r="F188" s="24">
        <v>14754946.630000001</v>
      </c>
      <c r="G188" s="24">
        <v>3427820.5</v>
      </c>
      <c r="H188" s="24">
        <v>-555160.12</v>
      </c>
      <c r="I188" s="24">
        <v>-291682546.83999997</v>
      </c>
      <c r="J188" s="24">
        <v>215606588.19999999</v>
      </c>
      <c r="K188" s="24">
        <v>14735597224.740002</v>
      </c>
      <c r="L188" s="24">
        <v>14801162933.870001</v>
      </c>
      <c r="M188" s="24">
        <v>24271835554.389999</v>
      </c>
      <c r="N188" s="24">
        <v>24329133621.310001</v>
      </c>
      <c r="P188" s="9">
        <v>7.7790000000000003E-3</v>
      </c>
      <c r="Q188" s="9">
        <v>9.9799999999999997E-4</v>
      </c>
      <c r="R188" s="9">
        <v>2.31E-4</v>
      </c>
      <c r="S188" s="9">
        <v>9.0080000000000004E-3</v>
      </c>
      <c r="T188" s="9">
        <v>-3.7000000000000005E-5</v>
      </c>
      <c r="U188" s="9">
        <v>8.9709999999999998E-3</v>
      </c>
      <c r="V188" s="9">
        <v>-1.701E-3</v>
      </c>
      <c r="W188" s="9">
        <v>7.2699999999999996E-3</v>
      </c>
    </row>
    <row r="189" spans="1:23" x14ac:dyDescent="0.25">
      <c r="B189">
        <v>9</v>
      </c>
      <c r="D189">
        <v>493</v>
      </c>
      <c r="E189" s="24">
        <v>114063539.50999999</v>
      </c>
      <c r="F189" s="24">
        <v>35930026.890000001</v>
      </c>
      <c r="G189" s="24">
        <v>6310359.2599999998</v>
      </c>
      <c r="H189" s="24">
        <v>-570656.81000000006</v>
      </c>
      <c r="I189" s="24">
        <v>-543109716.60000002</v>
      </c>
      <c r="J189" s="24">
        <v>467654075.50999999</v>
      </c>
      <c r="K189" s="24">
        <v>14801162933.870001</v>
      </c>
      <c r="L189" s="24">
        <v>14634543238.280001</v>
      </c>
      <c r="M189" s="24">
        <v>24329133621.310001</v>
      </c>
      <c r="N189" s="24">
        <v>24300117295.959999</v>
      </c>
      <c r="P189" s="9">
        <v>7.6940000000000003E-3</v>
      </c>
      <c r="Q189" s="9">
        <v>2.4490000000000002E-3</v>
      </c>
      <c r="R189" s="9">
        <v>4.26E-4</v>
      </c>
      <c r="S189" s="9">
        <v>1.0569E-2</v>
      </c>
      <c r="T189" s="9">
        <v>-3.8000000000000002E-5</v>
      </c>
      <c r="U189" s="9">
        <v>1.0531E-2</v>
      </c>
      <c r="V189" s="9">
        <v>-1.8863000000000001E-2</v>
      </c>
      <c r="W189" s="9">
        <v>-8.3320000000000009E-3</v>
      </c>
    </row>
    <row r="190" spans="1:23" x14ac:dyDescent="0.25">
      <c r="B190">
        <v>10</v>
      </c>
      <c r="D190">
        <v>491</v>
      </c>
      <c r="E190" s="24">
        <v>109299210.8</v>
      </c>
      <c r="F190" s="24">
        <v>2893034.95</v>
      </c>
      <c r="G190" s="24">
        <v>7362532.4299999997</v>
      </c>
      <c r="H190" s="24">
        <v>-121600.57</v>
      </c>
      <c r="I190" s="24">
        <v>-435788713.38999999</v>
      </c>
      <c r="J190" s="24">
        <v>624755659.82000005</v>
      </c>
      <c r="K190" s="24">
        <v>14492370870.599998</v>
      </c>
      <c r="L190" s="24">
        <v>14282575902.02</v>
      </c>
      <c r="M190" s="24">
        <v>23991022570.540001</v>
      </c>
      <c r="N190" s="24">
        <v>24004147696.77</v>
      </c>
      <c r="P190" s="9">
        <v>7.6660000000000001E-3</v>
      </c>
      <c r="Q190" s="9">
        <v>2.03E-4</v>
      </c>
      <c r="R190" s="9">
        <v>5.1400000000000003E-4</v>
      </c>
      <c r="S190" s="9">
        <v>8.3829999999999998E-3</v>
      </c>
      <c r="T190" s="9">
        <v>-8.0000000000000013E-6</v>
      </c>
      <c r="U190" s="9">
        <v>8.3750000000000005E-3</v>
      </c>
      <c r="V190" s="9">
        <v>-1.6569999999999998E-3</v>
      </c>
      <c r="W190" s="9">
        <v>6.7169999999999999E-3</v>
      </c>
    </row>
    <row r="191" spans="1:23" x14ac:dyDescent="0.25">
      <c r="B191">
        <v>11</v>
      </c>
      <c r="D191">
        <v>494</v>
      </c>
      <c r="E191" s="24">
        <v>176227927.52000001</v>
      </c>
      <c r="F191" s="24">
        <v>-49949253.670000002</v>
      </c>
      <c r="G191" s="24">
        <v>7380330.79</v>
      </c>
      <c r="H191" s="24">
        <v>-46793.65</v>
      </c>
      <c r="I191" s="24">
        <v>-644474956.20000005</v>
      </c>
      <c r="J191" s="24">
        <v>894114533.80999994</v>
      </c>
      <c r="K191" s="24">
        <v>14282575902.52</v>
      </c>
      <c r="L191" s="24">
        <v>13982100647.440002</v>
      </c>
      <c r="M191" s="24">
        <v>24004298488.900002</v>
      </c>
      <c r="N191" s="24">
        <v>23531817432.669998</v>
      </c>
      <c r="P191" s="9">
        <v>1.2568999999999999E-2</v>
      </c>
      <c r="Q191" s="9">
        <v>-3.5620000000000001E-3</v>
      </c>
      <c r="R191" s="9">
        <v>5.2300000000000003E-4</v>
      </c>
      <c r="S191" s="9">
        <v>9.5299999999999968E-3</v>
      </c>
      <c r="T191" s="9">
        <v>-2.9999999999999997E-6</v>
      </c>
      <c r="U191" s="9">
        <v>9.5269999999999973E-3</v>
      </c>
      <c r="V191" s="9">
        <v>-6.3E-5</v>
      </c>
      <c r="W191" s="9">
        <v>9.4640000000000002E-3</v>
      </c>
    </row>
    <row r="192" spans="1:23" x14ac:dyDescent="0.25">
      <c r="B192">
        <v>12</v>
      </c>
      <c r="D192">
        <v>492</v>
      </c>
      <c r="E192" s="24">
        <v>126040805.41</v>
      </c>
      <c r="F192" s="24">
        <v>4088239.89</v>
      </c>
      <c r="G192" s="24">
        <v>10184210.75</v>
      </c>
      <c r="H192" s="24">
        <v>-361075.34</v>
      </c>
      <c r="I192" s="24">
        <v>-795265157.58000004</v>
      </c>
      <c r="J192" s="24">
        <v>661353949.44000006</v>
      </c>
      <c r="K192" s="24">
        <v>13982100647.440002</v>
      </c>
      <c r="L192" s="24">
        <v>14056680500.41</v>
      </c>
      <c r="M192" s="24">
        <v>23531817432.669998</v>
      </c>
      <c r="N192" s="24">
        <v>23656216998.779999</v>
      </c>
      <c r="P192" s="9">
        <v>9.0590000000000011E-3</v>
      </c>
      <c r="Q192" s="9">
        <v>2.9399999999999999E-4</v>
      </c>
      <c r="R192" s="9">
        <v>7.2900000000000005E-4</v>
      </c>
      <c r="S192" s="9">
        <v>1.0082000000000001E-2</v>
      </c>
      <c r="T192" s="9">
        <v>-2.5999999999999998E-5</v>
      </c>
      <c r="U192" s="9">
        <v>1.0056000000000001E-2</v>
      </c>
      <c r="V192" s="9">
        <v>-4.5460000000000006E-3</v>
      </c>
      <c r="W192" s="9">
        <v>5.5110000000000003E-3</v>
      </c>
    </row>
    <row r="193" spans="1:23" x14ac:dyDescent="0.25">
      <c r="A193">
        <v>2025</v>
      </c>
      <c r="B193">
        <v>1</v>
      </c>
      <c r="D193">
        <v>457</v>
      </c>
      <c r="E193" s="24">
        <v>88414799.159999996</v>
      </c>
      <c r="F193" s="24">
        <v>6759366.0300000003</v>
      </c>
      <c r="G193" s="24">
        <v>3854584.37</v>
      </c>
      <c r="H193" s="24">
        <v>-38282.78</v>
      </c>
      <c r="I193" s="24">
        <v>-673018098.01999998</v>
      </c>
      <c r="J193" s="24">
        <v>625532686.47000003</v>
      </c>
      <c r="K193" s="24">
        <v>12965861027.23</v>
      </c>
      <c r="L193" s="24">
        <v>13019114169.570002</v>
      </c>
      <c r="M193" s="24">
        <v>22211381605.869999</v>
      </c>
      <c r="N193" s="24">
        <v>21989207090.810001</v>
      </c>
      <c r="P193" s="9">
        <v>6.8220000000000008E-3</v>
      </c>
      <c r="Q193" s="9">
        <v>5.2099999999999998E-4</v>
      </c>
      <c r="R193" s="9">
        <v>2.9600000000000004E-4</v>
      </c>
      <c r="S193" s="9">
        <v>7.6390000000000008E-3</v>
      </c>
      <c r="T193" s="9">
        <v>-2.9999999999999997E-6</v>
      </c>
      <c r="U193" s="9">
        <v>7.6360000000000004E-3</v>
      </c>
      <c r="V193" s="9">
        <v>-7.6000000000000004E-5</v>
      </c>
      <c r="W193" s="9">
        <v>7.561E-3</v>
      </c>
    </row>
    <row r="194" spans="1:23" x14ac:dyDescent="0.25">
      <c r="B194">
        <v>2</v>
      </c>
      <c r="D194">
        <v>456</v>
      </c>
      <c r="E194" s="24">
        <v>93349177.450000003</v>
      </c>
      <c r="F194" s="24">
        <v>-7516240.5199999996</v>
      </c>
      <c r="G194" s="24">
        <v>2473502.02</v>
      </c>
      <c r="H194" s="24">
        <v>-71396.34</v>
      </c>
      <c r="I194" s="24">
        <v>-66176614.879999995</v>
      </c>
      <c r="J194" s="24">
        <v>161670112.43000001</v>
      </c>
      <c r="K194" s="24">
        <v>13050264169.570002</v>
      </c>
      <c r="L194" s="24">
        <v>12962428962.300001</v>
      </c>
      <c r="M194" s="24">
        <v>22020357090.810001</v>
      </c>
      <c r="N194" s="24">
        <v>21978987025.439999</v>
      </c>
      <c r="P194" s="9">
        <v>7.2020000000000001E-3</v>
      </c>
      <c r="Q194" s="9">
        <v>-5.7899999999999998E-4</v>
      </c>
      <c r="R194" s="9">
        <v>1.9000000000000001E-4</v>
      </c>
      <c r="S194" s="9">
        <v>6.8130000000000005E-3</v>
      </c>
      <c r="T194" s="9">
        <v>-5.0000000000000004E-6</v>
      </c>
      <c r="U194" s="9">
        <v>6.8080000000000007E-3</v>
      </c>
      <c r="V194" s="9">
        <v>1.165E-3</v>
      </c>
      <c r="W194" s="9">
        <v>7.9730000000000009E-3</v>
      </c>
    </row>
    <row r="195" spans="1:23" x14ac:dyDescent="0.25">
      <c r="B195">
        <v>3</v>
      </c>
      <c r="D195">
        <v>464</v>
      </c>
      <c r="E195" s="24">
        <v>95413852.230000004</v>
      </c>
      <c r="F195" s="24">
        <v>2927634.82</v>
      </c>
      <c r="G195" s="24">
        <v>2531657.8199999998</v>
      </c>
      <c r="H195" s="24">
        <v>-652699.19999999995</v>
      </c>
      <c r="I195" s="24">
        <v>-730500049.10000002</v>
      </c>
      <c r="J195" s="24">
        <v>267638403.68000001</v>
      </c>
      <c r="K195" s="24">
        <v>12985025579.300001</v>
      </c>
      <c r="L195" s="24">
        <v>13301282259.75</v>
      </c>
      <c r="M195" s="24">
        <v>22000603692.439999</v>
      </c>
      <c r="N195" s="24">
        <v>22511691245.080002</v>
      </c>
      <c r="P195" s="9">
        <v>7.273E-3</v>
      </c>
      <c r="Q195" s="9">
        <v>2.2499999999999999E-4</v>
      </c>
      <c r="R195" s="9">
        <v>1.9199999999999998E-4</v>
      </c>
      <c r="S195" s="9">
        <v>7.6900000000000007E-3</v>
      </c>
      <c r="T195" s="9">
        <v>-4.8999999999999998E-5</v>
      </c>
      <c r="U195" s="9">
        <v>7.6410000000000002E-3</v>
      </c>
      <c r="V195" s="9">
        <v>-1.1423000000000001E-2</v>
      </c>
      <c r="W195" s="9">
        <v>-3.7819999999999998E-3</v>
      </c>
    </row>
    <row r="196" spans="1:23" x14ac:dyDescent="0.25">
      <c r="W196" s="9"/>
    </row>
    <row r="197" spans="1:23" x14ac:dyDescent="0.25">
      <c r="A197" t="s">
        <v>123</v>
      </c>
    </row>
  </sheetData>
  <mergeCells count="1">
    <mergeCell ref="E9:L9"/>
  </mergeCells>
  <hyperlinks>
    <hyperlink ref="E1" location="CONTENTS!A1" display="Return to Contents" xr:uid="{515C9205-F748-4943-B14F-F7FF571153DB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63C8-29BB-411A-9081-EF50A3B8874B}">
  <dimension ref="B1:K35"/>
  <sheetViews>
    <sheetView zoomScale="90" zoomScaleNormal="90" workbookViewId="0">
      <selection activeCell="T61" sqref="T61"/>
    </sheetView>
  </sheetViews>
  <sheetFormatPr defaultRowHeight="15" x14ac:dyDescent="0.25"/>
  <cols>
    <col min="1" max="1" width="2.140625" customWidth="1"/>
    <col min="3" max="3" width="39.140625" customWidth="1"/>
    <col min="4" max="4" width="19.28515625" style="19" customWidth="1"/>
    <col min="5" max="5" width="9.28515625" style="19" customWidth="1"/>
    <col min="6" max="6" width="2.7109375" customWidth="1"/>
    <col min="7" max="7" width="16.85546875" style="19" customWidth="1"/>
    <col min="9" max="9" width="2.7109375" customWidth="1"/>
    <col min="10" max="10" width="18.140625" customWidth="1"/>
    <col min="11" max="11" width="9.85546875" customWidth="1"/>
    <col min="12" max="12" width="2.7109375" customWidth="1"/>
  </cols>
  <sheetData>
    <row r="1" spans="2:11" x14ac:dyDescent="0.25">
      <c r="C1" s="1" t="s">
        <v>92</v>
      </c>
      <c r="D1" s="34" t="s">
        <v>44</v>
      </c>
    </row>
    <row r="2" spans="2:11" x14ac:dyDescent="0.25">
      <c r="C2" t="s">
        <v>155</v>
      </c>
    </row>
    <row r="3" spans="2:11" x14ac:dyDescent="0.25">
      <c r="E3" s="20"/>
      <c r="F3" s="4"/>
    </row>
    <row r="4" spans="2:11" x14ac:dyDescent="0.25">
      <c r="D4" s="45" t="s">
        <v>156</v>
      </c>
      <c r="E4" s="45"/>
      <c r="F4" s="4"/>
      <c r="G4" s="45" t="s">
        <v>157</v>
      </c>
      <c r="H4" s="45"/>
      <c r="J4" s="44" t="s">
        <v>93</v>
      </c>
      <c r="K4" s="44"/>
    </row>
    <row r="5" spans="2:11" x14ac:dyDescent="0.25">
      <c r="D5" s="20" t="s">
        <v>94</v>
      </c>
      <c r="E5" s="20" t="s">
        <v>95</v>
      </c>
      <c r="F5" s="4"/>
      <c r="G5" s="20" t="s">
        <v>94</v>
      </c>
      <c r="H5" s="20" t="s">
        <v>95</v>
      </c>
      <c r="J5" s="20" t="s">
        <v>94</v>
      </c>
      <c r="K5" s="20" t="s">
        <v>95</v>
      </c>
    </row>
    <row r="6" spans="2:11" x14ac:dyDescent="0.25">
      <c r="D6" s="20"/>
      <c r="E6" s="4"/>
      <c r="F6" s="4"/>
      <c r="G6" s="20"/>
      <c r="H6" s="4"/>
    </row>
    <row r="7" spans="2:11" x14ac:dyDescent="0.25">
      <c r="C7" t="s">
        <v>96</v>
      </c>
      <c r="D7" s="21">
        <f>D9+D15</f>
        <v>22211381606.005634</v>
      </c>
      <c r="E7" s="21">
        <f>E9+E15</f>
        <v>457</v>
      </c>
      <c r="F7" s="22"/>
      <c r="G7" s="21">
        <f>G9+G15</f>
        <v>22511691244.964382</v>
      </c>
      <c r="H7" s="21">
        <f>H9+H15</f>
        <v>462</v>
      </c>
      <c r="J7" s="23">
        <f>G7-D7</f>
        <v>300309638.95874786</v>
      </c>
      <c r="K7" s="24">
        <f>H7-E7</f>
        <v>5</v>
      </c>
    </row>
    <row r="8" spans="2:11" x14ac:dyDescent="0.25">
      <c r="D8" s="21"/>
      <c r="E8" s="21"/>
      <c r="F8" s="22"/>
      <c r="G8" s="21"/>
      <c r="H8" s="21"/>
      <c r="J8" s="23"/>
      <c r="K8" s="24"/>
    </row>
    <row r="9" spans="2:11" x14ac:dyDescent="0.25">
      <c r="C9" t="s">
        <v>97</v>
      </c>
      <c r="D9" s="21">
        <f>SUM(D10:D13)</f>
        <v>18329560423.915634</v>
      </c>
      <c r="E9" s="21">
        <f>SUM(E10:E13)</f>
        <v>395</v>
      </c>
      <c r="F9" s="22"/>
      <c r="G9" s="21">
        <f>SUM(G10:G13)</f>
        <v>18230781685.885025</v>
      </c>
      <c r="H9" s="21">
        <f>SUM(H10:H13)</f>
        <v>394</v>
      </c>
      <c r="J9" s="23">
        <f t="shared" ref="J9:K15" si="0">G9-D9</f>
        <v>-98778738.030609131</v>
      </c>
      <c r="K9" s="24">
        <f t="shared" si="0"/>
        <v>-1</v>
      </c>
    </row>
    <row r="10" spans="2:11" x14ac:dyDescent="0.25">
      <c r="B10" s="25"/>
      <c r="C10" s="40" t="s">
        <v>80</v>
      </c>
      <c r="D10" s="21">
        <v>3636113083.5580225</v>
      </c>
      <c r="E10" s="21">
        <v>117</v>
      </c>
      <c r="F10" s="22"/>
      <c r="G10" s="21">
        <v>3687333639.2810636</v>
      </c>
      <c r="H10" s="21">
        <v>118</v>
      </c>
      <c r="J10" s="23">
        <f t="shared" si="0"/>
        <v>51220555.723041058</v>
      </c>
      <c r="K10" s="24">
        <f t="shared" si="0"/>
        <v>1</v>
      </c>
    </row>
    <row r="11" spans="2:11" x14ac:dyDescent="0.25">
      <c r="B11" s="26" t="s">
        <v>98</v>
      </c>
      <c r="C11" s="40" t="s">
        <v>81</v>
      </c>
      <c r="D11" s="21">
        <v>13025186776.432678</v>
      </c>
      <c r="E11" s="21">
        <v>194</v>
      </c>
      <c r="F11" s="22"/>
      <c r="G11" s="21">
        <v>12578109241.862026</v>
      </c>
      <c r="H11" s="21">
        <v>189</v>
      </c>
      <c r="J11" s="23">
        <f t="shared" si="0"/>
        <v>-447077534.57065201</v>
      </c>
      <c r="K11" s="24">
        <f t="shared" si="0"/>
        <v>-5</v>
      </c>
    </row>
    <row r="12" spans="2:11" x14ac:dyDescent="0.25">
      <c r="B12" s="26" t="s">
        <v>99</v>
      </c>
      <c r="C12" s="40" t="s">
        <v>132</v>
      </c>
      <c r="D12" s="21">
        <v>1053545946.4149346</v>
      </c>
      <c r="E12" s="21">
        <v>57</v>
      </c>
      <c r="F12" s="22"/>
      <c r="G12" s="21">
        <v>1104859325.4319346</v>
      </c>
      <c r="H12" s="21">
        <v>59</v>
      </c>
      <c r="J12" s="23">
        <f t="shared" si="0"/>
        <v>51313379.01699996</v>
      </c>
      <c r="K12" s="24">
        <f t="shared" si="0"/>
        <v>2</v>
      </c>
    </row>
    <row r="13" spans="2:11" x14ac:dyDescent="0.25">
      <c r="B13" s="26" t="s">
        <v>100</v>
      </c>
      <c r="C13" s="40" t="s">
        <v>144</v>
      </c>
      <c r="D13" s="21">
        <v>614714617.50999999</v>
      </c>
      <c r="E13" s="21">
        <v>27</v>
      </c>
      <c r="F13" s="22"/>
      <c r="G13" s="21">
        <v>860479479.30999994</v>
      </c>
      <c r="H13" s="21">
        <v>28</v>
      </c>
      <c r="J13" s="23">
        <f t="shared" si="0"/>
        <v>245764861.79999995</v>
      </c>
      <c r="K13" s="24">
        <f t="shared" si="0"/>
        <v>1</v>
      </c>
    </row>
    <row r="14" spans="2:11" x14ac:dyDescent="0.25">
      <c r="B14" s="27"/>
      <c r="D14" s="21"/>
      <c r="E14" s="21"/>
      <c r="F14" s="22"/>
      <c r="G14" s="21"/>
      <c r="H14" s="21"/>
      <c r="J14" s="23"/>
      <c r="K14" s="24"/>
    </row>
    <row r="15" spans="2:11" x14ac:dyDescent="0.25">
      <c r="B15" s="28"/>
      <c r="C15" t="s">
        <v>75</v>
      </c>
      <c r="D15" s="21">
        <v>3881821182.0899997</v>
      </c>
      <c r="E15" s="21">
        <v>62</v>
      </c>
      <c r="F15" s="22"/>
      <c r="G15" s="21">
        <v>4280909559.0793576</v>
      </c>
      <c r="H15" s="21">
        <v>68</v>
      </c>
      <c r="J15" s="23">
        <f t="shared" si="0"/>
        <v>399088376.98935795</v>
      </c>
      <c r="K15" s="24">
        <f t="shared" si="0"/>
        <v>6</v>
      </c>
    </row>
    <row r="16" spans="2:11" x14ac:dyDescent="0.25">
      <c r="D16" s="21"/>
      <c r="E16" s="21"/>
      <c r="F16" s="22"/>
      <c r="G16" s="21"/>
      <c r="H16" s="21"/>
      <c r="J16" s="23"/>
      <c r="K16" s="24"/>
    </row>
    <row r="17" spans="2:11" x14ac:dyDescent="0.25">
      <c r="B17" s="29" t="s">
        <v>98</v>
      </c>
      <c r="C17" t="s">
        <v>79</v>
      </c>
      <c r="D17" s="21">
        <v>2911686475.8789372</v>
      </c>
      <c r="E17" s="21">
        <v>118</v>
      </c>
      <c r="F17" s="22"/>
      <c r="G17" s="21">
        <v>2943197103.1965051</v>
      </c>
      <c r="H17" s="21">
        <v>120</v>
      </c>
      <c r="J17" s="23">
        <f>G17-D17</f>
        <v>31510627.317567825</v>
      </c>
      <c r="K17" s="24">
        <f>H17-E17</f>
        <v>2</v>
      </c>
    </row>
    <row r="18" spans="2:11" x14ac:dyDescent="0.25">
      <c r="B18" s="26"/>
      <c r="C18" t="s">
        <v>78</v>
      </c>
      <c r="D18" s="21">
        <v>19104873636.026691</v>
      </c>
      <c r="E18" s="21">
        <v>325</v>
      </c>
      <c r="F18" s="22"/>
      <c r="G18" s="21">
        <v>18903144445.797863</v>
      </c>
      <c r="H18" s="21">
        <v>327</v>
      </c>
      <c r="J18" s="23">
        <f>G18-D18</f>
        <v>-201729190.22882843</v>
      </c>
      <c r="K18" s="24">
        <f>H18-E18</f>
        <v>2</v>
      </c>
    </row>
    <row r="19" spans="2:11" x14ac:dyDescent="0.25">
      <c r="B19" s="30" t="s">
        <v>100</v>
      </c>
      <c r="C19" t="s">
        <v>129</v>
      </c>
      <c r="D19" s="21">
        <v>194821494.09999999</v>
      </c>
      <c r="E19" s="21">
        <v>14</v>
      </c>
      <c r="F19" s="22"/>
      <c r="G19" s="21">
        <v>665349695.97000003</v>
      </c>
      <c r="H19" s="21">
        <v>15</v>
      </c>
      <c r="J19" s="23">
        <f t="shared" ref="J19:K19" si="1">G19-D19</f>
        <v>470528201.87</v>
      </c>
      <c r="K19" s="24">
        <f t="shared" si="1"/>
        <v>1</v>
      </c>
    </row>
    <row r="20" spans="2:11" x14ac:dyDescent="0.25">
      <c r="E20"/>
      <c r="K20" s="24"/>
    </row>
    <row r="21" spans="2:11" x14ac:dyDescent="0.25">
      <c r="B21" s="25"/>
      <c r="C21" t="s">
        <v>101</v>
      </c>
      <c r="D21" s="31">
        <v>4756212915.5325928</v>
      </c>
      <c r="E21" s="21">
        <v>135</v>
      </c>
      <c r="G21" s="31">
        <v>5182321424.6325932</v>
      </c>
      <c r="H21" s="21">
        <v>138</v>
      </c>
      <c r="J21" s="23">
        <f t="shared" ref="J21:K24" si="2">G21-D21</f>
        <v>426108509.10000038</v>
      </c>
      <c r="K21" s="24">
        <f t="shared" si="2"/>
        <v>3</v>
      </c>
    </row>
    <row r="22" spans="2:11" x14ac:dyDescent="0.25">
      <c r="B22" s="26" t="s">
        <v>98</v>
      </c>
      <c r="C22" t="s">
        <v>102</v>
      </c>
      <c r="D22" s="31">
        <v>11980241731.179411</v>
      </c>
      <c r="E22" s="21">
        <v>187</v>
      </c>
      <c r="G22" s="31">
        <v>11703469265.708761</v>
      </c>
      <c r="H22" s="21">
        <v>188</v>
      </c>
      <c r="J22" s="23">
        <f t="shared" si="2"/>
        <v>-276772465.47064972</v>
      </c>
      <c r="K22" s="24">
        <f t="shared" si="2"/>
        <v>1</v>
      </c>
    </row>
    <row r="23" spans="2:11" x14ac:dyDescent="0.25">
      <c r="B23" s="26" t="s">
        <v>99</v>
      </c>
      <c r="C23" t="s">
        <v>142</v>
      </c>
      <c r="D23" s="31">
        <v>2911984608.9331503</v>
      </c>
      <c r="E23" s="21">
        <v>50</v>
      </c>
      <c r="G23" s="31">
        <v>2711756742.3077192</v>
      </c>
      <c r="H23" s="21">
        <v>49</v>
      </c>
      <c r="J23" s="23">
        <f t="shared" si="2"/>
        <v>-200227866.62543106</v>
      </c>
      <c r="K23" s="24">
        <f t="shared" si="2"/>
        <v>-1</v>
      </c>
    </row>
    <row r="24" spans="2:11" x14ac:dyDescent="0.25">
      <c r="B24" s="30" t="s">
        <v>100</v>
      </c>
      <c r="C24" t="s">
        <v>130</v>
      </c>
      <c r="D24" s="31">
        <v>2562942350.3604736</v>
      </c>
      <c r="E24" s="21">
        <v>85</v>
      </c>
      <c r="G24" s="31">
        <v>2914143812.3153048</v>
      </c>
      <c r="H24" s="21">
        <v>87</v>
      </c>
      <c r="J24" s="23">
        <f t="shared" si="2"/>
        <v>351201461.95483112</v>
      </c>
      <c r="K24" s="24">
        <f t="shared" si="2"/>
        <v>2</v>
      </c>
    </row>
    <row r="26" spans="2:11" x14ac:dyDescent="0.25">
      <c r="B26" s="25"/>
      <c r="C26" t="s">
        <v>82</v>
      </c>
      <c r="D26" s="31">
        <v>3965305228.1413255</v>
      </c>
      <c r="E26" s="31">
        <v>88</v>
      </c>
      <c r="G26" s="31">
        <v>3746877624.6954613</v>
      </c>
      <c r="H26">
        <v>88</v>
      </c>
      <c r="J26" s="23">
        <f t="shared" ref="J26:J33" si="3">G26-D26</f>
        <v>-218427603.4458642</v>
      </c>
      <c r="K26" s="24">
        <f t="shared" ref="K26:K33" si="4">H26-E26</f>
        <v>0</v>
      </c>
    </row>
    <row r="27" spans="2:11" x14ac:dyDescent="0.25">
      <c r="B27" s="27"/>
      <c r="C27" t="s">
        <v>83</v>
      </c>
      <c r="D27" s="31">
        <v>7675945294.6133423</v>
      </c>
      <c r="E27" s="31">
        <v>160</v>
      </c>
      <c r="G27" s="31">
        <v>7976612583.0261202</v>
      </c>
      <c r="H27">
        <v>163</v>
      </c>
      <c r="J27" s="23">
        <f t="shared" si="3"/>
        <v>300667288.4127779</v>
      </c>
      <c r="K27" s="24">
        <f t="shared" si="4"/>
        <v>3</v>
      </c>
    </row>
    <row r="28" spans="2:11" x14ac:dyDescent="0.25">
      <c r="B28" s="26" t="s">
        <v>98</v>
      </c>
      <c r="C28" t="s">
        <v>84</v>
      </c>
      <c r="D28" s="31">
        <v>170385305.34999999</v>
      </c>
      <c r="E28" s="31">
        <v>9</v>
      </c>
      <c r="G28" s="31">
        <v>170029351.19</v>
      </c>
      <c r="H28">
        <v>9</v>
      </c>
      <c r="J28" s="23">
        <f t="shared" si="3"/>
        <v>-355954.15999999642</v>
      </c>
      <c r="K28" s="24">
        <f t="shared" si="4"/>
        <v>0</v>
      </c>
    </row>
    <row r="29" spans="2:11" x14ac:dyDescent="0.25">
      <c r="B29" s="26" t="s">
        <v>99</v>
      </c>
      <c r="C29" t="s">
        <v>86</v>
      </c>
      <c r="D29" s="31">
        <v>4762416729.2282696</v>
      </c>
      <c r="E29" s="31">
        <v>76</v>
      </c>
      <c r="G29" s="31">
        <v>4786775292.4782696</v>
      </c>
      <c r="H29">
        <v>77</v>
      </c>
      <c r="J29" s="23">
        <f t="shared" si="3"/>
        <v>24358563.25</v>
      </c>
      <c r="K29" s="24">
        <f t="shared" si="4"/>
        <v>1</v>
      </c>
    </row>
    <row r="30" spans="2:11" x14ac:dyDescent="0.25">
      <c r="B30" s="26" t="s">
        <v>100</v>
      </c>
      <c r="C30" t="s">
        <v>85</v>
      </c>
      <c r="D30" s="31">
        <v>1217994353.0599997</v>
      </c>
      <c r="E30" s="31">
        <v>25</v>
      </c>
      <c r="G30" s="31">
        <v>1170272632.9799995</v>
      </c>
      <c r="H30">
        <v>24</v>
      </c>
      <c r="J30" s="23">
        <f t="shared" si="3"/>
        <v>-47721720.080000162</v>
      </c>
      <c r="K30" s="24">
        <f t="shared" si="4"/>
        <v>-1</v>
      </c>
    </row>
    <row r="31" spans="2:11" x14ac:dyDescent="0.25">
      <c r="B31" s="27"/>
      <c r="C31" t="s">
        <v>133</v>
      </c>
      <c r="D31" s="31">
        <v>805970530.9899807</v>
      </c>
      <c r="E31" s="31">
        <v>18</v>
      </c>
      <c r="G31" s="31">
        <v>817020626.79998076</v>
      </c>
      <c r="H31">
        <v>18</v>
      </c>
      <c r="J31" s="23">
        <f t="shared" si="3"/>
        <v>11050095.810000062</v>
      </c>
      <c r="K31" s="24">
        <f t="shared" si="4"/>
        <v>0</v>
      </c>
    </row>
    <row r="32" spans="2:11" x14ac:dyDescent="0.25">
      <c r="B32" s="27"/>
      <c r="C32" t="s">
        <v>107</v>
      </c>
      <c r="D32" s="31">
        <v>2677304395.2811804</v>
      </c>
      <c r="E32" s="31">
        <v>41</v>
      </c>
      <c r="G32" s="31">
        <v>2726956811.9081802</v>
      </c>
      <c r="H32">
        <v>43</v>
      </c>
      <c r="J32" s="23">
        <f t="shared" si="3"/>
        <v>49652416.626999855</v>
      </c>
      <c r="K32" s="24">
        <f t="shared" si="4"/>
        <v>2</v>
      </c>
    </row>
    <row r="33" spans="2:11" x14ac:dyDescent="0.25">
      <c r="B33" s="28"/>
      <c r="C33" t="s">
        <v>130</v>
      </c>
      <c r="D33" s="31">
        <v>936059769.34153688</v>
      </c>
      <c r="E33" s="31">
        <v>40</v>
      </c>
      <c r="G33" s="31">
        <v>1117146321.8863673</v>
      </c>
      <c r="H33">
        <v>40</v>
      </c>
      <c r="J33" s="23">
        <f t="shared" si="3"/>
        <v>181086552.54483044</v>
      </c>
      <c r="K33" s="24">
        <f t="shared" si="4"/>
        <v>0</v>
      </c>
    </row>
    <row r="35" spans="2:11" x14ac:dyDescent="0.25">
      <c r="C35" t="s">
        <v>145</v>
      </c>
    </row>
  </sheetData>
  <mergeCells count="3">
    <mergeCell ref="D4:E4"/>
    <mergeCell ref="G4:H4"/>
    <mergeCell ref="J4:K4"/>
  </mergeCells>
  <hyperlinks>
    <hyperlink ref="D1" location="CONTENTS!A1" display="Return to Contents" xr:uid="{EFB299ED-F1DA-4F6F-A1C1-351CFCB02ECC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5617-2BDA-4794-A893-FC6AA104EB15}">
  <dimension ref="A12:E58"/>
  <sheetViews>
    <sheetView workbookViewId="0">
      <selection activeCell="D24" sqref="D24:E24"/>
    </sheetView>
  </sheetViews>
  <sheetFormatPr defaultRowHeight="15" x14ac:dyDescent="0.25"/>
  <cols>
    <col min="4" max="4" width="8.85546875" customWidth="1"/>
  </cols>
  <sheetData>
    <row r="12" spans="1:5" x14ac:dyDescent="0.25">
      <c r="A12" s="1" t="str">
        <f>'rolling 12-month returns'!A1</f>
        <v>Giliberto-Levy High Yield Commercial Real Estate Debt Index (G-L 2)</v>
      </c>
    </row>
    <row r="13" spans="1:5" x14ac:dyDescent="0.25">
      <c r="A13" t="str">
        <f>'Index Performance'!A3</f>
        <v>Investment Performance Report for 1Q 2025</v>
      </c>
    </row>
    <row r="15" spans="1:5" x14ac:dyDescent="0.25">
      <c r="B15" t="str">
        <f>'Index Performance'!A23</f>
        <v>Returns for periods ending 03/31/2025</v>
      </c>
    </row>
    <row r="16" spans="1:5" x14ac:dyDescent="0.25">
      <c r="D16" s="6" t="str">
        <f>'Index Performance'!B6</f>
        <v>Income</v>
      </c>
      <c r="E16" s="6" t="str">
        <f>'Index Performance'!C6</f>
        <v>Total</v>
      </c>
    </row>
    <row r="17" spans="3:5" x14ac:dyDescent="0.25">
      <c r="C17" s="41" t="str">
        <f>'Index Performance'!A8</f>
        <v>1Q 2025</v>
      </c>
      <c r="D17" s="6">
        <f>'Index Performance'!B8</f>
        <v>2.2255631210920751E-2</v>
      </c>
      <c r="E17" s="6">
        <f>'Index Performance'!C8</f>
        <v>1.1753306271468089E-2</v>
      </c>
    </row>
    <row r="18" spans="3:5" x14ac:dyDescent="0.25">
      <c r="C18" s="41" t="str">
        <f>'Index Performance'!A25</f>
        <v>1 year</v>
      </c>
      <c r="D18" s="6">
        <f>'Index Performance'!B25</f>
        <v>0.10264283337128251</v>
      </c>
      <c r="E18" s="6">
        <f>'Index Performance'!C25</f>
        <v>5.6607944796386311E-2</v>
      </c>
    </row>
    <row r="19" spans="3:5" x14ac:dyDescent="0.25">
      <c r="C19" s="41" t="str">
        <f>'Index Performance'!A26</f>
        <v>3 years</v>
      </c>
      <c r="D19" s="6">
        <f>'Index Performance'!B26</f>
        <v>0.10226809872130213</v>
      </c>
      <c r="E19" s="6">
        <f>'Index Performance'!C26</f>
        <v>6.5355922084757712E-2</v>
      </c>
    </row>
    <row r="20" spans="3:5" x14ac:dyDescent="0.25">
      <c r="C20" s="41" t="str">
        <f>'Index Performance'!A27</f>
        <v>5 years</v>
      </c>
      <c r="D20" s="6">
        <f>'Index Performance'!B27</f>
        <v>9.5272133296333633E-2</v>
      </c>
      <c r="E20" s="6">
        <f>'Index Performance'!C27</f>
        <v>7.0443887940061733E-2</v>
      </c>
    </row>
    <row r="21" spans="3:5" x14ac:dyDescent="0.25">
      <c r="C21" s="41" t="str">
        <f>'Index Performance'!A28</f>
        <v>10 years</v>
      </c>
      <c r="D21" s="6">
        <f>'Index Performance'!B28</f>
        <v>9.791326372943232E-2</v>
      </c>
      <c r="E21" s="6">
        <f>'Index Performance'!C28</f>
        <v>8.0701304039476618E-2</v>
      </c>
    </row>
    <row r="22" spans="3:5" x14ac:dyDescent="0.25">
      <c r="C22" s="41" t="str">
        <f>'Index Performance'!A29</f>
        <v>Since inception</v>
      </c>
      <c r="D22" s="6">
        <f>'Index Performance'!B29</f>
        <v>9.3491846333909667E-2</v>
      </c>
      <c r="E22" s="6">
        <f>'Index Performance'!C29</f>
        <v>8.4047389812529127E-2</v>
      </c>
    </row>
    <row r="23" spans="3:5" x14ac:dyDescent="0.25">
      <c r="C23" s="41"/>
      <c r="D23" s="6"/>
      <c r="E23" s="6"/>
    </row>
    <row r="24" spans="3:5" x14ac:dyDescent="0.25">
      <c r="C24" s="41" t="s">
        <v>143</v>
      </c>
      <c r="D24" s="46">
        <f>Profile!G7</f>
        <v>22511691244.964382</v>
      </c>
      <c r="E24" s="46"/>
    </row>
    <row r="58" spans="1:1" x14ac:dyDescent="0.25">
      <c r="A58" t="s">
        <v>145</v>
      </c>
    </row>
  </sheetData>
  <mergeCells count="1">
    <mergeCell ref="D24:E24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037B-D9E0-400E-9F38-88C3BAB017CC}">
  <dimension ref="A1:C29"/>
  <sheetViews>
    <sheetView workbookViewId="0">
      <selection activeCell="A17" sqref="A17"/>
    </sheetView>
  </sheetViews>
  <sheetFormatPr defaultRowHeight="15" x14ac:dyDescent="0.25"/>
  <cols>
    <col min="1" max="1" width="36.85546875" customWidth="1"/>
    <col min="2" max="2" width="13.42578125" style="4" customWidth="1"/>
    <col min="3" max="3" width="27.85546875" style="4" customWidth="1"/>
  </cols>
  <sheetData>
    <row r="1" spans="1:3" x14ac:dyDescent="0.25">
      <c r="A1" s="1" t="s">
        <v>20</v>
      </c>
    </row>
    <row r="3" spans="1:3" x14ac:dyDescent="0.25">
      <c r="C3" s="4" t="s">
        <v>21</v>
      </c>
    </row>
    <row r="4" spans="1:3" x14ac:dyDescent="0.25">
      <c r="B4" s="4" t="s">
        <v>22</v>
      </c>
      <c r="C4" s="4" t="s">
        <v>23</v>
      </c>
    </row>
    <row r="5" spans="1:3" x14ac:dyDescent="0.25">
      <c r="A5" t="s">
        <v>24</v>
      </c>
      <c r="B5" s="4" t="s">
        <v>25</v>
      </c>
      <c r="C5" s="4" t="s">
        <v>26</v>
      </c>
    </row>
    <row r="7" spans="1:3" x14ac:dyDescent="0.25">
      <c r="A7" t="s">
        <v>27</v>
      </c>
      <c r="B7" s="4" t="s">
        <v>28</v>
      </c>
      <c r="C7" s="4" t="s">
        <v>28</v>
      </c>
    </row>
    <row r="8" spans="1:3" x14ac:dyDescent="0.25">
      <c r="A8" t="s">
        <v>29</v>
      </c>
      <c r="B8" s="4" t="s">
        <v>28</v>
      </c>
      <c r="C8" s="4" t="s">
        <v>28</v>
      </c>
    </row>
    <row r="9" spans="1:3" x14ac:dyDescent="0.25">
      <c r="A9" t="s">
        <v>30</v>
      </c>
      <c r="B9" s="4" t="s">
        <v>28</v>
      </c>
      <c r="C9" s="17" t="s">
        <v>31</v>
      </c>
    </row>
    <row r="10" spans="1:3" x14ac:dyDescent="0.25">
      <c r="B10"/>
    </row>
    <row r="11" spans="1:3" x14ac:dyDescent="0.25">
      <c r="A11" t="s">
        <v>32</v>
      </c>
      <c r="B11" s="4" t="s">
        <v>28</v>
      </c>
      <c r="C11" s="4" t="s">
        <v>28</v>
      </c>
    </row>
    <row r="12" spans="1:3" x14ac:dyDescent="0.25">
      <c r="A12" t="s">
        <v>33</v>
      </c>
      <c r="B12" s="4" t="s">
        <v>28</v>
      </c>
      <c r="C12" s="4" t="s">
        <v>28</v>
      </c>
    </row>
    <row r="13" spans="1:3" x14ac:dyDescent="0.25">
      <c r="A13" t="s">
        <v>34</v>
      </c>
      <c r="B13" s="4" t="s">
        <v>28</v>
      </c>
      <c r="C13" s="4" t="s">
        <v>28</v>
      </c>
    </row>
    <row r="14" spans="1:3" x14ac:dyDescent="0.25">
      <c r="A14" t="s">
        <v>35</v>
      </c>
      <c r="B14" s="4" t="s">
        <v>28</v>
      </c>
      <c r="C14" s="4" t="s">
        <v>28</v>
      </c>
    </row>
    <row r="15" spans="1:3" x14ac:dyDescent="0.25">
      <c r="A15" t="s">
        <v>36</v>
      </c>
      <c r="B15" s="4" t="s">
        <v>28</v>
      </c>
      <c r="C15" s="4" t="s">
        <v>28</v>
      </c>
    </row>
    <row r="16" spans="1:3" x14ac:dyDescent="0.25">
      <c r="B16"/>
      <c r="C16"/>
    </row>
    <row r="17" spans="1:3" x14ac:dyDescent="0.25">
      <c r="A17" t="s">
        <v>37</v>
      </c>
      <c r="B17" s="4" t="s">
        <v>28</v>
      </c>
      <c r="C17" s="4" t="s">
        <v>28</v>
      </c>
    </row>
    <row r="19" spans="1:3" x14ac:dyDescent="0.25">
      <c r="A19" t="s">
        <v>38</v>
      </c>
    </row>
    <row r="20" spans="1:3" x14ac:dyDescent="0.25">
      <c r="A20" t="s">
        <v>39</v>
      </c>
    </row>
    <row r="23" spans="1:3" x14ac:dyDescent="0.25">
      <c r="A23" s="18" t="s">
        <v>40</v>
      </c>
    </row>
    <row r="25" spans="1:3" x14ac:dyDescent="0.25">
      <c r="A25" t="s">
        <v>41</v>
      </c>
    </row>
    <row r="26" spans="1:3" x14ac:dyDescent="0.25">
      <c r="A26" t="s">
        <v>42</v>
      </c>
    </row>
    <row r="27" spans="1:3" x14ac:dyDescent="0.25">
      <c r="A27" t="s">
        <v>43</v>
      </c>
    </row>
    <row r="29" spans="1:3" x14ac:dyDescent="0.25">
      <c r="A29" s="34" t="s">
        <v>44</v>
      </c>
    </row>
  </sheetData>
  <hyperlinks>
    <hyperlink ref="A29" location="CONTENTS!A1" display="Return to Contents" xr:uid="{B170A4A9-F03A-4DAD-883E-B5D9A0B9834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AAA6-4D9F-42C0-9D47-09AABC66333C}">
  <dimension ref="A1:M181"/>
  <sheetViews>
    <sheetView zoomScale="80" zoomScaleNormal="80" workbookViewId="0">
      <pane ySplit="6" topLeftCell="A142" activePane="bottomLeft" state="frozen"/>
      <selection pane="bottomLeft" activeCell="O140" sqref="O140"/>
    </sheetView>
  </sheetViews>
  <sheetFormatPr defaultRowHeight="15" x14ac:dyDescent="0.25"/>
  <cols>
    <col min="1" max="1" width="10.7109375" bestFit="1" customWidth="1"/>
    <col min="2" max="2" width="13.5703125" customWidth="1"/>
  </cols>
  <sheetData>
    <row r="1" spans="1:2" x14ac:dyDescent="0.25">
      <c r="A1" s="1" t="s">
        <v>45</v>
      </c>
    </row>
    <row r="3" spans="1:2" x14ac:dyDescent="0.25">
      <c r="A3" s="34" t="s">
        <v>44</v>
      </c>
    </row>
    <row r="5" spans="1:2" x14ac:dyDescent="0.25">
      <c r="A5" t="s">
        <v>46</v>
      </c>
    </row>
    <row r="6" spans="1:2" x14ac:dyDescent="0.25">
      <c r="A6" t="s">
        <v>47</v>
      </c>
      <c r="B6" s="10">
        <v>45747</v>
      </c>
    </row>
    <row r="8" spans="1:2" x14ac:dyDescent="0.25">
      <c r="A8" s="32">
        <v>40543</v>
      </c>
      <c r="B8" s="33">
        <v>0.11408773757409474</v>
      </c>
    </row>
    <row r="9" spans="1:2" x14ac:dyDescent="0.25">
      <c r="A9" s="32">
        <f>EOMONTH(A8,1)</f>
        <v>40574</v>
      </c>
      <c r="B9" s="33">
        <v>0.10591029429618271</v>
      </c>
    </row>
    <row r="10" spans="1:2" x14ac:dyDescent="0.25">
      <c r="A10" s="32">
        <f t="shared" ref="A10:A73" si="0">EOMONTH(A9,1)</f>
        <v>40602</v>
      </c>
      <c r="B10" s="33">
        <v>9.5057682109697561E-2</v>
      </c>
    </row>
    <row r="11" spans="1:2" x14ac:dyDescent="0.25">
      <c r="A11" s="32">
        <f t="shared" si="0"/>
        <v>40633</v>
      </c>
      <c r="B11" s="33">
        <v>7.1029768928020598E-2</v>
      </c>
    </row>
    <row r="12" spans="1:2" x14ac:dyDescent="0.25">
      <c r="A12" s="32">
        <f t="shared" si="0"/>
        <v>40663</v>
      </c>
      <c r="B12" s="33">
        <v>5.2509766913731548E-2</v>
      </c>
    </row>
    <row r="13" spans="1:2" x14ac:dyDescent="0.25">
      <c r="A13" s="32">
        <f t="shared" si="0"/>
        <v>40694</v>
      </c>
      <c r="B13" s="33">
        <v>3.7129183030228718E-2</v>
      </c>
    </row>
    <row r="14" spans="1:2" x14ac:dyDescent="0.25">
      <c r="A14" s="32">
        <f t="shared" si="0"/>
        <v>40724</v>
      </c>
      <c r="B14" s="33">
        <v>3.9517991158974253E-2</v>
      </c>
    </row>
    <row r="15" spans="1:2" x14ac:dyDescent="0.25">
      <c r="A15" s="32">
        <f t="shared" si="0"/>
        <v>40755</v>
      </c>
      <c r="B15" s="33">
        <v>5.2962935391945409E-2</v>
      </c>
    </row>
    <row r="16" spans="1:2" x14ac:dyDescent="0.25">
      <c r="A16" s="32">
        <f t="shared" si="0"/>
        <v>40786</v>
      </c>
      <c r="B16" s="33">
        <v>8.6095018181497673E-2</v>
      </c>
    </row>
    <row r="17" spans="1:2" x14ac:dyDescent="0.25">
      <c r="A17" s="32">
        <f t="shared" si="0"/>
        <v>40816</v>
      </c>
      <c r="B17" s="33">
        <v>7.843014013512839E-2</v>
      </c>
    </row>
    <row r="18" spans="1:2" x14ac:dyDescent="0.25">
      <c r="A18" s="32">
        <f t="shared" si="0"/>
        <v>40847</v>
      </c>
      <c r="B18" s="33">
        <v>7.6300407273828696E-2</v>
      </c>
    </row>
    <row r="19" spans="1:2" x14ac:dyDescent="0.25">
      <c r="A19" s="32">
        <f t="shared" si="0"/>
        <v>40877</v>
      </c>
      <c r="B19" s="33">
        <v>7.0718480270155926E-2</v>
      </c>
    </row>
    <row r="20" spans="1:2" x14ac:dyDescent="0.25">
      <c r="A20" s="32">
        <f t="shared" si="0"/>
        <v>40908</v>
      </c>
      <c r="B20" s="33">
        <v>5.5427129164771216E-2</v>
      </c>
    </row>
    <row r="21" spans="1:2" x14ac:dyDescent="0.25">
      <c r="A21" s="32">
        <f t="shared" si="0"/>
        <v>40939</v>
      </c>
      <c r="B21" s="33">
        <v>5.0219137518723533E-2</v>
      </c>
    </row>
    <row r="22" spans="1:2" x14ac:dyDescent="0.25">
      <c r="A22" s="32">
        <f t="shared" si="0"/>
        <v>40968</v>
      </c>
      <c r="B22" s="33">
        <v>5.6434060609349412E-2</v>
      </c>
    </row>
    <row r="23" spans="1:2" x14ac:dyDescent="0.25">
      <c r="A23" s="32">
        <f t="shared" si="0"/>
        <v>40999</v>
      </c>
      <c r="B23" s="33">
        <v>5.652564542967986E-2</v>
      </c>
    </row>
    <row r="24" spans="1:2" x14ac:dyDescent="0.25">
      <c r="A24" s="32">
        <f t="shared" si="0"/>
        <v>41029</v>
      </c>
      <c r="B24" s="33">
        <v>5.4731403111678567E-2</v>
      </c>
    </row>
    <row r="25" spans="1:2" x14ac:dyDescent="0.25">
      <c r="A25" s="32">
        <f t="shared" si="0"/>
        <v>41060</v>
      </c>
      <c r="B25" s="33">
        <v>7.1499781189682921E-2</v>
      </c>
    </row>
    <row r="26" spans="1:2" x14ac:dyDescent="0.25">
      <c r="A26" s="32">
        <f t="shared" si="0"/>
        <v>41090</v>
      </c>
      <c r="B26" s="33">
        <v>6.6990517756715828E-2</v>
      </c>
    </row>
    <row r="27" spans="1:2" x14ac:dyDescent="0.25">
      <c r="A27" s="32">
        <f t="shared" si="0"/>
        <v>41121</v>
      </c>
      <c r="B27" s="33">
        <v>7.2725112219409693E-2</v>
      </c>
    </row>
    <row r="28" spans="1:2" x14ac:dyDescent="0.25">
      <c r="A28" s="32">
        <f t="shared" si="0"/>
        <v>41152</v>
      </c>
      <c r="B28" s="33">
        <v>8.4998035903477209E-2</v>
      </c>
    </row>
    <row r="29" spans="1:2" x14ac:dyDescent="0.25">
      <c r="A29" s="32">
        <f t="shared" si="0"/>
        <v>41182</v>
      </c>
      <c r="B29" s="33">
        <v>8.0785229764142263E-2</v>
      </c>
    </row>
    <row r="30" spans="1:2" x14ac:dyDescent="0.25">
      <c r="A30" s="32">
        <f t="shared" si="0"/>
        <v>41213</v>
      </c>
      <c r="B30" s="33">
        <v>7.8064827095431388E-2</v>
      </c>
    </row>
    <row r="31" spans="1:2" x14ac:dyDescent="0.25">
      <c r="A31" s="32">
        <f t="shared" si="0"/>
        <v>41243</v>
      </c>
      <c r="B31" s="33">
        <v>8.1610602278197497E-2</v>
      </c>
    </row>
    <row r="32" spans="1:2" x14ac:dyDescent="0.25">
      <c r="A32" s="32">
        <f t="shared" si="0"/>
        <v>41274</v>
      </c>
      <c r="B32" s="33">
        <v>8.3013309753989573E-2</v>
      </c>
    </row>
    <row r="33" spans="1:2" x14ac:dyDescent="0.25">
      <c r="A33" s="32">
        <f t="shared" si="0"/>
        <v>41305</v>
      </c>
      <c r="B33" s="33">
        <v>8.0568693843820371E-2</v>
      </c>
    </row>
    <row r="34" spans="1:2" x14ac:dyDescent="0.25">
      <c r="A34" s="32">
        <f t="shared" si="0"/>
        <v>41333</v>
      </c>
      <c r="B34" s="33">
        <v>8.415029091026871E-2</v>
      </c>
    </row>
    <row r="35" spans="1:2" x14ac:dyDescent="0.25">
      <c r="A35" s="32">
        <f t="shared" si="0"/>
        <v>41364</v>
      </c>
      <c r="B35" s="33">
        <v>9.2591158728921208E-2</v>
      </c>
    </row>
    <row r="36" spans="1:2" x14ac:dyDescent="0.25">
      <c r="A36" s="32">
        <f t="shared" si="0"/>
        <v>41394</v>
      </c>
      <c r="B36" s="33">
        <v>9.5929092409560157E-2</v>
      </c>
    </row>
    <row r="37" spans="1:2" x14ac:dyDescent="0.25">
      <c r="A37" s="32">
        <f t="shared" si="0"/>
        <v>41425</v>
      </c>
      <c r="B37" s="33">
        <v>8.6171093870077042E-2</v>
      </c>
    </row>
    <row r="38" spans="1:2" x14ac:dyDescent="0.25">
      <c r="A38" s="32">
        <f t="shared" si="0"/>
        <v>41455</v>
      </c>
      <c r="B38" s="33">
        <v>8.7710933821564474E-2</v>
      </c>
    </row>
    <row r="39" spans="1:2" x14ac:dyDescent="0.25">
      <c r="A39" s="32">
        <f t="shared" si="0"/>
        <v>41486</v>
      </c>
      <c r="B39" s="33">
        <v>8.764285605253197E-2</v>
      </c>
    </row>
    <row r="40" spans="1:2" x14ac:dyDescent="0.25">
      <c r="A40" s="32">
        <f t="shared" si="0"/>
        <v>41517</v>
      </c>
      <c r="B40" s="33">
        <v>8.1079479173560953E-2</v>
      </c>
    </row>
    <row r="41" spans="1:2" x14ac:dyDescent="0.25">
      <c r="A41" s="32">
        <f t="shared" si="0"/>
        <v>41547</v>
      </c>
      <c r="B41" s="33">
        <v>8.9474870298870579E-2</v>
      </c>
    </row>
    <row r="42" spans="1:2" x14ac:dyDescent="0.25">
      <c r="A42" s="32">
        <f t="shared" si="0"/>
        <v>41578</v>
      </c>
      <c r="B42" s="33">
        <v>9.0634534638335928E-2</v>
      </c>
    </row>
    <row r="43" spans="1:2" x14ac:dyDescent="0.25">
      <c r="A43" s="32">
        <f t="shared" si="0"/>
        <v>41608</v>
      </c>
      <c r="B43" s="33">
        <v>8.8935590421552968E-2</v>
      </c>
    </row>
    <row r="44" spans="1:2" x14ac:dyDescent="0.25">
      <c r="A44" s="32">
        <f t="shared" si="0"/>
        <v>41639</v>
      </c>
      <c r="B44" s="33">
        <v>9.8621980063025472E-2</v>
      </c>
    </row>
    <row r="45" spans="1:2" x14ac:dyDescent="0.25">
      <c r="A45" s="32">
        <f t="shared" si="0"/>
        <v>41670</v>
      </c>
      <c r="B45" s="33">
        <v>0.10490679612621356</v>
      </c>
    </row>
    <row r="46" spans="1:2" x14ac:dyDescent="0.25">
      <c r="A46" s="32">
        <f t="shared" si="0"/>
        <v>41698</v>
      </c>
      <c r="B46" s="33">
        <v>0.10186827179996283</v>
      </c>
    </row>
    <row r="47" spans="1:2" x14ac:dyDescent="0.25">
      <c r="A47" s="32">
        <f t="shared" si="0"/>
        <v>41729</v>
      </c>
      <c r="B47" s="33">
        <v>9.7322223212024994E-2</v>
      </c>
    </row>
    <row r="48" spans="1:2" x14ac:dyDescent="0.25">
      <c r="A48" s="32">
        <f t="shared" si="0"/>
        <v>41759</v>
      </c>
      <c r="B48" s="33">
        <v>9.9062076199840643E-2</v>
      </c>
    </row>
    <row r="49" spans="1:2" x14ac:dyDescent="0.25">
      <c r="A49" s="32">
        <f t="shared" si="0"/>
        <v>41790</v>
      </c>
      <c r="B49" s="33">
        <v>9.8275927507964322E-2</v>
      </c>
    </row>
    <row r="50" spans="1:2" x14ac:dyDescent="0.25">
      <c r="A50" s="32">
        <f t="shared" si="0"/>
        <v>41820</v>
      </c>
      <c r="B50" s="33">
        <v>9.5546298824368492E-2</v>
      </c>
    </row>
    <row r="51" spans="1:2" x14ac:dyDescent="0.25">
      <c r="A51" s="32">
        <f t="shared" si="0"/>
        <v>41851</v>
      </c>
      <c r="B51" s="33">
        <v>0.11560319959359155</v>
      </c>
    </row>
    <row r="52" spans="1:2" x14ac:dyDescent="0.25">
      <c r="A52" s="32">
        <f t="shared" si="0"/>
        <v>41882</v>
      </c>
      <c r="B52" s="33">
        <v>0.11573067784577407</v>
      </c>
    </row>
    <row r="53" spans="1:2" x14ac:dyDescent="0.25">
      <c r="A53" s="32">
        <f t="shared" si="0"/>
        <v>41912</v>
      </c>
      <c r="B53" s="33">
        <v>0.11196237865517689</v>
      </c>
    </row>
    <row r="54" spans="1:2" x14ac:dyDescent="0.25">
      <c r="A54" s="32">
        <f t="shared" si="0"/>
        <v>41943</v>
      </c>
      <c r="B54" s="33">
        <v>0.12066490219549553</v>
      </c>
    </row>
    <row r="55" spans="1:2" x14ac:dyDescent="0.25">
      <c r="A55" s="32">
        <f t="shared" si="0"/>
        <v>41973</v>
      </c>
      <c r="B55" s="33">
        <v>0.12295793037489533</v>
      </c>
    </row>
    <row r="56" spans="1:2" x14ac:dyDescent="0.25">
      <c r="A56" s="32">
        <f t="shared" si="0"/>
        <v>42004</v>
      </c>
      <c r="B56" s="33">
        <v>0.10980837772459684</v>
      </c>
    </row>
    <row r="57" spans="1:2" x14ac:dyDescent="0.25">
      <c r="A57" s="32">
        <f t="shared" si="0"/>
        <v>42035</v>
      </c>
      <c r="B57" s="33">
        <v>0.10762862773856918</v>
      </c>
    </row>
    <row r="58" spans="1:2" x14ac:dyDescent="0.25">
      <c r="A58" s="32">
        <f t="shared" si="0"/>
        <v>42063</v>
      </c>
      <c r="B58" s="33">
        <v>0.10758793161379621</v>
      </c>
    </row>
    <row r="59" spans="1:2" x14ac:dyDescent="0.25">
      <c r="A59" s="32">
        <f t="shared" si="0"/>
        <v>42094</v>
      </c>
      <c r="B59" s="33">
        <v>0.10017891215615582</v>
      </c>
    </row>
    <row r="60" spans="1:2" x14ac:dyDescent="0.25">
      <c r="A60" s="32">
        <f t="shared" si="0"/>
        <v>42124</v>
      </c>
      <c r="B60" s="33">
        <v>9.6325275275652045E-2</v>
      </c>
    </row>
    <row r="61" spans="1:2" x14ac:dyDescent="0.25">
      <c r="A61" s="32">
        <f t="shared" si="0"/>
        <v>42155</v>
      </c>
      <c r="B61" s="33">
        <v>9.9025041553059356E-2</v>
      </c>
    </row>
    <row r="62" spans="1:2" x14ac:dyDescent="0.25">
      <c r="A62" s="32">
        <f t="shared" si="0"/>
        <v>42185</v>
      </c>
      <c r="B62" s="33">
        <v>0.10086079533191494</v>
      </c>
    </row>
    <row r="63" spans="1:2" x14ac:dyDescent="0.25">
      <c r="A63" s="32">
        <f t="shared" si="0"/>
        <v>42216</v>
      </c>
      <c r="B63" s="33">
        <v>8.238789696281823E-2</v>
      </c>
    </row>
    <row r="64" spans="1:2" x14ac:dyDescent="0.25">
      <c r="A64" s="32">
        <f t="shared" si="0"/>
        <v>42247</v>
      </c>
      <c r="B64" s="33">
        <v>7.9652131138819637E-2</v>
      </c>
    </row>
    <row r="65" spans="1:2" x14ac:dyDescent="0.25">
      <c r="A65" s="32">
        <f t="shared" si="0"/>
        <v>42277</v>
      </c>
      <c r="B65" s="33">
        <v>8.4538439455965619E-2</v>
      </c>
    </row>
    <row r="66" spans="1:2" x14ac:dyDescent="0.25">
      <c r="A66" s="32">
        <f t="shared" si="0"/>
        <v>42308</v>
      </c>
      <c r="B66" s="33">
        <v>7.5502141558533298E-2</v>
      </c>
    </row>
    <row r="67" spans="1:2" x14ac:dyDescent="0.25">
      <c r="A67" s="32">
        <f t="shared" si="0"/>
        <v>42338</v>
      </c>
      <c r="B67" s="33">
        <v>7.253486542190557E-2</v>
      </c>
    </row>
    <row r="68" spans="1:2" x14ac:dyDescent="0.25">
      <c r="A68" s="32">
        <f t="shared" si="0"/>
        <v>42369</v>
      </c>
      <c r="B68" s="33">
        <v>6.1677460348054769E-2</v>
      </c>
    </row>
    <row r="69" spans="1:2" x14ac:dyDescent="0.25">
      <c r="A69" s="32">
        <f t="shared" si="0"/>
        <v>42400</v>
      </c>
      <c r="B69" s="33">
        <v>6.7911689747950366E-2</v>
      </c>
    </row>
    <row r="70" spans="1:2" x14ac:dyDescent="0.25">
      <c r="A70" s="32">
        <f t="shared" si="0"/>
        <v>42429</v>
      </c>
      <c r="B70" s="33">
        <v>6.6658185141883042E-2</v>
      </c>
    </row>
    <row r="71" spans="1:2" x14ac:dyDescent="0.25">
      <c r="A71" s="32">
        <f t="shared" si="0"/>
        <v>42460</v>
      </c>
      <c r="B71" s="33">
        <v>7.6605820839436456E-2</v>
      </c>
    </row>
    <row r="72" spans="1:2" x14ac:dyDescent="0.25">
      <c r="A72" s="32">
        <f t="shared" si="0"/>
        <v>42490</v>
      </c>
      <c r="B72" s="33">
        <v>8.109293021032582E-2</v>
      </c>
    </row>
    <row r="73" spans="1:2" x14ac:dyDescent="0.25">
      <c r="A73" s="32">
        <f t="shared" si="0"/>
        <v>42521</v>
      </c>
      <c r="B73" s="33">
        <v>7.9483632871185872E-2</v>
      </c>
    </row>
    <row r="74" spans="1:2" x14ac:dyDescent="0.25">
      <c r="A74" s="32">
        <f t="shared" ref="A74:A137" si="1">EOMONTH(A73,1)</f>
        <v>42551</v>
      </c>
      <c r="B74" s="33">
        <v>8.4336186005637748E-2</v>
      </c>
    </row>
    <row r="75" spans="1:2" x14ac:dyDescent="0.25">
      <c r="A75" s="32">
        <f t="shared" si="1"/>
        <v>42582</v>
      </c>
      <c r="B75" s="33">
        <v>8.3296768577356017E-2</v>
      </c>
    </row>
    <row r="76" spans="1:2" x14ac:dyDescent="0.25">
      <c r="A76" s="32">
        <f t="shared" si="1"/>
        <v>42613</v>
      </c>
      <c r="B76" s="33">
        <v>8.981075111662884E-2</v>
      </c>
    </row>
    <row r="77" spans="1:2" x14ac:dyDescent="0.25">
      <c r="A77" s="32">
        <f t="shared" si="1"/>
        <v>42643</v>
      </c>
      <c r="B77" s="33">
        <v>9.1610601931118918E-2</v>
      </c>
    </row>
    <row r="78" spans="1:2" x14ac:dyDescent="0.25">
      <c r="A78" s="32">
        <f t="shared" si="1"/>
        <v>42674</v>
      </c>
      <c r="B78" s="33">
        <v>9.4155629047901312E-2</v>
      </c>
    </row>
    <row r="79" spans="1:2" x14ac:dyDescent="0.25">
      <c r="A79" s="32">
        <f t="shared" si="1"/>
        <v>42704</v>
      </c>
      <c r="B79" s="33">
        <v>9.228845070312186E-2</v>
      </c>
    </row>
    <row r="80" spans="1:2" x14ac:dyDescent="0.25">
      <c r="A80" s="32">
        <f t="shared" si="1"/>
        <v>42735</v>
      </c>
      <c r="B80" s="33">
        <v>0.10309891946515193</v>
      </c>
    </row>
    <row r="81" spans="1:2" x14ac:dyDescent="0.25">
      <c r="A81" s="32">
        <f t="shared" si="1"/>
        <v>42766</v>
      </c>
      <c r="B81" s="33">
        <v>9.6656008250407099E-2</v>
      </c>
    </row>
    <row r="82" spans="1:2" x14ac:dyDescent="0.25">
      <c r="A82" s="32">
        <f t="shared" si="1"/>
        <v>42794</v>
      </c>
      <c r="B82" s="33">
        <v>0.10025297087485296</v>
      </c>
    </row>
    <row r="83" spans="1:2" x14ac:dyDescent="0.25">
      <c r="A83" s="32">
        <f t="shared" si="1"/>
        <v>42825</v>
      </c>
      <c r="B83" s="33">
        <v>9.8108833519728433E-2</v>
      </c>
    </row>
    <row r="84" spans="1:2" x14ac:dyDescent="0.25">
      <c r="A84" s="32">
        <f t="shared" si="1"/>
        <v>42855</v>
      </c>
      <c r="B84" s="33">
        <v>0.10097403766522106</v>
      </c>
    </row>
    <row r="85" spans="1:2" x14ac:dyDescent="0.25">
      <c r="A85" s="32">
        <f t="shared" si="1"/>
        <v>42886</v>
      </c>
      <c r="B85" s="33">
        <v>0.10257382016999261</v>
      </c>
    </row>
    <row r="86" spans="1:2" x14ac:dyDescent="0.25">
      <c r="A86" s="32">
        <f t="shared" si="1"/>
        <v>42916</v>
      </c>
      <c r="B86" s="33">
        <v>0.10423274066235422</v>
      </c>
    </row>
    <row r="87" spans="1:2" x14ac:dyDescent="0.25">
      <c r="A87" s="32">
        <f t="shared" si="1"/>
        <v>42947</v>
      </c>
      <c r="B87" s="33">
        <v>0.10500378857419768</v>
      </c>
    </row>
    <row r="88" spans="1:2" x14ac:dyDescent="0.25">
      <c r="A88" s="32">
        <f t="shared" si="1"/>
        <v>42978</v>
      </c>
      <c r="B88" s="33">
        <v>0.10159472153011184</v>
      </c>
    </row>
    <row r="89" spans="1:2" x14ac:dyDescent="0.25">
      <c r="A89" s="32">
        <f t="shared" si="1"/>
        <v>43008</v>
      </c>
      <c r="B89" s="33">
        <v>0.10344163392270711</v>
      </c>
    </row>
    <row r="90" spans="1:2" x14ac:dyDescent="0.25">
      <c r="A90" s="32">
        <f t="shared" si="1"/>
        <v>43039</v>
      </c>
      <c r="B90" s="33">
        <v>0.10210418856157721</v>
      </c>
    </row>
    <row r="91" spans="1:2" x14ac:dyDescent="0.25">
      <c r="A91" s="32">
        <f t="shared" si="1"/>
        <v>43069</v>
      </c>
      <c r="B91" s="33">
        <v>0.1082325399891324</v>
      </c>
    </row>
    <row r="92" spans="1:2" x14ac:dyDescent="0.25">
      <c r="A92" s="32">
        <f t="shared" si="1"/>
        <v>43100</v>
      </c>
      <c r="B92" s="33">
        <v>0.11193048124069027</v>
      </c>
    </row>
    <row r="93" spans="1:2" x14ac:dyDescent="0.25">
      <c r="A93" s="32">
        <f t="shared" si="1"/>
        <v>43131</v>
      </c>
      <c r="B93" s="33">
        <v>0.11311181215290445</v>
      </c>
    </row>
    <row r="94" spans="1:2" x14ac:dyDescent="0.25">
      <c r="A94" s="32">
        <f t="shared" si="1"/>
        <v>43159</v>
      </c>
      <c r="B94" s="33">
        <v>0.11128845097114315</v>
      </c>
    </row>
    <row r="95" spans="1:2" x14ac:dyDescent="0.25">
      <c r="A95" s="32">
        <f t="shared" si="1"/>
        <v>43190</v>
      </c>
      <c r="B95" s="33">
        <v>0.11460059224961894</v>
      </c>
    </row>
    <row r="96" spans="1:2" x14ac:dyDescent="0.25">
      <c r="A96" s="32">
        <f t="shared" si="1"/>
        <v>43220</v>
      </c>
      <c r="B96" s="33">
        <v>0.11081063843365602</v>
      </c>
    </row>
    <row r="97" spans="1:2" x14ac:dyDescent="0.25">
      <c r="A97" s="32">
        <f t="shared" si="1"/>
        <v>43251</v>
      </c>
      <c r="B97" s="33">
        <v>0.11256889342143328</v>
      </c>
    </row>
    <row r="98" spans="1:2" x14ac:dyDescent="0.25">
      <c r="A98" s="32">
        <f t="shared" si="1"/>
        <v>43281</v>
      </c>
      <c r="B98" s="33">
        <v>0.10962323447111566</v>
      </c>
    </row>
    <row r="99" spans="1:2" x14ac:dyDescent="0.25">
      <c r="A99" s="32">
        <f t="shared" si="1"/>
        <v>43312</v>
      </c>
      <c r="B99" s="33">
        <v>0.10901527183013027</v>
      </c>
    </row>
    <row r="100" spans="1:2" x14ac:dyDescent="0.25">
      <c r="A100" s="32">
        <f t="shared" si="1"/>
        <v>43343</v>
      </c>
      <c r="B100" s="33">
        <v>0.11136130083516793</v>
      </c>
    </row>
    <row r="101" spans="1:2" x14ac:dyDescent="0.25">
      <c r="A101" s="32">
        <f t="shared" si="1"/>
        <v>43373</v>
      </c>
      <c r="B101" s="33">
        <v>0.11219232269142387</v>
      </c>
    </row>
    <row r="102" spans="1:2" x14ac:dyDescent="0.25">
      <c r="A102" s="32">
        <f t="shared" si="1"/>
        <v>43404</v>
      </c>
      <c r="B102" s="33">
        <v>0.11077090179849902</v>
      </c>
    </row>
    <row r="103" spans="1:2" x14ac:dyDescent="0.25">
      <c r="A103" s="32">
        <f t="shared" si="1"/>
        <v>43434</v>
      </c>
      <c r="B103" s="33">
        <v>0.10876708795846346</v>
      </c>
    </row>
    <row r="104" spans="1:2" x14ac:dyDescent="0.25">
      <c r="A104" s="32">
        <f t="shared" si="1"/>
        <v>43465</v>
      </c>
      <c r="B104" s="33">
        <v>0.10696722324184171</v>
      </c>
    </row>
    <row r="105" spans="1:2" x14ac:dyDescent="0.25">
      <c r="A105" s="32">
        <f t="shared" si="1"/>
        <v>43496</v>
      </c>
      <c r="B105" s="33">
        <v>0.10435409503311965</v>
      </c>
    </row>
    <row r="106" spans="1:2" x14ac:dyDescent="0.25">
      <c r="A106" s="32">
        <f t="shared" si="1"/>
        <v>43524</v>
      </c>
      <c r="B106" s="33">
        <v>0.10503043734876538</v>
      </c>
    </row>
    <row r="107" spans="1:2" x14ac:dyDescent="0.25">
      <c r="A107" s="32">
        <f t="shared" si="1"/>
        <v>43555</v>
      </c>
      <c r="B107" s="33">
        <v>9.6452802613675503E-2</v>
      </c>
    </row>
    <row r="108" spans="1:2" x14ac:dyDescent="0.25">
      <c r="A108" s="32">
        <f t="shared" si="1"/>
        <v>43585</v>
      </c>
      <c r="B108" s="33">
        <v>9.5681738758110813E-2</v>
      </c>
    </row>
    <row r="109" spans="1:2" x14ac:dyDescent="0.25">
      <c r="A109" s="32">
        <f t="shared" si="1"/>
        <v>43616</v>
      </c>
      <c r="B109" s="33">
        <v>9.2396534688238274E-2</v>
      </c>
    </row>
    <row r="110" spans="1:2" x14ac:dyDescent="0.25">
      <c r="A110" s="32">
        <f t="shared" si="1"/>
        <v>43646</v>
      </c>
      <c r="B110" s="33">
        <v>9.4017114621097075E-2</v>
      </c>
    </row>
    <row r="111" spans="1:2" x14ac:dyDescent="0.25">
      <c r="A111" s="32">
        <f t="shared" si="1"/>
        <v>43677</v>
      </c>
      <c r="B111" s="33">
        <v>9.2487341382030852E-2</v>
      </c>
    </row>
    <row r="112" spans="1:2" x14ac:dyDescent="0.25">
      <c r="A112" s="32">
        <f t="shared" si="1"/>
        <v>43708</v>
      </c>
      <c r="B112" s="33">
        <v>9.086110059216268E-2</v>
      </c>
    </row>
    <row r="113" spans="1:2" x14ac:dyDescent="0.25">
      <c r="A113" s="32">
        <f t="shared" si="1"/>
        <v>43738</v>
      </c>
      <c r="B113" s="33">
        <v>8.7737874022574935E-2</v>
      </c>
    </row>
    <row r="114" spans="1:2" x14ac:dyDescent="0.25">
      <c r="A114" s="32">
        <f t="shared" si="1"/>
        <v>43769</v>
      </c>
      <c r="B114" s="33">
        <v>8.7899979558743402E-2</v>
      </c>
    </row>
    <row r="115" spans="1:2" x14ac:dyDescent="0.25">
      <c r="A115" s="32">
        <f t="shared" si="1"/>
        <v>43799</v>
      </c>
      <c r="B115" s="33">
        <v>8.6446726892301928E-2</v>
      </c>
    </row>
    <row r="116" spans="1:2" x14ac:dyDescent="0.25">
      <c r="A116" s="32">
        <f t="shared" si="1"/>
        <v>43830</v>
      </c>
      <c r="B116" s="33">
        <v>8.2366134388764722E-2</v>
      </c>
    </row>
    <row r="117" spans="1:2" x14ac:dyDescent="0.25">
      <c r="A117" s="32">
        <f t="shared" si="1"/>
        <v>43861</v>
      </c>
      <c r="B117" s="33">
        <v>8.1695728751902896E-2</v>
      </c>
    </row>
    <row r="118" spans="1:2" x14ac:dyDescent="0.25">
      <c r="A118" s="32">
        <f t="shared" si="1"/>
        <v>43890</v>
      </c>
      <c r="B118" s="33">
        <v>7.9782514472842125E-2</v>
      </c>
    </row>
    <row r="119" spans="1:2" x14ac:dyDescent="0.25">
      <c r="A119" s="32">
        <f t="shared" si="1"/>
        <v>43921</v>
      </c>
      <c r="B119" s="33">
        <v>7.0103787432505893E-2</v>
      </c>
    </row>
    <row r="120" spans="1:2" x14ac:dyDescent="0.25">
      <c r="A120" s="32">
        <f t="shared" si="1"/>
        <v>43951</v>
      </c>
      <c r="B120" s="33">
        <v>6.936561463655333E-2</v>
      </c>
    </row>
    <row r="121" spans="1:2" x14ac:dyDescent="0.25">
      <c r="A121" s="32">
        <f t="shared" si="1"/>
        <v>43982</v>
      </c>
      <c r="B121" s="33">
        <v>6.872624961361451E-2</v>
      </c>
    </row>
    <row r="122" spans="1:2" x14ac:dyDescent="0.25">
      <c r="A122" s="32">
        <f t="shared" si="1"/>
        <v>44012</v>
      </c>
      <c r="B122" s="33">
        <v>6.4000181870579986E-2</v>
      </c>
    </row>
    <row r="123" spans="1:2" x14ac:dyDescent="0.25">
      <c r="A123" s="32">
        <f t="shared" si="1"/>
        <v>44043</v>
      </c>
      <c r="B123" s="33">
        <v>6.4549364827499955E-2</v>
      </c>
    </row>
    <row r="124" spans="1:2" x14ac:dyDescent="0.25">
      <c r="A124" s="32">
        <f t="shared" si="1"/>
        <v>44074</v>
      </c>
      <c r="B124" s="33">
        <v>6.3084914999455677E-2</v>
      </c>
    </row>
    <row r="125" spans="1:2" x14ac:dyDescent="0.25">
      <c r="A125" s="32">
        <f t="shared" si="1"/>
        <v>44104</v>
      </c>
      <c r="B125" s="33">
        <v>5.8774780497976131E-2</v>
      </c>
    </row>
    <row r="126" spans="1:2" x14ac:dyDescent="0.25">
      <c r="A126" s="32">
        <f t="shared" si="1"/>
        <v>44135</v>
      </c>
      <c r="B126" s="33">
        <v>5.964249160363444E-2</v>
      </c>
    </row>
    <row r="127" spans="1:2" x14ac:dyDescent="0.25">
      <c r="A127" s="32">
        <f t="shared" si="1"/>
        <v>44165</v>
      </c>
      <c r="B127" s="33">
        <v>5.9651969010107164E-2</v>
      </c>
    </row>
    <row r="128" spans="1:2" x14ac:dyDescent="0.25">
      <c r="A128" s="32">
        <f t="shared" si="1"/>
        <v>44196</v>
      </c>
      <c r="B128" s="33">
        <v>6.153201147646703E-2</v>
      </c>
    </row>
    <row r="129" spans="1:2" x14ac:dyDescent="0.25">
      <c r="A129" s="32">
        <f t="shared" si="1"/>
        <v>44227</v>
      </c>
      <c r="B129" s="33">
        <v>6.2878453865579997E-2</v>
      </c>
    </row>
    <row r="130" spans="1:2" x14ac:dyDescent="0.25">
      <c r="A130" s="32">
        <f t="shared" si="1"/>
        <v>44255</v>
      </c>
      <c r="B130" s="33">
        <v>6.2489760254756943E-2</v>
      </c>
    </row>
    <row r="131" spans="1:2" x14ac:dyDescent="0.25">
      <c r="A131" s="32">
        <f t="shared" si="1"/>
        <v>44286</v>
      </c>
      <c r="B131" s="33">
        <v>7.6341811769294221E-2</v>
      </c>
    </row>
    <row r="132" spans="1:2" x14ac:dyDescent="0.25">
      <c r="A132" s="32">
        <f t="shared" si="1"/>
        <v>44316</v>
      </c>
      <c r="B132" s="33">
        <v>7.6525952986020052E-2</v>
      </c>
    </row>
    <row r="133" spans="1:2" x14ac:dyDescent="0.25">
      <c r="A133" s="32">
        <f t="shared" si="1"/>
        <v>44347</v>
      </c>
      <c r="B133" s="33">
        <v>7.6625446176834311E-2</v>
      </c>
    </row>
    <row r="134" spans="1:2" x14ac:dyDescent="0.25">
      <c r="A134" s="32">
        <f t="shared" si="1"/>
        <v>44377</v>
      </c>
      <c r="B134" s="33">
        <v>8.1980465179599227E-2</v>
      </c>
    </row>
    <row r="135" spans="1:2" x14ac:dyDescent="0.25">
      <c r="A135" s="32">
        <f t="shared" si="1"/>
        <v>44408</v>
      </c>
      <c r="B135" s="33">
        <v>8.1974012285196407E-2</v>
      </c>
    </row>
    <row r="136" spans="1:2" x14ac:dyDescent="0.25">
      <c r="A136" s="32">
        <f t="shared" si="1"/>
        <v>44439</v>
      </c>
      <c r="B136" s="33">
        <v>8.1824535089561001E-2</v>
      </c>
    </row>
    <row r="137" spans="1:2" x14ac:dyDescent="0.25">
      <c r="A137" s="32">
        <f t="shared" si="1"/>
        <v>44469</v>
      </c>
      <c r="B137" s="33">
        <v>8.6791261216333071E-2</v>
      </c>
    </row>
    <row r="138" spans="1:2" x14ac:dyDescent="0.25">
      <c r="A138" s="32">
        <f t="shared" ref="A138:A179" si="2">EOMONTH(A137,1)</f>
        <v>44500</v>
      </c>
      <c r="B138" s="33">
        <v>8.4868985500304195E-2</v>
      </c>
    </row>
    <row r="139" spans="1:2" x14ac:dyDescent="0.25">
      <c r="A139" s="32">
        <f t="shared" si="2"/>
        <v>44530</v>
      </c>
      <c r="B139" s="33">
        <v>8.4332089232707963E-2</v>
      </c>
    </row>
    <row r="140" spans="1:2" x14ac:dyDescent="0.25">
      <c r="A140" s="32">
        <f t="shared" si="2"/>
        <v>44561</v>
      </c>
      <c r="B140" s="33">
        <v>8.3096993725717772E-2</v>
      </c>
    </row>
    <row r="141" spans="1:2" x14ac:dyDescent="0.25">
      <c r="A141" s="32">
        <f t="shared" si="2"/>
        <v>44592</v>
      </c>
      <c r="B141" s="33">
        <v>8.1298794576089906E-2</v>
      </c>
    </row>
    <row r="142" spans="1:2" x14ac:dyDescent="0.25">
      <c r="A142" s="32">
        <f t="shared" si="2"/>
        <v>44620</v>
      </c>
      <c r="B142" s="33">
        <v>8.1200975863834346E-2</v>
      </c>
    </row>
    <row r="143" spans="1:2" x14ac:dyDescent="0.25">
      <c r="A143" s="32">
        <f t="shared" si="2"/>
        <v>44651</v>
      </c>
      <c r="B143" s="33">
        <v>7.9903998941822207E-2</v>
      </c>
    </row>
    <row r="144" spans="1:2" x14ac:dyDescent="0.25">
      <c r="A144" s="32">
        <f t="shared" si="2"/>
        <v>44681</v>
      </c>
      <c r="B144" s="33">
        <v>8.027988070121439E-2</v>
      </c>
    </row>
    <row r="145" spans="1:13" x14ac:dyDescent="0.25">
      <c r="A145" s="32">
        <f t="shared" si="2"/>
        <v>44712</v>
      </c>
      <c r="B145" s="33">
        <v>7.9917054402449894E-2</v>
      </c>
    </row>
    <row r="146" spans="1:13" x14ac:dyDescent="0.25">
      <c r="A146" s="32">
        <f t="shared" si="2"/>
        <v>44742</v>
      </c>
      <c r="B146" s="33">
        <v>7.738305390565392E-2</v>
      </c>
    </row>
    <row r="147" spans="1:13" x14ac:dyDescent="0.25">
      <c r="A147" s="32">
        <f t="shared" si="2"/>
        <v>44773</v>
      </c>
      <c r="B147" s="33">
        <v>7.6462063576919315E-2</v>
      </c>
    </row>
    <row r="148" spans="1:13" x14ac:dyDescent="0.25">
      <c r="A148" s="32">
        <f t="shared" si="2"/>
        <v>44804</v>
      </c>
      <c r="B148" s="33">
        <v>7.7334150254926515E-2</v>
      </c>
    </row>
    <row r="149" spans="1:13" x14ac:dyDescent="0.25">
      <c r="A149" s="32">
        <f t="shared" si="2"/>
        <v>44834</v>
      </c>
      <c r="B149" s="33">
        <v>8.5989561128801961E-2</v>
      </c>
    </row>
    <row r="150" spans="1:13" x14ac:dyDescent="0.25">
      <c r="A150" s="32">
        <f t="shared" si="2"/>
        <v>44865</v>
      </c>
      <c r="B150" s="33">
        <v>8.5593262653772317E-2</v>
      </c>
    </row>
    <row r="151" spans="1:13" x14ac:dyDescent="0.25">
      <c r="A151" s="32">
        <f t="shared" si="2"/>
        <v>44895</v>
      </c>
      <c r="B151" s="33">
        <v>8.7647282613316113E-2</v>
      </c>
    </row>
    <row r="152" spans="1:13" x14ac:dyDescent="0.25">
      <c r="A152" s="32">
        <f t="shared" si="2"/>
        <v>44926</v>
      </c>
      <c r="B152" s="33">
        <v>8.1650053924319899E-2</v>
      </c>
    </row>
    <row r="153" spans="1:13" x14ac:dyDescent="0.25">
      <c r="A153" s="32">
        <f t="shared" si="2"/>
        <v>44957</v>
      </c>
      <c r="B153" s="33">
        <v>8.0699529897796163E-2</v>
      </c>
    </row>
    <row r="154" spans="1:13" x14ac:dyDescent="0.25">
      <c r="A154" s="32">
        <f t="shared" si="2"/>
        <v>44985</v>
      </c>
      <c r="B154" s="33">
        <v>8.2629210426966582E-2</v>
      </c>
    </row>
    <row r="155" spans="1:13" x14ac:dyDescent="0.25">
      <c r="A155" s="32">
        <f t="shared" si="2"/>
        <v>45016</v>
      </c>
      <c r="B155" s="33">
        <v>7.5018227589169983E-2</v>
      </c>
      <c r="M155" t="s">
        <v>158</v>
      </c>
    </row>
    <row r="156" spans="1:13" x14ac:dyDescent="0.25">
      <c r="A156" s="32">
        <f t="shared" si="2"/>
        <v>45046</v>
      </c>
      <c r="B156" s="33">
        <v>7.501074656966833E-2</v>
      </c>
    </row>
    <row r="157" spans="1:13" x14ac:dyDescent="0.25">
      <c r="A157" s="32">
        <f t="shared" si="2"/>
        <v>45077</v>
      </c>
      <c r="B157" s="33">
        <v>7.7993135651515111E-2</v>
      </c>
    </row>
    <row r="158" spans="1:13" x14ac:dyDescent="0.25">
      <c r="A158" s="32">
        <f t="shared" si="2"/>
        <v>45107</v>
      </c>
      <c r="B158" s="33">
        <v>7.4291036378019149E-2</v>
      </c>
    </row>
    <row r="159" spans="1:13" x14ac:dyDescent="0.25">
      <c r="A159" s="32">
        <f t="shared" si="2"/>
        <v>45138</v>
      </c>
      <c r="B159" s="33">
        <v>7.4576395068152168E-2</v>
      </c>
    </row>
    <row r="160" spans="1:13" x14ac:dyDescent="0.25">
      <c r="A160" s="32">
        <f t="shared" si="2"/>
        <v>45169</v>
      </c>
      <c r="B160" s="33">
        <v>7.6907391169538153E-2</v>
      </c>
    </row>
    <row r="161" spans="1:2" x14ac:dyDescent="0.25">
      <c r="A161" s="32">
        <f t="shared" si="2"/>
        <v>45199</v>
      </c>
      <c r="B161" s="33">
        <v>5.6230343658023152E-2</v>
      </c>
    </row>
    <row r="162" spans="1:2" x14ac:dyDescent="0.25">
      <c r="A162" s="32">
        <f t="shared" si="2"/>
        <v>45230</v>
      </c>
      <c r="B162" s="33">
        <v>5.659701187303301E-2</v>
      </c>
    </row>
    <row r="163" spans="1:2" x14ac:dyDescent="0.25">
      <c r="A163" s="32">
        <f t="shared" si="2"/>
        <v>45260</v>
      </c>
      <c r="B163" s="33">
        <v>5.7913984685716624E-2</v>
      </c>
    </row>
    <row r="164" spans="1:2" x14ac:dyDescent="0.25">
      <c r="A164" s="32">
        <f t="shared" si="2"/>
        <v>45291</v>
      </c>
      <c r="B164" s="33">
        <v>5.8589202392431705E-2</v>
      </c>
    </row>
    <row r="165" spans="1:2" x14ac:dyDescent="0.25">
      <c r="A165" s="32">
        <f t="shared" si="2"/>
        <v>45322</v>
      </c>
      <c r="B165" s="33">
        <v>6.1810538995563213E-2</v>
      </c>
    </row>
    <row r="166" spans="1:2" x14ac:dyDescent="0.25">
      <c r="A166" s="32">
        <f t="shared" si="2"/>
        <v>45351</v>
      </c>
      <c r="B166" s="33">
        <v>6.2825320774424709E-2</v>
      </c>
    </row>
    <row r="167" spans="1:2" x14ac:dyDescent="0.25">
      <c r="A167" s="32">
        <f t="shared" si="2"/>
        <v>45382</v>
      </c>
      <c r="B167" s="33">
        <v>6.452158806238395E-2</v>
      </c>
    </row>
    <row r="168" spans="1:2" x14ac:dyDescent="0.25">
      <c r="A168" s="32">
        <f t="shared" si="2"/>
        <v>45412</v>
      </c>
      <c r="B168" s="33">
        <v>6.3718346466801412E-2</v>
      </c>
    </row>
    <row r="169" spans="1:2" x14ac:dyDescent="0.25">
      <c r="A169" s="32">
        <f t="shared" si="2"/>
        <v>45443</v>
      </c>
      <c r="B169" s="33">
        <v>6.2539500879304821E-2</v>
      </c>
    </row>
    <row r="170" spans="1:2" x14ac:dyDescent="0.25">
      <c r="A170" s="32">
        <f t="shared" si="2"/>
        <v>45473</v>
      </c>
      <c r="B170" s="33">
        <v>6.1009073734089814E-2</v>
      </c>
    </row>
    <row r="171" spans="1:2" x14ac:dyDescent="0.25">
      <c r="A171" s="32">
        <f t="shared" si="2"/>
        <v>45504</v>
      </c>
      <c r="B171" s="33">
        <v>6.2616242732527638E-2</v>
      </c>
    </row>
    <row r="172" spans="1:2" x14ac:dyDescent="0.25">
      <c r="A172" s="32">
        <f t="shared" si="2"/>
        <v>45535</v>
      </c>
      <c r="B172" s="33">
        <v>6.079851933723579E-2</v>
      </c>
    </row>
    <row r="173" spans="1:2" x14ac:dyDescent="0.25">
      <c r="A173" s="32">
        <f t="shared" si="2"/>
        <v>45565</v>
      </c>
      <c r="B173" s="33">
        <v>5.5478912769290512E-2</v>
      </c>
    </row>
    <row r="174" spans="1:2" x14ac:dyDescent="0.25">
      <c r="A174" s="32">
        <f t="shared" si="2"/>
        <v>45596</v>
      </c>
      <c r="B174" s="33">
        <v>5.656306019222912E-2</v>
      </c>
    </row>
    <row r="175" spans="1:2" x14ac:dyDescent="0.25">
      <c r="A175" s="32">
        <f t="shared" si="2"/>
        <v>45626</v>
      </c>
      <c r="B175" s="33">
        <v>5.7117032310197269E-2</v>
      </c>
    </row>
    <row r="176" spans="1:2" x14ac:dyDescent="0.25">
      <c r="A176" s="32">
        <f t="shared" si="2"/>
        <v>45657</v>
      </c>
      <c r="B176" s="33">
        <v>6.1024472029828525E-2</v>
      </c>
    </row>
    <row r="177" spans="1:3" x14ac:dyDescent="0.25">
      <c r="A177" s="32">
        <f t="shared" si="2"/>
        <v>45688</v>
      </c>
      <c r="B177" s="33">
        <v>6.1633491392452333E-2</v>
      </c>
    </row>
    <row r="178" spans="1:3" x14ac:dyDescent="0.25">
      <c r="A178" s="32">
        <f t="shared" si="2"/>
        <v>45716</v>
      </c>
      <c r="B178" s="33">
        <v>6.0981938404552238E-2</v>
      </c>
    </row>
    <row r="179" spans="1:3" x14ac:dyDescent="0.25">
      <c r="A179" s="32">
        <f t="shared" si="2"/>
        <v>45747</v>
      </c>
      <c r="B179" s="33">
        <v>5.6607944796386533E-2</v>
      </c>
      <c r="C179" s="42"/>
    </row>
    <row r="180" spans="1:3" x14ac:dyDescent="0.25">
      <c r="B180" s="33"/>
    </row>
    <row r="181" spans="1:3" x14ac:dyDescent="0.25">
      <c r="B181" s="33"/>
    </row>
  </sheetData>
  <hyperlinks>
    <hyperlink ref="A3" location="CONTENTS!A1" display="Return to Contents" xr:uid="{5D6247A6-9D4D-4E0C-846D-6E6B4F75F0E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2E35-0F3D-4908-885D-09B66C23C1C9}">
  <sheetPr>
    <pageSetUpPr fitToPage="1"/>
  </sheetPr>
  <dimension ref="A1:L42"/>
  <sheetViews>
    <sheetView zoomScaleNormal="100" workbookViewId="0">
      <selection activeCell="E46" sqref="E46"/>
    </sheetView>
  </sheetViews>
  <sheetFormatPr defaultRowHeight="15" x14ac:dyDescent="0.25"/>
  <cols>
    <col min="1" max="1" width="23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1" width="18.5703125" customWidth="1"/>
    <col min="12" max="12" width="16.7109375" customWidth="1"/>
  </cols>
  <sheetData>
    <row r="1" spans="1:12" ht="18" thickBot="1" x14ac:dyDescent="0.35">
      <c r="A1" s="7" t="s">
        <v>48</v>
      </c>
      <c r="B1" s="7"/>
      <c r="C1" s="7"/>
      <c r="E1" s="34" t="s">
        <v>44</v>
      </c>
    </row>
    <row r="2" spans="1:12" ht="15.75" thickTop="1" x14ac:dyDescent="0.25"/>
    <row r="3" spans="1:12" x14ac:dyDescent="0.25">
      <c r="A3" s="1" t="s">
        <v>150</v>
      </c>
    </row>
    <row r="4" spans="1:12" x14ac:dyDescent="0.25">
      <c r="A4" t="s">
        <v>151</v>
      </c>
    </row>
    <row r="5" spans="1:12" x14ac:dyDescent="0.25">
      <c r="B5" s="43" t="s">
        <v>49</v>
      </c>
      <c r="C5" s="43"/>
      <c r="D5" s="2"/>
      <c r="E5" s="44" t="s">
        <v>50</v>
      </c>
      <c r="F5" s="44"/>
      <c r="G5" s="4"/>
      <c r="H5" s="44" t="s">
        <v>51</v>
      </c>
      <c r="I5" s="44"/>
      <c r="K5" s="44" t="s">
        <v>52</v>
      </c>
      <c r="L5" s="44"/>
    </row>
    <row r="6" spans="1:12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25">
      <c r="B7" s="4"/>
      <c r="C7" s="4"/>
      <c r="E7" s="4"/>
      <c r="F7" s="4"/>
    </row>
    <row r="8" spans="1:12" x14ac:dyDescent="0.25">
      <c r="A8" t="s">
        <v>152</v>
      </c>
      <c r="B8" s="8">
        <v>2.2255631210920751E-2</v>
      </c>
      <c r="C8" s="8">
        <v>1.1753306271468089E-2</v>
      </c>
      <c r="E8" s="8">
        <v>1.1674121670915916E-2</v>
      </c>
      <c r="F8" s="8">
        <v>3.2323449066295362E-2</v>
      </c>
      <c r="H8" s="8">
        <v>9.0909412799999919E-3</v>
      </c>
      <c r="I8" s="8">
        <v>2.577385577600011E-2</v>
      </c>
      <c r="K8" s="8">
        <v>1.6586272048000006E-2</v>
      </c>
      <c r="L8" s="8">
        <v>9.8810914639999581E-3</v>
      </c>
    </row>
    <row r="9" spans="1:12" x14ac:dyDescent="0.25">
      <c r="A9" s="11" t="s">
        <v>147</v>
      </c>
      <c r="B9" s="12">
        <v>2.8185348251782448E-2</v>
      </c>
      <c r="C9" s="12">
        <v>2.1845093511550839E-2</v>
      </c>
      <c r="D9" s="11"/>
      <c r="E9" s="12">
        <v>1.1243761269916145E-2</v>
      </c>
      <c r="F9" s="12">
        <v>-1.0505936855669917E-2</v>
      </c>
      <c r="G9" s="11"/>
      <c r="H9" s="12">
        <v>8.818192219999986E-3</v>
      </c>
      <c r="I9" s="12">
        <v>-1.4321192921999848E-2</v>
      </c>
      <c r="J9" s="11"/>
      <c r="K9" s="12">
        <v>1.6103389773999967E-2</v>
      </c>
      <c r="L9" s="12">
        <v>1.914817722000306E-3</v>
      </c>
    </row>
    <row r="10" spans="1:12" x14ac:dyDescent="0.25">
      <c r="A10" t="s">
        <v>146</v>
      </c>
      <c r="B10" s="8">
        <v>2.7247944621537287E-2</v>
      </c>
      <c r="C10" s="8">
        <v>5.8356065120237499E-3</v>
      </c>
      <c r="E10" s="8">
        <v>1.1509829946312174E-2</v>
      </c>
      <c r="F10" s="8">
        <v>4.6344218351806798E-2</v>
      </c>
      <c r="H10" s="8">
        <v>8.9555888280000162E-3</v>
      </c>
      <c r="I10" s="8">
        <v>4.6584292292000118E-2</v>
      </c>
      <c r="K10" s="8">
        <v>1.680091794199998E-2</v>
      </c>
      <c r="L10" s="8">
        <v>5.2385672753000101E-2</v>
      </c>
    </row>
    <row r="11" spans="1:12" x14ac:dyDescent="0.25">
      <c r="A11" s="11" t="s">
        <v>141</v>
      </c>
      <c r="B11" s="12">
        <v>2.2908842217839075E-2</v>
      </c>
      <c r="C11" s="12">
        <v>1.6078285235869405E-2</v>
      </c>
      <c r="D11" s="11"/>
      <c r="E11" s="12">
        <v>1.1368105921057792E-2</v>
      </c>
      <c r="F11" s="12">
        <v>1.095931266686101E-2</v>
      </c>
      <c r="G11" s="11"/>
      <c r="H11" s="12">
        <v>8.8412757499999831E-3</v>
      </c>
      <c r="I11" s="12">
        <v>7.4055398750003665E-3</v>
      </c>
      <c r="J11" s="11"/>
      <c r="K11" s="12">
        <v>1.6362061550000018E-2</v>
      </c>
      <c r="L11" s="12">
        <v>1.1721520370000071E-2</v>
      </c>
    </row>
    <row r="12" spans="1:12" x14ac:dyDescent="0.25">
      <c r="B12" s="2"/>
      <c r="C12" s="2"/>
      <c r="E12" s="2"/>
      <c r="F12" s="2"/>
      <c r="H12" s="2"/>
      <c r="I12" s="5"/>
      <c r="K12" s="5"/>
      <c r="L12" s="5"/>
    </row>
    <row r="13" spans="1:12" x14ac:dyDescent="0.25">
      <c r="A13" t="s">
        <v>153</v>
      </c>
      <c r="B13" s="2">
        <v>2.2255631210920751E-2</v>
      </c>
      <c r="C13" s="2">
        <v>1.1753306271468089E-2</v>
      </c>
      <c r="E13" s="2">
        <v>1.1674121670915916E-2</v>
      </c>
      <c r="F13" s="2">
        <v>3.2323449066295362E-2</v>
      </c>
      <c r="H13" s="2">
        <v>9.0909412799999919E-3</v>
      </c>
      <c r="I13" s="2">
        <v>2.577385577600011E-2</v>
      </c>
      <c r="K13" s="2">
        <v>1.6586272048000006E-2</v>
      </c>
      <c r="L13" s="2">
        <v>9.8810914639999581E-3</v>
      </c>
    </row>
    <row r="14" spans="1:12" x14ac:dyDescent="0.25">
      <c r="A14" s="11" t="s">
        <v>148</v>
      </c>
      <c r="B14" s="12">
        <v>0.10646398126161465</v>
      </c>
      <c r="C14" s="12">
        <v>6.1024472029828525E-2</v>
      </c>
      <c r="D14" s="11"/>
      <c r="E14" s="12">
        <v>4.6197264641584176E-2</v>
      </c>
      <c r="F14" s="12">
        <v>4.9764141451828614E-2</v>
      </c>
      <c r="G14" s="11"/>
      <c r="H14" s="12">
        <v>3.6154683547626361E-2</v>
      </c>
      <c r="I14" s="12">
        <v>4.9576348765976386E-2</v>
      </c>
      <c r="J14" s="11"/>
      <c r="K14" s="12">
        <v>6.7459720289960626E-2</v>
      </c>
      <c r="L14" s="12">
        <v>8.2370547039834152E-2</v>
      </c>
    </row>
    <row r="15" spans="1:12" x14ac:dyDescent="0.25">
      <c r="A15" t="s">
        <v>131</v>
      </c>
      <c r="B15" s="2">
        <v>0.10321732311286456</v>
      </c>
      <c r="C15" s="2">
        <v>5.8589202392431483E-2</v>
      </c>
      <c r="E15" s="2">
        <v>4.4821961583075082E-2</v>
      </c>
      <c r="F15" s="2">
        <v>5.6206797235640149E-2</v>
      </c>
      <c r="H15" s="2">
        <v>3.4826424498478295E-2</v>
      </c>
      <c r="I15" s="2">
        <v>5.3405211015035592E-2</v>
      </c>
      <c r="K15" s="2">
        <v>6.791970425065201E-2</v>
      </c>
      <c r="L15" s="2">
        <v>0.13396142204029382</v>
      </c>
    </row>
    <row r="16" spans="1:12" x14ac:dyDescent="0.25">
      <c r="A16" s="11" t="s">
        <v>125</v>
      </c>
      <c r="B16" s="12">
        <v>9.1944386732525057E-2</v>
      </c>
      <c r="C16" s="12">
        <v>8.1650053924319455E-2</v>
      </c>
      <c r="D16" s="11"/>
      <c r="E16" s="12">
        <v>3.8081839352557767E-2</v>
      </c>
      <c r="F16" s="12">
        <v>-8.977359428492715E-2</v>
      </c>
      <c r="G16" s="11"/>
      <c r="H16" s="12">
        <v>2.9772468327715428E-2</v>
      </c>
      <c r="I16" s="12">
        <v>-0.10930018802429875</v>
      </c>
      <c r="J16" s="11"/>
      <c r="K16" s="12">
        <v>5.4570416391454914E-2</v>
      </c>
      <c r="L16" s="12">
        <v>-8.8647265314542922E-2</v>
      </c>
    </row>
    <row r="17" spans="1:12" x14ac:dyDescent="0.25">
      <c r="A17" t="s">
        <v>55</v>
      </c>
      <c r="B17" s="2">
        <v>8.2629244978042513E-2</v>
      </c>
      <c r="C17" s="2">
        <v>8.3096993725717549E-2</v>
      </c>
      <c r="E17" s="2">
        <v>3.8285114026829895E-2</v>
      </c>
      <c r="F17" s="2">
        <v>1.9045196042979828E-2</v>
      </c>
      <c r="H17" s="2">
        <v>2.9663824091565826E-2</v>
      </c>
      <c r="I17" s="2">
        <v>-9.137028745718534E-3</v>
      </c>
      <c r="K17" s="2">
        <v>5.6551635280785655E-2</v>
      </c>
      <c r="L17" s="2">
        <v>5.0045919627296431E-2</v>
      </c>
    </row>
    <row r="18" spans="1:12" x14ac:dyDescent="0.25">
      <c r="A18" s="11" t="s">
        <v>56</v>
      </c>
      <c r="B18" s="12">
        <v>7.7147071621173693E-2</v>
      </c>
      <c r="C18" s="12">
        <v>6.1532011476467696E-2</v>
      </c>
      <c r="D18" s="11"/>
      <c r="E18" s="12">
        <v>4.0740307508395641E-2</v>
      </c>
      <c r="F18" s="12">
        <v>6.3339927397914497E-2</v>
      </c>
      <c r="G18" s="11"/>
      <c r="H18" s="12">
        <v>3.2550666212143586E-2</v>
      </c>
      <c r="I18" s="12">
        <v>7.619522654915234E-2</v>
      </c>
      <c r="J18" s="11"/>
      <c r="K18" s="12">
        <v>5.6083314050342961E-2</v>
      </c>
      <c r="L18" s="12">
        <v>5.0617993677136708E-2</v>
      </c>
    </row>
    <row r="19" spans="1:12" x14ac:dyDescent="0.25">
      <c r="A19" t="s">
        <v>57</v>
      </c>
      <c r="B19" s="2">
        <v>8.7062611641078369E-2</v>
      </c>
      <c r="C19" s="2">
        <v>8.2366134388764056E-2</v>
      </c>
      <c r="E19" s="2">
        <v>4.3649587838818837E-2</v>
      </c>
      <c r="F19" s="2">
        <v>8.3902421571023345E-2</v>
      </c>
      <c r="H19" s="2">
        <v>3.6913411280320767E-2</v>
      </c>
      <c r="I19" s="2">
        <v>8.2669248591352051E-2</v>
      </c>
      <c r="K19" s="2">
        <v>5.533960321277908E-2</v>
      </c>
      <c r="L19" s="2">
        <v>0.13877304248759526</v>
      </c>
    </row>
    <row r="20" spans="1:12" x14ac:dyDescent="0.25">
      <c r="A20" s="11" t="s">
        <v>58</v>
      </c>
      <c r="B20" s="12">
        <v>0.10557387518331644</v>
      </c>
      <c r="C20" s="12">
        <v>0.10696722324184171</v>
      </c>
      <c r="D20" s="11"/>
      <c r="E20" s="12">
        <v>4.356094993347092E-2</v>
      </c>
      <c r="F20" s="12">
        <v>2.6499830708706318E-2</v>
      </c>
      <c r="G20" s="11"/>
      <c r="H20" s="12">
        <v>3.4003615489634299E-2</v>
      </c>
      <c r="I20" s="12">
        <v>1.0141567179658528E-2</v>
      </c>
      <c r="J20" s="11"/>
      <c r="K20" s="12">
        <v>6.2787936479433967E-2</v>
      </c>
      <c r="L20" s="12">
        <v>-1.7685981376557192E-2</v>
      </c>
    </row>
    <row r="21" spans="1:12" x14ac:dyDescent="0.25">
      <c r="A21" t="s">
        <v>59</v>
      </c>
      <c r="B21" s="2">
        <v>0.10796015868339068</v>
      </c>
      <c r="C21" s="2">
        <v>0.11193048124069072</v>
      </c>
      <c r="E21" s="2">
        <v>4.5234977744297286E-2</v>
      </c>
      <c r="F21" s="2">
        <v>5.6551631742574271E-2</v>
      </c>
      <c r="H21" s="2">
        <v>3.3557059406699445E-2</v>
      </c>
      <c r="I21" s="2">
        <v>3.5148098963507124E-2</v>
      </c>
      <c r="K21" s="2">
        <v>6.438288671374387E-2</v>
      </c>
      <c r="L21" s="2">
        <v>7.0266360562229346E-2</v>
      </c>
    </row>
    <row r="22" spans="1:12" x14ac:dyDescent="0.25">
      <c r="B22" s="2"/>
      <c r="C22" s="2"/>
      <c r="E22" s="2"/>
      <c r="F22" s="2"/>
      <c r="H22" s="2"/>
      <c r="I22" s="2"/>
      <c r="K22" s="2"/>
      <c r="L22" s="2"/>
    </row>
    <row r="23" spans="1:12" x14ac:dyDescent="0.25">
      <c r="A23" t="s">
        <v>154</v>
      </c>
      <c r="B23" s="2"/>
      <c r="C23" s="2"/>
      <c r="E23" s="2"/>
      <c r="F23" s="2"/>
      <c r="H23" s="2"/>
      <c r="I23" s="2"/>
      <c r="K23" s="2"/>
      <c r="L23" s="2"/>
    </row>
    <row r="24" spans="1:12" x14ac:dyDescent="0.25">
      <c r="B24" s="2"/>
      <c r="C24" s="2"/>
      <c r="E24" s="2"/>
      <c r="F24" s="2"/>
      <c r="H24" s="2"/>
      <c r="I24" s="2"/>
      <c r="K24" s="2"/>
      <c r="L24" s="2"/>
    </row>
    <row r="25" spans="1:12" x14ac:dyDescent="0.25">
      <c r="A25" t="s">
        <v>60</v>
      </c>
      <c r="B25" s="2">
        <v>0.10264283337128251</v>
      </c>
      <c r="C25" s="2">
        <v>5.6607944796386311E-2</v>
      </c>
      <c r="E25" s="2">
        <v>4.7117136242289533E-2</v>
      </c>
      <c r="F25" s="2">
        <v>8.053102543768742E-2</v>
      </c>
      <c r="H25" s="2">
        <v>3.6608141342728003E-2</v>
      </c>
      <c r="I25" s="2">
        <v>6.6020587148719834E-2</v>
      </c>
      <c r="K25" s="2">
        <v>6.8199104044367936E-2</v>
      </c>
      <c r="L25" s="2">
        <v>7.7300732870839273E-2</v>
      </c>
    </row>
    <row r="26" spans="1:12" x14ac:dyDescent="0.25">
      <c r="A26" s="11" t="s">
        <v>61</v>
      </c>
      <c r="B26" s="12">
        <v>0.10226809872130213</v>
      </c>
      <c r="C26" s="12">
        <v>6.5355922084757712E-2</v>
      </c>
      <c r="D26" s="11"/>
      <c r="E26" s="12">
        <v>4.2587159307190377E-2</v>
      </c>
      <c r="F26" s="12">
        <v>2.9110770519654938E-2</v>
      </c>
      <c r="G26" s="11"/>
      <c r="H26" s="12">
        <v>3.3221862550275011E-2</v>
      </c>
      <c r="I26" s="12">
        <v>2.2700558392483083E-2</v>
      </c>
      <c r="J26" s="11"/>
      <c r="K26" s="12">
        <v>6.303898159987649E-2</v>
      </c>
      <c r="L26" s="12">
        <v>5.7278250603945979E-2</v>
      </c>
    </row>
    <row r="27" spans="1:12" x14ac:dyDescent="0.25">
      <c r="A27" t="s">
        <v>62</v>
      </c>
      <c r="B27" s="2">
        <v>9.5272133296333633E-2</v>
      </c>
      <c r="C27" s="2">
        <v>7.0443887940061733E-2</v>
      </c>
      <c r="E27" s="2">
        <v>4.1676615686961044E-2</v>
      </c>
      <c r="F27" s="2">
        <v>2.6458262142644573E-2</v>
      </c>
      <c r="H27" s="2">
        <v>3.2280961211555242E-2</v>
      </c>
      <c r="I27" s="2">
        <v>1.4025082515483289E-2</v>
      </c>
      <c r="K27" s="2">
        <v>6.448650261528463E-2</v>
      </c>
      <c r="L27" s="2">
        <v>7.3528936085974106E-2</v>
      </c>
    </row>
    <row r="28" spans="1:12" x14ac:dyDescent="0.25">
      <c r="A28" s="11" t="s">
        <v>126</v>
      </c>
      <c r="B28" s="12">
        <v>9.791326372943232E-2</v>
      </c>
      <c r="C28" s="12">
        <v>8.0701304039476618E-2</v>
      </c>
      <c r="D28" s="11"/>
      <c r="E28" s="12">
        <v>4.3630508172085074E-2</v>
      </c>
      <c r="F28" s="12">
        <v>3.3041340013313825E-2</v>
      </c>
      <c r="G28" s="11"/>
      <c r="H28" s="12">
        <v>3.3893548788510433E-2</v>
      </c>
      <c r="I28" s="12">
        <v>2.264164786090106E-2</v>
      </c>
      <c r="J28" s="11"/>
      <c r="K28" s="12">
        <v>6.1163911818654632E-2</v>
      </c>
      <c r="L28" s="12">
        <v>4.953190575161992E-2</v>
      </c>
    </row>
    <row r="29" spans="1:12" x14ac:dyDescent="0.25">
      <c r="A29" t="s">
        <v>64</v>
      </c>
      <c r="B29" s="2">
        <v>9.3491846333909667E-2</v>
      </c>
      <c r="C29" s="2">
        <v>8.4047389812529127E-2</v>
      </c>
      <c r="E29" s="2">
        <v>4.953020845978922E-2</v>
      </c>
      <c r="F29" s="2">
        <v>4.3377420644554521E-2</v>
      </c>
      <c r="H29" s="2">
        <v>4.3153579482831293E-2</v>
      </c>
      <c r="I29" s="2">
        <v>4.2362478054331243E-2</v>
      </c>
      <c r="K29" s="2">
        <v>6.9947443428809791E-2</v>
      </c>
      <c r="L29" s="2">
        <v>6.2288861606139445E-2</v>
      </c>
    </row>
    <row r="30" spans="1:12" x14ac:dyDescent="0.25">
      <c r="A30" s="11" t="s">
        <v>65</v>
      </c>
      <c r="B30" s="13">
        <v>40179</v>
      </c>
      <c r="C30" s="13"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  <c r="J30" s="11"/>
      <c r="K30" s="13">
        <v>40179</v>
      </c>
      <c r="L30" s="13">
        <v>40179</v>
      </c>
    </row>
    <row r="31" spans="1:12" x14ac:dyDescent="0.25">
      <c r="B31" s="2"/>
      <c r="C31" s="2"/>
      <c r="E31" s="2"/>
      <c r="F31" s="2"/>
      <c r="H31" s="2"/>
      <c r="I31" s="2"/>
      <c r="K31" s="2"/>
      <c r="L31" s="2"/>
    </row>
    <row r="32" spans="1:12" x14ac:dyDescent="0.25">
      <c r="A32" t="s">
        <v>66</v>
      </c>
      <c r="B32" s="2">
        <v>7.9758186601870621E-3</v>
      </c>
      <c r="C32" s="2">
        <v>1.8721154866178112E-2</v>
      </c>
      <c r="E32" s="2">
        <v>1.7756744092407152E-3</v>
      </c>
      <c r="F32" s="2">
        <v>3.701875648416824E-2</v>
      </c>
      <c r="H32" s="2">
        <v>2.2754723147718832E-3</v>
      </c>
      <c r="I32" s="2">
        <v>4.1772386930192286E-2</v>
      </c>
      <c r="K32" s="2">
        <v>2.7553900640639993E-3</v>
      </c>
      <c r="L32" s="2">
        <v>6.9148751117621296E-2</v>
      </c>
    </row>
    <row r="34" spans="1:6" x14ac:dyDescent="0.25">
      <c r="A34" t="s">
        <v>67</v>
      </c>
    </row>
    <row r="35" spans="1:6" x14ac:dyDescent="0.25">
      <c r="A35" t="s">
        <v>68</v>
      </c>
      <c r="C35">
        <f>0.58-2.72</f>
        <v>-2.14</v>
      </c>
    </row>
    <row r="36" spans="1:6" x14ac:dyDescent="0.25">
      <c r="A36" t="s">
        <v>69</v>
      </c>
    </row>
    <row r="38" spans="1:6" x14ac:dyDescent="0.25">
      <c r="A38" t="s">
        <v>70</v>
      </c>
    </row>
    <row r="39" spans="1:6" x14ac:dyDescent="0.25">
      <c r="A39" t="s">
        <v>71</v>
      </c>
    </row>
    <row r="40" spans="1:6" x14ac:dyDescent="0.25">
      <c r="A40" t="s">
        <v>72</v>
      </c>
    </row>
    <row r="41" spans="1:6" x14ac:dyDescent="0.25">
      <c r="F41" t="s">
        <v>158</v>
      </c>
    </row>
    <row r="42" spans="1:6" x14ac:dyDescent="0.25">
      <c r="A42" t="s">
        <v>124</v>
      </c>
    </row>
  </sheetData>
  <sortState xmlns:xlrd2="http://schemas.microsoft.com/office/spreadsheetml/2017/richdata2" ref="A14:L21">
    <sortCondition descending="1" ref="A14:A21"/>
  </sortState>
  <mergeCells count="4">
    <mergeCell ref="B5:C5"/>
    <mergeCell ref="E5:F5"/>
    <mergeCell ref="H5:I5"/>
    <mergeCell ref="K5:L5"/>
  </mergeCells>
  <hyperlinks>
    <hyperlink ref="E1" location="CONTENTS!A1" display="Return to Contents" xr:uid="{A1F26F96-73D7-4DFF-ADAB-5E5A936473B0}"/>
  </hyperlink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CA5B-D8CA-4B48-83D2-D906766E609E}">
  <sheetPr>
    <pageSetUpPr fitToPage="1"/>
  </sheetPr>
  <dimension ref="A1:I38"/>
  <sheetViews>
    <sheetView workbookViewId="0">
      <selection activeCell="C25" sqref="C25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</cols>
  <sheetData>
    <row r="1" spans="1:9" ht="18" thickBot="1" x14ac:dyDescent="0.35">
      <c r="A1" s="7" t="s">
        <v>48</v>
      </c>
      <c r="B1" s="7"/>
      <c r="C1" s="7"/>
      <c r="E1" s="34" t="s">
        <v>44</v>
      </c>
    </row>
    <row r="2" spans="1:9" ht="15.75" thickTop="1" x14ac:dyDescent="0.25"/>
    <row r="3" spans="1:9" x14ac:dyDescent="0.25">
      <c r="A3" s="1" t="str">
        <f>'Index Performance'!A3</f>
        <v>Investment Performance Report for 1Q 2025</v>
      </c>
    </row>
    <row r="4" spans="1:9" x14ac:dyDescent="0.25">
      <c r="A4" t="str">
        <f>'Index Performance'!A4</f>
        <v>Generated on 6/20/2025</v>
      </c>
    </row>
    <row r="5" spans="1:9" x14ac:dyDescent="0.25">
      <c r="B5" s="43" t="s">
        <v>73</v>
      </c>
      <c r="C5" s="43"/>
      <c r="D5" s="2"/>
      <c r="E5" s="43" t="s">
        <v>74</v>
      </c>
      <c r="F5" s="43"/>
      <c r="G5" s="4"/>
      <c r="H5" s="44" t="s">
        <v>75</v>
      </c>
      <c r="I5" s="44"/>
    </row>
    <row r="6" spans="1:9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25">
      <c r="B7" s="4"/>
      <c r="C7" s="4"/>
      <c r="E7" s="4"/>
      <c r="F7" s="4"/>
    </row>
    <row r="8" spans="1:9" x14ac:dyDescent="0.25">
      <c r="A8" t="str">
        <f>'Index Performance'!A8</f>
        <v>1Q 2025</v>
      </c>
      <c r="B8" s="8">
        <f>'Index Performance'!B8</f>
        <v>2.2255631210920751E-2</v>
      </c>
      <c r="C8" s="8">
        <f>'Index Performance'!C8</f>
        <v>1.1753306271468089E-2</v>
      </c>
      <c r="E8" s="2">
        <v>2.5285467115906127E-2</v>
      </c>
      <c r="F8" s="2">
        <v>1.1809377348482197E-2</v>
      </c>
      <c r="H8" s="2">
        <v>1.4977730872292715E-2</v>
      </c>
      <c r="I8" s="2">
        <v>1.0749694431755552E-2</v>
      </c>
    </row>
    <row r="9" spans="1:9" x14ac:dyDescent="0.25">
      <c r="A9" s="11" t="str">
        <f>'Index Performance'!A9</f>
        <v>4Q 2024</v>
      </c>
      <c r="B9" s="12">
        <f>'Index Performance'!B9</f>
        <v>2.8185348251782448E-2</v>
      </c>
      <c r="C9" s="12">
        <f>'Index Performance'!C9</f>
        <v>2.1845093511550839E-2</v>
      </c>
      <c r="D9" s="11"/>
      <c r="E9" s="12">
        <v>3.1011329606142259E-2</v>
      </c>
      <c r="F9" s="12">
        <v>2.3969764294011542E-2</v>
      </c>
      <c r="G9" s="11"/>
      <c r="H9" s="12">
        <v>1.9830665548193877E-2</v>
      </c>
      <c r="I9" s="12">
        <v>1.541810873752758E-2</v>
      </c>
    </row>
    <row r="10" spans="1:9" x14ac:dyDescent="0.25">
      <c r="A10" t="str">
        <f>'Index Performance'!A10</f>
        <v>3Q 2024</v>
      </c>
      <c r="B10" s="8">
        <f>'Index Performance'!B10</f>
        <v>2.7247944621537287E-2</v>
      </c>
      <c r="C10" s="8">
        <f>'Index Performance'!C10</f>
        <v>5.8356065120237499E-3</v>
      </c>
      <c r="E10" s="2">
        <v>2.8234865667719232E-2</v>
      </c>
      <c r="F10" s="2">
        <v>-1.3525400481750882E-3</v>
      </c>
      <c r="H10" s="2">
        <v>2.4127122966841056E-2</v>
      </c>
      <c r="I10" s="2">
        <v>2.7505634441069793E-2</v>
      </c>
    </row>
    <row r="11" spans="1:9" x14ac:dyDescent="0.25">
      <c r="A11" s="11" t="str">
        <f>'Index Performance'!A11</f>
        <v>2Q 2024</v>
      </c>
      <c r="B11" s="12">
        <f>'Index Performance'!B11</f>
        <v>2.2908842217839075E-2</v>
      </c>
      <c r="C11" s="12">
        <f>'Index Performance'!C11</f>
        <v>1.6078285235869405E-2</v>
      </c>
      <c r="D11" s="11"/>
      <c r="E11" s="12">
        <v>2.486462728117033E-2</v>
      </c>
      <c r="F11" s="12">
        <v>2.4770596204750861E-2</v>
      </c>
      <c r="G11" s="11"/>
      <c r="H11" s="12">
        <v>1.6930240829367671E-2</v>
      </c>
      <c r="I11" s="12">
        <v>-1.0611509761945914E-2</v>
      </c>
    </row>
    <row r="12" spans="1:9" x14ac:dyDescent="0.25">
      <c r="B12" s="2"/>
      <c r="C12" s="2"/>
      <c r="E12" s="2"/>
      <c r="F12" s="2"/>
      <c r="H12" s="2"/>
      <c r="I12" s="5"/>
    </row>
    <row r="13" spans="1:9" x14ac:dyDescent="0.25">
      <c r="A13" t="str">
        <f>'Index Performance'!A13</f>
        <v>YTD 2025</v>
      </c>
      <c r="B13" s="2">
        <f>'Index Performance'!B13</f>
        <v>2.2255631210920751E-2</v>
      </c>
      <c r="C13" s="2">
        <f>'Index Performance'!C13</f>
        <v>1.1753306271468089E-2</v>
      </c>
      <c r="E13" s="2">
        <v>2.5285467115906127E-2</v>
      </c>
      <c r="F13" s="2">
        <v>1.1809377348482197E-2</v>
      </c>
      <c r="H13" s="2">
        <v>1.4977730872292715E-2</v>
      </c>
      <c r="I13" s="2">
        <v>1.0749694431755552E-2</v>
      </c>
    </row>
    <row r="14" spans="1:9" x14ac:dyDescent="0.25">
      <c r="A14" s="11" t="str">
        <f>'Index Performance'!A14</f>
        <v>CY 2024</v>
      </c>
      <c r="B14" s="12">
        <f>'Index Performance'!B14</f>
        <v>0.10646398126161465</v>
      </c>
      <c r="C14" s="12">
        <f>'Index Performance'!C14</f>
        <v>6.1024472029828525E-2</v>
      </c>
      <c r="D14" s="11"/>
      <c r="E14" s="12">
        <v>0.11358315596708131</v>
      </c>
      <c r="F14" s="12">
        <v>6.3230617859753036E-2</v>
      </c>
      <c r="G14" s="11"/>
      <c r="H14" s="12">
        <v>8.4735859101846167E-2</v>
      </c>
      <c r="I14" s="12">
        <v>5.3347293377771887E-2</v>
      </c>
    </row>
    <row r="15" spans="1:9" x14ac:dyDescent="0.25">
      <c r="A15" t="str">
        <f>'Index Performance'!A15</f>
        <v>CY 2023</v>
      </c>
      <c r="B15" s="2">
        <f>'Index Performance'!B15</f>
        <v>0.10321732311286456</v>
      </c>
      <c r="C15" s="2">
        <f>'Index Performance'!C15</f>
        <v>5.8589202392431483E-2</v>
      </c>
      <c r="E15" s="2">
        <v>0.11097944242893217</v>
      </c>
      <c r="F15" s="2">
        <v>5.7037823909948715E-2</v>
      </c>
      <c r="H15" s="2">
        <v>7.6528162926884261E-2</v>
      </c>
      <c r="I15" s="2">
        <v>6.452043420749054E-2</v>
      </c>
    </row>
    <row r="16" spans="1:9" x14ac:dyDescent="0.25">
      <c r="A16" s="11" t="str">
        <f>'Index Performance'!A16</f>
        <v>CY 2022</v>
      </c>
      <c r="B16" s="12">
        <f>'Index Performance'!B16</f>
        <v>9.1944386732525057E-2</v>
      </c>
      <c r="C16" s="12">
        <f>'Index Performance'!C16</f>
        <v>8.1650053924319455E-2</v>
      </c>
      <c r="D16" s="11"/>
      <c r="E16" s="12">
        <v>9.7631714949739018E-2</v>
      </c>
      <c r="F16" s="12">
        <v>8.5190222643976687E-2</v>
      </c>
      <c r="G16" s="11"/>
      <c r="H16" s="12">
        <v>6.4571557442326261E-2</v>
      </c>
      <c r="I16" s="12">
        <v>6.2699383473487025E-2</v>
      </c>
    </row>
    <row r="17" spans="1:9" x14ac:dyDescent="0.25">
      <c r="A17" t="str">
        <f>'Index Performance'!A17</f>
        <v>CY 2021</v>
      </c>
      <c r="B17" s="2">
        <f>'Index Performance'!B17</f>
        <v>8.2629244978042513E-2</v>
      </c>
      <c r="C17" s="2">
        <f>'Index Performance'!C17</f>
        <v>8.3096993725717549E-2</v>
      </c>
      <c r="E17" s="2">
        <v>8.6511173115782589E-2</v>
      </c>
      <c r="F17" s="2">
        <v>8.8232418885475061E-2</v>
      </c>
      <c r="H17" s="2">
        <v>6.7036478660548876E-2</v>
      </c>
      <c r="I17" s="2">
        <v>6.0940034213877059E-2</v>
      </c>
    </row>
    <row r="18" spans="1:9" x14ac:dyDescent="0.25">
      <c r="A18" s="11" t="str">
        <f>'Index Performance'!A18</f>
        <v>CY 2020</v>
      </c>
      <c r="B18" s="12">
        <f>'Index Performance'!B18</f>
        <v>7.7147071621173693E-2</v>
      </c>
      <c r="C18" s="12">
        <f>'Index Performance'!C18</f>
        <v>6.1532011476467696E-2</v>
      </c>
      <c r="D18" s="11"/>
      <c r="E18" s="12">
        <v>7.9949993560815641E-2</v>
      </c>
      <c r="F18" s="12">
        <v>5.9946997345224018E-2</v>
      </c>
      <c r="G18" s="11"/>
      <c r="H18" s="12">
        <v>6.6616384476540252E-2</v>
      </c>
      <c r="I18" s="12">
        <v>6.8080907516209876E-2</v>
      </c>
    </row>
    <row r="19" spans="1:9" x14ac:dyDescent="0.25">
      <c r="A19" t="str">
        <f>'Index Performance'!A19</f>
        <v>CY 2019</v>
      </c>
      <c r="B19" s="2">
        <f>'Index Performance'!B19</f>
        <v>8.7062611641078369E-2</v>
      </c>
      <c r="C19" s="2">
        <f>'Index Performance'!C19</f>
        <v>8.2366134388764056E-2</v>
      </c>
      <c r="E19" s="2">
        <v>8.8026361175796417E-2</v>
      </c>
      <c r="F19" s="2">
        <v>8.1992877298743494E-2</v>
      </c>
      <c r="H19" s="2">
        <v>8.3428162923185917E-2</v>
      </c>
      <c r="I19" s="2">
        <v>8.5792446601460792E-2</v>
      </c>
    </row>
    <row r="20" spans="1:9" x14ac:dyDescent="0.25">
      <c r="A20" s="11" t="str">
        <f>'Index Performance'!A20</f>
        <v>CY 2018</v>
      </c>
      <c r="B20" s="12">
        <f>'Index Performance'!B20</f>
        <v>0.10557387518331644</v>
      </c>
      <c r="C20" s="12">
        <f>'Index Performance'!C20</f>
        <v>0.10696722324184171</v>
      </c>
      <c r="D20" s="11"/>
      <c r="E20" s="12">
        <v>0.10794424608209999</v>
      </c>
      <c r="F20" s="12">
        <v>0.109831990316547</v>
      </c>
      <c r="G20" s="11"/>
      <c r="H20" s="12">
        <v>9.0242960305839309E-2</v>
      </c>
      <c r="I20" s="12">
        <v>8.8322084149644153E-2</v>
      </c>
    </row>
    <row r="21" spans="1:9" x14ac:dyDescent="0.25">
      <c r="A21" t="str">
        <f>'Index Performance'!A21</f>
        <v>CY 2017</v>
      </c>
      <c r="B21" s="2">
        <f>'Index Performance'!B21</f>
        <v>0.10796015868339068</v>
      </c>
      <c r="C21" s="2">
        <f>'Index Performance'!C21</f>
        <v>0.11193048124069072</v>
      </c>
      <c r="E21" s="2">
        <v>0.10831340270298788</v>
      </c>
      <c r="F21" s="2">
        <v>0.10914184454154197</v>
      </c>
      <c r="H21" s="2">
        <v>0.10524509417729826</v>
      </c>
      <c r="I21" s="2">
        <v>0.13296590635194083</v>
      </c>
    </row>
    <row r="22" spans="1:9" x14ac:dyDescent="0.25">
      <c r="B22" s="2"/>
      <c r="C22" s="2"/>
      <c r="E22" s="2"/>
      <c r="F22" s="2"/>
      <c r="H22" s="2"/>
      <c r="I22" s="2"/>
    </row>
    <row r="23" spans="1:9" x14ac:dyDescent="0.25">
      <c r="A23" t="str">
        <f>'Index Performance'!A23</f>
        <v>Returns for periods ending 03/31/2025</v>
      </c>
      <c r="B23" s="2"/>
      <c r="C23" s="2"/>
      <c r="E23" s="2"/>
      <c r="F23" s="2"/>
      <c r="H23" s="2"/>
      <c r="I23" s="2"/>
    </row>
    <row r="24" spans="1:9" x14ac:dyDescent="0.25">
      <c r="B24" s="2"/>
      <c r="C24" s="2"/>
      <c r="E24" s="2"/>
      <c r="F24" s="2"/>
      <c r="H24" s="2"/>
      <c r="I24" s="2"/>
    </row>
    <row r="25" spans="1:9" x14ac:dyDescent="0.25">
      <c r="A25" t="s">
        <v>60</v>
      </c>
      <c r="B25" s="2">
        <f>'Index Performance'!B25</f>
        <v>0.10264283337128251</v>
      </c>
      <c r="C25" s="2">
        <f>'Index Performance'!C25</f>
        <v>5.6607944796386311E-2</v>
      </c>
      <c r="E25" s="2">
        <v>0.11203241930324685</v>
      </c>
      <c r="F25" s="2">
        <v>6.0290061217261659E-2</v>
      </c>
      <c r="H25" s="2">
        <v>7.6422394870509711E-2</v>
      </c>
      <c r="I25" s="2">
        <v>4.3372987521146156E-2</v>
      </c>
    </row>
    <row r="26" spans="1:9" x14ac:dyDescent="0.25">
      <c r="A26" s="11" t="s">
        <v>61</v>
      </c>
      <c r="B26" s="12">
        <f>'Index Performance'!B26</f>
        <v>0.10226809872130213</v>
      </c>
      <c r="C26" s="12">
        <f>'Index Performance'!C26</f>
        <v>6.5355922084757712E-2</v>
      </c>
      <c r="D26" s="11"/>
      <c r="E26" s="12">
        <v>0.11009650178802585</v>
      </c>
      <c r="F26" s="12">
        <v>6.6672395836247844E-2</v>
      </c>
      <c r="G26" s="11"/>
      <c r="H26" s="12">
        <v>7.5785290169486333E-2</v>
      </c>
      <c r="I26" s="12">
        <v>5.8759618130618696E-2</v>
      </c>
    </row>
    <row r="27" spans="1:9" x14ac:dyDescent="0.25">
      <c r="A27" t="s">
        <v>62</v>
      </c>
      <c r="B27" s="2">
        <f>'Index Performance'!B27</f>
        <v>9.5272133296333633E-2</v>
      </c>
      <c r="C27" s="2">
        <f>'Index Performance'!C27</f>
        <v>7.0443887940061733E-2</v>
      </c>
      <c r="E27" s="2">
        <v>0.10177672970264025</v>
      </c>
      <c r="F27" s="2">
        <v>7.2628007088413105E-2</v>
      </c>
      <c r="H27" s="2">
        <v>7.2306935439928638E-2</v>
      </c>
      <c r="I27" s="2">
        <v>6.051066518061643E-2</v>
      </c>
    </row>
    <row r="28" spans="1:9" x14ac:dyDescent="0.25">
      <c r="A28" s="11" t="s">
        <v>63</v>
      </c>
      <c r="B28" s="12">
        <f>'Index Performance'!B28</f>
        <v>9.791326372943232E-2</v>
      </c>
      <c r="C28" s="12">
        <f>'Index Performance'!C28</f>
        <v>8.0701304039476618E-2</v>
      </c>
      <c r="D28" s="11"/>
      <c r="E28" s="12">
        <v>0.10176154378745561</v>
      </c>
      <c r="F28" s="12">
        <v>8.1240992198396977E-2</v>
      </c>
      <c r="G28" s="11"/>
      <c r="H28" s="12" t="s">
        <v>76</v>
      </c>
      <c r="I28" s="12" t="s">
        <v>76</v>
      </c>
    </row>
    <row r="29" spans="1:9" x14ac:dyDescent="0.25">
      <c r="A29" t="s">
        <v>64</v>
      </c>
      <c r="B29" s="2">
        <f>'Index Performance'!B29</f>
        <v>9.3491846333909667E-2</v>
      </c>
      <c r="C29" s="2">
        <f>'Index Performance'!C29</f>
        <v>8.4047389812529127E-2</v>
      </c>
      <c r="E29" s="2">
        <v>9.5999360892326233E-2</v>
      </c>
      <c r="F29" s="2">
        <v>8.4020097153150619E-2</v>
      </c>
      <c r="H29" s="2">
        <v>8.1958379888791677E-2</v>
      </c>
      <c r="I29" s="2">
        <v>7.6609527480789197E-2</v>
      </c>
    </row>
    <row r="30" spans="1:9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42491</v>
      </c>
      <c r="I30" s="13">
        <v>42491</v>
      </c>
    </row>
    <row r="31" spans="1:9" x14ac:dyDescent="0.25">
      <c r="B31" s="2"/>
      <c r="C31" s="2"/>
      <c r="E31" s="2"/>
      <c r="F31" s="2"/>
      <c r="H31" s="2"/>
      <c r="I31" s="2"/>
    </row>
    <row r="32" spans="1:9" x14ac:dyDescent="0.25">
      <c r="A32" t="s">
        <v>66</v>
      </c>
      <c r="B32" s="2">
        <f>'Index Performance'!B32</f>
        <v>7.9758186601870621E-3</v>
      </c>
      <c r="C32" s="2">
        <f>'Index Performance'!C32</f>
        <v>1.8721154866178112E-2</v>
      </c>
      <c r="E32" s="2">
        <v>8.7123850356904415E-3</v>
      </c>
      <c r="F32" s="2">
        <v>1.9941712533725554E-2</v>
      </c>
      <c r="H32" s="2">
        <v>5.801306104535298E-3</v>
      </c>
      <c r="I32" s="2">
        <v>1.5312924674987859E-2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3">
    <mergeCell ref="B5:C5"/>
    <mergeCell ref="E5:F5"/>
    <mergeCell ref="H5:I5"/>
  </mergeCells>
  <hyperlinks>
    <hyperlink ref="E1" location="CONTENTS!A1" display="Return to Contents" xr:uid="{7BE6E947-F545-45C9-B100-B2ED84356059}"/>
  </hyperlinks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DDE4-0D29-4698-9C07-A2444C160AB1}">
  <sheetPr>
    <pageSetUpPr fitToPage="1"/>
  </sheetPr>
  <dimension ref="A1:I38"/>
  <sheetViews>
    <sheetView topLeftCell="A3" workbookViewId="0">
      <selection activeCell="K11" sqref="K11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</cols>
  <sheetData>
    <row r="1" spans="1:9" ht="18" thickBot="1" x14ac:dyDescent="0.35">
      <c r="A1" s="7" t="s">
        <v>48</v>
      </c>
      <c r="B1" s="7"/>
      <c r="C1" s="7"/>
      <c r="D1" s="7"/>
      <c r="E1" s="34" t="s">
        <v>44</v>
      </c>
    </row>
    <row r="2" spans="1:9" ht="15.75" thickTop="1" x14ac:dyDescent="0.25"/>
    <row r="3" spans="1:9" x14ac:dyDescent="0.25">
      <c r="A3" s="1" t="str">
        <f>'Index Performance'!A3</f>
        <v>Investment Performance Report for 1Q 2025</v>
      </c>
    </row>
    <row r="4" spans="1:9" x14ac:dyDescent="0.25">
      <c r="A4" t="str">
        <f>'Index Performance'!A4</f>
        <v>Generated on 6/20/2025</v>
      </c>
    </row>
    <row r="5" spans="1:9" x14ac:dyDescent="0.25">
      <c r="B5" s="43" t="s">
        <v>73</v>
      </c>
      <c r="C5" s="43"/>
      <c r="D5" s="2"/>
      <c r="E5" s="44" t="s">
        <v>78</v>
      </c>
      <c r="F5" s="44"/>
      <c r="G5" s="4"/>
      <c r="H5" s="44" t="s">
        <v>79</v>
      </c>
      <c r="I5" s="44"/>
    </row>
    <row r="6" spans="1:9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25">
      <c r="B7" s="4"/>
      <c r="C7" s="4"/>
      <c r="E7" s="4"/>
      <c r="F7" s="4"/>
    </row>
    <row r="8" spans="1:9" x14ac:dyDescent="0.25">
      <c r="A8" t="str">
        <f>'Index Performance'!A8</f>
        <v>1Q 2025</v>
      </c>
      <c r="B8" s="8">
        <f>'Index Performance'!B8</f>
        <v>2.2255631210920751E-2</v>
      </c>
      <c r="C8" s="8">
        <f>'Index Performance'!C8</f>
        <v>1.1753306271468089E-2</v>
      </c>
      <c r="E8" s="2">
        <v>2.1770793511304433E-2</v>
      </c>
      <c r="F8" s="2">
        <v>1.2028179830013697E-2</v>
      </c>
      <c r="H8" s="2">
        <v>2.4429435578971818E-2</v>
      </c>
      <c r="I8" s="2">
        <v>1.3718115513655205E-2</v>
      </c>
    </row>
    <row r="9" spans="1:9" x14ac:dyDescent="0.25">
      <c r="A9" s="11" t="str">
        <f>'Index Performance'!A9</f>
        <v>4Q 2024</v>
      </c>
      <c r="B9" s="12">
        <f>'Index Performance'!B9</f>
        <v>2.8185348251782448E-2</v>
      </c>
      <c r="C9" s="12">
        <f>'Index Performance'!C9</f>
        <v>2.1845093511550839E-2</v>
      </c>
      <c r="D9" s="11"/>
      <c r="E9" s="12">
        <v>2.8744187908388893E-2</v>
      </c>
      <c r="F9" s="12">
        <v>2.3679475222404767E-2</v>
      </c>
      <c r="G9" s="11"/>
      <c r="H9" s="12">
        <v>2.6646133998966023E-2</v>
      </c>
      <c r="I9" s="12">
        <v>1.3593053022130874E-2</v>
      </c>
    </row>
    <row r="10" spans="1:9" x14ac:dyDescent="0.25">
      <c r="A10" t="str">
        <f>'Index Performance'!A10</f>
        <v>3Q 2024</v>
      </c>
      <c r="B10" s="8">
        <f>'Index Performance'!B10</f>
        <v>2.7247944621537287E-2</v>
      </c>
      <c r="C10" s="8">
        <f>'Index Performance'!C10</f>
        <v>5.8356065120237499E-3</v>
      </c>
      <c r="E10" s="2">
        <v>2.7886242107190869E-2</v>
      </c>
      <c r="F10" s="2">
        <v>-7.3243659412403073E-4</v>
      </c>
      <c r="H10" s="2">
        <v>2.331585047721205E-2</v>
      </c>
      <c r="I10" s="2">
        <v>3.9203596329682622E-2</v>
      </c>
    </row>
    <row r="11" spans="1:9" x14ac:dyDescent="0.25">
      <c r="A11" s="11" t="str">
        <f>'Index Performance'!A11</f>
        <v>2Q 2024</v>
      </c>
      <c r="B11" s="12">
        <f>'Index Performance'!B11</f>
        <v>2.2908842217839075E-2</v>
      </c>
      <c r="C11" s="12">
        <f>'Index Performance'!C11</f>
        <v>1.6078285235869405E-2</v>
      </c>
      <c r="D11" s="11"/>
      <c r="E11" s="12">
        <v>2.343337279261162E-2</v>
      </c>
      <c r="F11" s="12">
        <v>1.8628870958502075E-2</v>
      </c>
      <c r="G11" s="11"/>
      <c r="H11" s="12">
        <v>2.0463102104428768E-2</v>
      </c>
      <c r="I11" s="12">
        <v>4.0658356832536935E-3</v>
      </c>
    </row>
    <row r="12" spans="1:9" x14ac:dyDescent="0.25">
      <c r="B12" s="2"/>
      <c r="C12" s="2"/>
      <c r="E12" s="2"/>
      <c r="F12" s="2"/>
      <c r="H12" s="2"/>
      <c r="I12" s="5"/>
    </row>
    <row r="13" spans="1:9" x14ac:dyDescent="0.25">
      <c r="A13" t="str">
        <f>'Index Performance'!A13</f>
        <v>YTD 2025</v>
      </c>
      <c r="B13" s="2">
        <f>'Index Performance'!B13</f>
        <v>2.2255631210920751E-2</v>
      </c>
      <c r="C13" s="2">
        <f>'Index Performance'!C13</f>
        <v>1.1753306271468089E-2</v>
      </c>
      <c r="E13" s="2">
        <v>2.1770793511304433E-2</v>
      </c>
      <c r="F13" s="2">
        <v>1.2028179830013697E-2</v>
      </c>
      <c r="H13" s="2">
        <v>2.4429435578971818E-2</v>
      </c>
      <c r="I13" s="2">
        <v>1.3718115513655205E-2</v>
      </c>
    </row>
    <row r="14" spans="1:9" x14ac:dyDescent="0.25">
      <c r="A14" s="11" t="str">
        <f>'Index Performance'!A14</f>
        <v>CY 2024</v>
      </c>
      <c r="B14" s="12">
        <f>'Index Performance'!B14</f>
        <v>0.10646398126161465</v>
      </c>
      <c r="C14" s="12">
        <f>'Index Performance'!C14</f>
        <v>6.1024472029828525E-2</v>
      </c>
      <c r="D14" s="11"/>
      <c r="E14" s="12">
        <v>0.10885803362709418</v>
      </c>
      <c r="F14" s="12">
        <v>6.0440417476681718E-2</v>
      </c>
      <c r="G14" s="11"/>
      <c r="H14" s="12">
        <v>9.5350564575549537E-2</v>
      </c>
      <c r="I14" s="12">
        <v>6.6082681191272252E-2</v>
      </c>
    </row>
    <row r="15" spans="1:9" x14ac:dyDescent="0.25">
      <c r="A15" t="str">
        <f>'Index Performance'!A15</f>
        <v>CY 2023</v>
      </c>
      <c r="B15" s="2">
        <f>'Index Performance'!B15</f>
        <v>0.10321732311286456</v>
      </c>
      <c r="C15" s="2">
        <f>'Index Performance'!C15</f>
        <v>5.8589202392431483E-2</v>
      </c>
      <c r="E15" s="2">
        <v>0.10998919054271476</v>
      </c>
      <c r="F15" s="2">
        <v>6.9964866522851166E-2</v>
      </c>
      <c r="H15" s="2">
        <v>7.782440422462529E-2</v>
      </c>
      <c r="I15" s="2">
        <v>1.6259985827303591E-2</v>
      </c>
    </row>
    <row r="16" spans="1:9" x14ac:dyDescent="0.25">
      <c r="A16" s="11" t="str">
        <f>'Index Performance'!A16</f>
        <v>CY 2022</v>
      </c>
      <c r="B16" s="12">
        <f>'Index Performance'!B16</f>
        <v>9.1944386732525057E-2</v>
      </c>
      <c r="C16" s="12">
        <f>'Index Performance'!C16</f>
        <v>8.1650053924319455E-2</v>
      </c>
      <c r="D16" s="11"/>
      <c r="E16" s="12">
        <v>9.4695460346063492E-2</v>
      </c>
      <c r="F16" s="12">
        <v>8.7695131673004356E-2</v>
      </c>
      <c r="G16" s="11"/>
      <c r="H16" s="12">
        <v>8.2906501964795903E-2</v>
      </c>
      <c r="I16" s="12">
        <v>6.1684663624407277E-2</v>
      </c>
    </row>
    <row r="17" spans="1:9" x14ac:dyDescent="0.25">
      <c r="A17" t="str">
        <f>'Index Performance'!A17</f>
        <v>CY 2021</v>
      </c>
      <c r="B17" s="2">
        <f>'Index Performance'!B17</f>
        <v>8.2629244978042513E-2</v>
      </c>
      <c r="C17" s="2">
        <f>'Index Performance'!C17</f>
        <v>8.3096993725717549E-2</v>
      </c>
      <c r="E17" s="2">
        <v>8.0936257070203785E-2</v>
      </c>
      <c r="F17" s="2">
        <v>8.302971998956088E-2</v>
      </c>
      <c r="H17" s="2">
        <v>8.4105191650122313E-2</v>
      </c>
      <c r="I17" s="2">
        <v>7.9164395357089745E-2</v>
      </c>
    </row>
    <row r="18" spans="1:9" x14ac:dyDescent="0.25">
      <c r="A18" s="11" t="str">
        <f>'Index Performance'!A18</f>
        <v>CY 2020</v>
      </c>
      <c r="B18" s="12">
        <f>'Index Performance'!B18</f>
        <v>7.7147071621173693E-2</v>
      </c>
      <c r="C18" s="12">
        <f>'Index Performance'!C18</f>
        <v>6.1532011476467696E-2</v>
      </c>
      <c r="D18" s="11"/>
      <c r="E18" s="12">
        <v>7.5612030925006651E-2</v>
      </c>
      <c r="F18" s="12">
        <v>6.303159986992557E-2</v>
      </c>
      <c r="G18" s="11"/>
      <c r="H18" s="12">
        <v>7.7018945948477233E-2</v>
      </c>
      <c r="I18" s="12">
        <v>5.0969654981865231E-2</v>
      </c>
    </row>
    <row r="19" spans="1:9" x14ac:dyDescent="0.25">
      <c r="A19" t="str">
        <f>'Index Performance'!A19</f>
        <v>CY 2019</v>
      </c>
      <c r="B19" s="2">
        <f>'Index Performance'!B19</f>
        <v>8.7062611641078369E-2</v>
      </c>
      <c r="C19" s="2">
        <f>'Index Performance'!C19</f>
        <v>8.2366134388764056E-2</v>
      </c>
      <c r="E19" s="2">
        <v>9.092903769910507E-2</v>
      </c>
      <c r="F19" s="2">
        <v>8.0962608085979548E-2</v>
      </c>
      <c r="H19" s="2">
        <v>7.3811613429228373E-2</v>
      </c>
      <c r="I19" s="2">
        <v>8.1565521734852098E-2</v>
      </c>
    </row>
    <row r="20" spans="1:9" x14ac:dyDescent="0.25">
      <c r="A20" s="11" t="str">
        <f>'Index Performance'!A20</f>
        <v>CY 2018</v>
      </c>
      <c r="B20" s="12">
        <f>'Index Performance'!B20</f>
        <v>0.10557387518331644</v>
      </c>
      <c r="C20" s="12">
        <f>'Index Performance'!C20</f>
        <v>0.10696722324184171</v>
      </c>
      <c r="D20" s="11"/>
      <c r="E20" s="12">
        <v>0.10764913064356044</v>
      </c>
      <c r="F20" s="12">
        <v>0.1102368927810542</v>
      </c>
      <c r="G20" s="11"/>
      <c r="H20" s="12">
        <v>9.764712083881287E-2</v>
      </c>
      <c r="I20" s="12">
        <v>9.6610315036166794E-2</v>
      </c>
    </row>
    <row r="21" spans="1:9" x14ac:dyDescent="0.25">
      <c r="A21" t="str">
        <f>'Index Performance'!A21</f>
        <v>CY 2017</v>
      </c>
      <c r="B21" s="2">
        <f>'Index Performance'!B21</f>
        <v>0.10796015868339068</v>
      </c>
      <c r="C21" s="2">
        <f>'Index Performance'!C21</f>
        <v>0.11193048124069072</v>
      </c>
      <c r="E21" s="2">
        <v>0.11484944252051617</v>
      </c>
      <c r="F21" s="2">
        <v>0.12491779105828638</v>
      </c>
      <c r="H21" s="2">
        <v>9.3061830340414112E-2</v>
      </c>
      <c r="I21" s="2">
        <v>8.6234491843106831E-2</v>
      </c>
    </row>
    <row r="22" spans="1:9" x14ac:dyDescent="0.25">
      <c r="B22" s="2"/>
      <c r="C22" s="2"/>
      <c r="E22" s="2"/>
      <c r="F22" s="2"/>
      <c r="H22" s="2"/>
      <c r="I22" s="2"/>
    </row>
    <row r="23" spans="1:9" x14ac:dyDescent="0.25">
      <c r="A23" t="str">
        <f>'Index Performance'!A23</f>
        <v>Returns for periods ending 03/31/2025</v>
      </c>
      <c r="B23" s="2"/>
      <c r="C23" s="2"/>
      <c r="E23" s="2"/>
      <c r="F23" s="2"/>
      <c r="H23" s="2"/>
      <c r="I23" s="2"/>
    </row>
    <row r="24" spans="1:9" x14ac:dyDescent="0.25">
      <c r="B24" s="2"/>
      <c r="C24" s="2"/>
      <c r="E24" s="2"/>
      <c r="F24" s="2"/>
      <c r="H24" s="2"/>
      <c r="I24" s="2"/>
    </row>
    <row r="25" spans="1:9" x14ac:dyDescent="0.25">
      <c r="A25" t="s">
        <v>60</v>
      </c>
      <c r="B25" s="2">
        <f>'Index Performance'!B25</f>
        <v>0.10264283337128251</v>
      </c>
      <c r="C25" s="2">
        <f>'Index Performance'!C25</f>
        <v>5.6607944796386311E-2</v>
      </c>
      <c r="E25" s="2">
        <v>0.10378217424327406</v>
      </c>
      <c r="F25" s="2">
        <v>5.4518911823147942E-2</v>
      </c>
      <c r="H25" s="2">
        <v>9.7513964722140564E-2</v>
      </c>
      <c r="I25" s="2">
        <v>7.2120657245376085E-2</v>
      </c>
    </row>
    <row r="26" spans="1:9" x14ac:dyDescent="0.25">
      <c r="A26" s="11" t="s">
        <v>61</v>
      </c>
      <c r="B26" s="12">
        <f>'Index Performance'!B26</f>
        <v>0.10226809872130213</v>
      </c>
      <c r="C26" s="12">
        <f>'Index Performance'!C26</f>
        <v>6.5355922084757712E-2</v>
      </c>
      <c r="D26" s="11"/>
      <c r="E26" s="12">
        <v>0.10661457252557986</v>
      </c>
      <c r="F26" s="12">
        <v>7.0816797284902977E-2</v>
      </c>
      <c r="G26" s="11"/>
      <c r="H26" s="12">
        <v>8.587682411312314E-2</v>
      </c>
      <c r="I26" s="12">
        <v>4.7653940544445827E-2</v>
      </c>
    </row>
    <row r="27" spans="1:9" x14ac:dyDescent="0.25">
      <c r="A27" t="s">
        <v>62</v>
      </c>
      <c r="B27" s="2">
        <f>'Index Performance'!B27</f>
        <v>9.5272133296333633E-2</v>
      </c>
      <c r="C27" s="2">
        <f>'Index Performance'!C27</f>
        <v>7.0443887940061733E-2</v>
      </c>
      <c r="E27" s="2">
        <v>9.7288400885838427E-2</v>
      </c>
      <c r="F27" s="2">
        <v>7.4006869054612068E-2</v>
      </c>
      <c r="H27" s="2">
        <v>8.5702848533037376E-2</v>
      </c>
      <c r="I27" s="2">
        <v>5.7277047377044088E-2</v>
      </c>
    </row>
    <row r="28" spans="1:9" x14ac:dyDescent="0.25">
      <c r="A28" s="11" t="s">
        <v>63</v>
      </c>
      <c r="B28" s="12">
        <f>'Index Performance'!B28</f>
        <v>9.791326372943232E-2</v>
      </c>
      <c r="C28" s="12">
        <f>'Index Performance'!C28</f>
        <v>8.0701304039476618E-2</v>
      </c>
      <c r="D28" s="11"/>
      <c r="E28" s="12">
        <v>0.10058467987291739</v>
      </c>
      <c r="F28" s="12">
        <v>8.438769637932575E-2</v>
      </c>
      <c r="G28" s="11"/>
      <c r="H28" s="12">
        <v>8.8965051530007791E-2</v>
      </c>
      <c r="I28" s="12">
        <v>6.9325015884033503E-2</v>
      </c>
    </row>
    <row r="29" spans="1:9" x14ac:dyDescent="0.25">
      <c r="A29" t="s">
        <v>64</v>
      </c>
      <c r="B29" s="2">
        <f>'Index Performance'!B29</f>
        <v>9.3491846333909667E-2</v>
      </c>
      <c r="C29" s="2">
        <f>'Index Performance'!C29</f>
        <v>8.4047389812529127E-2</v>
      </c>
      <c r="E29" s="2">
        <v>8.8896538687449053E-2</v>
      </c>
      <c r="F29" s="2">
        <v>7.9321521332165412E-2</v>
      </c>
      <c r="H29" s="2">
        <v>9.520915692039944E-2</v>
      </c>
      <c r="I29" s="2">
        <v>8.5309991119284945E-2</v>
      </c>
    </row>
    <row r="30" spans="1:9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</row>
    <row r="31" spans="1:9" x14ac:dyDescent="0.25">
      <c r="B31" s="2"/>
      <c r="C31" s="2"/>
      <c r="E31" s="2"/>
      <c r="F31" s="2"/>
      <c r="H31" s="2"/>
      <c r="I31" s="2"/>
    </row>
    <row r="32" spans="1:9" x14ac:dyDescent="0.25">
      <c r="A32" t="s">
        <v>66</v>
      </c>
      <c r="B32" s="2">
        <f>'Index Performance'!B32</f>
        <v>7.9758186601870621E-3</v>
      </c>
      <c r="C32" s="2">
        <f>'Index Performance'!C32</f>
        <v>1.8721154866178112E-2</v>
      </c>
      <c r="E32" s="2">
        <v>1.1534002475028846E-2</v>
      </c>
      <c r="F32" s="2">
        <v>2.1886412698378113E-2</v>
      </c>
      <c r="H32" s="2">
        <v>6.575957371472904E-3</v>
      </c>
      <c r="I32" s="2">
        <v>2.9114273945580423E-2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3">
    <mergeCell ref="E5:F5"/>
    <mergeCell ref="H5:I5"/>
    <mergeCell ref="B5:C5"/>
  </mergeCells>
  <hyperlinks>
    <hyperlink ref="E1" location="CONTENTS!A1" display="Return to Contents" xr:uid="{AE4383BD-8C6D-44F3-9CD9-EF6D46964904}"/>
  </hyperlinks>
  <pageMargins left="0.7" right="0.7" top="0.75" bottom="0.75" header="0.3" footer="0.3"/>
  <pageSetup scale="9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F40B-55DC-4FA4-9AE1-317BD4863197}">
  <sheetPr>
    <pageSetUpPr fitToPage="1"/>
  </sheetPr>
  <dimension ref="A1:O38"/>
  <sheetViews>
    <sheetView workbookViewId="0"/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  <col min="17" max="18" width="16.7109375" customWidth="1"/>
  </cols>
  <sheetData>
    <row r="1" spans="1:15" ht="18" thickBot="1" x14ac:dyDescent="0.35">
      <c r="A1" s="7" t="s">
        <v>48</v>
      </c>
      <c r="B1" s="7"/>
      <c r="C1" s="7"/>
      <c r="D1" s="7"/>
      <c r="E1" s="34" t="s">
        <v>44</v>
      </c>
    </row>
    <row r="2" spans="1:15" ht="15.75" thickTop="1" x14ac:dyDescent="0.25"/>
    <row r="3" spans="1:15" x14ac:dyDescent="0.25">
      <c r="A3" s="1" t="str">
        <f>'Index Performance'!A3</f>
        <v>Investment Performance Report for 1Q 2025</v>
      </c>
    </row>
    <row r="4" spans="1:15" x14ac:dyDescent="0.25">
      <c r="A4" t="str">
        <f>'Index Performance'!A4</f>
        <v>Generated on 6/20/2025</v>
      </c>
    </row>
    <row r="5" spans="1:15" x14ac:dyDescent="0.25">
      <c r="B5" s="43" t="s">
        <v>74</v>
      </c>
      <c r="C5" s="43"/>
      <c r="D5" s="2"/>
      <c r="E5" s="43" t="s">
        <v>80</v>
      </c>
      <c r="F5" s="43"/>
      <c r="G5" s="4"/>
      <c r="H5" s="43" t="s">
        <v>81</v>
      </c>
      <c r="I5" s="43"/>
      <c r="K5" s="44" t="s">
        <v>132</v>
      </c>
      <c r="L5" s="44"/>
      <c r="N5" s="44" t="s">
        <v>140</v>
      </c>
      <c r="O5" s="44"/>
    </row>
    <row r="6" spans="1:15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25">
      <c r="B7" s="4"/>
      <c r="C7" s="4"/>
      <c r="E7" s="4"/>
      <c r="F7" s="4"/>
    </row>
    <row r="8" spans="1:15" x14ac:dyDescent="0.25">
      <c r="A8" t="str">
        <f>'Index Performance'!A8</f>
        <v>1Q 2025</v>
      </c>
      <c r="B8" s="2">
        <f>'G-L 2 Broad Categories'!E8</f>
        <v>2.5285467115906127E-2</v>
      </c>
      <c r="C8" s="2">
        <f>'G-L 2 Broad Categories'!F8</f>
        <v>1.1809377348482197E-2</v>
      </c>
      <c r="E8" s="2">
        <v>2.6052101384000648E-2</v>
      </c>
      <c r="F8" s="2">
        <v>5.5091870277541588E-3</v>
      </c>
      <c r="H8" s="2">
        <v>2.3179639290407686E-2</v>
      </c>
      <c r="I8" s="2">
        <v>2.2799715025933809E-2</v>
      </c>
      <c r="J8" s="5"/>
      <c r="K8" s="2">
        <v>2.4438994325239535E-2</v>
      </c>
      <c r="L8" s="2">
        <v>-2.1316876005253782E-2</v>
      </c>
      <c r="N8" s="2">
        <v>3.7607906214153906E-2</v>
      </c>
      <c r="O8" s="2">
        <v>2.5687560292952272E-2</v>
      </c>
    </row>
    <row r="9" spans="1:15" x14ac:dyDescent="0.25">
      <c r="A9" s="11" t="str">
        <f>'Index Performance'!A9</f>
        <v>4Q 2024</v>
      </c>
      <c r="B9" s="12">
        <f>'G-L 2 Broad Categories'!E9</f>
        <v>3.1011329606142259E-2</v>
      </c>
      <c r="C9" s="12">
        <f>'G-L 2 Broad Categories'!F9</f>
        <v>2.3969764294011542E-2</v>
      </c>
      <c r="D9" s="11"/>
      <c r="E9" s="12">
        <v>3.0532931874322589E-2</v>
      </c>
      <c r="F9" s="12">
        <v>2.4332170217994387E-2</v>
      </c>
      <c r="G9" s="11"/>
      <c r="H9" s="12">
        <v>2.937383120996466E-2</v>
      </c>
      <c r="I9" s="12">
        <v>2.3644064625902628E-2</v>
      </c>
      <c r="J9" s="14"/>
      <c r="K9" s="12">
        <v>3.2836313054444399E-2</v>
      </c>
      <c r="L9" s="12">
        <v>1.8315862533345051E-2</v>
      </c>
      <c r="M9" s="14"/>
      <c r="N9" s="12">
        <v>4.1491869472371407E-2</v>
      </c>
      <c r="O9" s="12">
        <v>3.5586934275630533E-2</v>
      </c>
    </row>
    <row r="10" spans="1:15" x14ac:dyDescent="0.25">
      <c r="A10" t="str">
        <f>'Index Performance'!A10</f>
        <v>3Q 2024</v>
      </c>
      <c r="B10" s="2">
        <f>'G-L 2 Broad Categories'!E10</f>
        <v>2.8234865667719232E-2</v>
      </c>
      <c r="C10" s="2">
        <f>'G-L 2 Broad Categories'!F10</f>
        <v>-1.3525400481750882E-3</v>
      </c>
      <c r="E10" s="2">
        <v>2.6716442580823885E-2</v>
      </c>
      <c r="F10" s="2">
        <v>-1.1713507154086589E-2</v>
      </c>
      <c r="H10" s="2">
        <v>3.0303730774382222E-2</v>
      </c>
      <c r="I10" s="2">
        <v>2.4877213429689959E-2</v>
      </c>
      <c r="J10" s="5"/>
      <c r="K10" s="2">
        <v>2.6959247966214944E-2</v>
      </c>
      <c r="L10" s="2">
        <v>-6.2869143453771592E-2</v>
      </c>
      <c r="M10" s="5"/>
      <c r="N10" s="2">
        <v>2.782763439040075E-2</v>
      </c>
      <c r="O10" s="2">
        <v>4.8641297420987772E-2</v>
      </c>
    </row>
    <row r="11" spans="1:15" x14ac:dyDescent="0.25">
      <c r="A11" s="11" t="str">
        <f>'Index Performance'!A11</f>
        <v>2Q 2024</v>
      </c>
      <c r="B11" s="12">
        <f>'G-L 2 Broad Categories'!E11</f>
        <v>2.486462728117033E-2</v>
      </c>
      <c r="C11" s="12">
        <f>'G-L 2 Broad Categories'!F11</f>
        <v>2.4770596204750861E-2</v>
      </c>
      <c r="D11" s="11"/>
      <c r="E11" s="12">
        <v>2.5229730277400574E-2</v>
      </c>
      <c r="F11" s="12">
        <v>4.1635908434594082E-3</v>
      </c>
      <c r="G11" s="11"/>
      <c r="H11" s="12">
        <v>2.261126303673397E-2</v>
      </c>
      <c r="I11" s="12">
        <v>2.1635122490794023E-2</v>
      </c>
      <c r="J11" s="14"/>
      <c r="K11" s="12">
        <v>2.8771549084989821E-2</v>
      </c>
      <c r="L11" s="12">
        <v>9.1479114129492833E-2</v>
      </c>
      <c r="M11" s="14"/>
      <c r="N11" s="12">
        <v>2.6600102482908217E-2</v>
      </c>
      <c r="O11" s="12">
        <v>1.6980559845679144E-2</v>
      </c>
    </row>
    <row r="12" spans="1:15" x14ac:dyDescent="0.25">
      <c r="B12" s="2"/>
      <c r="C12" s="2"/>
      <c r="E12" s="2"/>
      <c r="F12" s="2"/>
      <c r="H12" s="2"/>
      <c r="I12" s="5"/>
      <c r="J12" s="5"/>
      <c r="K12" s="5"/>
      <c r="L12" s="5"/>
      <c r="M12" s="5"/>
      <c r="N12" s="5"/>
      <c r="O12" s="5"/>
    </row>
    <row r="13" spans="1:15" x14ac:dyDescent="0.25">
      <c r="A13" t="str">
        <f>'Index Performance'!A13</f>
        <v>YTD 2025</v>
      </c>
      <c r="B13" s="2">
        <f>'G-L 2 Broad Categories'!E13</f>
        <v>2.5285467115906127E-2</v>
      </c>
      <c r="C13" s="2">
        <f>'G-L 2 Broad Categories'!F13</f>
        <v>1.1809377348482197E-2</v>
      </c>
      <c r="E13" s="2">
        <v>2.6052101384000648E-2</v>
      </c>
      <c r="F13" s="2">
        <v>5.5091870277541588E-3</v>
      </c>
      <c r="H13" s="2">
        <v>2.3179639290407686E-2</v>
      </c>
      <c r="I13" s="2">
        <v>2.2799715025933809E-2</v>
      </c>
      <c r="J13" s="5"/>
      <c r="K13" s="2">
        <v>2.4438994325239535E-2</v>
      </c>
      <c r="L13" s="2">
        <v>-2.1316876005253782E-2</v>
      </c>
      <c r="M13" s="5"/>
      <c r="N13" s="2">
        <v>3.7607906214153906E-2</v>
      </c>
      <c r="O13" s="2">
        <v>2.5687560292952272E-2</v>
      </c>
    </row>
    <row r="14" spans="1:15" x14ac:dyDescent="0.25">
      <c r="A14" s="11" t="str">
        <f>'Index Performance'!A14</f>
        <v>CY 2024</v>
      </c>
      <c r="B14" s="12">
        <f>'G-L 2 Broad Categories'!E14</f>
        <v>0.11358315596708131</v>
      </c>
      <c r="C14" s="12">
        <f>'G-L 2 Broad Categories'!F14</f>
        <v>6.3230617859753036E-2</v>
      </c>
      <c r="D14" s="11"/>
      <c r="E14" s="12">
        <v>0.10961892382543617</v>
      </c>
      <c r="F14" s="12">
        <v>1.5339387917597147E-2</v>
      </c>
      <c r="G14" s="11"/>
      <c r="H14" s="12">
        <v>0.11143830048287871</v>
      </c>
      <c r="I14" s="12">
        <v>9.6288902206916438E-2</v>
      </c>
      <c r="J14" s="14"/>
      <c r="K14" s="15">
        <v>0.12309292251138002</v>
      </c>
      <c r="L14" s="15">
        <v>7.2204826953989887E-2</v>
      </c>
      <c r="M14" s="14"/>
      <c r="N14" s="15">
        <v>0.13043136970525529</v>
      </c>
      <c r="O14" s="15">
        <v>0.14763976861862416</v>
      </c>
    </row>
    <row r="15" spans="1:15" x14ac:dyDescent="0.25">
      <c r="A15" t="str">
        <f>'Index Performance'!A15</f>
        <v>CY 2023</v>
      </c>
      <c r="B15" s="2">
        <f>'G-L 2 Broad Categories'!E15</f>
        <v>0.11097944242893217</v>
      </c>
      <c r="C15" s="2">
        <f>'G-L 2 Broad Categories'!F15</f>
        <v>5.7037823909948715E-2</v>
      </c>
      <c r="E15" s="2">
        <v>0.10756433332708001</v>
      </c>
      <c r="F15" s="2">
        <v>3.0887965399553519E-2</v>
      </c>
      <c r="H15" s="2">
        <v>0.11496821821076622</v>
      </c>
      <c r="I15" s="2">
        <v>8.4901542121693874E-2</v>
      </c>
      <c r="J15" s="5"/>
      <c r="K15" s="2">
        <v>0.11872147379293684</v>
      </c>
      <c r="L15" s="2">
        <v>9.8093544940784261E-2</v>
      </c>
      <c r="M15" s="5"/>
      <c r="N15" s="2">
        <v>9.6090053438360135E-2</v>
      </c>
      <c r="O15" s="2">
        <v>6.9839542507221797E-3</v>
      </c>
    </row>
    <row r="16" spans="1:15" x14ac:dyDescent="0.25">
      <c r="A16" s="11" t="str">
        <f>'Index Performance'!A16</f>
        <v>CY 2022</v>
      </c>
      <c r="B16" s="12">
        <f>'G-L 2 Broad Categories'!E16</f>
        <v>9.7631714949739018E-2</v>
      </c>
      <c r="C16" s="12">
        <f>'G-L 2 Broad Categories'!F16</f>
        <v>8.5190222643976687E-2</v>
      </c>
      <c r="D16" s="11"/>
      <c r="E16" s="12">
        <v>0.10625670356557405</v>
      </c>
      <c r="F16" s="12">
        <v>9.4760244641148184E-2</v>
      </c>
      <c r="G16" s="11"/>
      <c r="H16" s="12">
        <v>8.9696921843363447E-2</v>
      </c>
      <c r="I16" s="12">
        <v>8.0496996549112465E-2</v>
      </c>
      <c r="J16" s="14"/>
      <c r="K16" s="12">
        <v>9.0077222256126646E-2</v>
      </c>
      <c r="L16" s="12">
        <v>6.9454644548941014E-2</v>
      </c>
      <c r="M16" s="14"/>
      <c r="N16" s="12">
        <v>0.10044871800602861</v>
      </c>
      <c r="O16" s="12">
        <v>6.4041220070101046E-2</v>
      </c>
    </row>
    <row r="17" spans="1:15" x14ac:dyDescent="0.25">
      <c r="A17" t="str">
        <f>'Index Performance'!A17</f>
        <v>CY 2021</v>
      </c>
      <c r="B17" s="2">
        <f>'G-L 2 Broad Categories'!E17</f>
        <v>8.6511173115782589E-2</v>
      </c>
      <c r="C17" s="2">
        <f>'G-L 2 Broad Categories'!F17</f>
        <v>8.8232418885475061E-2</v>
      </c>
      <c r="E17" s="2">
        <v>8.9609414741407253E-2</v>
      </c>
      <c r="F17" s="2">
        <v>9.1914980056438056E-2</v>
      </c>
      <c r="H17" s="2">
        <v>8.4335918622454306E-2</v>
      </c>
      <c r="I17" s="2">
        <v>8.602167340318001E-2</v>
      </c>
      <c r="J17" s="5"/>
      <c r="K17" s="2">
        <v>7.5139119695941961E-2</v>
      </c>
      <c r="L17" s="2">
        <v>7.0286946681727747E-2</v>
      </c>
      <c r="M17" s="5"/>
      <c r="N17" s="2">
        <v>9.296029338170507E-2</v>
      </c>
      <c r="O17" s="2">
        <v>9.641373932832864E-2</v>
      </c>
    </row>
    <row r="18" spans="1:15" x14ac:dyDescent="0.25">
      <c r="A18" s="11" t="str">
        <f>'Index Performance'!A18</f>
        <v>CY 2020</v>
      </c>
      <c r="B18" s="12">
        <f>'G-L 2 Broad Categories'!E18</f>
        <v>7.9949993560815641E-2</v>
      </c>
      <c r="C18" s="12">
        <f>'G-L 2 Broad Categories'!F18</f>
        <v>5.9946997345224018E-2</v>
      </c>
      <c r="D18" s="11"/>
      <c r="E18" s="12">
        <v>7.5657353719719767E-2</v>
      </c>
      <c r="F18" s="12">
        <v>4.2458706709395333E-2</v>
      </c>
      <c r="G18" s="11"/>
      <c r="H18" s="12">
        <v>8.2567803665260384E-2</v>
      </c>
      <c r="I18" s="12">
        <v>6.4424566873438449E-2</v>
      </c>
      <c r="J18" s="14"/>
      <c r="K18" s="12">
        <v>7.3098943084954252E-2</v>
      </c>
      <c r="L18" s="12">
        <v>0.10100727447382241</v>
      </c>
      <c r="M18" s="14"/>
      <c r="N18" s="12">
        <v>9.0658947234089765E-2</v>
      </c>
      <c r="O18" s="12">
        <v>0.1132331142341827</v>
      </c>
    </row>
    <row r="19" spans="1:15" x14ac:dyDescent="0.25">
      <c r="A19" t="str">
        <f>'Index Performance'!A19</f>
        <v>CY 2019</v>
      </c>
      <c r="B19" s="2">
        <f>'G-L 2 Broad Categories'!E19</f>
        <v>8.8026361175796417E-2</v>
      </c>
      <c r="C19" s="2">
        <f>'G-L 2 Broad Categories'!F19</f>
        <v>8.1992877298743494E-2</v>
      </c>
      <c r="E19" s="2">
        <v>8.8732880976053058E-2</v>
      </c>
      <c r="F19" s="2">
        <v>6.7117867080696447E-2</v>
      </c>
      <c r="H19" s="2">
        <v>8.7867937587958828E-2</v>
      </c>
      <c r="I19" s="2">
        <v>8.6910802594231118E-2</v>
      </c>
      <c r="J19" s="5"/>
      <c r="K19" s="2">
        <v>7.715957522946984E-2</v>
      </c>
      <c r="L19" s="2">
        <v>7.9370723782577812E-2</v>
      </c>
      <c r="M19" s="5"/>
      <c r="N19" s="2">
        <v>9.1607480455294044E-2</v>
      </c>
      <c r="O19" s="2">
        <v>0.14527027276308013</v>
      </c>
    </row>
    <row r="20" spans="1:15" x14ac:dyDescent="0.25">
      <c r="A20" s="11" t="str">
        <f>'Index Performance'!A20</f>
        <v>CY 2018</v>
      </c>
      <c r="B20" s="12">
        <f>'G-L 2 Broad Categories'!E20</f>
        <v>0.10794424608209999</v>
      </c>
      <c r="C20" s="12">
        <f>'G-L 2 Broad Categories'!F20</f>
        <v>0.109831990316547</v>
      </c>
      <c r="D20" s="11"/>
      <c r="E20" s="12">
        <v>0.11210161657272226</v>
      </c>
      <c r="F20" s="12">
        <v>0.11795414986081965</v>
      </c>
      <c r="G20" s="11"/>
      <c r="H20" s="12">
        <v>0.10892729033896756</v>
      </c>
      <c r="I20" s="12">
        <v>0.11075013496176678</v>
      </c>
      <c r="J20" s="14"/>
      <c r="K20" s="12" t="s">
        <v>76</v>
      </c>
      <c r="L20" s="12" t="s">
        <v>76</v>
      </c>
      <c r="M20" s="14"/>
      <c r="N20" s="12" t="s">
        <v>76</v>
      </c>
      <c r="O20" s="12" t="s">
        <v>76</v>
      </c>
    </row>
    <row r="21" spans="1:15" x14ac:dyDescent="0.25">
      <c r="A21" t="str">
        <f>'Index Performance'!A21</f>
        <v>CY 2017</v>
      </c>
      <c r="B21" s="2">
        <f>'G-L 2 Broad Categories'!E21</f>
        <v>0.10831340270298788</v>
      </c>
      <c r="C21" s="2">
        <f>'G-L 2 Broad Categories'!F21</f>
        <v>0.10914184454154197</v>
      </c>
      <c r="E21" s="2">
        <v>0.10107026193644381</v>
      </c>
      <c r="F21" s="2">
        <v>0.10620980786916379</v>
      </c>
      <c r="H21" s="2">
        <v>0.11758435567914613</v>
      </c>
      <c r="I21" s="2">
        <v>0.11708802874862489</v>
      </c>
      <c r="J21" s="5"/>
      <c r="K21" s="2" t="s">
        <v>76</v>
      </c>
      <c r="L21" s="2" t="s">
        <v>76</v>
      </c>
      <c r="M21" s="5"/>
      <c r="N21" s="2" t="s">
        <v>76</v>
      </c>
      <c r="O21" s="2" t="s">
        <v>76</v>
      </c>
    </row>
    <row r="22" spans="1:15" x14ac:dyDescent="0.25">
      <c r="B22" s="2"/>
      <c r="C22" s="2"/>
      <c r="E22" s="2"/>
      <c r="F22" s="2"/>
      <c r="H22" s="2"/>
      <c r="I22" s="2"/>
      <c r="J22" s="5"/>
      <c r="K22" s="2"/>
      <c r="L22" s="2"/>
      <c r="M22" s="5"/>
      <c r="N22" s="2"/>
      <c r="O22" s="2"/>
    </row>
    <row r="23" spans="1:15" x14ac:dyDescent="0.25">
      <c r="A23" t="str">
        <f>'Index Performance'!A23</f>
        <v>Returns for periods ending 03/31/2025</v>
      </c>
      <c r="B23" s="2"/>
      <c r="C23" s="2"/>
      <c r="E23" s="2"/>
      <c r="F23" s="2"/>
      <c r="H23" s="2"/>
      <c r="I23" s="2"/>
      <c r="J23" s="5"/>
      <c r="K23" s="2"/>
      <c r="L23" s="2"/>
      <c r="M23" s="5"/>
      <c r="N23" s="2"/>
      <c r="O23" s="2"/>
    </row>
    <row r="24" spans="1:15" x14ac:dyDescent="0.25">
      <c r="B24" s="2"/>
      <c r="C24" s="2"/>
      <c r="E24" s="2"/>
      <c r="F24" s="2"/>
      <c r="H24" s="2"/>
      <c r="I24" s="2"/>
      <c r="J24" s="5"/>
      <c r="K24" s="2"/>
      <c r="L24" s="2"/>
      <c r="M24" s="5"/>
      <c r="N24" s="2"/>
      <c r="O24" s="2"/>
    </row>
    <row r="25" spans="1:15" x14ac:dyDescent="0.25">
      <c r="A25" t="s">
        <v>60</v>
      </c>
      <c r="B25" s="2">
        <f>'G-L 2 Broad Categories'!E25</f>
        <v>0.11203241930324685</v>
      </c>
      <c r="C25" s="2">
        <f>'G-L 2 Broad Categories'!F25</f>
        <v>6.0290061217261659E-2</v>
      </c>
      <c r="E25" s="2">
        <v>0.10884155784677912</v>
      </c>
      <c r="F25" s="2">
        <v>2.2148947432669486E-2</v>
      </c>
      <c r="H25" s="2">
        <v>0.10917060678305184</v>
      </c>
      <c r="I25" s="2">
        <v>9.6243984709127872E-2</v>
      </c>
      <c r="J25" s="5"/>
      <c r="K25" s="2">
        <v>0.11723940821936567</v>
      </c>
      <c r="L25" s="2">
        <v>1.9389782342058126E-2</v>
      </c>
      <c r="M25" s="5"/>
      <c r="N25" s="2">
        <v>0.14068332905569905</v>
      </c>
      <c r="O25" s="2">
        <v>0.1327687487237581</v>
      </c>
    </row>
    <row r="26" spans="1:15" x14ac:dyDescent="0.25">
      <c r="A26" s="11" t="s">
        <v>61</v>
      </c>
      <c r="B26" s="12">
        <f>'G-L 2 Broad Categories'!E26</f>
        <v>0.11009650178802585</v>
      </c>
      <c r="C26" s="12">
        <f>'G-L 2 Broad Categories'!F26</f>
        <v>6.6672395836247844E-2</v>
      </c>
      <c r="D26" s="11"/>
      <c r="E26" s="12">
        <v>0.11171787069381016</v>
      </c>
      <c r="F26" s="12">
        <v>4.2073823231425056E-2</v>
      </c>
      <c r="G26" s="11"/>
      <c r="H26" s="12">
        <v>0.10704947906456876</v>
      </c>
      <c r="I26" s="12">
        <v>8.9326658075554066E-2</v>
      </c>
      <c r="J26" s="14"/>
      <c r="K26" s="12">
        <v>0.11542023575953599</v>
      </c>
      <c r="L26" s="12">
        <v>6.907137398997798E-2</v>
      </c>
      <c r="M26" s="14"/>
      <c r="N26" s="12">
        <v>0.10650288649376558</v>
      </c>
      <c r="O26" s="12">
        <v>7.3743830647134523E-2</v>
      </c>
    </row>
    <row r="27" spans="1:15" x14ac:dyDescent="0.25">
      <c r="A27" t="s">
        <v>62</v>
      </c>
      <c r="B27" s="2">
        <f>'G-L 2 Broad Categories'!E27</f>
        <v>0.10177672970264025</v>
      </c>
      <c r="C27" s="2">
        <f>'G-L 2 Broad Categories'!F27</f>
        <v>7.2628007088413105E-2</v>
      </c>
      <c r="E27" s="2">
        <v>0.10303890983983829</v>
      </c>
      <c r="F27" s="2">
        <v>5.4529699793351094E-2</v>
      </c>
      <c r="H27" s="2">
        <v>9.8485377363144638E-2</v>
      </c>
      <c r="I27" s="2">
        <v>8.6385025751908984E-2</v>
      </c>
      <c r="J27" s="5"/>
      <c r="K27" s="2">
        <v>0.10383546618764075</v>
      </c>
      <c r="L27" s="2">
        <v>7.8207561854115815E-2</v>
      </c>
      <c r="M27" s="5"/>
      <c r="N27" s="2">
        <v>0.10923811943077827</v>
      </c>
      <c r="O27" s="2">
        <v>9.3601387564607341E-2</v>
      </c>
    </row>
    <row r="28" spans="1:15" x14ac:dyDescent="0.25">
      <c r="A28" s="11" t="s">
        <v>63</v>
      </c>
      <c r="B28" s="12">
        <f>'G-L 2 Broad Categories'!E28</f>
        <v>0.10176154378745561</v>
      </c>
      <c r="C28" s="12">
        <f>'G-L 2 Broad Categories'!F28</f>
        <v>8.1240992198396977E-2</v>
      </c>
      <c r="D28" s="11"/>
      <c r="E28" s="12">
        <v>0.10379351696617067</v>
      </c>
      <c r="F28" s="12">
        <v>7.061329181292697E-2</v>
      </c>
      <c r="G28" s="11"/>
      <c r="H28" s="12">
        <v>0.1041311643803728</v>
      </c>
      <c r="I28" s="12">
        <v>9.4946252288528488E-2</v>
      </c>
      <c r="J28" s="14"/>
      <c r="K28" s="12" t="s">
        <v>76</v>
      </c>
      <c r="L28" s="12" t="s">
        <v>76</v>
      </c>
      <c r="M28" s="14"/>
      <c r="N28" s="12" t="s">
        <v>76</v>
      </c>
      <c r="O28" s="12" t="s">
        <v>76</v>
      </c>
    </row>
    <row r="29" spans="1:15" x14ac:dyDescent="0.25">
      <c r="A29" t="s">
        <v>64</v>
      </c>
      <c r="B29" s="2">
        <f>'G-L 2 Broad Categories'!E29</f>
        <v>9.5999360892326233E-2</v>
      </c>
      <c r="C29" s="2">
        <f>'G-L 2 Broad Categories'!F29</f>
        <v>8.4020097153150619E-2</v>
      </c>
      <c r="E29" s="2">
        <v>9.8348845183673914E-2</v>
      </c>
      <c r="F29" s="2">
        <v>7.6532246867025755E-2</v>
      </c>
      <c r="H29" s="2">
        <v>0.10705627789956373</v>
      </c>
      <c r="I29" s="2">
        <v>9.7805949681126991E-2</v>
      </c>
      <c r="K29" s="2">
        <v>9.8430625607341435E-2</v>
      </c>
      <c r="L29" s="2">
        <v>7.6726808563552629E-2</v>
      </c>
      <c r="N29" s="2">
        <v>0.10584476758369955</v>
      </c>
      <c r="O29" s="2">
        <v>9.4469892825137292E-2</v>
      </c>
    </row>
    <row r="30" spans="1:15" x14ac:dyDescent="0.25">
      <c r="A30" s="11" t="s">
        <v>65</v>
      </c>
      <c r="B30" s="13">
        <f>'G-L 2 Broad Categories'!E30</f>
        <v>40179</v>
      </c>
      <c r="C30" s="13">
        <f>'G-L 2 Broad Categories'!F30</f>
        <v>40179</v>
      </c>
      <c r="D30" s="11"/>
      <c r="E30" s="13">
        <v>40179</v>
      </c>
      <c r="F30" s="13">
        <v>40179</v>
      </c>
      <c r="G30" s="11"/>
      <c r="H30" s="13">
        <v>41944</v>
      </c>
      <c r="I30" s="13">
        <v>41944</v>
      </c>
      <c r="J30" s="11"/>
      <c r="K30" s="16">
        <v>43221</v>
      </c>
      <c r="L30" s="16">
        <v>43221</v>
      </c>
      <c r="M30" s="11"/>
      <c r="N30" s="16">
        <v>43282</v>
      </c>
      <c r="O30" s="16">
        <v>43282</v>
      </c>
    </row>
    <row r="31" spans="1:15" x14ac:dyDescent="0.25">
      <c r="B31" s="2"/>
      <c r="C31" s="2"/>
      <c r="E31" s="2"/>
      <c r="F31" s="2"/>
      <c r="H31" s="2"/>
      <c r="I31" s="2"/>
      <c r="J31" s="5"/>
      <c r="K31" s="2"/>
      <c r="L31" s="2"/>
      <c r="M31" s="5"/>
      <c r="N31" s="2"/>
      <c r="O31" s="2"/>
    </row>
    <row r="32" spans="1:15" x14ac:dyDescent="0.25">
      <c r="A32" t="s">
        <v>66</v>
      </c>
      <c r="B32" s="2">
        <f>'G-L 2 Broad Categories'!E32</f>
        <v>8.7123850356904415E-3</v>
      </c>
      <c r="C32" s="2">
        <f>'G-L 2 Broad Categories'!F32</f>
        <v>1.9941712533725554E-2</v>
      </c>
      <c r="E32" s="2">
        <v>9.0537933320934492E-3</v>
      </c>
      <c r="F32" s="2">
        <v>2.2594907968464431E-2</v>
      </c>
      <c r="H32" s="2">
        <v>1.5836223711953118E-2</v>
      </c>
      <c r="I32" s="2">
        <v>1.6179192517248944E-2</v>
      </c>
      <c r="J32" s="5"/>
      <c r="K32" s="2">
        <v>8.050671167672916E-3</v>
      </c>
      <c r="L32" s="2">
        <v>5.0529375296374253E-2</v>
      </c>
      <c r="N32" s="2">
        <v>9.2423869075879874E-3</v>
      </c>
      <c r="O32" s="2">
        <v>3.9509327240117458E-2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57B043D9-E9C1-462F-B478-41BABE685D17}"/>
  </hyperlinks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1F63-AB64-4BDE-BE3D-E6EE428023E5}">
  <sheetPr>
    <pageSetUpPr fitToPage="1"/>
  </sheetPr>
  <dimension ref="A1:X38"/>
  <sheetViews>
    <sheetView zoomScale="80" zoomScaleNormal="80" workbookViewId="0">
      <selection activeCell="W45" sqref="W45"/>
    </sheetView>
  </sheetViews>
  <sheetFormatPr defaultRowHeight="15" x14ac:dyDescent="0.25"/>
  <cols>
    <col min="1" max="1" width="34.7109375" customWidth="1"/>
    <col min="2" max="2" width="16.7109375" customWidth="1"/>
    <col min="3" max="3" width="20.140625" customWidth="1"/>
    <col min="4" max="4" width="3.2851562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  <col min="17" max="18" width="16.7109375" customWidth="1"/>
    <col min="19" max="19" width="2.7109375" customWidth="1"/>
    <col min="20" max="21" width="16.7109375" customWidth="1"/>
    <col min="22" max="22" width="2.7109375" customWidth="1"/>
    <col min="23" max="24" width="16.7109375" customWidth="1"/>
    <col min="25" max="25" width="2.7109375" customWidth="1"/>
    <col min="26" max="27" width="16.7109375" customWidth="1"/>
  </cols>
  <sheetData>
    <row r="1" spans="1:24" ht="18" thickBot="1" x14ac:dyDescent="0.35">
      <c r="A1" s="7" t="s">
        <v>48</v>
      </c>
      <c r="B1" s="7"/>
      <c r="C1" s="7"/>
      <c r="D1" s="7"/>
      <c r="E1" s="39" t="s">
        <v>44</v>
      </c>
    </row>
    <row r="2" spans="1:24" ht="15.75" thickTop="1" x14ac:dyDescent="0.25"/>
    <row r="3" spans="1:24" x14ac:dyDescent="0.25">
      <c r="A3" s="1" t="str">
        <f>'Index Performance'!A3</f>
        <v>Investment Performance Report for 1Q 2025</v>
      </c>
    </row>
    <row r="4" spans="1:24" x14ac:dyDescent="0.25">
      <c r="A4" t="str">
        <f>'Index Performance'!A4</f>
        <v>Generated on 6/20/2025</v>
      </c>
    </row>
    <row r="5" spans="1:24" x14ac:dyDescent="0.25">
      <c r="B5" s="43" t="s">
        <v>73</v>
      </c>
      <c r="C5" s="43"/>
      <c r="D5" s="2"/>
      <c r="E5" s="44" t="s">
        <v>82</v>
      </c>
      <c r="F5" s="44"/>
      <c r="G5" s="4"/>
      <c r="H5" s="44" t="s">
        <v>83</v>
      </c>
      <c r="I5" s="44"/>
      <c r="K5" s="44" t="s">
        <v>84</v>
      </c>
      <c r="L5" s="44"/>
      <c r="N5" s="44" t="s">
        <v>86</v>
      </c>
      <c r="O5" s="44"/>
      <c r="Q5" s="44" t="s">
        <v>85</v>
      </c>
      <c r="R5" s="44"/>
      <c r="T5" s="44" t="s">
        <v>133</v>
      </c>
      <c r="U5" s="44"/>
      <c r="W5" s="44" t="s">
        <v>134</v>
      </c>
      <c r="X5" s="44"/>
    </row>
    <row r="6" spans="1:24" x14ac:dyDescent="0.25">
      <c r="B6" s="2" t="s">
        <v>53</v>
      </c>
      <c r="C6" s="2" t="s">
        <v>54</v>
      </c>
      <c r="E6" s="2" t="s">
        <v>53</v>
      </c>
      <c r="F6" s="2" t="s">
        <v>54</v>
      </c>
      <c r="G6" s="2"/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  <c r="Q6" s="2" t="s">
        <v>53</v>
      </c>
      <c r="R6" s="2" t="s">
        <v>54</v>
      </c>
      <c r="T6" s="2" t="s">
        <v>53</v>
      </c>
      <c r="U6" s="2" t="s">
        <v>54</v>
      </c>
      <c r="W6" s="2" t="s">
        <v>53</v>
      </c>
      <c r="X6" s="2" t="s">
        <v>54</v>
      </c>
    </row>
    <row r="7" spans="1:24" x14ac:dyDescent="0.25">
      <c r="B7" s="4"/>
      <c r="C7" s="4"/>
      <c r="E7" s="4"/>
      <c r="F7" s="4"/>
      <c r="G7" s="4"/>
    </row>
    <row r="8" spans="1:24" x14ac:dyDescent="0.25">
      <c r="A8" t="str">
        <f>'Index Performance'!A8</f>
        <v>1Q 2025</v>
      </c>
      <c r="B8" s="8">
        <f>'Index Performance'!B8</f>
        <v>2.2255631210920751E-2</v>
      </c>
      <c r="C8" s="8">
        <f>'Index Performance'!C8</f>
        <v>1.1753306271468089E-2</v>
      </c>
      <c r="E8" s="8">
        <v>2.1971282007543707E-2</v>
      </c>
      <c r="F8" s="8">
        <v>6.2725377547905303E-3</v>
      </c>
      <c r="G8" s="8"/>
      <c r="H8" s="8">
        <v>2.2834824680184041E-2</v>
      </c>
      <c r="I8" s="8">
        <v>2.3290284858853649E-2</v>
      </c>
      <c r="J8" s="5"/>
      <c r="K8" s="8">
        <v>1.9302366475602479E-2</v>
      </c>
      <c r="L8" s="8">
        <v>-0.28223553289980885</v>
      </c>
      <c r="N8" s="8">
        <v>2.0711620223985018E-2</v>
      </c>
      <c r="O8" s="8">
        <v>1.6686681136700132E-2</v>
      </c>
      <c r="Q8" s="8">
        <v>1.3373466119753343E-2</v>
      </c>
      <c r="R8" s="8">
        <v>-1.4248517432809638E-2</v>
      </c>
      <c r="S8" s="5"/>
      <c r="T8" s="8">
        <v>1.9871680839183767E-2</v>
      </c>
      <c r="U8" s="8">
        <v>1.8757268473856392E-2</v>
      </c>
      <c r="V8" s="5"/>
      <c r="W8" s="8">
        <v>3.0225616123624677E-2</v>
      </c>
      <c r="X8" s="8">
        <v>2.9745510956378007E-2</v>
      </c>
    </row>
    <row r="9" spans="1:24" x14ac:dyDescent="0.25">
      <c r="A9" s="11" t="str">
        <f>'Index Performance'!A9</f>
        <v>4Q 2024</v>
      </c>
      <c r="B9" s="12">
        <f>'Index Performance'!B9</f>
        <v>2.8185348251782448E-2</v>
      </c>
      <c r="C9" s="12">
        <f>'Index Performance'!C9</f>
        <v>2.1845093511550839E-2</v>
      </c>
      <c r="D9" s="11"/>
      <c r="E9" s="12">
        <v>2.6554132977244412E-2</v>
      </c>
      <c r="F9" s="12">
        <v>1.2471970724605708E-2</v>
      </c>
      <c r="G9" s="14"/>
      <c r="H9" s="12">
        <v>2.9443167804256869E-2</v>
      </c>
      <c r="I9" s="12">
        <v>2.8462730822056193E-2</v>
      </c>
      <c r="J9" s="14"/>
      <c r="K9" s="12">
        <v>2.071676495632005E-2</v>
      </c>
      <c r="L9" s="12">
        <v>1.8923503827268817E-2</v>
      </c>
      <c r="M9" s="11"/>
      <c r="N9" s="12">
        <v>2.3667535516705036E-2</v>
      </c>
      <c r="O9" s="12">
        <v>2.5083438769818889E-2</v>
      </c>
      <c r="P9" s="11"/>
      <c r="Q9" s="12">
        <v>2.8918659578342151E-2</v>
      </c>
      <c r="R9" s="12">
        <v>4.4088842344434109E-3</v>
      </c>
      <c r="S9" s="14"/>
      <c r="T9" s="12">
        <v>3.0134240401321448E-2</v>
      </c>
      <c r="U9" s="12">
        <v>1.0532926480616212E-2</v>
      </c>
      <c r="V9" s="14"/>
      <c r="W9" s="12">
        <v>3.8839406889587598E-2</v>
      </c>
      <c r="X9" s="12">
        <v>3.6127741319783579E-2</v>
      </c>
    </row>
    <row r="10" spans="1:24" x14ac:dyDescent="0.25">
      <c r="A10" t="str">
        <f>'Index Performance'!A10</f>
        <v>3Q 2024</v>
      </c>
      <c r="B10" s="8">
        <f>'Index Performance'!B10</f>
        <v>2.7247944621537287E-2</v>
      </c>
      <c r="C10" s="8">
        <f>'Index Performance'!C10</f>
        <v>5.8356065120237499E-3</v>
      </c>
      <c r="E10" s="2">
        <v>2.3207226329664987E-2</v>
      </c>
      <c r="F10" s="2">
        <v>-2.061945044886071E-2</v>
      </c>
      <c r="G10" s="5"/>
      <c r="H10" s="2">
        <v>2.6822292807597833E-2</v>
      </c>
      <c r="I10" s="2">
        <v>2.7485073304396979E-2</v>
      </c>
      <c r="J10" s="5"/>
      <c r="K10" s="2">
        <v>1.6757328500404612E-2</v>
      </c>
      <c r="L10" s="2">
        <v>1.7081165248062913E-2</v>
      </c>
      <c r="N10" s="8">
        <v>2.8288446606446298E-2</v>
      </c>
      <c r="O10" s="8">
        <v>2.6989714481337135E-2</v>
      </c>
      <c r="Q10" s="2">
        <v>3.0903850556988011E-2</v>
      </c>
      <c r="R10" s="2">
        <v>2.8222760714912143E-2</v>
      </c>
      <c r="S10" s="5"/>
      <c r="T10" s="8">
        <v>2.3272840260314905E-2</v>
      </c>
      <c r="U10" s="8">
        <v>1.7780363013040645E-2</v>
      </c>
      <c r="V10" s="5"/>
      <c r="W10" s="8">
        <v>2.9308266861596616E-2</v>
      </c>
      <c r="X10" s="8">
        <v>-8.6456905780482263E-2</v>
      </c>
    </row>
    <row r="11" spans="1:24" x14ac:dyDescent="0.25">
      <c r="A11" s="11" t="str">
        <f>'Index Performance'!A11</f>
        <v>2Q 2024</v>
      </c>
      <c r="B11" s="12">
        <f>'Index Performance'!B11</f>
        <v>2.2908842217839075E-2</v>
      </c>
      <c r="C11" s="12">
        <f>'Index Performance'!C11</f>
        <v>1.6078285235869405E-2</v>
      </c>
      <c r="D11" s="11"/>
      <c r="E11" s="12">
        <v>2.0818769753379533E-2</v>
      </c>
      <c r="F11" s="12">
        <v>-1.4333755291574546E-2</v>
      </c>
      <c r="G11" s="14"/>
      <c r="H11" s="12">
        <v>2.1685837674616501E-2</v>
      </c>
      <c r="I11" s="12">
        <v>1.743765869260594E-2</v>
      </c>
      <c r="J11" s="14"/>
      <c r="K11" s="12">
        <v>2.3853043339205796E-2</v>
      </c>
      <c r="L11" s="12">
        <v>2.3108615485376571E-2</v>
      </c>
      <c r="M11" s="11"/>
      <c r="N11" s="12">
        <v>2.5064222592689887E-2</v>
      </c>
      <c r="O11" s="12">
        <v>4.2721864199601889E-4</v>
      </c>
      <c r="P11" s="11"/>
      <c r="Q11" s="12">
        <v>2.0950422654363459E-2</v>
      </c>
      <c r="R11" s="12">
        <v>1.2868758250331735E-2</v>
      </c>
      <c r="S11" s="14"/>
      <c r="T11" s="12">
        <v>1.9695791515590831E-2</v>
      </c>
      <c r="U11" s="12">
        <v>1.6996235462532816E-2</v>
      </c>
      <c r="V11" s="14"/>
      <c r="W11" s="12">
        <v>3.1237525062221837E-2</v>
      </c>
      <c r="X11" s="12">
        <v>0.14228243557996323</v>
      </c>
    </row>
    <row r="12" spans="1:24" x14ac:dyDescent="0.25">
      <c r="B12" s="2"/>
      <c r="C12" s="2"/>
      <c r="E12" s="2"/>
      <c r="F12" s="2"/>
      <c r="G12" s="2"/>
      <c r="H12" s="5"/>
      <c r="I12" s="2"/>
      <c r="J12" s="5"/>
      <c r="K12" s="5"/>
      <c r="L12" s="5"/>
      <c r="N12" s="8"/>
      <c r="O12" s="8"/>
      <c r="Q12" s="5"/>
      <c r="R12" s="5"/>
      <c r="S12" s="5"/>
      <c r="T12" s="8"/>
      <c r="U12" s="8"/>
      <c r="V12" s="5"/>
      <c r="W12" s="8"/>
      <c r="X12" s="8"/>
    </row>
    <row r="13" spans="1:24" x14ac:dyDescent="0.25">
      <c r="A13" t="str">
        <f>'Index Performance'!A13</f>
        <v>YTD 2025</v>
      </c>
      <c r="B13" s="2">
        <f>'Index Performance'!B13</f>
        <v>2.2255631210920751E-2</v>
      </c>
      <c r="C13" s="2">
        <f>'Index Performance'!C13</f>
        <v>1.1753306271468089E-2</v>
      </c>
      <c r="E13" s="2">
        <v>2.1971282007543707E-2</v>
      </c>
      <c r="F13" s="2">
        <v>6.2725377547905303E-3</v>
      </c>
      <c r="G13" s="6"/>
      <c r="H13" s="2">
        <v>2.2834824680184041E-2</v>
      </c>
      <c r="I13" s="2">
        <v>2.3290284858853649E-2</v>
      </c>
      <c r="J13" s="5"/>
      <c r="K13" s="2">
        <v>1.9302366475602479E-2</v>
      </c>
      <c r="L13" s="2">
        <v>-0.28223553289980885</v>
      </c>
      <c r="N13" s="8">
        <v>2.0711620223985018E-2</v>
      </c>
      <c r="O13" s="8">
        <v>1.6686681136700132E-2</v>
      </c>
      <c r="Q13" s="2">
        <v>1.3373466119753343E-2</v>
      </c>
      <c r="R13" s="2">
        <v>-1.4248517432809638E-2</v>
      </c>
      <c r="S13" s="5"/>
      <c r="T13" s="8">
        <v>1.9871680839183767E-2</v>
      </c>
      <c r="U13" s="8">
        <v>1.8757268473856392E-2</v>
      </c>
      <c r="V13" s="5"/>
      <c r="W13" s="8">
        <v>3.0225616123624677E-2</v>
      </c>
      <c r="X13" s="8">
        <v>2.9745510956378007E-2</v>
      </c>
    </row>
    <row r="14" spans="1:24" x14ac:dyDescent="0.25">
      <c r="A14" s="11" t="str">
        <f>'Index Performance'!A14</f>
        <v>CY 2024</v>
      </c>
      <c r="B14" s="12">
        <f>'Index Performance'!B14</f>
        <v>0.10646398126161465</v>
      </c>
      <c r="C14" s="12">
        <f>'Index Performance'!C14</f>
        <v>6.1024472029828525E-2</v>
      </c>
      <c r="D14" s="11"/>
      <c r="E14" s="12">
        <v>9.3744339215359435E-2</v>
      </c>
      <c r="F14" s="12">
        <v>-2.3935326419874503E-2</v>
      </c>
      <c r="G14" s="12"/>
      <c r="H14" s="15">
        <v>0.1054888157725261</v>
      </c>
      <c r="I14" s="12">
        <v>9.5016293699148768E-2</v>
      </c>
      <c r="J14" s="14"/>
      <c r="K14" s="15">
        <v>0.10186654260565341</v>
      </c>
      <c r="L14" s="15">
        <v>9.9687624794615459E-2</v>
      </c>
      <c r="M14" s="11"/>
      <c r="N14" s="12">
        <v>0.10436285742449257</v>
      </c>
      <c r="O14" s="12">
        <v>7.9054379864647473E-2</v>
      </c>
      <c r="P14" s="11"/>
      <c r="Q14" s="15">
        <v>0.10879056695699273</v>
      </c>
      <c r="R14" s="15">
        <v>7.2258951907558489E-2</v>
      </c>
      <c r="S14" s="14"/>
      <c r="T14" s="12">
        <v>9.6873360664238531E-2</v>
      </c>
      <c r="U14" s="12">
        <v>5.8065318348985206E-2</v>
      </c>
      <c r="V14" s="14"/>
      <c r="W14" s="12">
        <v>0.1400147656608606</v>
      </c>
      <c r="X14" s="12">
        <v>0.10796627151209037</v>
      </c>
    </row>
    <row r="15" spans="1:24" x14ac:dyDescent="0.25">
      <c r="A15" t="str">
        <f>'Index Performance'!A15</f>
        <v>CY 2023</v>
      </c>
      <c r="B15" s="2">
        <f>'Index Performance'!B15</f>
        <v>0.10321732311286456</v>
      </c>
      <c r="C15" s="2">
        <f>'Index Performance'!C15</f>
        <v>5.8589202392431483E-2</v>
      </c>
      <c r="E15" s="2">
        <v>9.4194889685353875E-2</v>
      </c>
      <c r="F15" s="2">
        <v>-3.4341590900142327E-2</v>
      </c>
      <c r="G15" s="2"/>
      <c r="H15" s="2">
        <v>9.7993827832483782E-2</v>
      </c>
      <c r="I15" s="2">
        <v>9.50091303772298E-2</v>
      </c>
      <c r="J15" s="5"/>
      <c r="K15" s="2">
        <v>6.9270704258825866E-2</v>
      </c>
      <c r="L15" s="2">
        <v>6.7307617481132898E-2</v>
      </c>
      <c r="N15" s="8">
        <v>0.11029352178659195</v>
      </c>
      <c r="O15" s="8">
        <v>0.10386525039705008</v>
      </c>
      <c r="Q15" s="2">
        <v>0.11512413164788665</v>
      </c>
      <c r="R15" s="2">
        <v>0.11851282687230036</v>
      </c>
      <c r="S15" s="5"/>
      <c r="T15" s="8">
        <v>9.5990875849460644E-2</v>
      </c>
      <c r="U15" s="8">
        <v>-2.5158005323471233E-3</v>
      </c>
      <c r="V15" s="5"/>
      <c r="W15" s="8">
        <v>0.12968829981081736</v>
      </c>
      <c r="X15" s="8">
        <v>0.11679345315701872</v>
      </c>
    </row>
    <row r="16" spans="1:24" x14ac:dyDescent="0.25">
      <c r="A16" s="11" t="str">
        <f>'Index Performance'!A16</f>
        <v>CY 2022</v>
      </c>
      <c r="B16" s="12">
        <f>'Index Performance'!B16</f>
        <v>9.1944386732525057E-2</v>
      </c>
      <c r="C16" s="12">
        <f>'Index Performance'!C16</f>
        <v>8.1650053924319455E-2</v>
      </c>
      <c r="D16" s="11"/>
      <c r="E16" s="12">
        <v>8.5915810190284964E-2</v>
      </c>
      <c r="F16" s="12">
        <v>6.8816108768272155E-2</v>
      </c>
      <c r="G16" s="12"/>
      <c r="H16" s="12">
        <v>8.3982427265560558E-2</v>
      </c>
      <c r="I16" s="12">
        <v>7.6247466310966017E-2</v>
      </c>
      <c r="J16" s="14"/>
      <c r="K16" s="12">
        <v>6.9135056104619549E-2</v>
      </c>
      <c r="L16" s="12">
        <v>7.217688339364714E-2</v>
      </c>
      <c r="M16" s="11"/>
      <c r="N16" s="12">
        <v>0.13348195537356161</v>
      </c>
      <c r="O16" s="12">
        <v>0.12731967086677876</v>
      </c>
      <c r="P16" s="11"/>
      <c r="Q16" s="12">
        <v>9.9921678743111947E-2</v>
      </c>
      <c r="R16" s="12">
        <v>9.0055441539250491E-2</v>
      </c>
      <c r="S16" s="14"/>
      <c r="T16" s="12">
        <v>7.4053675306207559E-2</v>
      </c>
      <c r="U16" s="12">
        <v>7.73969655122273E-2</v>
      </c>
      <c r="V16" s="14"/>
      <c r="W16" s="12">
        <v>9.9878177117624839E-2</v>
      </c>
      <c r="X16" s="12">
        <v>9.0751499345685493E-2</v>
      </c>
    </row>
    <row r="17" spans="1:24" x14ac:dyDescent="0.25">
      <c r="A17" t="str">
        <f>'Index Performance'!A17</f>
        <v>CY 2021</v>
      </c>
      <c r="B17" s="2">
        <f>'Index Performance'!B17</f>
        <v>8.2629244978042513E-2</v>
      </c>
      <c r="C17" s="2">
        <f>'Index Performance'!C17</f>
        <v>8.3096993725717549E-2</v>
      </c>
      <c r="E17" s="2">
        <v>7.652972321182501E-2</v>
      </c>
      <c r="F17" s="2">
        <v>7.4637745141952205E-2</v>
      </c>
      <c r="G17" s="2"/>
      <c r="H17" s="2">
        <v>8.797199065325538E-2</v>
      </c>
      <c r="I17" s="2">
        <v>9.1038662418400085E-2</v>
      </c>
      <c r="J17" s="5"/>
      <c r="K17" s="2">
        <v>6.8682760973721849E-2</v>
      </c>
      <c r="L17" s="2">
        <v>7.0156283361739291E-2</v>
      </c>
      <c r="N17" s="8">
        <v>7.5598286188503852E-2</v>
      </c>
      <c r="O17" s="8">
        <v>7.948880260619684E-2</v>
      </c>
      <c r="Q17" s="2">
        <v>8.9867578622528532E-2</v>
      </c>
      <c r="R17" s="2">
        <v>9.4380140978691518E-2</v>
      </c>
      <c r="S17" s="5"/>
      <c r="T17" s="8">
        <v>0.12081142235227883</v>
      </c>
      <c r="U17" s="8">
        <v>9.9208628311099334E-2</v>
      </c>
      <c r="V17" s="5"/>
      <c r="W17" s="8">
        <v>9.9955645095165455E-2</v>
      </c>
      <c r="X17" s="8">
        <v>9.9334504590467665E-2</v>
      </c>
    </row>
    <row r="18" spans="1:24" x14ac:dyDescent="0.25">
      <c r="A18" s="11" t="str">
        <f>'Index Performance'!A18</f>
        <v>CY 2020</v>
      </c>
      <c r="B18" s="12">
        <f>'Index Performance'!B18</f>
        <v>7.7147071621173693E-2</v>
      </c>
      <c r="C18" s="12">
        <f>'Index Performance'!C18</f>
        <v>6.1532011476467696E-2</v>
      </c>
      <c r="D18" s="11"/>
      <c r="E18" s="12">
        <v>7.5727018221987449E-2</v>
      </c>
      <c r="F18" s="12">
        <v>8.0343268301896087E-2</v>
      </c>
      <c r="G18" s="12"/>
      <c r="H18" s="12">
        <v>8.6858689511869924E-2</v>
      </c>
      <c r="I18" s="12">
        <v>8.3047228956463215E-2</v>
      </c>
      <c r="J18" s="14"/>
      <c r="K18" s="12">
        <v>5.9226698296242511E-2</v>
      </c>
      <c r="L18" s="12">
        <v>2.5410231161751451E-2</v>
      </c>
      <c r="M18" s="11"/>
      <c r="N18" s="12">
        <v>7.0831170821970019E-2</v>
      </c>
      <c r="O18" s="12">
        <v>7.1243261078494102E-2</v>
      </c>
      <c r="P18" s="11"/>
      <c r="Q18" s="12">
        <v>7.2708755490297983E-2</v>
      </c>
      <c r="R18" s="12">
        <v>-3.5911450903566733E-2</v>
      </c>
      <c r="S18" s="14"/>
      <c r="T18" s="12">
        <v>7.753626436731359E-2</v>
      </c>
      <c r="U18" s="12">
        <v>5.6863259887759199E-2</v>
      </c>
      <c r="V18" s="14"/>
      <c r="W18" s="12">
        <v>8.3731148130455402E-2</v>
      </c>
      <c r="X18" s="12">
        <v>7.1446345263494138E-2</v>
      </c>
    </row>
    <row r="19" spans="1:24" x14ac:dyDescent="0.25">
      <c r="A19" t="str">
        <f>'Index Performance'!A19</f>
        <v>CY 2019</v>
      </c>
      <c r="B19" s="2">
        <f>'Index Performance'!B19</f>
        <v>8.7062611641078369E-2</v>
      </c>
      <c r="C19" s="2">
        <f>'Index Performance'!C19</f>
        <v>8.2366134388764056E-2</v>
      </c>
      <c r="E19" s="2">
        <v>8.2803865283864769E-2</v>
      </c>
      <c r="F19" s="2">
        <v>8.2876952093092315E-2</v>
      </c>
      <c r="G19" s="2"/>
      <c r="H19" s="2">
        <v>9.7100408117383907E-2</v>
      </c>
      <c r="I19" s="2">
        <v>0.11433389160327478</v>
      </c>
      <c r="J19" s="5"/>
      <c r="K19" s="2">
        <v>8.190127441680968E-2</v>
      </c>
      <c r="L19" s="2">
        <v>3.9245633754641629E-2</v>
      </c>
      <c r="N19" s="8">
        <v>8.2091107053070156E-2</v>
      </c>
      <c r="O19" s="8">
        <v>8.1897556478166544E-2</v>
      </c>
      <c r="Q19" s="2">
        <v>0.10027031880641281</v>
      </c>
      <c r="R19" s="2">
        <v>6.8706931048369446E-2</v>
      </c>
      <c r="S19" s="5"/>
      <c r="T19" s="8">
        <v>7.52571354110982E-2</v>
      </c>
      <c r="U19" s="8">
        <v>7.7143393306940977E-2</v>
      </c>
      <c r="V19" s="5"/>
      <c r="W19" s="8">
        <v>7.421095030802155E-2</v>
      </c>
      <c r="X19" s="8">
        <v>7.7888551668494399E-2</v>
      </c>
    </row>
    <row r="20" spans="1:24" x14ac:dyDescent="0.25">
      <c r="A20" s="11" t="str">
        <f>'Index Performance'!A20</f>
        <v>CY 2018</v>
      </c>
      <c r="B20" s="12">
        <f>'Index Performance'!B20</f>
        <v>0.10557387518331644</v>
      </c>
      <c r="C20" s="12">
        <f>'Index Performance'!C20</f>
        <v>0.10696722324184171</v>
      </c>
      <c r="D20" s="11"/>
      <c r="E20" s="12">
        <v>9.8067813007151006E-2</v>
      </c>
      <c r="F20" s="12">
        <v>9.6327346544545112E-2</v>
      </c>
      <c r="G20" s="14"/>
      <c r="H20" s="12">
        <v>0.11473084242824892</v>
      </c>
      <c r="I20" s="12">
        <v>0.10985934745833692</v>
      </c>
      <c r="J20" s="14"/>
      <c r="K20" s="12">
        <v>0.12014020486468537</v>
      </c>
      <c r="L20" s="12">
        <v>0.11874946867688396</v>
      </c>
      <c r="M20" s="11"/>
      <c r="N20" s="12">
        <v>0.11761379294262531</v>
      </c>
      <c r="O20" s="12">
        <v>0.10967484639742442</v>
      </c>
      <c r="P20" s="11"/>
      <c r="Q20" s="12">
        <v>0.11187623521253186</v>
      </c>
      <c r="R20" s="12">
        <v>0.11888163557949771</v>
      </c>
      <c r="S20" s="14"/>
      <c r="T20" s="12" t="s">
        <v>76</v>
      </c>
      <c r="U20" s="12" t="s">
        <v>76</v>
      </c>
      <c r="V20" s="14"/>
      <c r="W20" s="12" t="s">
        <v>76</v>
      </c>
      <c r="X20" s="12" t="s">
        <v>76</v>
      </c>
    </row>
    <row r="21" spans="1:24" x14ac:dyDescent="0.25">
      <c r="A21" t="str">
        <f>'Index Performance'!A21</f>
        <v>CY 2017</v>
      </c>
      <c r="B21" s="2">
        <f>'Index Performance'!B21</f>
        <v>0.10796015868339068</v>
      </c>
      <c r="C21" s="2">
        <f>'Index Performance'!C21</f>
        <v>0.11193048124069072</v>
      </c>
      <c r="E21" s="2">
        <v>0.10097718043199851</v>
      </c>
      <c r="F21" s="2">
        <v>9.5628803609359991E-2</v>
      </c>
      <c r="G21" s="5"/>
      <c r="H21" s="2">
        <v>0.12956361499912117</v>
      </c>
      <c r="I21" s="2">
        <v>0.14422386560551059</v>
      </c>
      <c r="J21" s="5"/>
      <c r="K21" s="2">
        <v>0.1027844013630827</v>
      </c>
      <c r="L21" s="2">
        <v>0.12219309640662956</v>
      </c>
      <c r="N21" s="8" t="s">
        <v>76</v>
      </c>
      <c r="O21" s="8" t="s">
        <v>76</v>
      </c>
      <c r="Q21" s="2">
        <v>0.11140526396026651</v>
      </c>
      <c r="R21" s="2">
        <v>0.11652770485940045</v>
      </c>
      <c r="S21" s="5"/>
      <c r="T21" s="8" t="s">
        <v>76</v>
      </c>
      <c r="U21" s="8" t="s">
        <v>76</v>
      </c>
      <c r="V21" s="5"/>
      <c r="W21" s="8" t="s">
        <v>76</v>
      </c>
      <c r="X21" s="8" t="s">
        <v>76</v>
      </c>
    </row>
    <row r="22" spans="1:24" x14ac:dyDescent="0.25">
      <c r="B22" s="2"/>
      <c r="C22" s="2"/>
      <c r="E22" s="2"/>
      <c r="F22" s="2"/>
      <c r="G22" s="5"/>
      <c r="H22" s="2"/>
      <c r="I22" s="2"/>
      <c r="J22" s="5"/>
      <c r="K22" s="2"/>
      <c r="L22" s="2"/>
      <c r="N22" s="8"/>
      <c r="O22" s="8"/>
      <c r="Q22" s="2"/>
      <c r="R22" s="2"/>
      <c r="S22" s="5"/>
      <c r="T22" s="8"/>
      <c r="U22" s="8"/>
      <c r="V22" s="5"/>
      <c r="W22" s="8"/>
      <c r="X22" s="8"/>
    </row>
    <row r="23" spans="1:24" x14ac:dyDescent="0.25">
      <c r="A23" t="str">
        <f>'Index Performance'!A23</f>
        <v>Returns for periods ending 03/31/2025</v>
      </c>
      <c r="B23" s="2"/>
      <c r="C23" s="2"/>
      <c r="E23" s="2"/>
      <c r="F23" s="2"/>
      <c r="G23" s="2"/>
      <c r="H23" s="2"/>
      <c r="I23" s="2"/>
      <c r="J23" s="5"/>
      <c r="K23" s="2"/>
      <c r="L23" s="2"/>
      <c r="N23" s="8"/>
      <c r="O23" s="8"/>
      <c r="Q23" s="2"/>
      <c r="R23" s="2"/>
      <c r="S23" s="5"/>
      <c r="T23" s="8"/>
      <c r="U23" s="8"/>
      <c r="V23" s="5"/>
      <c r="W23" s="8"/>
      <c r="X23" s="8"/>
    </row>
    <row r="24" spans="1:24" x14ac:dyDescent="0.25">
      <c r="B24" s="2"/>
      <c r="C24" s="2"/>
      <c r="E24" s="2"/>
      <c r="F24" s="2"/>
      <c r="G24" s="2"/>
      <c r="H24" s="2"/>
      <c r="I24" s="2"/>
      <c r="J24" s="5"/>
      <c r="K24" s="2"/>
      <c r="L24" s="2"/>
      <c r="N24" s="8"/>
      <c r="O24" s="8"/>
      <c r="Q24" s="2"/>
      <c r="R24" s="2"/>
      <c r="S24" s="5"/>
      <c r="T24" s="8"/>
      <c r="U24" s="8"/>
      <c r="V24" s="5"/>
      <c r="W24" s="8"/>
      <c r="X24" s="8"/>
    </row>
    <row r="25" spans="1:24" x14ac:dyDescent="0.25">
      <c r="A25" t="s">
        <v>60</v>
      </c>
      <c r="B25" s="2">
        <f>'Index Performance'!B25</f>
        <v>0.10264283337128251</v>
      </c>
      <c r="C25" s="2">
        <f>'Index Performance'!C25</f>
        <v>5.6607944796386311E-2</v>
      </c>
      <c r="E25" s="2">
        <v>9.0801515555701054E-2</v>
      </c>
      <c r="F25" s="2">
        <v>-1.6487264140319979E-2</v>
      </c>
      <c r="G25" s="2"/>
      <c r="H25" s="2">
        <v>0.10430681686721462</v>
      </c>
      <c r="I25" s="2">
        <v>0.10019771613364936</v>
      </c>
      <c r="J25" s="5"/>
      <c r="K25" s="2">
        <v>8.302099112711385E-2</v>
      </c>
      <c r="L25" s="2">
        <v>-0.23897155640090306</v>
      </c>
      <c r="N25" s="8">
        <v>9.9494930607165813E-2</v>
      </c>
      <c r="O25" s="8">
        <v>7.0774313538126465E-2</v>
      </c>
      <c r="Q25" s="2">
        <v>9.6358707252564166E-2</v>
      </c>
      <c r="R25" s="2">
        <v>3.1141754251108988E-2</v>
      </c>
      <c r="S25" s="5"/>
      <c r="T25" s="8">
        <v>9.5340900474553486E-2</v>
      </c>
      <c r="U25" s="8">
        <v>6.5600956900512042E-2</v>
      </c>
      <c r="V25" s="5"/>
      <c r="W25" s="8">
        <v>0.13792637949274003</v>
      </c>
      <c r="X25" s="8">
        <v>0.11338597649860205</v>
      </c>
    </row>
    <row r="26" spans="1:24" x14ac:dyDescent="0.25">
      <c r="A26" s="11" t="s">
        <v>61</v>
      </c>
      <c r="B26" s="12">
        <f>'Index Performance'!B26</f>
        <v>0.10226809872130213</v>
      </c>
      <c r="C26" s="12">
        <f>'Index Performance'!C26</f>
        <v>6.5355922084757712E-2</v>
      </c>
      <c r="D26" s="11"/>
      <c r="E26" s="12">
        <v>9.4377157042382046E-2</v>
      </c>
      <c r="F26" s="12">
        <v>-2.9029671257729817E-4</v>
      </c>
      <c r="G26" s="12"/>
      <c r="H26" s="12">
        <v>9.6619598849771074E-2</v>
      </c>
      <c r="I26" s="12">
        <v>9.086353104121625E-2</v>
      </c>
      <c r="J26" s="14"/>
      <c r="K26" s="12">
        <v>9.1445423919556193E-2</v>
      </c>
      <c r="L26" s="12">
        <v>-3.8324937799647962E-2</v>
      </c>
      <c r="M26" s="11"/>
      <c r="N26" s="12">
        <v>0.11552618965931769</v>
      </c>
      <c r="O26" s="12">
        <v>0.10063324663549422</v>
      </c>
      <c r="P26" s="11"/>
      <c r="Q26" s="12">
        <v>0.10690872406611765</v>
      </c>
      <c r="R26" s="12">
        <v>8.3439730187236938E-2</v>
      </c>
      <c r="S26" s="14"/>
      <c r="T26" s="12">
        <v>9.0340625800373289E-2</v>
      </c>
      <c r="U26" s="12">
        <v>4.4345558389470074E-2</v>
      </c>
      <c r="V26" s="14"/>
      <c r="W26" s="12">
        <v>0.12725815243888058</v>
      </c>
      <c r="X26" s="12">
        <v>0.10881384790721893</v>
      </c>
    </row>
    <row r="27" spans="1:24" x14ac:dyDescent="0.25">
      <c r="A27" t="s">
        <v>62</v>
      </c>
      <c r="B27" s="2">
        <f>'Index Performance'!B27</f>
        <v>9.5272133296333633E-2</v>
      </c>
      <c r="C27" s="2">
        <f>'Index Performance'!C27</f>
        <v>7.0443887940061733E-2</v>
      </c>
      <c r="E27" s="2">
        <v>9.1949528705234304E-2</v>
      </c>
      <c r="F27" s="2">
        <v>3.0645075071534578E-2</v>
      </c>
      <c r="G27" s="2"/>
      <c r="H27" s="2">
        <v>9.3988510933290484E-2</v>
      </c>
      <c r="I27" s="2">
        <v>9.0994845104578115E-2</v>
      </c>
      <c r="J27" s="5"/>
      <c r="K27" s="2">
        <v>8.5144563592350231E-2</v>
      </c>
      <c r="L27" s="2">
        <v>-3.6987498325413704E-4</v>
      </c>
      <c r="N27" s="8">
        <v>0.10064588773277722</v>
      </c>
      <c r="O27" s="8">
        <v>9.1875264751293262E-2</v>
      </c>
      <c r="Q27" s="2">
        <v>9.5125935643750908E-2</v>
      </c>
      <c r="R27" s="2">
        <v>6.7191441768089222E-2</v>
      </c>
      <c r="S27" s="5"/>
      <c r="T27" s="8">
        <v>9.6940470177810545E-2</v>
      </c>
      <c r="U27" s="8">
        <v>6.7251404025733041E-2</v>
      </c>
      <c r="V27" s="5"/>
      <c r="W27" s="8">
        <v>0.11405112311135576</v>
      </c>
      <c r="X27" s="8">
        <v>0.10041142499721212</v>
      </c>
    </row>
    <row r="28" spans="1:24" x14ac:dyDescent="0.25">
      <c r="A28" s="11" t="s">
        <v>63</v>
      </c>
      <c r="B28" s="12">
        <f>'Index Performance'!B28</f>
        <v>9.791326372943232E-2</v>
      </c>
      <c r="C28" s="12">
        <f>'Index Performance'!C28</f>
        <v>8.0701304039476618E-2</v>
      </c>
      <c r="D28" s="11"/>
      <c r="E28" s="12">
        <v>9.8999808093073238E-2</v>
      </c>
      <c r="F28" s="12">
        <v>5.8602332840937521E-2</v>
      </c>
      <c r="G28" s="12"/>
      <c r="H28" s="12">
        <v>9.8651837762938524E-2</v>
      </c>
      <c r="I28" s="12">
        <v>9.8516255895372939E-2</v>
      </c>
      <c r="J28" s="14"/>
      <c r="K28" s="12">
        <v>0.10345483914236195</v>
      </c>
      <c r="L28" s="12">
        <v>4.2943383167177052E-2</v>
      </c>
      <c r="M28" s="11"/>
      <c r="N28" s="12" t="s">
        <v>76</v>
      </c>
      <c r="O28" s="12" t="s">
        <v>76</v>
      </c>
      <c r="P28" s="11"/>
      <c r="Q28" s="12">
        <v>9.9405613873941104E-2</v>
      </c>
      <c r="R28" s="12">
        <v>7.5366225983103385E-2</v>
      </c>
      <c r="S28" s="14"/>
      <c r="T28" s="12" t="s">
        <v>76</v>
      </c>
      <c r="U28" s="12" t="s">
        <v>76</v>
      </c>
      <c r="V28" s="14"/>
      <c r="W28" s="12" t="s">
        <v>76</v>
      </c>
      <c r="X28" s="12" t="s">
        <v>76</v>
      </c>
    </row>
    <row r="29" spans="1:24" x14ac:dyDescent="0.25">
      <c r="A29" t="s">
        <v>64</v>
      </c>
      <c r="B29" s="2">
        <f>'Index Performance'!B29</f>
        <v>9.3491846333909667E-2</v>
      </c>
      <c r="C29" s="2">
        <f>'Index Performance'!C29</f>
        <v>8.4047389812529127E-2</v>
      </c>
      <c r="E29" s="2">
        <v>9.9685397312620883E-2</v>
      </c>
      <c r="F29" s="2">
        <v>6.5885136256708998E-2</v>
      </c>
      <c r="G29" s="2"/>
      <c r="H29" s="2">
        <v>9.880346618709944E-2</v>
      </c>
      <c r="I29" s="2">
        <v>9.8832519119074425E-2</v>
      </c>
      <c r="J29" s="5"/>
      <c r="K29" s="2">
        <v>0.10178156507233027</v>
      </c>
      <c r="L29" s="2">
        <v>4.6588613852041272E-2</v>
      </c>
      <c r="N29" s="8">
        <v>0.10124427912098613</v>
      </c>
      <c r="O29" s="8">
        <v>9.3798078232001814E-2</v>
      </c>
      <c r="Q29" s="2">
        <v>0.10149604689866512</v>
      </c>
      <c r="R29" s="2">
        <v>8.0898054258663477E-2</v>
      </c>
      <c r="S29" s="5"/>
      <c r="T29" s="8">
        <v>9.5770058534225294E-2</v>
      </c>
      <c r="U29" s="8">
        <v>7.2843859336755745E-2</v>
      </c>
      <c r="V29" s="5"/>
      <c r="W29" s="8">
        <v>0.10601904071740138</v>
      </c>
      <c r="X29" s="8">
        <v>9.5940828550452606E-2</v>
      </c>
    </row>
    <row r="30" spans="1:24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41183</v>
      </c>
      <c r="F30" s="13">
        <v>41183</v>
      </c>
      <c r="G30" s="12"/>
      <c r="H30" s="13">
        <v>41944</v>
      </c>
      <c r="I30" s="13">
        <v>41944</v>
      </c>
      <c r="J30" s="14"/>
      <c r="K30" s="13">
        <v>41426</v>
      </c>
      <c r="L30" s="13">
        <v>41426</v>
      </c>
      <c r="M30" s="11"/>
      <c r="N30" s="13">
        <v>43070</v>
      </c>
      <c r="O30" s="13">
        <v>43070</v>
      </c>
      <c r="P30" s="11"/>
      <c r="Q30" s="13">
        <v>41244</v>
      </c>
      <c r="R30" s="13">
        <v>41244</v>
      </c>
      <c r="S30" s="14"/>
      <c r="T30" s="13">
        <v>43160</v>
      </c>
      <c r="U30" s="13">
        <v>43160</v>
      </c>
      <c r="V30" s="14"/>
      <c r="W30" s="13">
        <v>43252</v>
      </c>
      <c r="X30" s="13">
        <v>43252</v>
      </c>
    </row>
    <row r="31" spans="1:24" x14ac:dyDescent="0.25">
      <c r="B31" s="2"/>
      <c r="C31" s="2"/>
      <c r="E31" s="2"/>
      <c r="F31" s="2"/>
      <c r="G31" s="2"/>
      <c r="H31" s="2"/>
      <c r="I31" s="2"/>
      <c r="J31" s="5"/>
      <c r="K31" s="2"/>
      <c r="L31" s="2"/>
      <c r="Q31" s="2"/>
      <c r="R31" s="2"/>
      <c r="S31" s="5"/>
      <c r="V31" s="5"/>
    </row>
    <row r="32" spans="1:24" x14ac:dyDescent="0.25">
      <c r="A32" t="s">
        <v>66</v>
      </c>
      <c r="B32" s="2">
        <f>'Index Performance'!B32</f>
        <v>7.9758186601870621E-3</v>
      </c>
      <c r="C32" s="2">
        <f>'Index Performance'!C32</f>
        <v>1.8721154866178112E-2</v>
      </c>
      <c r="E32" s="2">
        <v>6.2656363414150739E-3</v>
      </c>
      <c r="F32" s="2">
        <v>2.6945183462316637E-2</v>
      </c>
      <c r="G32" s="2"/>
      <c r="H32" s="2">
        <v>1.0618861156879574E-2</v>
      </c>
      <c r="I32" s="2">
        <v>1.8509652344161884E-2</v>
      </c>
      <c r="J32" s="5"/>
      <c r="K32" s="2">
        <v>8.3000480198367321E-3</v>
      </c>
      <c r="L32" s="2">
        <v>8.8596178851065729E-2</v>
      </c>
      <c r="N32" s="3">
        <v>1.4132709728540313E-2</v>
      </c>
      <c r="O32" s="3">
        <v>1.6454007872085907E-2</v>
      </c>
      <c r="Q32" s="2">
        <v>1.2275399241310995E-2</v>
      </c>
      <c r="R32" s="2">
        <v>2.9094820659071777E-2</v>
      </c>
      <c r="S32" s="5"/>
      <c r="T32" s="3">
        <v>1.7202359324756045E-2</v>
      </c>
      <c r="U32" s="3">
        <v>3.9626114169648868E-2</v>
      </c>
      <c r="V32" s="5"/>
      <c r="W32" s="3">
        <v>1.0429774800480381E-2</v>
      </c>
      <c r="X32" s="3">
        <v>6.1789710860311514E-2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8">
    <mergeCell ref="W5:X5"/>
    <mergeCell ref="T5:U5"/>
    <mergeCell ref="Q5:R5"/>
    <mergeCell ref="B5:C5"/>
    <mergeCell ref="E5:F5"/>
    <mergeCell ref="H5:I5"/>
    <mergeCell ref="K5:L5"/>
    <mergeCell ref="N5:O5"/>
  </mergeCells>
  <hyperlinks>
    <hyperlink ref="E1" location="CONTENTS!A1" display="Return to Contents" xr:uid="{50FDE695-06B4-4604-A562-8F91C283163F}"/>
  </hyperlinks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D7A7-2A26-4D25-AE28-34D8F8E2746C}">
  <sheetPr>
    <pageSetUpPr fitToPage="1"/>
  </sheetPr>
  <dimension ref="A1:L43"/>
  <sheetViews>
    <sheetView workbookViewId="0">
      <selection activeCell="E8" sqref="E8:L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</cols>
  <sheetData>
    <row r="1" spans="1:12" ht="18" thickBot="1" x14ac:dyDescent="0.35">
      <c r="A1" s="7" t="s">
        <v>48</v>
      </c>
      <c r="B1" s="7"/>
      <c r="C1" s="7"/>
      <c r="E1" s="34" t="s">
        <v>44</v>
      </c>
    </row>
    <row r="2" spans="1:12" ht="15.75" thickTop="1" x14ac:dyDescent="0.25"/>
    <row r="3" spans="1:12" x14ac:dyDescent="0.25">
      <c r="A3" s="1" t="str">
        <f>'Index Performance'!A3</f>
        <v>Investment Performance Report for 1Q 2025</v>
      </c>
    </row>
    <row r="4" spans="1:12" x14ac:dyDescent="0.25">
      <c r="A4" t="str">
        <f>'Index Performance'!A4</f>
        <v>Generated on 6/20/2025</v>
      </c>
    </row>
    <row r="5" spans="1:12" x14ac:dyDescent="0.25">
      <c r="B5" s="43" t="s">
        <v>73</v>
      </c>
      <c r="C5" s="43"/>
      <c r="D5" s="2"/>
      <c r="E5" s="44" t="s">
        <v>87</v>
      </c>
      <c r="F5" s="44"/>
      <c r="H5" s="44" t="s">
        <v>135</v>
      </c>
      <c r="I5" s="44"/>
      <c r="K5" s="44" t="s">
        <v>127</v>
      </c>
      <c r="L5" s="44"/>
    </row>
    <row r="6" spans="1:12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25">
      <c r="B7" s="4"/>
      <c r="C7" s="4"/>
      <c r="E7" s="4"/>
      <c r="F7" s="4"/>
    </row>
    <row r="8" spans="1:12" x14ac:dyDescent="0.25">
      <c r="A8" t="str">
        <f>'Index Performance'!A8</f>
        <v>1Q 2025</v>
      </c>
      <c r="B8" s="8">
        <f>'Index Performance'!B8</f>
        <v>2.2255631210920751E-2</v>
      </c>
      <c r="C8" s="8">
        <f>'Index Performance'!C8</f>
        <v>1.1753306271468089E-2</v>
      </c>
      <c r="E8" s="8">
        <v>2.1442088501384522E-2</v>
      </c>
      <c r="F8" s="8">
        <v>-1.6157816432138539E-4</v>
      </c>
      <c r="H8" s="8">
        <v>2.7233679230962111E-2</v>
      </c>
      <c r="I8" s="8">
        <v>2.5736488942144087E-2</v>
      </c>
      <c r="J8" s="5"/>
      <c r="K8" s="8">
        <v>1.2962228314731636E-2</v>
      </c>
      <c r="L8" s="8">
        <v>9.2245286713292796E-3</v>
      </c>
    </row>
    <row r="9" spans="1:12" x14ac:dyDescent="0.25">
      <c r="A9" s="11" t="str">
        <f>'Index Performance'!A9</f>
        <v>4Q 2024</v>
      </c>
      <c r="B9" s="12">
        <f>'Index Performance'!B9</f>
        <v>2.8185348251782448E-2</v>
      </c>
      <c r="C9" s="12">
        <f>'Index Performance'!C9</f>
        <v>2.1845093511550839E-2</v>
      </c>
      <c r="D9" s="11"/>
      <c r="E9" s="12">
        <v>3.0034685492038509E-2</v>
      </c>
      <c r="F9" s="12">
        <v>2.6515960385864679E-2</v>
      </c>
      <c r="G9" s="11"/>
      <c r="H9" s="12">
        <v>3.0749783781438337E-2</v>
      </c>
      <c r="I9" s="12">
        <v>2.4000927307001652E-2</v>
      </c>
      <c r="J9" s="14"/>
      <c r="K9" s="12">
        <v>2.4643705745985553E-2</v>
      </c>
      <c r="L9" s="12">
        <v>2.121987021980809E-2</v>
      </c>
    </row>
    <row r="10" spans="1:12" x14ac:dyDescent="0.25">
      <c r="A10" t="str">
        <f>'Index Performance'!A10</f>
        <v>3Q 2024</v>
      </c>
      <c r="B10" s="8">
        <f>'Index Performance'!B10</f>
        <v>2.7247944621537287E-2</v>
      </c>
      <c r="C10" s="8">
        <f>'Index Performance'!C10</f>
        <v>5.8356065120237499E-3</v>
      </c>
      <c r="E10" s="2">
        <v>2.4680785962171995E-2</v>
      </c>
      <c r="F10" s="2">
        <v>-4.3260087166764216E-2</v>
      </c>
      <c r="H10" s="2">
        <v>2.8310929175855353E-2</v>
      </c>
      <c r="I10" s="2">
        <v>2.4298880051808469E-2</v>
      </c>
      <c r="J10" s="5"/>
      <c r="K10" s="8">
        <v>2.5604930779714895E-2</v>
      </c>
      <c r="L10" s="8">
        <v>2.8953560985522042E-2</v>
      </c>
    </row>
    <row r="11" spans="1:12" x14ac:dyDescent="0.25">
      <c r="A11" s="11" t="str">
        <f>'Index Performance'!A11</f>
        <v>2Q 2024</v>
      </c>
      <c r="B11" s="12">
        <f>'Index Performance'!B11</f>
        <v>2.2908842217839075E-2</v>
      </c>
      <c r="C11" s="12">
        <f>'Index Performance'!C11</f>
        <v>1.6078285235869405E-2</v>
      </c>
      <c r="D11" s="11"/>
      <c r="E11" s="12">
        <v>2.4070381083016599E-2</v>
      </c>
      <c r="F11" s="12">
        <v>2.1872305978746232E-2</v>
      </c>
      <c r="G11" s="11"/>
      <c r="H11" s="12">
        <v>2.6044229259893536E-2</v>
      </c>
      <c r="I11" s="12">
        <v>1.9482921210035142E-2</v>
      </c>
      <c r="J11" s="14"/>
      <c r="K11" s="12">
        <v>1.6476085142343482E-2</v>
      </c>
      <c r="L11" s="12">
        <v>4.832356715456454E-3</v>
      </c>
    </row>
    <row r="12" spans="1:12" x14ac:dyDescent="0.25">
      <c r="B12" s="2"/>
      <c r="C12" s="2"/>
      <c r="E12" s="5"/>
      <c r="F12" s="2"/>
      <c r="H12" s="5"/>
      <c r="I12" s="5"/>
      <c r="J12" s="5"/>
      <c r="K12" s="2"/>
      <c r="L12" s="2"/>
    </row>
    <row r="13" spans="1:12" x14ac:dyDescent="0.25">
      <c r="A13" t="str">
        <f>'Index Performance'!A13</f>
        <v>YTD 2025</v>
      </c>
      <c r="B13" s="2">
        <f>'Index Performance'!B13</f>
        <v>2.2255631210920751E-2</v>
      </c>
      <c r="C13" s="2">
        <f>'Index Performance'!C13</f>
        <v>1.1753306271468089E-2</v>
      </c>
      <c r="E13" s="2">
        <v>2.1442088501384522E-2</v>
      </c>
      <c r="F13" s="2">
        <v>-1.6157816432138539E-4</v>
      </c>
      <c r="H13" s="2">
        <v>2.7233679230962111E-2</v>
      </c>
      <c r="I13" s="2">
        <v>2.5736488942144087E-2</v>
      </c>
      <c r="J13" s="5"/>
      <c r="K13" s="2">
        <v>1.2962228314731636E-2</v>
      </c>
      <c r="L13" s="2">
        <v>9.2245286713292796E-3</v>
      </c>
    </row>
    <row r="14" spans="1:12" x14ac:dyDescent="0.25">
      <c r="A14" s="11" t="str">
        <f>'Index Performance'!A14</f>
        <v>CY 2024</v>
      </c>
      <c r="B14" s="12">
        <f>'Index Performance'!B14</f>
        <v>0.10646398126161465</v>
      </c>
      <c r="C14" s="12">
        <f>'Index Performance'!C14</f>
        <v>6.1024472029828525E-2</v>
      </c>
      <c r="D14" s="11"/>
      <c r="E14" s="15">
        <v>0.10447505454175733</v>
      </c>
      <c r="F14" s="12">
        <v>8.5931831015002569E-3</v>
      </c>
      <c r="G14" s="11"/>
      <c r="H14" s="15">
        <v>0.11537173642046895</v>
      </c>
      <c r="I14" s="15">
        <v>8.9515777999800594E-2</v>
      </c>
      <c r="J14" s="14"/>
      <c r="K14" s="12">
        <v>9.3725003375058985E-2</v>
      </c>
      <c r="L14" s="12">
        <v>7.9223957818115975E-2</v>
      </c>
    </row>
    <row r="15" spans="1:12" x14ac:dyDescent="0.25">
      <c r="A15" t="str">
        <f>'Index Performance'!A15</f>
        <v>CY 2023</v>
      </c>
      <c r="B15" s="2">
        <f>'Index Performance'!B15</f>
        <v>0.10321732311286456</v>
      </c>
      <c r="C15" s="2">
        <f>'Index Performance'!C15</f>
        <v>5.8589202392431483E-2</v>
      </c>
      <c r="E15" s="2">
        <v>9.9487538548221871E-2</v>
      </c>
      <c r="F15" s="2">
        <v>5.8561058381067621E-2</v>
      </c>
      <c r="H15" s="2">
        <v>0.10994506540379428</v>
      </c>
      <c r="I15" s="2">
        <v>6.1683872718944377E-2</v>
      </c>
      <c r="J15" s="5"/>
      <c r="K15" s="2">
        <v>9.0007717772655246E-2</v>
      </c>
      <c r="L15" s="2">
        <v>3.9525591831432783E-2</v>
      </c>
    </row>
    <row r="16" spans="1:12" x14ac:dyDescent="0.25">
      <c r="A16" s="11" t="str">
        <f>'Index Performance'!A16</f>
        <v>CY 2022</v>
      </c>
      <c r="B16" s="12">
        <f>'Index Performance'!B16</f>
        <v>9.1944386732525057E-2</v>
      </c>
      <c r="C16" s="12">
        <f>'Index Performance'!C16</f>
        <v>8.1650053924319455E-2</v>
      </c>
      <c r="D16" s="11"/>
      <c r="E16" s="12">
        <v>9.3974861707605273E-2</v>
      </c>
      <c r="F16" s="12">
        <v>8.6070550016846825E-2</v>
      </c>
      <c r="G16" s="11"/>
      <c r="H16" s="12">
        <v>9.1843822543741738E-2</v>
      </c>
      <c r="I16" s="12">
        <v>7.706685891919407E-2</v>
      </c>
      <c r="J16" s="14"/>
      <c r="K16" s="12">
        <v>8.4087859939193127E-2</v>
      </c>
      <c r="L16" s="12">
        <v>8.2008707170080797E-2</v>
      </c>
    </row>
    <row r="17" spans="1:12" x14ac:dyDescent="0.25">
      <c r="A17" t="str">
        <f>'Index Performance'!A17</f>
        <v>CY 2021</v>
      </c>
      <c r="B17" s="2">
        <f>'Index Performance'!B17</f>
        <v>8.2629244978042513E-2</v>
      </c>
      <c r="C17" s="2">
        <f>'Index Performance'!C17</f>
        <v>8.3096993725717549E-2</v>
      </c>
      <c r="E17" s="2">
        <v>8.3124569802319248E-2</v>
      </c>
      <c r="F17" s="2">
        <v>8.2677661191758345E-2</v>
      </c>
      <c r="H17" s="2">
        <v>8.2943882689887297E-2</v>
      </c>
      <c r="I17" s="2">
        <v>8.4920894841077788E-2</v>
      </c>
      <c r="J17" s="5"/>
      <c r="K17" s="2">
        <v>8.2552755354129703E-2</v>
      </c>
      <c r="L17" s="2">
        <v>8.4599678873541695E-2</v>
      </c>
    </row>
    <row r="18" spans="1:12" x14ac:dyDescent="0.25">
      <c r="A18" s="11" t="str">
        <f>'Index Performance'!A18</f>
        <v>CY 2020</v>
      </c>
      <c r="B18" s="12">
        <f>'Index Performance'!B18</f>
        <v>7.7147071621173693E-2</v>
      </c>
      <c r="C18" s="12">
        <f>'Index Performance'!C18</f>
        <v>6.1532011476467696E-2</v>
      </c>
      <c r="D18" s="11"/>
      <c r="E18" s="12">
        <v>7.3183837217761172E-2</v>
      </c>
      <c r="F18" s="12">
        <v>3.9501152728790734E-2</v>
      </c>
      <c r="G18" s="11"/>
      <c r="H18" s="12">
        <v>8.084665272021882E-2</v>
      </c>
      <c r="I18" s="12">
        <v>6.7600913484194392E-2</v>
      </c>
      <c r="J18" s="14"/>
      <c r="K18" s="12">
        <v>7.5142816575986981E-2</v>
      </c>
      <c r="L18" s="12">
        <v>6.6984087410109971E-2</v>
      </c>
    </row>
    <row r="19" spans="1:12" x14ac:dyDescent="0.25">
      <c r="A19" t="str">
        <f>'Index Performance'!A19</f>
        <v>CY 2019</v>
      </c>
      <c r="B19" s="2">
        <f>'Index Performance'!B19</f>
        <v>8.7062611641078369E-2</v>
      </c>
      <c r="C19" s="2">
        <f>'Index Performance'!C19</f>
        <v>8.2366134388764056E-2</v>
      </c>
      <c r="E19" s="2">
        <v>8.1634220001813376E-2</v>
      </c>
      <c r="F19" s="2">
        <v>6.8310282971987712E-2</v>
      </c>
      <c r="H19" s="2">
        <v>8.534044569876717E-2</v>
      </c>
      <c r="I19" s="2">
        <v>9.3381711224810093E-2</v>
      </c>
      <c r="J19" s="5"/>
      <c r="K19" s="2">
        <v>9.7194702140793773E-2</v>
      </c>
      <c r="L19" s="2">
        <v>8.4497813585677317E-2</v>
      </c>
    </row>
    <row r="20" spans="1:12" x14ac:dyDescent="0.25">
      <c r="A20" s="11" t="str">
        <f>'Index Performance'!A20</f>
        <v>CY 2018</v>
      </c>
      <c r="B20" s="12">
        <f>'Index Performance'!B20</f>
        <v>0.10557387518331644</v>
      </c>
      <c r="C20" s="12">
        <f>'Index Performance'!C20</f>
        <v>0.10696722324184171</v>
      </c>
      <c r="D20" s="11"/>
      <c r="E20" s="12">
        <v>0.10121048471875108</v>
      </c>
      <c r="F20" s="12">
        <v>0.11352167674566815</v>
      </c>
      <c r="G20" s="11"/>
      <c r="H20" s="12">
        <v>0.10253200284987568</v>
      </c>
      <c r="I20" s="12">
        <v>9.8612228277062064E-2</v>
      </c>
      <c r="J20" s="14"/>
      <c r="K20" s="12">
        <v>0.1147116021716702</v>
      </c>
      <c r="L20" s="12">
        <v>0.1148639368049762</v>
      </c>
    </row>
    <row r="21" spans="1:12" x14ac:dyDescent="0.25">
      <c r="A21" t="str">
        <f>'Index Performance'!A21</f>
        <v>CY 2017</v>
      </c>
      <c r="B21" s="2">
        <f>'Index Performance'!B21</f>
        <v>0.10796015868339068</v>
      </c>
      <c r="C21" s="2">
        <f>'Index Performance'!C21</f>
        <v>0.11193048124069072</v>
      </c>
      <c r="E21" s="2">
        <v>8.5766075642523823E-2</v>
      </c>
      <c r="F21" s="2">
        <v>9.0334667282185643E-2</v>
      </c>
      <c r="H21" s="2" t="s">
        <v>76</v>
      </c>
      <c r="I21" s="2" t="s">
        <v>76</v>
      </c>
      <c r="J21" s="5"/>
      <c r="K21" s="2">
        <v>0.12349336247299536</v>
      </c>
      <c r="L21" s="2">
        <v>0.13002235142514484</v>
      </c>
    </row>
    <row r="22" spans="1:12" x14ac:dyDescent="0.25">
      <c r="B22" s="2"/>
      <c r="C22" s="2"/>
      <c r="E22" s="2"/>
      <c r="F22" s="2"/>
      <c r="H22" s="2"/>
      <c r="I22" s="2"/>
      <c r="J22" s="5"/>
      <c r="K22" s="2"/>
      <c r="L22" s="2"/>
    </row>
    <row r="23" spans="1:12" x14ac:dyDescent="0.25">
      <c r="A23" t="str">
        <f>'Index Performance'!A23</f>
        <v>Returns for periods ending 03/31/2025</v>
      </c>
      <c r="B23" s="2"/>
      <c r="C23" s="2"/>
      <c r="E23" s="2"/>
      <c r="F23" s="2"/>
      <c r="H23" s="2"/>
      <c r="I23" s="2"/>
      <c r="J23" s="5"/>
      <c r="K23" s="2"/>
      <c r="L23" s="2"/>
    </row>
    <row r="24" spans="1:12" x14ac:dyDescent="0.25">
      <c r="B24" s="2"/>
      <c r="C24" s="2"/>
      <c r="E24" s="2"/>
      <c r="F24" s="2"/>
      <c r="H24" s="2"/>
      <c r="I24" s="2"/>
      <c r="J24" s="5"/>
      <c r="K24" s="2"/>
      <c r="L24" s="2"/>
    </row>
    <row r="25" spans="1:12" x14ac:dyDescent="0.25">
      <c r="A25" t="s">
        <v>60</v>
      </c>
      <c r="B25" s="2">
        <f>'Index Performance'!B25</f>
        <v>0.10264283337128251</v>
      </c>
      <c r="C25" s="2">
        <f>'Index Performance'!C25</f>
        <v>5.6607944796386311E-2</v>
      </c>
      <c r="E25" s="2">
        <v>0.10017394496543083</v>
      </c>
      <c r="F25" s="2">
        <v>3.427616237403619E-3</v>
      </c>
      <c r="H25" s="2">
        <v>0.11613883188820273</v>
      </c>
      <c r="I25" s="2">
        <v>9.6838806726198712E-2</v>
      </c>
      <c r="J25" s="5"/>
      <c r="K25" s="2">
        <v>8.1370883062803601E-2</v>
      </c>
      <c r="L25" s="2">
        <v>6.5605466133542345E-2</v>
      </c>
    </row>
    <row r="26" spans="1:12" x14ac:dyDescent="0.25">
      <c r="A26" s="11" t="s">
        <v>61</v>
      </c>
      <c r="B26" s="12">
        <f>'Index Performance'!B26</f>
        <v>0.10226809872130213</v>
      </c>
      <c r="C26" s="12">
        <f>'Index Performance'!C26</f>
        <v>6.5355922084757712E-2</v>
      </c>
      <c r="D26" s="11"/>
      <c r="E26" s="12">
        <v>0.10283259807085582</v>
      </c>
      <c r="F26" s="12">
        <v>4.4899565751306936E-2</v>
      </c>
      <c r="G26" s="11"/>
      <c r="H26" s="12">
        <v>0.10782775178012399</v>
      </c>
      <c r="I26" s="12">
        <v>7.9185454794676202E-2</v>
      </c>
      <c r="J26" s="14"/>
      <c r="K26" s="12">
        <v>8.7179524656320576E-2</v>
      </c>
      <c r="L26" s="12">
        <v>6.3484341211476947E-2</v>
      </c>
    </row>
    <row r="27" spans="1:12" x14ac:dyDescent="0.25">
      <c r="A27" t="s">
        <v>62</v>
      </c>
      <c r="B27" s="2">
        <f>'Index Performance'!B27</f>
        <v>9.5272133296333633E-2</v>
      </c>
      <c r="C27" s="2">
        <f>'Index Performance'!C27</f>
        <v>7.0443887940061733E-2</v>
      </c>
      <c r="E27" s="2">
        <v>9.4619106636886358E-2</v>
      </c>
      <c r="F27" s="2">
        <v>5.3082390270390079E-2</v>
      </c>
      <c r="H27" s="2">
        <v>0.10018246676649195</v>
      </c>
      <c r="I27" s="2">
        <v>8.2901008315567903E-2</v>
      </c>
      <c r="J27" s="5"/>
      <c r="K27" s="2">
        <v>8.4593850266135098E-2</v>
      </c>
      <c r="L27" s="2">
        <v>6.79092201506728E-2</v>
      </c>
    </row>
    <row r="28" spans="1:12" x14ac:dyDescent="0.25">
      <c r="A28" s="11" t="s">
        <v>63</v>
      </c>
      <c r="B28" s="12">
        <f>'Index Performance'!B28</f>
        <v>9.791326372943232E-2</v>
      </c>
      <c r="C28" s="12">
        <f>'Index Performance'!C28</f>
        <v>8.0701304039476618E-2</v>
      </c>
      <c r="D28" s="11"/>
      <c r="E28" s="12">
        <v>9.2858521445732048E-2</v>
      </c>
      <c r="F28" s="12">
        <v>6.624857586534838E-2</v>
      </c>
      <c r="G28" s="11"/>
      <c r="H28" s="12" t="s">
        <v>76</v>
      </c>
      <c r="I28" s="12" t="s">
        <v>76</v>
      </c>
      <c r="J28" s="14"/>
      <c r="K28" s="12">
        <v>0.10035458361478276</v>
      </c>
      <c r="L28" s="12">
        <v>8.8973587946306498E-2</v>
      </c>
    </row>
    <row r="29" spans="1:12" x14ac:dyDescent="0.25">
      <c r="A29" t="s">
        <v>64</v>
      </c>
      <c r="B29" s="2">
        <f>'Index Performance'!B29</f>
        <v>9.3491846333909667E-2</v>
      </c>
      <c r="C29" s="2">
        <f>'Index Performance'!C29</f>
        <v>8.4047389812529127E-2</v>
      </c>
      <c r="E29" s="2">
        <v>8.8986900780997302E-2</v>
      </c>
      <c r="F29" s="2">
        <v>7.2634449212969132E-2</v>
      </c>
      <c r="H29" s="2">
        <v>9.9809969717430974E-2</v>
      </c>
      <c r="I29" s="2">
        <v>8.4979664215352635E-2</v>
      </c>
      <c r="J29" s="5"/>
      <c r="K29" s="2">
        <v>0.10611157022726073</v>
      </c>
      <c r="L29" s="2">
        <v>9.6322778959635036E-2</v>
      </c>
    </row>
    <row r="30" spans="1:12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42887</v>
      </c>
      <c r="I30" s="13">
        <v>42887</v>
      </c>
      <c r="J30" s="14"/>
      <c r="K30" s="13">
        <v>40878</v>
      </c>
      <c r="L30" s="13">
        <v>40878</v>
      </c>
    </row>
    <row r="31" spans="1:12" x14ac:dyDescent="0.25">
      <c r="B31" s="2"/>
      <c r="C31" s="2"/>
      <c r="E31" s="2"/>
      <c r="F31" s="2"/>
      <c r="H31" s="2"/>
      <c r="I31" s="2"/>
      <c r="J31" s="5"/>
      <c r="K31" s="2"/>
      <c r="L31" s="2"/>
    </row>
    <row r="32" spans="1:12" x14ac:dyDescent="0.25">
      <c r="A32" t="s">
        <v>66</v>
      </c>
      <c r="B32" s="2">
        <f>'Index Performance'!B32</f>
        <v>7.9758186601870621E-3</v>
      </c>
      <c r="C32" s="2">
        <f>'Index Performance'!C32</f>
        <v>1.8721154866178112E-2</v>
      </c>
      <c r="E32" s="2">
        <v>1.0232482512741252E-2</v>
      </c>
      <c r="F32" s="2">
        <v>2.8376168066188517E-2</v>
      </c>
      <c r="H32" s="2">
        <v>6.4371045228429789E-3</v>
      </c>
      <c r="I32" s="2">
        <v>1.7796992568147364E-2</v>
      </c>
      <c r="J32" s="5"/>
      <c r="K32" s="2">
        <v>8.2438246078107152E-3</v>
      </c>
      <c r="L32" s="2">
        <v>1.450167635407556E-2</v>
      </c>
    </row>
    <row r="34" spans="1:1" x14ac:dyDescent="0.25">
      <c r="A34" t="s">
        <v>88</v>
      </c>
    </row>
    <row r="36" spans="1:1" x14ac:dyDescent="0.25">
      <c r="A36" t="s">
        <v>138</v>
      </c>
    </row>
    <row r="37" spans="1:1" x14ac:dyDescent="0.25">
      <c r="A37" t="s">
        <v>128</v>
      </c>
    </row>
    <row r="39" spans="1:1" x14ac:dyDescent="0.25">
      <c r="A39" t="s">
        <v>67</v>
      </c>
    </row>
    <row r="40" spans="1:1" x14ac:dyDescent="0.25">
      <c r="A40" t="s">
        <v>68</v>
      </c>
    </row>
    <row r="41" spans="1:1" x14ac:dyDescent="0.25">
      <c r="A41" t="s">
        <v>69</v>
      </c>
    </row>
    <row r="43" spans="1:1" x14ac:dyDescent="0.25">
      <c r="A43" t="s">
        <v>77</v>
      </c>
    </row>
  </sheetData>
  <mergeCells count="4">
    <mergeCell ref="B5:C5"/>
    <mergeCell ref="E5:F5"/>
    <mergeCell ref="H5:I5"/>
    <mergeCell ref="K5:L5"/>
  </mergeCells>
  <hyperlinks>
    <hyperlink ref="E1" location="CONTENTS!A1" display="Return to Contents" xr:uid="{8A557673-DD69-4148-AD3E-CD438093925C}"/>
  </hyperlink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748359eadc3de04f01d9adb4c3a7f9f2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aa55efab3325f995c0b11e31b1479678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C588F-855A-43B0-A0AB-DB51BD7064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9D8AF6-F807-4DC1-BABF-F827C2907914}">
  <ds:schemaRefs>
    <ds:schemaRef ds:uri="http://schemas.microsoft.com/office/2006/metadata/properties"/>
    <ds:schemaRef ds:uri="http://schemas.microsoft.com/office/infopath/2007/PartnerControls"/>
    <ds:schemaRef ds:uri="260f0ded-529c-47ef-9161-d699068475d3"/>
    <ds:schemaRef ds:uri="38d1cc01-ac6f-41c2-9aa5-887b22cd2b02"/>
  </ds:schemaRefs>
</ds:datastoreItem>
</file>

<file path=customXml/itemProps3.xml><?xml version="1.0" encoding="utf-8"?>
<ds:datastoreItem xmlns:ds="http://schemas.openxmlformats.org/officeDocument/2006/customXml" ds:itemID="{AD0E3AAA-ECFF-4B6D-A85A-BC02F0A02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1cc01-ac6f-41c2-9aa5-887b22cd2b02"/>
    <ds:schemaRef ds:uri="260f0ded-529c-47ef-9161-d69906847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G-L 2 Segments</vt:lpstr>
      <vt:lpstr>rolling 12-month returns</vt:lpstr>
      <vt:lpstr>Index Performance</vt:lpstr>
      <vt:lpstr>G-L 2 Broad Categories</vt:lpstr>
      <vt:lpstr>G-L 2 Payment Types</vt:lpstr>
      <vt:lpstr>G-L 2 Subordinate Debt</vt:lpstr>
      <vt:lpstr>G-L 2 Property Sectors</vt:lpstr>
      <vt:lpstr>G-L 2 Asset Strategies</vt:lpstr>
      <vt:lpstr>G-L 2 Capital Sources</vt:lpstr>
      <vt:lpstr>Return Components</vt:lpstr>
      <vt:lpstr>Profile</vt:lpstr>
      <vt:lpstr>Snapshot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Giliberto</dc:creator>
  <cp:keywords/>
  <dc:description/>
  <cp:lastModifiedBy>Julia P. Grant</cp:lastModifiedBy>
  <cp:revision/>
  <cp:lastPrinted>2024-09-22T12:13:14Z</cp:lastPrinted>
  <dcterms:created xsi:type="dcterms:W3CDTF">2020-06-14T13:10:41Z</dcterms:created>
  <dcterms:modified xsi:type="dcterms:W3CDTF">2025-07-02T20:55:55Z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  <property fmtid="{D5CDD505-2E9C-101B-9397-08002B2CF9AE}" pid="3" name="MediaServiceImageTags">
    <vt:lpwstr/>
  </property>
</Properties>
</file>