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gilibertocom-my.sharepoint.com/personal/michaelg_smgiliberto_com/Documents/G-L 2 Factory/0_Deliverables/20250630/"/>
    </mc:Choice>
  </mc:AlternateContent>
  <xr:revisionPtr revIDLastSave="29" documentId="14_{3049BC6B-5148-4816-AA4E-E8EA1505D759}" xr6:coauthVersionLast="47" xr6:coauthVersionMax="47" xr10:uidLastSave="{C903D1DC-94CD-4A98-812E-1C463D2D3802}"/>
  <bookViews>
    <workbookView xWindow="-108" yWindow="-108" windowWidth="23256" windowHeight="13896" tabRatio="769" activeTab="2" xr2:uid="{4DDAF8D6-065D-4712-B28F-4DEDD769F38B}"/>
  </bookViews>
  <sheets>
    <sheet name="CONTENTS" sheetId="13" r:id="rId1"/>
    <sheet name="G-L 2 Segments" sheetId="14" r:id="rId2"/>
    <sheet name="rolling 12-month returns" sheetId="17" r:id="rId3"/>
    <sheet name="Index Performance" sheetId="5" r:id="rId4"/>
    <sheet name="G-L 2 Broad Categories" sheetId="10" r:id="rId5"/>
    <sheet name="G-L 2 Payment Types" sheetId="2" r:id="rId6"/>
    <sheet name="G-L 2 Subordinate Debt" sheetId="4" r:id="rId7"/>
    <sheet name="G-L 2 Property Sectors" sheetId="6" r:id="rId8"/>
    <sheet name="G-L 2 Asset Strategies" sheetId="9" r:id="rId9"/>
    <sheet name="G-L 2 Capital Sources" sheetId="12" r:id="rId10"/>
    <sheet name="Return Components" sheetId="16" r:id="rId11"/>
    <sheet name="Profile" sheetId="18" r:id="rId12"/>
    <sheet name="Snapshot" sheetId="19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10" l="1"/>
  <c r="C8" i="10"/>
  <c r="B9" i="10"/>
  <c r="C9" i="10"/>
  <c r="B10" i="10"/>
  <c r="C10" i="10"/>
  <c r="B11" i="10"/>
  <c r="C11" i="10"/>
  <c r="B13" i="10"/>
  <c r="C13" i="10"/>
  <c r="B14" i="10"/>
  <c r="C14" i="10"/>
  <c r="B15" i="10"/>
  <c r="C15" i="10"/>
  <c r="B16" i="10"/>
  <c r="C16" i="10"/>
  <c r="B17" i="10"/>
  <c r="C17" i="10"/>
  <c r="B18" i="10"/>
  <c r="C18" i="10"/>
  <c r="B19" i="10"/>
  <c r="C19" i="10"/>
  <c r="B20" i="10"/>
  <c r="C20" i="10"/>
  <c r="B21" i="10"/>
  <c r="C21" i="10"/>
  <c r="B25" i="10"/>
  <c r="C25" i="10"/>
  <c r="B26" i="10"/>
  <c r="C26" i="10"/>
  <c r="B27" i="10"/>
  <c r="C27" i="10"/>
  <c r="B28" i="10"/>
  <c r="C28" i="10"/>
  <c r="B29" i="10"/>
  <c r="C29" i="10"/>
  <c r="B30" i="10"/>
  <c r="C30" i="10"/>
  <c r="B32" i="10"/>
  <c r="C32" i="10"/>
  <c r="A180" i="17"/>
  <c r="A181" i="17"/>
  <c r="A182" i="17" s="1"/>
  <c r="A177" i="17" l="1"/>
  <c r="A178" i="17" s="1"/>
  <c r="A179" i="17" s="1"/>
  <c r="H9" i="18"/>
  <c r="H7" i="18" s="1"/>
  <c r="G9" i="18"/>
  <c r="G7" i="18" s="1"/>
  <c r="E9" i="18"/>
  <c r="D9" i="18"/>
  <c r="A174" i="17"/>
  <c r="A175" i="17" s="1"/>
  <c r="A176" i="17" s="1"/>
  <c r="A171" i="17" l="1"/>
  <c r="A172" i="17" s="1"/>
  <c r="A173" i="17" s="1"/>
  <c r="B15" i="19"/>
  <c r="D24" i="19"/>
  <c r="D19" i="19"/>
  <c r="E19" i="19"/>
  <c r="D20" i="19"/>
  <c r="E20" i="19"/>
  <c r="D21" i="19"/>
  <c r="E21" i="19"/>
  <c r="D22" i="19"/>
  <c r="E22" i="19"/>
  <c r="E18" i="19"/>
  <c r="D18" i="19"/>
  <c r="E17" i="19"/>
  <c r="D17" i="19"/>
  <c r="C22" i="19"/>
  <c r="C19" i="19"/>
  <c r="C20" i="19"/>
  <c r="C21" i="19"/>
  <c r="C18" i="19"/>
  <c r="E16" i="19"/>
  <c r="D16" i="19"/>
  <c r="C17" i="19"/>
  <c r="A13" i="19"/>
  <c r="A12" i="19"/>
  <c r="A169" i="17" l="1"/>
  <c r="A170" i="17" s="1"/>
  <c r="A10" i="17" l="1"/>
  <c r="A11" i="17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9" i="17"/>
  <c r="K33" i="18"/>
  <c r="J33" i="18"/>
  <c r="K32" i="18"/>
  <c r="J32" i="18"/>
  <c r="K31" i="18"/>
  <c r="J31" i="18"/>
  <c r="K30" i="18"/>
  <c r="J30" i="18"/>
  <c r="K29" i="18"/>
  <c r="J29" i="18"/>
  <c r="K28" i="18"/>
  <c r="J28" i="18"/>
  <c r="K27" i="18"/>
  <c r="J27" i="18"/>
  <c r="K26" i="18"/>
  <c r="J26" i="18"/>
  <c r="B8" i="12" l="1"/>
  <c r="C8" i="12"/>
  <c r="B9" i="12"/>
  <c r="C9" i="12"/>
  <c r="B10" i="12"/>
  <c r="C10" i="12"/>
  <c r="B11" i="12"/>
  <c r="C11" i="12"/>
  <c r="B13" i="12"/>
  <c r="C13" i="12"/>
  <c r="B14" i="12"/>
  <c r="C14" i="12"/>
  <c r="B15" i="12"/>
  <c r="C15" i="12"/>
  <c r="B16" i="12"/>
  <c r="C16" i="12"/>
  <c r="B17" i="12"/>
  <c r="C17" i="12"/>
  <c r="B18" i="12"/>
  <c r="C18" i="12"/>
  <c r="B19" i="12"/>
  <c r="C19" i="12"/>
  <c r="B20" i="12"/>
  <c r="C20" i="12"/>
  <c r="B21" i="12"/>
  <c r="C21" i="12"/>
  <c r="B25" i="12"/>
  <c r="C25" i="12"/>
  <c r="B26" i="12"/>
  <c r="C26" i="12"/>
  <c r="B27" i="12"/>
  <c r="C27" i="12"/>
  <c r="B28" i="12"/>
  <c r="C28" i="12"/>
  <c r="B29" i="12"/>
  <c r="C29" i="12"/>
  <c r="B30" i="12"/>
  <c r="C30" i="12"/>
  <c r="B32" i="12"/>
  <c r="C32" i="12"/>
  <c r="C32" i="4" l="1"/>
  <c r="B32" i="4"/>
  <c r="C30" i="4"/>
  <c r="B30" i="4"/>
  <c r="C29" i="4"/>
  <c r="B29" i="4"/>
  <c r="C28" i="4"/>
  <c r="B28" i="4"/>
  <c r="C27" i="4"/>
  <c r="B27" i="4"/>
  <c r="C26" i="4"/>
  <c r="B26" i="4"/>
  <c r="C25" i="4"/>
  <c r="B25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C13" i="4"/>
  <c r="B13" i="4"/>
  <c r="C11" i="4"/>
  <c r="B11" i="4"/>
  <c r="C10" i="4"/>
  <c r="B10" i="4"/>
  <c r="C9" i="4"/>
  <c r="B9" i="4"/>
  <c r="C8" i="4"/>
  <c r="B8" i="4"/>
  <c r="K24" i="18" l="1"/>
  <c r="J24" i="18"/>
  <c r="K23" i="18"/>
  <c r="J23" i="18"/>
  <c r="K22" i="18"/>
  <c r="J22" i="18"/>
  <c r="K21" i="18"/>
  <c r="J21" i="18"/>
  <c r="K19" i="18"/>
  <c r="J19" i="18"/>
  <c r="K17" i="18"/>
  <c r="J17" i="18"/>
  <c r="K18" i="18"/>
  <c r="J18" i="18"/>
  <c r="K15" i="18"/>
  <c r="J15" i="18"/>
  <c r="K13" i="18"/>
  <c r="J13" i="18"/>
  <c r="K12" i="18"/>
  <c r="J12" i="18"/>
  <c r="K11" i="18"/>
  <c r="J11" i="18"/>
  <c r="K10" i="18"/>
  <c r="J10" i="18"/>
  <c r="K7" i="18"/>
  <c r="J7" i="18"/>
  <c r="C32" i="9"/>
  <c r="B32" i="9"/>
  <c r="C30" i="9"/>
  <c r="B30" i="9"/>
  <c r="C29" i="9"/>
  <c r="B29" i="9"/>
  <c r="C28" i="9"/>
  <c r="B28" i="9"/>
  <c r="C27" i="9"/>
  <c r="B27" i="9"/>
  <c r="C26" i="9"/>
  <c r="B26" i="9"/>
  <c r="C25" i="9"/>
  <c r="B25" i="9"/>
  <c r="C21" i="9"/>
  <c r="B21" i="9"/>
  <c r="C20" i="9"/>
  <c r="B20" i="9"/>
  <c r="C19" i="9"/>
  <c r="B19" i="9"/>
  <c r="C18" i="9"/>
  <c r="B18" i="9"/>
  <c r="C17" i="9"/>
  <c r="B17" i="9"/>
  <c r="C16" i="9"/>
  <c r="B16" i="9"/>
  <c r="C15" i="9"/>
  <c r="B15" i="9"/>
  <c r="C14" i="9"/>
  <c r="B14" i="9"/>
  <c r="C13" i="9"/>
  <c r="B13" i="9"/>
  <c r="C11" i="9"/>
  <c r="B11" i="9"/>
  <c r="C10" i="9"/>
  <c r="B10" i="9"/>
  <c r="C9" i="9"/>
  <c r="B9" i="9"/>
  <c r="C8" i="9"/>
  <c r="B8" i="9"/>
  <c r="C32" i="6"/>
  <c r="B32" i="6"/>
  <c r="C30" i="6"/>
  <c r="B30" i="6"/>
  <c r="C29" i="6"/>
  <c r="B29" i="6"/>
  <c r="C28" i="6"/>
  <c r="B28" i="6"/>
  <c r="C27" i="6"/>
  <c r="B27" i="6"/>
  <c r="C26" i="6"/>
  <c r="B26" i="6"/>
  <c r="C25" i="6"/>
  <c r="B25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1" i="6"/>
  <c r="B11" i="6"/>
  <c r="C10" i="6"/>
  <c r="B10" i="6"/>
  <c r="C9" i="6"/>
  <c r="B9" i="6"/>
  <c r="C8" i="6"/>
  <c r="B8" i="6"/>
  <c r="C32" i="2"/>
  <c r="B32" i="2"/>
  <c r="C30" i="2"/>
  <c r="B30" i="2"/>
  <c r="C29" i="2"/>
  <c r="B29" i="2"/>
  <c r="C28" i="2"/>
  <c r="B28" i="2"/>
  <c r="C27" i="2"/>
  <c r="B27" i="2"/>
  <c r="C26" i="2"/>
  <c r="B26" i="2"/>
  <c r="C25" i="2"/>
  <c r="B25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1" i="2"/>
  <c r="B11" i="2"/>
  <c r="C10" i="2"/>
  <c r="B10" i="2"/>
  <c r="C9" i="2"/>
  <c r="B9" i="2"/>
  <c r="C8" i="2"/>
  <c r="B8" i="2"/>
  <c r="A23" i="12"/>
  <c r="A21" i="12"/>
  <c r="A20" i="12"/>
  <c r="A19" i="12"/>
  <c r="A18" i="12"/>
  <c r="A17" i="12"/>
  <c r="A16" i="12"/>
  <c r="A15" i="12"/>
  <c r="A14" i="12"/>
  <c r="A13" i="12"/>
  <c r="A11" i="12"/>
  <c r="A10" i="12"/>
  <c r="A9" i="12"/>
  <c r="A8" i="12"/>
  <c r="A4" i="12"/>
  <c r="A3" i="12"/>
  <c r="A23" i="9"/>
  <c r="A21" i="9"/>
  <c r="A20" i="9"/>
  <c r="A19" i="9"/>
  <c r="A18" i="9"/>
  <c r="A17" i="9"/>
  <c r="A16" i="9"/>
  <c r="A15" i="9"/>
  <c r="A14" i="9"/>
  <c r="A13" i="9"/>
  <c r="A11" i="9"/>
  <c r="A10" i="9"/>
  <c r="A9" i="9"/>
  <c r="A8" i="9"/>
  <c r="A4" i="9"/>
  <c r="A3" i="9"/>
  <c r="A23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4" i="6"/>
  <c r="A3" i="6"/>
  <c r="A23" i="4"/>
  <c r="A21" i="4"/>
  <c r="A20" i="4"/>
  <c r="A19" i="4"/>
  <c r="A18" i="4"/>
  <c r="A17" i="4"/>
  <c r="A16" i="4"/>
  <c r="A15" i="4"/>
  <c r="A14" i="4"/>
  <c r="A13" i="4"/>
  <c r="A11" i="4"/>
  <c r="A10" i="4"/>
  <c r="A9" i="4"/>
  <c r="A8" i="4"/>
  <c r="A4" i="4"/>
  <c r="A3" i="4"/>
  <c r="A23" i="2"/>
  <c r="A21" i="2"/>
  <c r="A20" i="2"/>
  <c r="A19" i="2"/>
  <c r="A18" i="2"/>
  <c r="A17" i="2"/>
  <c r="A16" i="2"/>
  <c r="A15" i="2"/>
  <c r="A14" i="2"/>
  <c r="A13" i="2"/>
  <c r="A11" i="2"/>
  <c r="A10" i="2"/>
  <c r="A9" i="2"/>
  <c r="A8" i="2"/>
  <c r="A4" i="2"/>
  <c r="A3" i="2"/>
  <c r="A23" i="10"/>
  <c r="A21" i="10"/>
  <c r="A20" i="10"/>
  <c r="A19" i="10"/>
  <c r="A18" i="10"/>
  <c r="A17" i="10"/>
  <c r="A16" i="10"/>
  <c r="A15" i="10"/>
  <c r="A14" i="10"/>
  <c r="A13" i="10"/>
  <c r="A11" i="10"/>
  <c r="A10" i="10"/>
  <c r="A9" i="10"/>
  <c r="A8" i="10"/>
  <c r="A4" i="10"/>
  <c r="A3" i="10"/>
  <c r="J9" i="18" l="1"/>
  <c r="K9" i="18"/>
</calcChain>
</file>

<file path=xl/sharedStrings.xml><?xml version="1.0" encoding="utf-8"?>
<sst xmlns="http://schemas.openxmlformats.org/spreadsheetml/2006/main" count="402" uniqueCount="158">
  <si>
    <t>G-L 2 returns are based on net asset value (NAV).</t>
  </si>
  <si>
    <t>Leverage is used to "manufacture mezzanine" from senior whole loans.</t>
  </si>
  <si>
    <t>No other investments in G-L 2 have leverage.</t>
  </si>
  <si>
    <t>A number of loans have all data needed to generate investment returns,</t>
  </si>
  <si>
    <t>but have not yet provided attribute data, such as payment or property type.</t>
  </si>
  <si>
    <t>Consequently, on some exhibits, e.g., payment type, all reported sub-category returns are less</t>
  </si>
  <si>
    <t>than the reported index total. G-L is seeking to fill in such missing information.</t>
  </si>
  <si>
    <t>Contents</t>
  </si>
  <si>
    <t>Click on links below to go to sections of this report package</t>
  </si>
  <si>
    <t>Segments (shows composition of index and availability of sub-indices)</t>
  </si>
  <si>
    <t>Rolling 12-month Returns and Chart</t>
  </si>
  <si>
    <t>Index Performance (G-L 2 and other fixed-income indices)</t>
  </si>
  <si>
    <t>G-L 2 Broad Categories (overall index, subordinate debt, senior debt)</t>
  </si>
  <si>
    <t>G-L 2 Payment Type Breakout</t>
  </si>
  <si>
    <t>Subordinate Debt Components</t>
  </si>
  <si>
    <t>Property Type Results</t>
  </si>
  <si>
    <t>Asset Strategy Type Results</t>
  </si>
  <si>
    <t>G-L 2 Capital Sources</t>
  </si>
  <si>
    <t>G-L 2 Index Profile</t>
  </si>
  <si>
    <t>Historical Component Detail</t>
  </si>
  <si>
    <t>G-L 2 Segments</t>
  </si>
  <si>
    <t>Segment</t>
  </si>
  <si>
    <t>Included in</t>
  </si>
  <si>
    <t>Returns</t>
  </si>
  <si>
    <t>Loan Type or Segment</t>
  </si>
  <si>
    <t>G-L 2 Index?</t>
  </si>
  <si>
    <t>Reported?</t>
  </si>
  <si>
    <t>Fixed-rate</t>
  </si>
  <si>
    <t>Yes</t>
  </si>
  <si>
    <t>Floating-rate</t>
  </si>
  <si>
    <t>Hybrid / Blended Rate</t>
  </si>
  <si>
    <t>No</t>
  </si>
  <si>
    <t>Subordinate Investments:</t>
  </si>
  <si>
    <t xml:space="preserve">   Mezzanine Loans</t>
  </si>
  <si>
    <t xml:space="preserve">   Leveraged Whole Loans</t>
  </si>
  <si>
    <t xml:space="preserve">   Sub Tranche of Whole Loan (1)</t>
  </si>
  <si>
    <t xml:space="preserve">   Other (2)</t>
  </si>
  <si>
    <t>Unleveraged Senior Loans (3)</t>
  </si>
  <si>
    <t>If a segment is not reported on its own, it is due to limited data and/or confidentiality restrictions.</t>
  </si>
  <si>
    <t>These considerations also affect inception dates from which returns are reported</t>
  </si>
  <si>
    <t>Notes:</t>
  </si>
  <si>
    <t>(1) B notes and other, possibly unspecified, subordinate tranches of whole loans</t>
  </si>
  <si>
    <t>(2) Second mortgages and preferred equity</t>
  </si>
  <si>
    <t>(3) Senior loans that are not eligible for G-L 1. Most are floating-rate or hybrid loans</t>
  </si>
  <si>
    <t>Return to Contents</t>
  </si>
  <si>
    <t>Giliberto-Levy High Yield Commercial Real Estate Debt Index (G-L 2)</t>
  </si>
  <si>
    <t>G-L 2 rolling 12-month total returns for all loans</t>
  </si>
  <si>
    <t>as of</t>
  </si>
  <si>
    <t>Giliberto-Levy High-Yield Commercial Real Estate Debt Index (G-L 2)</t>
  </si>
  <si>
    <t>G-L 2</t>
  </si>
  <si>
    <t>G-L 1 *</t>
  </si>
  <si>
    <t>Investment-Grade CMBS **</t>
  </si>
  <si>
    <t>Corporate Intermediate High-Yield ***</t>
  </si>
  <si>
    <t>Income</t>
  </si>
  <si>
    <t>Total</t>
  </si>
  <si>
    <t>CY 2021</t>
  </si>
  <si>
    <t>CY 2020</t>
  </si>
  <si>
    <t>CY 2019</t>
  </si>
  <si>
    <t>CY 2018</t>
  </si>
  <si>
    <t>CY 2017</t>
  </si>
  <si>
    <t>1 year</t>
  </si>
  <si>
    <t>3 years</t>
  </si>
  <si>
    <t>5 years</t>
  </si>
  <si>
    <t>10 Years</t>
  </si>
  <si>
    <t>Since inception</t>
  </si>
  <si>
    <t>Return inception date</t>
  </si>
  <si>
    <t>Volatility (annualized)</t>
  </si>
  <si>
    <t>CY: Calendar year</t>
  </si>
  <si>
    <t>ND: No or insufficient data</t>
  </si>
  <si>
    <t>YTD: Year to date</t>
  </si>
  <si>
    <t>* G-L 1 is the Giliberto-Levy Commercial Mortgage Index, which includes only senior whole loans with fixed rates</t>
  </si>
  <si>
    <t>** Investment-grade CMBS index</t>
  </si>
  <si>
    <t>*** Corporate high-yield Intermediate-term bond index</t>
  </si>
  <si>
    <t>All Loans</t>
  </si>
  <si>
    <t>All Subordinate Loans</t>
  </si>
  <si>
    <t>Senior Loans</t>
  </si>
  <si>
    <t>ND</t>
  </si>
  <si>
    <t>Source: Giliberto-Levy</t>
  </si>
  <si>
    <t>Floating Rate</t>
  </si>
  <si>
    <t>Fixed Rate</t>
  </si>
  <si>
    <t>Mezzanine Loans</t>
  </si>
  <si>
    <t>Leveraged Whole Loans</t>
  </si>
  <si>
    <t>Office</t>
  </si>
  <si>
    <t>Multifamily</t>
  </si>
  <si>
    <t>Retail</t>
  </si>
  <si>
    <t>Lodging</t>
  </si>
  <si>
    <t>Industrial</t>
  </si>
  <si>
    <t>Stabilized</t>
  </si>
  <si>
    <t>Participants designated asset strategies being pursued by borrowers.</t>
  </si>
  <si>
    <t>Open-End Funds</t>
  </si>
  <si>
    <t>Separate Accounts</t>
  </si>
  <si>
    <t>Other (1)</t>
  </si>
  <si>
    <t>G-L 2 Profile: Active Loans</t>
  </si>
  <si>
    <t>Change</t>
  </si>
  <si>
    <t>Amount ($)</t>
  </si>
  <si>
    <t>Count</t>
  </si>
  <si>
    <t>All investments</t>
  </si>
  <si>
    <t>Subordinate Positions</t>
  </si>
  <si>
    <t>Totals</t>
  </si>
  <si>
    <t xml:space="preserve">to </t>
  </si>
  <si>
    <t>All</t>
  </si>
  <si>
    <t>Stabilized Asset</t>
  </si>
  <si>
    <t>Bridge / Transitional</t>
  </si>
  <si>
    <t>Return Components (reporting basis: leveraged whole loans amounts are net of leverage)</t>
  </si>
  <si>
    <t>Loan</t>
  </si>
  <si>
    <t>Cash</t>
  </si>
  <si>
    <t>Accrued</t>
  </si>
  <si>
    <t>Other</t>
  </si>
  <si>
    <t>Cash Principal</t>
  </si>
  <si>
    <t>Start</t>
  </si>
  <si>
    <t>End</t>
  </si>
  <si>
    <t>Net</t>
  </si>
  <si>
    <t>Capital</t>
  </si>
  <si>
    <t>Interest *</t>
  </si>
  <si>
    <t>Interest</t>
  </si>
  <si>
    <t>Expenses</t>
  </si>
  <si>
    <t>Fundings</t>
  </si>
  <si>
    <t>Received</t>
  </si>
  <si>
    <t>Value</t>
  </si>
  <si>
    <t>Principal</t>
  </si>
  <si>
    <t>Expense</t>
  </si>
  <si>
    <t>Year</t>
  </si>
  <si>
    <t>Month</t>
  </si>
  <si>
    <t>* Cash interest may include  amounts due to yield or spread maintenance if reported as interest by participants.</t>
  </si>
  <si>
    <t>Sources: Bloomberg Indices; Giliberto-Levy</t>
  </si>
  <si>
    <t>CY 2022</t>
  </si>
  <si>
    <t>10 years</t>
  </si>
  <si>
    <t>Value-Add (2)</t>
  </si>
  <si>
    <t xml:space="preserve">  (2) Value Add includes activities such as ground-up development</t>
  </si>
  <si>
    <t>Blend/hybrid or Not Categorized</t>
  </si>
  <si>
    <t>Not Categorized</t>
  </si>
  <si>
    <t>CY 2023</t>
  </si>
  <si>
    <t>B-Notes and Similar</t>
  </si>
  <si>
    <t>Mixed-Use</t>
  </si>
  <si>
    <t>Misc. Other</t>
  </si>
  <si>
    <t>Bridge / Transitional (1)</t>
  </si>
  <si>
    <t>Closed-End Funds</t>
  </si>
  <si>
    <t>(1) Other includes lender balance sheets and unknown</t>
  </si>
  <si>
    <t xml:space="preserve">  (1) Bridge / Transitional includes activies such as re-leasing to stabilized occupancy</t>
  </si>
  <si>
    <t>Net Asset Value</t>
  </si>
  <si>
    <t>Other Subordinate Investments</t>
  </si>
  <si>
    <t>Value-Add</t>
  </si>
  <si>
    <t>Unpaid Principal Balance</t>
  </si>
  <si>
    <t>Other *</t>
  </si>
  <si>
    <t>* Second mortgages, preferred equity and not categorized</t>
  </si>
  <si>
    <t>3Q 2024</t>
  </si>
  <si>
    <t>4Q 2024</t>
  </si>
  <si>
    <t>CY 2024</t>
  </si>
  <si>
    <t>1Q 2025</t>
  </si>
  <si>
    <t>YTD 2025</t>
  </si>
  <si>
    <t>Unpaid Principal Balances as reported</t>
  </si>
  <si>
    <t>2Q 2025 G-L 2 Performance Report</t>
  </si>
  <si>
    <t>Investment Performance Report for 2Q 2025</t>
  </si>
  <si>
    <t>Generated on 9/18/2025</t>
  </si>
  <si>
    <t>Returns for periods ending 06/30/2025</t>
  </si>
  <si>
    <t>2Q 2025</t>
  </si>
  <si>
    <t>As of 4/1/2025</t>
  </si>
  <si>
    <t>As of 6/30/2025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</si>
</sst>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[$-409]mmm\-yy;@"/>
    <numFmt numFmtId="167" formatCode="0.0%"/>
    <numFmt numFmtId="168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43" fontId="1" fillId="0" borderId="0" applyFont="0" applyFill="0" applyBorder="0" applyAlignment="0" applyProtection="0"/>
    <xf numFmtId="0" fontId="6" fillId="0" borderId="6" applyNumberFormat="0" applyFill="0" applyAlignment="0" applyProtection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10" fontId="0" fillId="0" borderId="0" xfId="1" applyNumberFormat="1" applyFont="1" applyAlignment="1">
      <alignment horizontal="center"/>
    </xf>
    <xf numFmtId="10" fontId="0" fillId="0" borderId="0" xfId="1" applyNumberFormat="1" applyFont="1"/>
    <xf numFmtId="0" fontId="0" fillId="0" borderId="0" xfId="0" applyAlignment="1">
      <alignment horizontal="center"/>
    </xf>
    <xf numFmtId="10" fontId="0" fillId="0" borderId="0" xfId="0" applyNumberFormat="1"/>
    <xf numFmtId="10" fontId="0" fillId="0" borderId="0" xfId="0" applyNumberFormat="1" applyAlignment="1">
      <alignment horizontal="center"/>
    </xf>
    <xf numFmtId="0" fontId="2" fillId="0" borderId="1" xfId="2"/>
    <xf numFmtId="10" fontId="0" fillId="0" borderId="0" xfId="1" applyNumberFormat="1" applyFont="1" applyFill="1" applyAlignment="1">
      <alignment horizontal="center"/>
    </xf>
    <xf numFmtId="164" fontId="0" fillId="0" borderId="0" xfId="0" applyNumberFormat="1"/>
    <xf numFmtId="14" fontId="0" fillId="0" borderId="0" xfId="0" applyNumberFormat="1"/>
    <xf numFmtId="0" fontId="0" fillId="2" borderId="0" xfId="0" applyFill="1"/>
    <xf numFmtId="10" fontId="0" fillId="2" borderId="0" xfId="1" applyNumberFormat="1" applyFont="1" applyFill="1" applyAlignment="1">
      <alignment horizontal="center"/>
    </xf>
    <xf numFmtId="14" fontId="0" fillId="2" borderId="0" xfId="1" applyNumberFormat="1" applyFont="1" applyFill="1" applyAlignment="1">
      <alignment horizontal="center"/>
    </xf>
    <xf numFmtId="10" fontId="0" fillId="2" borderId="0" xfId="0" applyNumberFormat="1" applyFill="1"/>
    <xf numFmtId="10" fontId="0" fillId="2" borderId="0" xfId="0" applyNumberForma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43" fontId="0" fillId="0" borderId="0" xfId="3" applyFont="1"/>
    <xf numFmtId="43" fontId="0" fillId="0" borderId="0" xfId="3" applyFont="1" applyAlignment="1">
      <alignment horizontal="center"/>
    </xf>
    <xf numFmtId="165" fontId="0" fillId="0" borderId="0" xfId="3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3" fontId="0" fillId="0" borderId="0" xfId="0" applyNumberFormat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0" xfId="3" applyNumberFormat="1" applyFont="1"/>
    <xf numFmtId="166" fontId="0" fillId="0" borderId="0" xfId="0" applyNumberFormat="1"/>
    <xf numFmtId="167" fontId="0" fillId="0" borderId="0" xfId="1" applyNumberFormat="1" applyFont="1"/>
    <xf numFmtId="0" fontId="7" fillId="0" borderId="0" xfId="5"/>
    <xf numFmtId="0" fontId="7" fillId="0" borderId="0" xfId="5" applyAlignment="1">
      <alignment horizontal="center"/>
    </xf>
    <xf numFmtId="0" fontId="6" fillId="0" borderId="6" xfId="4" applyAlignment="1">
      <alignment horizontal="center"/>
    </xf>
    <xf numFmtId="0" fontId="2" fillId="0" borderId="1" xfId="2" applyAlignment="1">
      <alignment horizontal="center"/>
    </xf>
    <xf numFmtId="0" fontId="0" fillId="0" borderId="0" xfId="0" applyAlignment="1">
      <alignment horizontal="left"/>
    </xf>
    <xf numFmtId="0" fontId="7" fillId="0" borderId="0" xfId="5" applyBorder="1"/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10" fontId="0" fillId="0" borderId="2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43" fontId="0" fillId="0" borderId="2" xfId="3" applyFont="1" applyBorder="1" applyAlignment="1">
      <alignment horizontal="center"/>
    </xf>
    <xf numFmtId="168" fontId="0" fillId="0" borderId="0" xfId="0" applyNumberFormat="1" applyAlignment="1">
      <alignment horizontal="center"/>
    </xf>
  </cellXfs>
  <cellStyles count="6">
    <cellStyle name="Comma" xfId="3" builtinId="3"/>
    <cellStyle name="Heading 1" xfId="4" builtinId="16"/>
    <cellStyle name="Heading 2" xfId="2" builtinId="17"/>
    <cellStyle name="Hyperlink" xfId="5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75277766444984E-2"/>
          <c:y val="3.6444802306964896E-2"/>
          <c:w val="0.91472644934927172"/>
          <c:h val="0.855631746982875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'rolling 12-month returns'!$A$8:$A$182</c:f>
              <c:numCache>
                <c:formatCode>[$-409]mmm\-yy;@</c:formatCode>
                <c:ptCount val="175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40877</c:v>
                </c:pt>
                <c:pt idx="12">
                  <c:v>40908</c:v>
                </c:pt>
                <c:pt idx="13">
                  <c:v>40939</c:v>
                </c:pt>
                <c:pt idx="14">
                  <c:v>40968</c:v>
                </c:pt>
                <c:pt idx="15">
                  <c:v>40999</c:v>
                </c:pt>
                <c:pt idx="16">
                  <c:v>41029</c:v>
                </c:pt>
                <c:pt idx="17">
                  <c:v>41060</c:v>
                </c:pt>
                <c:pt idx="18">
                  <c:v>41090</c:v>
                </c:pt>
                <c:pt idx="19">
                  <c:v>41121</c:v>
                </c:pt>
                <c:pt idx="20">
                  <c:v>41152</c:v>
                </c:pt>
                <c:pt idx="21">
                  <c:v>41182</c:v>
                </c:pt>
                <c:pt idx="22">
                  <c:v>41213</c:v>
                </c:pt>
                <c:pt idx="23">
                  <c:v>41243</c:v>
                </c:pt>
                <c:pt idx="24">
                  <c:v>41274</c:v>
                </c:pt>
                <c:pt idx="25">
                  <c:v>41305</c:v>
                </c:pt>
                <c:pt idx="26">
                  <c:v>41333</c:v>
                </c:pt>
                <c:pt idx="27">
                  <c:v>41364</c:v>
                </c:pt>
                <c:pt idx="28">
                  <c:v>41394</c:v>
                </c:pt>
                <c:pt idx="29">
                  <c:v>41425</c:v>
                </c:pt>
                <c:pt idx="30">
                  <c:v>41455</c:v>
                </c:pt>
                <c:pt idx="31">
                  <c:v>41486</c:v>
                </c:pt>
                <c:pt idx="32">
                  <c:v>41517</c:v>
                </c:pt>
                <c:pt idx="33">
                  <c:v>41547</c:v>
                </c:pt>
                <c:pt idx="34">
                  <c:v>41578</c:v>
                </c:pt>
                <c:pt idx="35">
                  <c:v>41608</c:v>
                </c:pt>
                <c:pt idx="36">
                  <c:v>41639</c:v>
                </c:pt>
                <c:pt idx="37">
                  <c:v>41670</c:v>
                </c:pt>
                <c:pt idx="38">
                  <c:v>41698</c:v>
                </c:pt>
                <c:pt idx="39">
                  <c:v>41729</c:v>
                </c:pt>
                <c:pt idx="40">
                  <c:v>41759</c:v>
                </c:pt>
                <c:pt idx="41">
                  <c:v>41790</c:v>
                </c:pt>
                <c:pt idx="42">
                  <c:v>41820</c:v>
                </c:pt>
                <c:pt idx="43">
                  <c:v>41851</c:v>
                </c:pt>
                <c:pt idx="44">
                  <c:v>41882</c:v>
                </c:pt>
                <c:pt idx="45">
                  <c:v>41912</c:v>
                </c:pt>
                <c:pt idx="46">
                  <c:v>41943</c:v>
                </c:pt>
                <c:pt idx="47">
                  <c:v>41973</c:v>
                </c:pt>
                <c:pt idx="48">
                  <c:v>42004</c:v>
                </c:pt>
                <c:pt idx="49">
                  <c:v>42035</c:v>
                </c:pt>
                <c:pt idx="50">
                  <c:v>42063</c:v>
                </c:pt>
                <c:pt idx="51">
                  <c:v>42094</c:v>
                </c:pt>
                <c:pt idx="52">
                  <c:v>42124</c:v>
                </c:pt>
                <c:pt idx="53">
                  <c:v>42155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44135</c:v>
                </c:pt>
                <c:pt idx="119">
                  <c:v>44165</c:v>
                </c:pt>
                <c:pt idx="120">
                  <c:v>44196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</c:numCache>
            </c:numRef>
          </c:cat>
          <c:val>
            <c:numRef>
              <c:f>'rolling 12-month returns'!$B$8:$B$182</c:f>
              <c:numCache>
                <c:formatCode>0.0%</c:formatCode>
                <c:ptCount val="175"/>
                <c:pt idx="0">
                  <c:v>0.11408773757409474</c:v>
                </c:pt>
                <c:pt idx="1">
                  <c:v>0.10591029429618293</c:v>
                </c:pt>
                <c:pt idx="2">
                  <c:v>9.5057682109697783E-2</c:v>
                </c:pt>
                <c:pt idx="3">
                  <c:v>7.102976892802082E-2</c:v>
                </c:pt>
                <c:pt idx="4">
                  <c:v>5.250976691373177E-2</c:v>
                </c:pt>
                <c:pt idx="5">
                  <c:v>3.7129183030228718E-2</c:v>
                </c:pt>
                <c:pt idx="6">
                  <c:v>3.9517991158974475E-2</c:v>
                </c:pt>
                <c:pt idx="7">
                  <c:v>5.2977659204466176E-2</c:v>
                </c:pt>
                <c:pt idx="8">
                  <c:v>8.6470412416031817E-2</c:v>
                </c:pt>
                <c:pt idx="9">
                  <c:v>7.8926780799037699E-2</c:v>
                </c:pt>
                <c:pt idx="10">
                  <c:v>7.7007430527272325E-2</c:v>
                </c:pt>
                <c:pt idx="11">
                  <c:v>7.1532759366383258E-2</c:v>
                </c:pt>
                <c:pt idx="12">
                  <c:v>5.6192136086137934E-2</c:v>
                </c:pt>
                <c:pt idx="13">
                  <c:v>5.1294935742495218E-2</c:v>
                </c:pt>
                <c:pt idx="14">
                  <c:v>5.8335783599736457E-2</c:v>
                </c:pt>
                <c:pt idx="15">
                  <c:v>5.8667980736130332E-2</c:v>
                </c:pt>
                <c:pt idx="16">
                  <c:v>5.7389956567572398E-2</c:v>
                </c:pt>
                <c:pt idx="17">
                  <c:v>7.3967913061196322E-2</c:v>
                </c:pt>
                <c:pt idx="18">
                  <c:v>6.9852848712371296E-2</c:v>
                </c:pt>
                <c:pt idx="19">
                  <c:v>7.6161601105763532E-2</c:v>
                </c:pt>
                <c:pt idx="20">
                  <c:v>8.81140445843831E-2</c:v>
                </c:pt>
                <c:pt idx="21">
                  <c:v>8.4416590773226829E-2</c:v>
                </c:pt>
                <c:pt idx="22">
                  <c:v>8.1948768449009446E-2</c:v>
                </c:pt>
                <c:pt idx="23">
                  <c:v>8.5454179977997313E-2</c:v>
                </c:pt>
                <c:pt idx="24">
                  <c:v>8.6693208092861074E-2</c:v>
                </c:pt>
                <c:pt idx="25">
                  <c:v>8.4447349248512937E-2</c:v>
                </c:pt>
                <c:pt idx="26">
                  <c:v>8.7363965814292177E-2</c:v>
                </c:pt>
                <c:pt idx="27">
                  <c:v>9.5943831765338272E-2</c:v>
                </c:pt>
                <c:pt idx="28">
                  <c:v>9.9153746594644598E-2</c:v>
                </c:pt>
                <c:pt idx="29">
                  <c:v>9.0088009774108357E-2</c:v>
                </c:pt>
                <c:pt idx="30">
                  <c:v>9.1897518551927071E-2</c:v>
                </c:pt>
                <c:pt idx="31">
                  <c:v>9.1377111996880922E-2</c:v>
                </c:pt>
                <c:pt idx="32">
                  <c:v>6.9585420361078842E-2</c:v>
                </c:pt>
                <c:pt idx="33">
                  <c:v>7.7910134826650213E-2</c:v>
                </c:pt>
                <c:pt idx="34">
                  <c:v>7.9053774244974617E-2</c:v>
                </c:pt>
                <c:pt idx="35">
                  <c:v>7.7935016896544251E-2</c:v>
                </c:pt>
                <c:pt idx="36">
                  <c:v>8.6798404360172832E-2</c:v>
                </c:pt>
                <c:pt idx="37">
                  <c:v>9.2653111431636681E-2</c:v>
                </c:pt>
                <c:pt idx="38">
                  <c:v>9.0146403490253491E-2</c:v>
                </c:pt>
                <c:pt idx="39">
                  <c:v>8.6029468049748203E-2</c:v>
                </c:pt>
                <c:pt idx="40">
                  <c:v>8.7723788961600047E-2</c:v>
                </c:pt>
                <c:pt idx="41">
                  <c:v>8.7374907512118405E-2</c:v>
                </c:pt>
                <c:pt idx="42">
                  <c:v>7.8001842720209158E-2</c:v>
                </c:pt>
                <c:pt idx="43">
                  <c:v>9.6276636087855083E-2</c:v>
                </c:pt>
                <c:pt idx="44">
                  <c:v>0.11288491292290082</c:v>
                </c:pt>
                <c:pt idx="45">
                  <c:v>0.11841047378601011</c:v>
                </c:pt>
                <c:pt idx="46">
                  <c:v>0.1257556592063851</c:v>
                </c:pt>
                <c:pt idx="47">
                  <c:v>0.12777713988743211</c:v>
                </c:pt>
                <c:pt idx="48">
                  <c:v>0.12154512303489118</c:v>
                </c:pt>
                <c:pt idx="49">
                  <c:v>0.11989383915290541</c:v>
                </c:pt>
                <c:pt idx="50">
                  <c:v>0.11944261143885559</c:v>
                </c:pt>
                <c:pt idx="51">
                  <c:v>0.11259354794670018</c:v>
                </c:pt>
                <c:pt idx="52">
                  <c:v>0.10924672092884147</c:v>
                </c:pt>
                <c:pt idx="53">
                  <c:v>0.11945319804980059</c:v>
                </c:pt>
                <c:pt idx="54">
                  <c:v>0.12906775631941603</c:v>
                </c:pt>
                <c:pt idx="55">
                  <c:v>0.11317239945900281</c:v>
                </c:pt>
                <c:pt idx="56">
                  <c:v>0.11125288710716918</c:v>
                </c:pt>
                <c:pt idx="57">
                  <c:v>4.9788829085629649E-2</c:v>
                </c:pt>
                <c:pt idx="58">
                  <c:v>4.3289126977920533E-2</c:v>
                </c:pt>
                <c:pt idx="59">
                  <c:v>4.0889517613784454E-2</c:v>
                </c:pt>
                <c:pt idx="60">
                  <c:v>6.0907117277616329E-2</c:v>
                </c:pt>
                <c:pt idx="61">
                  <c:v>6.5830581765581986E-2</c:v>
                </c:pt>
                <c:pt idx="62">
                  <c:v>6.5238005705317459E-2</c:v>
                </c:pt>
                <c:pt idx="63">
                  <c:v>9.1024779535877398E-2</c:v>
                </c:pt>
                <c:pt idx="64">
                  <c:v>9.4500231887641339E-2</c:v>
                </c:pt>
                <c:pt idx="65">
                  <c:v>8.5125622136697165E-2</c:v>
                </c:pt>
                <c:pt idx="66">
                  <c:v>8.8495068510191288E-2</c:v>
                </c:pt>
                <c:pt idx="67">
                  <c:v>8.6217329399574716E-2</c:v>
                </c:pt>
                <c:pt idx="68">
                  <c:v>9.092906138515211E-2</c:v>
                </c:pt>
                <c:pt idx="69">
                  <c:v>0.15007555620249846</c:v>
                </c:pt>
                <c:pt idx="70">
                  <c:v>0.15251370396842923</c:v>
                </c:pt>
                <c:pt idx="71">
                  <c:v>0.15130548267351429</c:v>
                </c:pt>
                <c:pt idx="72">
                  <c:v>0.11119224218788237</c:v>
                </c:pt>
                <c:pt idx="73">
                  <c:v>0.10558072553533315</c:v>
                </c:pt>
                <c:pt idx="74">
                  <c:v>0.10811438052114775</c:v>
                </c:pt>
                <c:pt idx="75">
                  <c:v>8.8635788441955299E-2</c:v>
                </c:pt>
                <c:pt idx="76">
                  <c:v>9.127460686706601E-2</c:v>
                </c:pt>
                <c:pt idx="77">
                  <c:v>9.2676524268840987E-2</c:v>
                </c:pt>
                <c:pt idx="78">
                  <c:v>9.7084996239721333E-2</c:v>
                </c:pt>
                <c:pt idx="79">
                  <c:v>9.732136677979808E-2</c:v>
                </c:pt>
                <c:pt idx="80">
                  <c:v>9.5313503168376945E-2</c:v>
                </c:pt>
                <c:pt idx="81">
                  <c:v>0.11912750465429456</c:v>
                </c:pt>
                <c:pt idx="82">
                  <c:v>0.11668132673782705</c:v>
                </c:pt>
                <c:pt idx="83">
                  <c:v>0.12108561665321127</c:v>
                </c:pt>
                <c:pt idx="84">
                  <c:v>0.13488259398706015</c:v>
                </c:pt>
                <c:pt idx="85">
                  <c:v>0.1357478132101031</c:v>
                </c:pt>
                <c:pt idx="86">
                  <c:v>0.13408412617023169</c:v>
                </c:pt>
                <c:pt idx="87">
                  <c:v>0.13669766652355464</c:v>
                </c:pt>
                <c:pt idx="88">
                  <c:v>0.13502956311158054</c:v>
                </c:pt>
                <c:pt idx="89">
                  <c:v>0.1363125096592932</c:v>
                </c:pt>
                <c:pt idx="90">
                  <c:v>0.13038207045635564</c:v>
                </c:pt>
                <c:pt idx="91">
                  <c:v>0.13012847966591834</c:v>
                </c:pt>
                <c:pt idx="92">
                  <c:v>0.13094683982859601</c:v>
                </c:pt>
                <c:pt idx="93">
                  <c:v>0.1112134987164255</c:v>
                </c:pt>
                <c:pt idx="94">
                  <c:v>0.1097990608221453</c:v>
                </c:pt>
                <c:pt idx="95">
                  <c:v>0.10766142095654163</c:v>
                </c:pt>
                <c:pt idx="96">
                  <c:v>0.10873870451693701</c:v>
                </c:pt>
                <c:pt idx="97">
                  <c:v>0.10713520156822698</c:v>
                </c:pt>
                <c:pt idx="98">
                  <c:v>0.10766816121293488</c:v>
                </c:pt>
                <c:pt idx="99">
                  <c:v>9.9696683265860786E-2</c:v>
                </c:pt>
                <c:pt idx="100">
                  <c:v>9.741964146528459E-2</c:v>
                </c:pt>
                <c:pt idx="101">
                  <c:v>9.4248147132494298E-2</c:v>
                </c:pt>
                <c:pt idx="102">
                  <c:v>9.4312175695813849E-2</c:v>
                </c:pt>
                <c:pt idx="103">
                  <c:v>9.2833419506568982E-2</c:v>
                </c:pt>
                <c:pt idx="104">
                  <c:v>9.1379682279727259E-2</c:v>
                </c:pt>
                <c:pt idx="105">
                  <c:v>8.8548161170017181E-2</c:v>
                </c:pt>
                <c:pt idx="106">
                  <c:v>8.8730906895267747E-2</c:v>
                </c:pt>
                <c:pt idx="107">
                  <c:v>8.7562544701260681E-2</c:v>
                </c:pt>
                <c:pt idx="108">
                  <c:v>8.1885159448223055E-2</c:v>
                </c:pt>
                <c:pt idx="109">
                  <c:v>8.0497704196271558E-2</c:v>
                </c:pt>
                <c:pt idx="110">
                  <c:v>7.8677565641873226E-2</c:v>
                </c:pt>
                <c:pt idx="111">
                  <c:v>6.955831215864916E-2</c:v>
                </c:pt>
                <c:pt idx="112">
                  <c:v>6.8750545655808182E-2</c:v>
                </c:pt>
                <c:pt idx="113">
                  <c:v>6.8194295086249301E-2</c:v>
                </c:pt>
                <c:pt idx="114">
                  <c:v>6.2452733138820049E-2</c:v>
                </c:pt>
                <c:pt idx="115">
                  <c:v>6.2877372408026933E-2</c:v>
                </c:pt>
                <c:pt idx="116">
                  <c:v>6.1445776195684809E-2</c:v>
                </c:pt>
                <c:pt idx="117">
                  <c:v>5.670928502373207E-2</c:v>
                </c:pt>
                <c:pt idx="118">
                  <c:v>5.7432412253985765E-2</c:v>
                </c:pt>
                <c:pt idx="119">
                  <c:v>5.7486006770041342E-2</c:v>
                </c:pt>
                <c:pt idx="120">
                  <c:v>5.5380284368289789E-2</c:v>
                </c:pt>
                <c:pt idx="121">
                  <c:v>5.6676701701398047E-2</c:v>
                </c:pt>
                <c:pt idx="122">
                  <c:v>5.6301827576631824E-2</c:v>
                </c:pt>
                <c:pt idx="123">
                  <c:v>6.9993840371057159E-2</c:v>
                </c:pt>
                <c:pt idx="124">
                  <c:v>7.0495025391821509E-2</c:v>
                </c:pt>
                <c:pt idx="125">
                  <c:v>7.0634387554286526E-2</c:v>
                </c:pt>
                <c:pt idx="126">
                  <c:v>7.8350179038441992E-2</c:v>
                </c:pt>
                <c:pt idx="127">
                  <c:v>7.8373756303984576E-2</c:v>
                </c:pt>
                <c:pt idx="128">
                  <c:v>7.8314807516098872E-2</c:v>
                </c:pt>
                <c:pt idx="129">
                  <c:v>8.3014896771601565E-2</c:v>
                </c:pt>
                <c:pt idx="130">
                  <c:v>8.1774435771138743E-2</c:v>
                </c:pt>
                <c:pt idx="131">
                  <c:v>8.1853986466857709E-2</c:v>
                </c:pt>
                <c:pt idx="132">
                  <c:v>8.4713355680487323E-2</c:v>
                </c:pt>
                <c:pt idx="133">
                  <c:v>8.299568839595417E-2</c:v>
                </c:pt>
                <c:pt idx="134">
                  <c:v>8.2938628389725988E-2</c:v>
                </c:pt>
                <c:pt idx="135">
                  <c:v>8.0874813241451404E-2</c:v>
                </c:pt>
                <c:pt idx="136">
                  <c:v>8.1074652524551372E-2</c:v>
                </c:pt>
                <c:pt idx="137">
                  <c:v>8.0686863708888668E-2</c:v>
                </c:pt>
                <c:pt idx="138">
                  <c:v>7.6756420294252781E-2</c:v>
                </c:pt>
                <c:pt idx="139">
                  <c:v>7.6489968738148839E-2</c:v>
                </c:pt>
                <c:pt idx="140">
                  <c:v>7.7400523706229185E-2</c:v>
                </c:pt>
                <c:pt idx="141">
                  <c:v>8.383685967735599E-2</c:v>
                </c:pt>
                <c:pt idx="142">
                  <c:v>8.3263910446405465E-2</c:v>
                </c:pt>
                <c:pt idx="143">
                  <c:v>8.4978632222200146E-2</c:v>
                </c:pt>
                <c:pt idx="144">
                  <c:v>7.9065451386240992E-2</c:v>
                </c:pt>
                <c:pt idx="145">
                  <c:v>7.8711139495908578E-2</c:v>
                </c:pt>
                <c:pt idx="146">
                  <c:v>8.0620013509515198E-2</c:v>
                </c:pt>
                <c:pt idx="147">
                  <c:v>7.2076543378691182E-2</c:v>
                </c:pt>
                <c:pt idx="148">
                  <c:v>7.2503793702575425E-2</c:v>
                </c:pt>
                <c:pt idx="149">
                  <c:v>7.5754251011089346E-2</c:v>
                </c:pt>
                <c:pt idx="150">
                  <c:v>7.2274225773914846E-2</c:v>
                </c:pt>
                <c:pt idx="151">
                  <c:v>7.2732561012927244E-2</c:v>
                </c:pt>
                <c:pt idx="152">
                  <c:v>7.5159420370985108E-2</c:v>
                </c:pt>
                <c:pt idx="153">
                  <c:v>5.6132255402830955E-2</c:v>
                </c:pt>
                <c:pt idx="154">
                  <c:v>5.6811604216308487E-2</c:v>
                </c:pt>
                <c:pt idx="155">
                  <c:v>5.843567776578551E-2</c:v>
                </c:pt>
                <c:pt idx="156">
                  <c:v>5.9906074054373315E-2</c:v>
                </c:pt>
                <c:pt idx="157">
                  <c:v>6.309836839711136E-2</c:v>
                </c:pt>
                <c:pt idx="158">
                  <c:v>6.4658732255361118E-2</c:v>
                </c:pt>
                <c:pt idx="159">
                  <c:v>6.7123998238901805E-2</c:v>
                </c:pt>
                <c:pt idx="160">
                  <c:v>6.6289685624357109E-2</c:v>
                </c:pt>
                <c:pt idx="161">
                  <c:v>6.6027625549859081E-2</c:v>
                </c:pt>
                <c:pt idx="162">
                  <c:v>6.6259267431040714E-2</c:v>
                </c:pt>
                <c:pt idx="163">
                  <c:v>6.8065653322900266E-2</c:v>
                </c:pt>
                <c:pt idx="164">
                  <c:v>6.643161111692919E-2</c:v>
                </c:pt>
                <c:pt idx="165">
                  <c:v>5.7446831047887503E-2</c:v>
                </c:pt>
                <c:pt idx="166">
                  <c:v>5.8188575331948211E-2</c:v>
                </c:pt>
                <c:pt idx="167">
                  <c:v>5.857536889624293E-2</c:v>
                </c:pt>
                <c:pt idx="168">
                  <c:v>6.9040109821392637E-2</c:v>
                </c:pt>
                <c:pt idx="169">
                  <c:v>6.9654342780765655E-2</c:v>
                </c:pt>
                <c:pt idx="170">
                  <c:v>7.0261701637155172E-2</c:v>
                </c:pt>
                <c:pt idx="171">
                  <c:v>6.2968318464629913E-2</c:v>
                </c:pt>
                <c:pt idx="172">
                  <c:v>6.4552484956691636E-2</c:v>
                </c:pt>
                <c:pt idx="173">
                  <c:v>6.533968774821175E-2</c:v>
                </c:pt>
                <c:pt idx="174">
                  <c:v>4.255538033463524E-2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A-4409-9C41-835AE7878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8990456"/>
        <c:axId val="541791064"/>
      </c:lineChart>
      <c:dateAx>
        <c:axId val="52899045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791064"/>
        <c:crosses val="autoZero"/>
        <c:auto val="1"/>
        <c:lblOffset val="100"/>
        <c:baseTimeUnit val="months"/>
        <c:majorUnit val="6"/>
        <c:majorTimeUnit val="months"/>
      </c:dateAx>
      <c:valAx>
        <c:axId val="54179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899045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400" b="1"/>
              <a:t>Loan Types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BC-4708-9B7A-4FD3C1D37AF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BC-4708-9B7A-4FD3C1D37AF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1BC-4708-9B7A-4FD3C1D37AF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1BC-4708-9B7A-4FD3C1D37AF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1BC-4708-9B7A-4FD3C1D37A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(Profile!$C$10:$C$13,Profile!$C$15)</c:f>
              <c:strCache>
                <c:ptCount val="5"/>
                <c:pt idx="0">
                  <c:v>Mezzanine Loans</c:v>
                </c:pt>
                <c:pt idx="1">
                  <c:v>Leveraged Whole Loans</c:v>
                </c:pt>
                <c:pt idx="2">
                  <c:v>B-Notes and Similar</c:v>
                </c:pt>
                <c:pt idx="3">
                  <c:v>Other *</c:v>
                </c:pt>
                <c:pt idx="4">
                  <c:v>Senior Loans</c:v>
                </c:pt>
              </c:strCache>
            </c:strRef>
          </c:cat>
          <c:val>
            <c:numRef>
              <c:f>(Profile!$G$10:$G$13,Profile!$G$15)</c:f>
              <c:numCache>
                <c:formatCode>_(* #,##0_);_(* \(#,##0\);_(* "-"??_);_(@_)</c:formatCode>
                <c:ptCount val="5"/>
                <c:pt idx="0">
                  <c:v>4571478401.8555231</c:v>
                </c:pt>
                <c:pt idx="1">
                  <c:v>8393632843.1670256</c:v>
                </c:pt>
                <c:pt idx="2">
                  <c:v>1346861949.7719345</c:v>
                </c:pt>
                <c:pt idx="3">
                  <c:v>1314454147.7140002</c:v>
                </c:pt>
                <c:pt idx="4">
                  <c:v>3960405801.7447796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1BC-4708-9B7A-4FD3C1D37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520833333333336"/>
          <c:y val="0.25291848935549721"/>
          <c:w val="0.38131944444444443"/>
          <c:h val="0.545505249343832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400" b="1"/>
              <a:t>Payment Types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2C-48A8-AFBE-B6CBF41F44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2C-48A8-AFBE-B6CBF41F44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A2C-48A8-AFBE-B6CBF41F44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Profile!$C$17:$C$19</c:f>
              <c:strCache>
                <c:ptCount val="3"/>
                <c:pt idx="0">
                  <c:v>Fixed Rate</c:v>
                </c:pt>
                <c:pt idx="1">
                  <c:v>Floating Rate</c:v>
                </c:pt>
                <c:pt idx="2">
                  <c:v>Blend/hybrid or Not Categorized</c:v>
                </c:pt>
              </c:strCache>
            </c:strRef>
          </c:cat>
          <c:val>
            <c:numRef>
              <c:f>Profile!$G$17:$G$19</c:f>
              <c:numCache>
                <c:formatCode>_(* #,##0_);_(* \(#,##0\);_(* "-"??_);_(@_)</c:formatCode>
                <c:ptCount val="3"/>
                <c:pt idx="0">
                  <c:v>1983354635.8074059</c:v>
                </c:pt>
                <c:pt idx="1">
                  <c:v>16950420632.037563</c:v>
                </c:pt>
                <c:pt idx="2">
                  <c:v>653057876.40829194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2C-48A8-AFBE-B6CBF41F4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400" b="1"/>
              <a:t>Asset Strategies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C7-4B16-97A3-14F3480CD8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C7-4B16-97A3-14F3480CD8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C7-4B16-97A3-14F3480CD8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7C7-4B16-97A3-14F3480CD8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Profile!$C$21:$C$24</c:f>
              <c:strCache>
                <c:ptCount val="4"/>
                <c:pt idx="0">
                  <c:v>Stabilized Asset</c:v>
                </c:pt>
                <c:pt idx="1">
                  <c:v>Bridge / Transitional</c:v>
                </c:pt>
                <c:pt idx="2">
                  <c:v>Value-Add</c:v>
                </c:pt>
                <c:pt idx="3">
                  <c:v>Not Categorized</c:v>
                </c:pt>
              </c:strCache>
            </c:strRef>
          </c:cat>
          <c:val>
            <c:numRef>
              <c:f>Profile!$G$21:$G$24</c:f>
              <c:numCache>
                <c:formatCode>_(* #,##0_);_(* \(#,##0\);_(* "-"??_);_(@_)</c:formatCode>
                <c:ptCount val="4"/>
                <c:pt idx="0">
                  <c:v>5856606816.3917732</c:v>
                </c:pt>
                <c:pt idx="1">
                  <c:v>10316880855.206606</c:v>
                </c:pt>
                <c:pt idx="2">
                  <c:v>1953195849.7969017</c:v>
                </c:pt>
                <c:pt idx="3">
                  <c:v>1460149622.8579829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C7-4B16-97A3-14F3480CD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Property Sectors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F6-4199-B283-7DBB2D26E43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F6-4199-B283-7DBB2D26E43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F6-4199-B283-7DBB2D26E43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F6-4199-B283-7DBB2D26E43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4F6-4199-B283-7DBB2D26E43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4F6-4199-B283-7DBB2D26E43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4F6-4199-B283-7DBB2D26E43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4F6-4199-B283-7DBB2D26E4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Profile!$C$26:$C$33</c:f>
              <c:strCache>
                <c:ptCount val="8"/>
                <c:pt idx="0">
                  <c:v>Office</c:v>
                </c:pt>
                <c:pt idx="1">
                  <c:v>Multifamily</c:v>
                </c:pt>
                <c:pt idx="2">
                  <c:v>Retail</c:v>
                </c:pt>
                <c:pt idx="3">
                  <c:v>Industrial</c:v>
                </c:pt>
                <c:pt idx="4">
                  <c:v>Lodging</c:v>
                </c:pt>
                <c:pt idx="5">
                  <c:v>Mixed-Use</c:v>
                </c:pt>
                <c:pt idx="6">
                  <c:v>Other</c:v>
                </c:pt>
                <c:pt idx="7">
                  <c:v>Not Categorized</c:v>
                </c:pt>
              </c:strCache>
            </c:strRef>
          </c:cat>
          <c:val>
            <c:numRef>
              <c:f>Profile!$G$26:$G$33</c:f>
              <c:numCache>
                <c:formatCode>_(* #,##0_);_(* \(#,##0\);_(* "-"??_);_(@_)</c:formatCode>
                <c:ptCount val="8"/>
                <c:pt idx="0">
                  <c:v>3954346321.025775</c:v>
                </c:pt>
                <c:pt idx="1">
                  <c:v>6575147686.2620115</c:v>
                </c:pt>
                <c:pt idx="2">
                  <c:v>170066575.77999997</c:v>
                </c:pt>
                <c:pt idx="3">
                  <c:v>3272524970.1582689</c:v>
                </c:pt>
                <c:pt idx="4">
                  <c:v>844331061.11000001</c:v>
                </c:pt>
                <c:pt idx="5">
                  <c:v>479098333.10998076</c:v>
                </c:pt>
                <c:pt idx="6">
                  <c:v>3171497373.64818</c:v>
                </c:pt>
                <c:pt idx="7">
                  <c:v>1119820823.1590455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4F6-4199-B283-7DBB2D26E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725749125109356"/>
          <c:y val="0.16939340915718867"/>
          <c:w val="0.34274250874890638"/>
          <c:h val="0.78200021872265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image" Target="../media/image2.jpeg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39</xdr:row>
      <xdr:rowOff>0</xdr:rowOff>
    </xdr:from>
    <xdr:to>
      <xdr:col>0</xdr:col>
      <xdr:colOff>6248400</xdr:colOff>
      <xdr:row>48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C5B169-4040-4C34-B144-FFDF29FE1DEB}"/>
            </a:ext>
          </a:extLst>
        </xdr:cNvPr>
        <xdr:cNvSpPr txBox="1"/>
      </xdr:nvSpPr>
      <xdr:spPr>
        <a:xfrm>
          <a:off x="57150" y="5076825"/>
          <a:ext cx="6191250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Confidential</a:t>
          </a:r>
          <a:r>
            <a:rPr lang="en-US" sz="1100" baseline="0"/>
            <a:t> and Proprietary. </a:t>
          </a:r>
        </a:p>
        <a:p>
          <a:endParaRPr lang="en-US" sz="1100" baseline="0"/>
        </a:p>
        <a:p>
          <a:r>
            <a:rPr lang="en-US" sz="1100" baseline="0"/>
            <a:t>This material is exclusively for internal use by Giliberto-Levy and Founders Group members, per terms of a mutual non-disclosure agreement.</a:t>
          </a:r>
        </a:p>
        <a:p>
          <a:endParaRPr lang="en-US" sz="1100" baseline="0"/>
        </a:p>
        <a:p>
          <a:r>
            <a:rPr lang="en-US" sz="1100"/>
            <a:t>Please be aware that results reported are </a:t>
          </a:r>
          <a:r>
            <a:rPr lang="en-US" sz="1100" baseline="0"/>
            <a:t>subject to change</a:t>
          </a:r>
          <a:r>
            <a:rPr lang="en-US" sz="1100"/>
            <a:t>., i.e., the Index</a:t>
          </a:r>
          <a:r>
            <a:rPr lang="en-US" sz="1100" baseline="0"/>
            <a:t> is </a:t>
          </a:r>
          <a:r>
            <a:rPr lang="en-US" sz="1100"/>
            <a:t>not "frozen".</a:t>
          </a:r>
          <a:r>
            <a:rPr lang="en-US" sz="1100" baseline="0"/>
            <a:t> As a result, data below should be used cautiously when assessing investment performance of specific assets, portfolios or funds.</a:t>
          </a:r>
          <a:endParaRPr lang="en-US" sz="1100"/>
        </a:p>
      </xdr:txBody>
    </xdr:sp>
    <xdr:clientData/>
  </xdr:twoCellAnchor>
  <xdr:twoCellAnchor editAs="oneCell">
    <xdr:from>
      <xdr:col>0</xdr:col>
      <xdr:colOff>9525</xdr:colOff>
      <xdr:row>0</xdr:row>
      <xdr:rowOff>19050</xdr:rowOff>
    </xdr:from>
    <xdr:to>
      <xdr:col>1</xdr:col>
      <xdr:colOff>0</xdr:colOff>
      <xdr:row>10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810707-1A25-E529-5131-0C7C1063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0"/>
          <a:ext cx="6781800" cy="2019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30</xdr:row>
      <xdr:rowOff>0</xdr:rowOff>
    </xdr:from>
    <xdr:to>
      <xdr:col>3</xdr:col>
      <xdr:colOff>561976</xdr:colOff>
      <xdr:row>38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CAD41F-89C2-487E-84D7-A9B5AD7C7A01}"/>
            </a:ext>
          </a:extLst>
        </xdr:cNvPr>
        <xdr:cNvSpPr txBox="1"/>
      </xdr:nvSpPr>
      <xdr:spPr>
        <a:xfrm>
          <a:off x="1" y="5715000"/>
          <a:ext cx="5772150" cy="1704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Confidential</a:t>
          </a:r>
          <a:r>
            <a:rPr lang="en-US" sz="1100" baseline="0"/>
            <a:t> and Proprietary. </a:t>
          </a:r>
        </a:p>
        <a:p>
          <a:endParaRPr lang="en-US" sz="1100" baseline="0"/>
        </a:p>
        <a:p>
          <a:r>
            <a:rPr lang="en-US" sz="1100" baseline="0"/>
            <a:t>This material is exclusively for internal use by Giliberto-Levy and Founders Group members, per terms of a mutual non-disclosure agreement.</a:t>
          </a:r>
        </a:p>
        <a:p>
          <a:endParaRPr lang="en-US" sz="1100" baseline="0"/>
        </a:p>
        <a:p>
          <a:r>
            <a:rPr lang="en-US" sz="1100"/>
            <a:t>Please be aware that results reported are </a:t>
          </a:r>
          <a:r>
            <a:rPr lang="en-US" sz="1100" baseline="0"/>
            <a:t>subject to change</a:t>
          </a:r>
          <a:r>
            <a:rPr lang="en-US" sz="1100"/>
            <a:t>., i.e., the Index</a:t>
          </a:r>
          <a:r>
            <a:rPr lang="en-US" sz="1100" baseline="0"/>
            <a:t> is </a:t>
          </a:r>
          <a:r>
            <a:rPr lang="en-US" sz="1100"/>
            <a:t>not "frozen".</a:t>
          </a:r>
          <a:r>
            <a:rPr lang="en-US" sz="1100" baseline="0"/>
            <a:t> As a result, data below should be used cautiously when assessing investment performance of specific assets, portfolios or funds.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605315</xdr:colOff>
      <xdr:row>7</xdr:row>
      <xdr:rowOff>1746</xdr:rowOff>
    </xdr:from>
    <xdr:to>
      <xdr:col>15</xdr:col>
      <xdr:colOff>36196</xdr:colOff>
      <xdr:row>36</xdr:row>
      <xdr:rowOff>1746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8895DA-577B-44FD-8FAC-0E55A5052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1</xdr:row>
      <xdr:rowOff>57149</xdr:rowOff>
    </xdr:from>
    <xdr:to>
      <xdr:col>13</xdr:col>
      <xdr:colOff>1143000</xdr:colOff>
      <xdr:row>7</xdr:row>
      <xdr:rowOff>142874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4DF2A76-137E-4738-A7CB-EEC91D566AF7}"/>
            </a:ext>
          </a:extLst>
        </xdr:cNvPr>
        <xdr:cNvSpPr txBox="1"/>
      </xdr:nvSpPr>
      <xdr:spPr>
        <a:xfrm>
          <a:off x="1914525" y="247649"/>
          <a:ext cx="12030075" cy="1228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Confidential</a:t>
          </a:r>
          <a:r>
            <a:rPr lang="en-US" sz="1100" baseline="0"/>
            <a:t> and Proprietary. </a:t>
          </a:r>
        </a:p>
        <a:p>
          <a:endParaRPr lang="en-US" sz="1100" baseline="0"/>
        </a:p>
        <a:p>
          <a:r>
            <a:rPr lang="en-US" sz="1100" baseline="0"/>
            <a:t>This material is exclusively for internal use by Giliberto-Levy and Founders Group members, per terms of a mutual non-disclosure agreement.</a:t>
          </a:r>
        </a:p>
        <a:p>
          <a:endParaRPr lang="en-US" sz="1100" baseline="0"/>
        </a:p>
        <a:p>
          <a:r>
            <a:rPr lang="en-US" sz="1100"/>
            <a:t>Please be aware that results reported are </a:t>
          </a:r>
          <a:r>
            <a:rPr lang="en-US" sz="1100" baseline="0"/>
            <a:t>subject to change</a:t>
          </a:r>
          <a:r>
            <a:rPr lang="en-US" sz="1100"/>
            <a:t>., i.e., the Index</a:t>
          </a:r>
          <a:r>
            <a:rPr lang="en-US" sz="1100" baseline="0"/>
            <a:t> is </a:t>
          </a:r>
          <a:r>
            <a:rPr lang="en-US" sz="1100"/>
            <a:t>not "frozen".</a:t>
          </a:r>
          <a:r>
            <a:rPr lang="en-US" sz="1100" baseline="0"/>
            <a:t> As a result, data below should be used cautiously when assessing investment performance of specific assets, portfolios or funds.</a:t>
          </a:r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42</xdr:row>
      <xdr:rowOff>133350</xdr:rowOff>
    </xdr:from>
    <xdr:to>
      <xdr:col>16</xdr:col>
      <xdr:colOff>428625</xdr:colOff>
      <xdr:row>49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F2506E0-27DF-4D83-A865-C1EC13114959}"/>
            </a:ext>
          </a:extLst>
        </xdr:cNvPr>
        <xdr:cNvSpPr txBox="1"/>
      </xdr:nvSpPr>
      <xdr:spPr>
        <a:xfrm>
          <a:off x="714375" y="6610350"/>
          <a:ext cx="11563350" cy="1228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Confidential</a:t>
          </a:r>
          <a:r>
            <a:rPr lang="en-US" sz="1100" baseline="0"/>
            <a:t> and Proprietary. </a:t>
          </a:r>
        </a:p>
        <a:p>
          <a:endParaRPr lang="en-US" sz="1100" baseline="0"/>
        </a:p>
        <a:p>
          <a:r>
            <a:rPr lang="en-US" sz="1100" baseline="0"/>
            <a:t>This material is exclusively for internal use by Giliberto-Levy and Founders Group members, per terms of a mutual non-disclosure agreement.</a:t>
          </a:r>
        </a:p>
        <a:p>
          <a:endParaRPr lang="en-US" sz="1100" baseline="0"/>
        </a:p>
        <a:p>
          <a:r>
            <a:rPr lang="en-US" sz="1100"/>
            <a:t>Please be aware that results reported are </a:t>
          </a:r>
          <a:r>
            <a:rPr lang="en-US" sz="1100" baseline="0"/>
            <a:t>subject to change</a:t>
          </a:r>
          <a:r>
            <a:rPr lang="en-US" sz="1100"/>
            <a:t>., i.e., the Index</a:t>
          </a:r>
          <a:r>
            <a:rPr lang="en-US" sz="1100" baseline="0"/>
            <a:t> is </a:t>
          </a:r>
          <a:r>
            <a:rPr lang="en-US" sz="1100"/>
            <a:t>not "frozen".</a:t>
          </a:r>
          <a:r>
            <a:rPr lang="en-US" sz="1100" baseline="0"/>
            <a:t> As a result, data below should be used cautiously when assessing investment performance of specific assets, portfolios or funds.</a:t>
          </a:r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6</xdr:col>
      <xdr:colOff>0</xdr:colOff>
      <xdr:row>40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FE90797-20AD-4CB7-91E5-1E8BB779A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12</xdr:col>
      <xdr:colOff>0</xdr:colOff>
      <xdr:row>40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CBAAAB7-54FB-46A6-B525-2BEA0C2E5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41</xdr:row>
      <xdr:rowOff>0</xdr:rowOff>
    </xdr:from>
    <xdr:to>
      <xdr:col>6</xdr:col>
      <xdr:colOff>1</xdr:colOff>
      <xdr:row>56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F5A53AA-C5C4-4DAC-9AC1-96684008C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41</xdr:row>
      <xdr:rowOff>0</xdr:rowOff>
    </xdr:from>
    <xdr:to>
      <xdr:col>12</xdr:col>
      <xdr:colOff>0</xdr:colOff>
      <xdr:row>56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46F0DC2-C252-4A1C-B8A3-4C3F657CE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9525</xdr:rowOff>
    </xdr:from>
    <xdr:to>
      <xdr:col>12</xdr:col>
      <xdr:colOff>476250</xdr:colOff>
      <xdr:row>9</xdr:row>
      <xdr:rowOff>184663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13C0B1F-3C57-770D-FAE2-EA080E919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7772400" cy="1889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FEC11-4B7A-4C83-B425-F6EED3292C72}">
  <dimension ref="A14:A39"/>
  <sheetViews>
    <sheetView workbookViewId="0"/>
  </sheetViews>
  <sheetFormatPr defaultColWidth="0" defaultRowHeight="14.4" x14ac:dyDescent="0.3"/>
  <cols>
    <col min="1" max="1" width="101.88671875" customWidth="1"/>
    <col min="2" max="16384" width="9.109375" hidden="1"/>
  </cols>
  <sheetData>
    <row r="14" spans="1:1" ht="20.399999999999999" thickBot="1" x14ac:dyDescent="0.45">
      <c r="A14" s="36" t="s">
        <v>151</v>
      </c>
    </row>
    <row r="15" spans="1:1" ht="15" thickTop="1" x14ac:dyDescent="0.3"/>
    <row r="16" spans="1:1" x14ac:dyDescent="0.3">
      <c r="A16" s="4" t="s">
        <v>0</v>
      </c>
    </row>
    <row r="17" spans="1:1" x14ac:dyDescent="0.3">
      <c r="A17" s="4" t="s">
        <v>1</v>
      </c>
    </row>
    <row r="18" spans="1:1" x14ac:dyDescent="0.3">
      <c r="A18" s="4" t="s">
        <v>2</v>
      </c>
    </row>
    <row r="19" spans="1:1" x14ac:dyDescent="0.3">
      <c r="A19" s="4"/>
    </row>
    <row r="20" spans="1:1" x14ac:dyDescent="0.3">
      <c r="A20" s="4" t="s">
        <v>3</v>
      </c>
    </row>
    <row r="21" spans="1:1" x14ac:dyDescent="0.3">
      <c r="A21" s="4" t="s">
        <v>4</v>
      </c>
    </row>
    <row r="22" spans="1:1" x14ac:dyDescent="0.3">
      <c r="A22" s="4" t="s">
        <v>5</v>
      </c>
    </row>
    <row r="23" spans="1:1" x14ac:dyDescent="0.3">
      <c r="A23" s="4" t="s">
        <v>6</v>
      </c>
    </row>
    <row r="24" spans="1:1" x14ac:dyDescent="0.3">
      <c r="A24" s="4"/>
    </row>
    <row r="25" spans="1:1" ht="18" thickBot="1" x14ac:dyDescent="0.4">
      <c r="A25" s="37" t="s">
        <v>7</v>
      </c>
    </row>
    <row r="26" spans="1:1" ht="15" thickTop="1" x14ac:dyDescent="0.3">
      <c r="A26" s="4" t="s">
        <v>8</v>
      </c>
    </row>
    <row r="27" spans="1:1" x14ac:dyDescent="0.3">
      <c r="A27" s="4"/>
    </row>
    <row r="28" spans="1:1" x14ac:dyDescent="0.3">
      <c r="A28" s="35" t="s">
        <v>9</v>
      </c>
    </row>
    <row r="29" spans="1:1" x14ac:dyDescent="0.3">
      <c r="A29" s="35" t="s">
        <v>10</v>
      </c>
    </row>
    <row r="30" spans="1:1" x14ac:dyDescent="0.3">
      <c r="A30" s="35" t="s">
        <v>11</v>
      </c>
    </row>
    <row r="31" spans="1:1" x14ac:dyDescent="0.3">
      <c r="A31" s="35" t="s">
        <v>12</v>
      </c>
    </row>
    <row r="32" spans="1:1" x14ac:dyDescent="0.3">
      <c r="A32" s="35" t="s">
        <v>13</v>
      </c>
    </row>
    <row r="33" spans="1:1" x14ac:dyDescent="0.3">
      <c r="A33" s="35" t="s">
        <v>14</v>
      </c>
    </row>
    <row r="34" spans="1:1" x14ac:dyDescent="0.3">
      <c r="A34" s="35" t="s">
        <v>15</v>
      </c>
    </row>
    <row r="35" spans="1:1" x14ac:dyDescent="0.3">
      <c r="A35" s="35" t="s">
        <v>16</v>
      </c>
    </row>
    <row r="36" spans="1:1" x14ac:dyDescent="0.3">
      <c r="A36" s="35" t="s">
        <v>17</v>
      </c>
    </row>
    <row r="37" spans="1:1" x14ac:dyDescent="0.3">
      <c r="A37" s="35" t="s">
        <v>18</v>
      </c>
    </row>
    <row r="38" spans="1:1" x14ac:dyDescent="0.3">
      <c r="A38" s="35" t="s">
        <v>19</v>
      </c>
    </row>
    <row r="39" spans="1:1" x14ac:dyDescent="0.3">
      <c r="A39" s="4"/>
    </row>
  </sheetData>
  <hyperlinks>
    <hyperlink ref="A28" location="'G-L 2 Segments'!A1" display="Segments (shows composition of index and availability of sub-indices)" xr:uid="{04F02272-7AD7-4848-8E1C-1E2FE131EC36}"/>
    <hyperlink ref="A29" location="'rolling 12-month returns'!A1" display="Rolling 12-month Returns and Chart" xr:uid="{D2D14C21-A5D8-456D-960D-D785AEBCF518}"/>
    <hyperlink ref="A30" location="'Index Performance'!A1" display="Index Performance (G-L 2 and other fixed-income indices)" xr:uid="{EFCD436E-5668-41E2-8E1B-EAC7F95AE18C}"/>
    <hyperlink ref="A31" location="'G-L 2 Broad Categories'!A1" display="G-L 2 Broad Categories (overall index, subordinate debt, senior debt)" xr:uid="{784944BD-650F-4E74-AB76-E67A8CBC04B6}"/>
    <hyperlink ref="A32" location="'G-L 2 Payment Types'!A1" display="G-L 2 Payment Type Breakout" xr:uid="{4F069290-8F86-4C3A-8839-F9E76B39C7BA}"/>
    <hyperlink ref="A33" location="'G-L 2 Subordinate Debt'!A1" display="Subordinate Debt Components" xr:uid="{6DA3E916-574E-4D07-AC21-F3031C2A34CF}"/>
    <hyperlink ref="A34" location="'G-L 2 Property Sectors'!A1" display="Property Type Results" xr:uid="{4BE5788E-6656-4624-83B6-C1B8DFC158D5}"/>
    <hyperlink ref="A35" location="'G-L 2 Asset Strategies'!A1" display="Asset Strategy Type Results" xr:uid="{879B957F-4E41-4C50-9D96-E167F93EFAA7}"/>
    <hyperlink ref="A36" location="CONTENTS!A1" display="G-L 2 Capital Sources" xr:uid="{7E68795E-E938-46BD-A5FC-A4D095226396}"/>
    <hyperlink ref="A37" location="Profile!A1" display="G-L 2 Index Profile" xr:uid="{CAD5416F-E388-46FF-851A-1CC99B04505E}"/>
    <hyperlink ref="A38" location="'Return Components'!A1" display="Historical Component Detail" xr:uid="{539E376F-3AA1-4BA8-9924-85B1B2C315FE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B8205-CA07-4DCE-8B10-214BC0A41065}">
  <sheetPr>
    <pageSetUpPr fitToPage="1"/>
  </sheetPr>
  <dimension ref="A1:O40"/>
  <sheetViews>
    <sheetView workbookViewId="0">
      <selection activeCell="E8" sqref="E8:O32"/>
    </sheetView>
  </sheetViews>
  <sheetFormatPr defaultRowHeight="14.4" x14ac:dyDescent="0.3"/>
  <cols>
    <col min="1" max="1" width="34.6640625" customWidth="1"/>
    <col min="2" max="3" width="16.6640625" customWidth="1"/>
    <col min="4" max="4" width="2.6640625" customWidth="1"/>
    <col min="5" max="6" width="16.6640625" customWidth="1"/>
    <col min="7" max="7" width="2.6640625" customWidth="1"/>
    <col min="8" max="9" width="16.6640625" customWidth="1"/>
    <col min="10" max="10" width="2.6640625" customWidth="1"/>
    <col min="11" max="12" width="16.6640625" customWidth="1"/>
    <col min="13" max="13" width="2.6640625" customWidth="1"/>
    <col min="14" max="15" width="16.6640625" customWidth="1"/>
  </cols>
  <sheetData>
    <row r="1" spans="1:15" ht="18" thickBot="1" x14ac:dyDescent="0.4">
      <c r="A1" s="7" t="s">
        <v>48</v>
      </c>
      <c r="B1" s="7"/>
      <c r="C1" s="7"/>
      <c r="E1" s="34" t="s">
        <v>44</v>
      </c>
    </row>
    <row r="2" spans="1:15" ht="15" thickTop="1" x14ac:dyDescent="0.3"/>
    <row r="3" spans="1:15" x14ac:dyDescent="0.3">
      <c r="A3" s="1" t="str">
        <f>'Index Performance'!A3</f>
        <v>Investment Performance Report for 2Q 2025</v>
      </c>
    </row>
    <row r="4" spans="1:15" x14ac:dyDescent="0.3">
      <c r="A4" t="str">
        <f>'Index Performance'!A4</f>
        <v>Generated on 9/18/2025</v>
      </c>
    </row>
    <row r="5" spans="1:15" x14ac:dyDescent="0.3">
      <c r="B5" s="42" t="s">
        <v>73</v>
      </c>
      <c r="C5" s="42"/>
      <c r="D5" s="2"/>
      <c r="E5" s="43" t="s">
        <v>89</v>
      </c>
      <c r="F5" s="43"/>
      <c r="G5" s="4"/>
      <c r="H5" s="43" t="s">
        <v>136</v>
      </c>
      <c r="I5" s="43"/>
      <c r="K5" s="43" t="s">
        <v>90</v>
      </c>
      <c r="L5" s="43"/>
      <c r="N5" s="43" t="s">
        <v>91</v>
      </c>
      <c r="O5" s="43"/>
    </row>
    <row r="6" spans="1:15" x14ac:dyDescent="0.3">
      <c r="B6" s="2" t="s">
        <v>53</v>
      </c>
      <c r="C6" s="2" t="s">
        <v>54</v>
      </c>
      <c r="E6" s="2" t="s">
        <v>53</v>
      </c>
      <c r="F6" s="2" t="s">
        <v>54</v>
      </c>
      <c r="H6" s="2" t="s">
        <v>53</v>
      </c>
      <c r="I6" s="2" t="s">
        <v>54</v>
      </c>
      <c r="K6" s="2" t="s">
        <v>53</v>
      </c>
      <c r="L6" s="2" t="s">
        <v>54</v>
      </c>
      <c r="N6" s="2" t="s">
        <v>53</v>
      </c>
      <c r="O6" s="2" t="s">
        <v>54</v>
      </c>
    </row>
    <row r="7" spans="1:15" x14ac:dyDescent="0.3">
      <c r="B7" s="4"/>
      <c r="C7" s="4"/>
      <c r="E7" s="4"/>
      <c r="F7" s="4"/>
    </row>
    <row r="8" spans="1:15" x14ac:dyDescent="0.3">
      <c r="A8" t="str">
        <f>'Index Performance'!A8</f>
        <v>2Q 2025</v>
      </c>
      <c r="B8" s="8">
        <f>'Index Performance'!B8</f>
        <v>2.740627760587757E-2</v>
      </c>
      <c r="C8" s="8">
        <f>'Index Performance'!C8</f>
        <v>-1.3312665619507058E-3</v>
      </c>
      <c r="E8" s="2">
        <v>3.1315224958455838E-2</v>
      </c>
      <c r="F8" s="2">
        <v>2.8043529712448612E-2</v>
      </c>
      <c r="H8" s="2">
        <v>2.4651579259984031E-2</v>
      </c>
      <c r="I8" s="2">
        <v>-0.10558080553119997</v>
      </c>
      <c r="K8" s="2">
        <v>2.3550046204844501E-2</v>
      </c>
      <c r="L8" s="2">
        <v>1.3411963837418828E-2</v>
      </c>
      <c r="N8" s="2">
        <v>2.5655925127636346E-2</v>
      </c>
      <c r="O8" s="2">
        <v>1.7523926895283592E-2</v>
      </c>
    </row>
    <row r="9" spans="1:15" x14ac:dyDescent="0.3">
      <c r="A9" s="11" t="str">
        <f>'Index Performance'!A9</f>
        <v>1Q 2025</v>
      </c>
      <c r="B9" s="12">
        <f>'Index Performance'!B9</f>
        <v>2.6164934492669486E-2</v>
      </c>
      <c r="C9" s="12">
        <f>'Index Performance'!C9</f>
        <v>1.1070788561384104E-2</v>
      </c>
      <c r="D9" s="11"/>
      <c r="E9" s="12">
        <v>2.532806489287932E-2</v>
      </c>
      <c r="F9" s="12">
        <v>2.1633642389081276E-2</v>
      </c>
      <c r="G9" s="11"/>
      <c r="H9" s="12">
        <v>3.1194890921563634E-2</v>
      </c>
      <c r="I9" s="12">
        <v>-3.843968919693852E-3</v>
      </c>
      <c r="J9" s="11"/>
      <c r="K9" s="12">
        <v>2.3198490234588559E-2</v>
      </c>
      <c r="L9" s="12">
        <v>6.6366037034804037E-6</v>
      </c>
      <c r="M9" s="11"/>
      <c r="N9" s="12">
        <v>2.5390319474112622E-2</v>
      </c>
      <c r="O9" s="12">
        <v>5.3123067490332687E-3</v>
      </c>
    </row>
    <row r="10" spans="1:15" x14ac:dyDescent="0.3">
      <c r="A10" t="str">
        <f>'Index Performance'!A10</f>
        <v>4Q 2024</v>
      </c>
      <c r="B10" s="8">
        <f>'Index Performance'!B10</f>
        <v>3.0209205452467556E-2</v>
      </c>
      <c r="C10" s="8">
        <f>'Index Performance'!C10</f>
        <v>2.9206383762338639E-2</v>
      </c>
      <c r="E10" s="2">
        <v>2.8176149579048543E-2</v>
      </c>
      <c r="F10" s="2">
        <v>2.0326663277389523E-2</v>
      </c>
      <c r="H10" s="2">
        <v>3.7087063225857343E-2</v>
      </c>
      <c r="I10" s="2">
        <v>5.4264978684944065E-2</v>
      </c>
      <c r="K10" s="2">
        <v>2.6107559397751168E-2</v>
      </c>
      <c r="L10" s="2">
        <v>2.4743199154418249E-2</v>
      </c>
      <c r="N10" s="2">
        <v>2.9130743935492705E-2</v>
      </c>
      <c r="O10" s="2">
        <v>2.5393355095409298E-2</v>
      </c>
    </row>
    <row r="11" spans="1:15" x14ac:dyDescent="0.3">
      <c r="A11" s="11" t="str">
        <f>'Index Performance'!A11</f>
        <v>3Q 2024</v>
      </c>
      <c r="B11" s="12">
        <f>'Index Performance'!B11</f>
        <v>2.7186682870017406E-2</v>
      </c>
      <c r="C11" s="12">
        <f>'Index Performance'!C11</f>
        <v>3.2141437079851176E-3</v>
      </c>
      <c r="D11" s="11"/>
      <c r="E11" s="12">
        <v>2.7344832958322567E-2</v>
      </c>
      <c r="F11" s="12">
        <v>2.4105446116619689E-2</v>
      </c>
      <c r="G11" s="11"/>
      <c r="H11" s="12">
        <v>2.6426456837581554E-2</v>
      </c>
      <c r="I11" s="12">
        <v>-6.773432615722963E-2</v>
      </c>
      <c r="J11" s="11"/>
      <c r="K11" s="12">
        <v>2.436186896647035E-2</v>
      </c>
      <c r="L11" s="12">
        <v>2.2624111693228643E-2</v>
      </c>
      <c r="M11" s="11"/>
      <c r="N11" s="12">
        <v>2.7544589316497559E-2</v>
      </c>
      <c r="O11" s="12">
        <v>2.8806896840850804E-2</v>
      </c>
    </row>
    <row r="12" spans="1:15" x14ac:dyDescent="0.3">
      <c r="B12" s="2"/>
      <c r="C12" s="2"/>
      <c r="E12" s="2"/>
      <c r="F12" s="2"/>
      <c r="H12" s="2"/>
      <c r="I12" s="5"/>
      <c r="K12" s="2"/>
      <c r="L12" s="5"/>
      <c r="N12" s="2"/>
      <c r="O12" s="5"/>
    </row>
    <row r="13" spans="1:15" x14ac:dyDescent="0.3">
      <c r="A13" t="str">
        <f>'Index Performance'!A13</f>
        <v>YTD 2025</v>
      </c>
      <c r="B13" s="2">
        <f>'Index Performance'!B13</f>
        <v>5.3874621203176327E-2</v>
      </c>
      <c r="C13" s="2">
        <f>'Index Performance'!C13</f>
        <v>9.7247838288072597E-3</v>
      </c>
      <c r="E13" s="2">
        <v>5.7320752229420027E-2</v>
      </c>
      <c r="F13" s="2">
        <v>5.0283855794656773E-2</v>
      </c>
      <c r="H13" s="2">
        <v>5.5751710277050913E-2</v>
      </c>
      <c r="I13" s="2">
        <v>-0.10901892511591571</v>
      </c>
      <c r="K13" s="2">
        <v>4.674869273175692E-2</v>
      </c>
      <c r="L13" s="2">
        <v>1.3418689451011323E-2</v>
      </c>
      <c r="N13" s="2">
        <v>5.1182536745957199E-2</v>
      </c>
      <c r="O13" s="2">
        <v>2.2929326119432103E-2</v>
      </c>
    </row>
    <row r="14" spans="1:15" x14ac:dyDescent="0.3">
      <c r="A14" s="11" t="str">
        <f>'Index Performance'!A14</f>
        <v>CY 2024</v>
      </c>
      <c r="B14" s="12">
        <f>'Index Performance'!B14</f>
        <v>0.11313289762026114</v>
      </c>
      <c r="C14" s="12">
        <f>'Index Performance'!C14</f>
        <v>6.9040109821392637E-2</v>
      </c>
      <c r="D14" s="11"/>
      <c r="E14" s="12">
        <v>0.11197213727299629</v>
      </c>
      <c r="F14" s="12">
        <v>8.6793494849543018E-2</v>
      </c>
      <c r="G14" s="11"/>
      <c r="H14" s="12">
        <v>0.11869481391566002</v>
      </c>
      <c r="I14" s="12">
        <v>2.2347472909440613E-2</v>
      </c>
      <c r="J14" s="11"/>
      <c r="K14" s="12">
        <v>0.1031620685960442</v>
      </c>
      <c r="L14" s="12">
        <v>6.9838775731543734E-2</v>
      </c>
      <c r="M14" s="11"/>
      <c r="N14" s="12">
        <v>0.11188520659695506</v>
      </c>
      <c r="O14" s="12">
        <v>8.2843601281833434E-2</v>
      </c>
    </row>
    <row r="15" spans="1:15" x14ac:dyDescent="0.3">
      <c r="A15" t="str">
        <f>'Index Performance'!A15</f>
        <v>CY 2023</v>
      </c>
      <c r="B15" s="2">
        <f>'Index Performance'!B15</f>
        <v>0.10596409549532772</v>
      </c>
      <c r="C15" s="2">
        <f>'Index Performance'!C15</f>
        <v>5.9906074054373315E-2</v>
      </c>
      <c r="E15" s="2">
        <v>0.1111493488737454</v>
      </c>
      <c r="F15" s="2">
        <v>7.8708404537876309E-2</v>
      </c>
      <c r="H15" s="2">
        <v>0.1136698692555298</v>
      </c>
      <c r="I15" s="2">
        <v>4.2121169155179716E-2</v>
      </c>
      <c r="K15" s="2">
        <v>9.0514181899899668E-2</v>
      </c>
      <c r="L15" s="2">
        <v>4.6534125990310038E-2</v>
      </c>
      <c r="N15" s="2">
        <v>9.7235307721456304E-2</v>
      </c>
      <c r="O15" s="2">
        <v>5.0342899954932907E-2</v>
      </c>
    </row>
    <row r="16" spans="1:15" x14ac:dyDescent="0.3">
      <c r="A16" s="11" t="str">
        <f>'Index Performance'!A16</f>
        <v>CY 2022</v>
      </c>
      <c r="B16" s="12">
        <f>'Index Performance'!B16</f>
        <v>9.4378675317555352E-2</v>
      </c>
      <c r="C16" s="12">
        <f>'Index Performance'!C16</f>
        <v>7.9065451386240992E-2</v>
      </c>
      <c r="D16" s="11"/>
      <c r="E16" s="12">
        <v>8.6983410313570139E-2</v>
      </c>
      <c r="F16" s="12">
        <v>7.1907771658122677E-2</v>
      </c>
      <c r="G16" s="11"/>
      <c r="H16" s="12">
        <v>0.13507799148754682</v>
      </c>
      <c r="I16" s="12">
        <v>0.109362930868381</v>
      </c>
      <c r="J16" s="11"/>
      <c r="K16" s="12">
        <v>7.6501630142449817E-2</v>
      </c>
      <c r="L16" s="12">
        <v>7.1700763283819358E-2</v>
      </c>
      <c r="M16" s="11"/>
      <c r="N16" s="12">
        <v>8.1553749373272907E-2</v>
      </c>
      <c r="O16" s="12">
        <v>7.3929239364606492E-2</v>
      </c>
    </row>
    <row r="17" spans="1:15" x14ac:dyDescent="0.3">
      <c r="A17" t="str">
        <f>'Index Performance'!A17</f>
        <v>CY 2021</v>
      </c>
      <c r="B17" s="2">
        <f>'Index Performance'!B17</f>
        <v>8.3486002259997236E-2</v>
      </c>
      <c r="C17" s="2">
        <f>'Index Performance'!C17</f>
        <v>8.4713355680487323E-2</v>
      </c>
      <c r="E17" s="2">
        <v>8.1716240544303098E-2</v>
      </c>
      <c r="F17" s="2">
        <v>8.3818292017642904E-2</v>
      </c>
      <c r="H17" s="2">
        <v>0.1117824424275306</v>
      </c>
      <c r="I17" s="2">
        <v>0.11829839922267249</v>
      </c>
      <c r="K17" s="2">
        <v>7.3529467888940436E-2</v>
      </c>
      <c r="L17" s="2">
        <v>7.4255719013934351E-2</v>
      </c>
      <c r="N17" s="2">
        <v>7.4407571807368567E-2</v>
      </c>
      <c r="O17" s="2">
        <v>7.3583235200729069E-2</v>
      </c>
    </row>
    <row r="18" spans="1:15" x14ac:dyDescent="0.3">
      <c r="A18" s="11" t="str">
        <f>'Index Performance'!A18</f>
        <v>CY 2020</v>
      </c>
      <c r="B18" s="12">
        <f>'Index Performance'!B18</f>
        <v>7.6905429151580912E-2</v>
      </c>
      <c r="C18" s="12">
        <f>'Index Performance'!C18</f>
        <v>5.5380284368289789E-2</v>
      </c>
      <c r="D18" s="11"/>
      <c r="E18" s="12">
        <v>7.6605245584486073E-2</v>
      </c>
      <c r="F18" s="12">
        <v>4.6739476559888971E-2</v>
      </c>
      <c r="G18" s="11"/>
      <c r="H18" s="12">
        <v>8.7756631503993168E-2</v>
      </c>
      <c r="I18" s="12">
        <v>3.6342528083470604E-2</v>
      </c>
      <c r="J18" s="11"/>
      <c r="K18" s="12">
        <v>7.094874466560859E-2</v>
      </c>
      <c r="L18" s="12">
        <v>5.9227313919285818E-2</v>
      </c>
      <c r="M18" s="11"/>
      <c r="N18" s="12">
        <v>7.3675227301640639E-2</v>
      </c>
      <c r="O18" s="12">
        <v>6.6662260125245787E-2</v>
      </c>
    </row>
    <row r="19" spans="1:15" x14ac:dyDescent="0.3">
      <c r="A19" t="str">
        <f>'Index Performance'!A19</f>
        <v>CY 2019</v>
      </c>
      <c r="B19" s="2">
        <f>'Index Performance'!B19</f>
        <v>8.6874952823207161E-2</v>
      </c>
      <c r="C19" s="2">
        <f>'Index Performance'!C19</f>
        <v>8.1885159448223055E-2</v>
      </c>
      <c r="E19" s="2">
        <v>8.0149609304492664E-2</v>
      </c>
      <c r="F19" s="2">
        <v>7.9042903780045526E-2</v>
      </c>
      <c r="H19" s="2">
        <v>0.10834556626918933</v>
      </c>
      <c r="I19" s="2">
        <v>0.1038767267596381</v>
      </c>
      <c r="K19" s="2">
        <v>8.1440971314315116E-2</v>
      </c>
      <c r="L19" s="2">
        <v>7.223360170155102E-2</v>
      </c>
      <c r="N19" s="2">
        <v>8.2477298128663903E-2</v>
      </c>
      <c r="O19" s="2">
        <v>7.5600925571744693E-2</v>
      </c>
    </row>
    <row r="20" spans="1:15" x14ac:dyDescent="0.3">
      <c r="A20" s="11" t="str">
        <f>'Index Performance'!A20</f>
        <v>CY 2018</v>
      </c>
      <c r="B20" s="12">
        <f>'Index Performance'!B20</f>
        <v>0.10627847308037071</v>
      </c>
      <c r="C20" s="12">
        <f>'Index Performance'!C20</f>
        <v>0.10873870451693701</v>
      </c>
      <c r="D20" s="11"/>
      <c r="E20" s="12">
        <v>9.3406292328408719E-2</v>
      </c>
      <c r="F20" s="12">
        <v>9.5236995489771603E-2</v>
      </c>
      <c r="G20" s="11"/>
      <c r="H20" s="12">
        <v>0.11812438248588876</v>
      </c>
      <c r="I20" s="12">
        <v>0.12527012912044944</v>
      </c>
      <c r="J20" s="11"/>
      <c r="K20" s="12">
        <v>0.10078811746015022</v>
      </c>
      <c r="L20" s="12">
        <v>0.10107595941560787</v>
      </c>
      <c r="M20" s="11"/>
      <c r="N20" s="12">
        <v>0.10454615894204758</v>
      </c>
      <c r="O20" s="12">
        <v>0.10402087501336554</v>
      </c>
    </row>
    <row r="21" spans="1:15" x14ac:dyDescent="0.3">
      <c r="A21" t="str">
        <f>'Index Performance'!A21</f>
        <v>CY 2017</v>
      </c>
      <c r="B21" s="2">
        <f>'Index Performance'!B21</f>
        <v>0.10927193955385434</v>
      </c>
      <c r="C21" s="2">
        <f>'Index Performance'!C21</f>
        <v>0.13488259398706015</v>
      </c>
      <c r="E21" s="2" t="s">
        <v>76</v>
      </c>
      <c r="F21" s="2" t="s">
        <v>76</v>
      </c>
      <c r="H21" s="2">
        <v>0.11749328527785388</v>
      </c>
      <c r="I21" s="2">
        <v>0.16411076864019924</v>
      </c>
      <c r="K21" s="2">
        <v>0.11256470606936865</v>
      </c>
      <c r="L21" s="2">
        <v>0.12752356362166117</v>
      </c>
      <c r="N21" s="2">
        <v>0.10215051884351377</v>
      </c>
      <c r="O21" s="2">
        <v>0.10445057089358922</v>
      </c>
    </row>
    <row r="22" spans="1:15" x14ac:dyDescent="0.3">
      <c r="B22" s="2"/>
      <c r="C22" s="2"/>
      <c r="E22" s="2"/>
      <c r="F22" s="2"/>
      <c r="H22" s="2"/>
      <c r="I22" s="2"/>
      <c r="K22" s="2"/>
      <c r="L22" s="2"/>
      <c r="N22" s="2"/>
      <c r="O22" s="2"/>
    </row>
    <row r="23" spans="1:15" x14ac:dyDescent="0.3">
      <c r="A23" t="str">
        <f>'Index Performance'!A23</f>
        <v>Returns for periods ending 06/30/2025</v>
      </c>
      <c r="B23" s="2"/>
      <c r="C23" s="2"/>
      <c r="E23" s="2"/>
      <c r="F23" s="2"/>
      <c r="H23" s="2"/>
      <c r="I23" s="2"/>
      <c r="K23" s="2"/>
      <c r="L23" s="2"/>
      <c r="N23" s="2"/>
      <c r="O23" s="2"/>
    </row>
    <row r="24" spans="1:15" x14ac:dyDescent="0.3">
      <c r="B24" s="2"/>
      <c r="C24" s="2"/>
      <c r="E24" s="2"/>
      <c r="F24" s="2"/>
      <c r="H24" s="2"/>
      <c r="I24" s="2"/>
      <c r="K24" s="2"/>
      <c r="L24" s="2"/>
      <c r="N24" s="2"/>
      <c r="O24" s="2"/>
    </row>
    <row r="25" spans="1:15" x14ac:dyDescent="0.3">
      <c r="A25" t="s">
        <v>60</v>
      </c>
      <c r="B25" s="2">
        <f>'Index Performance'!B25</f>
        <v>0.11311930729000065</v>
      </c>
      <c r="C25" s="2">
        <f>'Index Performance'!C25</f>
        <v>4.255538033463524E-2</v>
      </c>
      <c r="E25" s="2">
        <v>0.1160959015664014</v>
      </c>
      <c r="F25" s="2">
        <v>9.7464804505363656E-2</v>
      </c>
      <c r="H25" s="2">
        <v>0.11579730286113492</v>
      </c>
      <c r="I25" s="2">
        <v>-0.12429475041632909</v>
      </c>
      <c r="K25" s="2">
        <v>0.10004931088251412</v>
      </c>
      <c r="L25" s="2">
        <v>6.1988912121469175E-2</v>
      </c>
      <c r="N25" s="2">
        <v>0.11150858293787284</v>
      </c>
      <c r="O25" s="2">
        <v>7.9120629957056821E-2</v>
      </c>
    </row>
    <row r="26" spans="1:15" x14ac:dyDescent="0.3">
      <c r="A26" s="11" t="s">
        <v>61</v>
      </c>
      <c r="B26" s="12">
        <f>'Index Performance'!B26</f>
        <v>0.10991366084599129</v>
      </c>
      <c r="C26" s="12">
        <f>'Index Performance'!C26</f>
        <v>6.0284973539206588E-2</v>
      </c>
      <c r="D26" s="11"/>
      <c r="E26" s="12">
        <v>0.10930024144984761</v>
      </c>
      <c r="F26" s="12">
        <v>8.4469764935171998E-2</v>
      </c>
      <c r="G26" s="11"/>
      <c r="H26" s="12">
        <v>0.12939255027806754</v>
      </c>
      <c r="I26" s="12">
        <v>1.7270400858586665E-3</v>
      </c>
      <c r="J26" s="11"/>
      <c r="K26" s="12">
        <v>9.5304187345254837E-2</v>
      </c>
      <c r="L26" s="12">
        <v>5.6646382970933384E-2</v>
      </c>
      <c r="M26" s="11"/>
      <c r="N26" s="12">
        <v>0.10239913374464463</v>
      </c>
      <c r="O26" s="12">
        <v>6.5625121148808141E-2</v>
      </c>
    </row>
    <row r="27" spans="1:15" x14ac:dyDescent="0.3">
      <c r="A27" t="s">
        <v>62</v>
      </c>
      <c r="B27" s="2">
        <f>'Index Performance'!B27</f>
        <v>0.1011187988406753</v>
      </c>
      <c r="C27" s="2">
        <f>'Index Performance'!C27</f>
        <v>6.71587284826618E-2</v>
      </c>
      <c r="E27" s="2">
        <v>9.8640763073284246E-2</v>
      </c>
      <c r="F27" s="2">
        <v>8.0272648342480268E-2</v>
      </c>
      <c r="H27" s="2">
        <v>0.12950410864242498</v>
      </c>
      <c r="I27" s="2">
        <v>4.1428342711479216E-2</v>
      </c>
      <c r="K27" s="2">
        <v>8.7142950827798479E-2</v>
      </c>
      <c r="L27" s="2">
        <v>6.1031784099817354E-2</v>
      </c>
      <c r="N27" s="2">
        <v>9.2205198254932674E-2</v>
      </c>
      <c r="O27" s="2">
        <v>6.7410668557707609E-2</v>
      </c>
    </row>
    <row r="28" spans="1:15" x14ac:dyDescent="0.3">
      <c r="A28" s="11" t="s">
        <v>63</v>
      </c>
      <c r="B28" s="12">
        <f>'Index Performance'!B28</f>
        <v>0.10316459860700095</v>
      </c>
      <c r="C28" s="12">
        <f>'Index Performance'!C28</f>
        <v>8.0659300699980729E-2</v>
      </c>
      <c r="D28" s="11"/>
      <c r="E28" s="12" t="s">
        <v>76</v>
      </c>
      <c r="F28" s="12" t="s">
        <v>76</v>
      </c>
      <c r="G28" s="11"/>
      <c r="H28" s="12">
        <v>0.13117219245924663</v>
      </c>
      <c r="I28" s="12">
        <v>7.0380679664074464E-2</v>
      </c>
      <c r="J28" s="11"/>
      <c r="K28" s="12">
        <v>9.874581113855195E-2</v>
      </c>
      <c r="L28" s="12">
        <v>8.1607458888868001E-2</v>
      </c>
      <c r="M28" s="11"/>
      <c r="N28" s="12">
        <v>9.5599532709429558E-2</v>
      </c>
      <c r="O28" s="12">
        <v>7.8369344257485762E-2</v>
      </c>
    </row>
    <row r="29" spans="1:15" x14ac:dyDescent="0.3">
      <c r="A29" t="s">
        <v>64</v>
      </c>
      <c r="B29" s="2">
        <f>'Index Performance'!B29</f>
        <v>9.8801394406765983E-2</v>
      </c>
      <c r="C29" s="2">
        <f>'Index Performance'!C29</f>
        <v>8.4877202860541789E-2</v>
      </c>
      <c r="E29" s="2">
        <v>9.7298643446456862E-2</v>
      </c>
      <c r="F29" s="2">
        <v>8.2191499444767002E-2</v>
      </c>
      <c r="H29" s="2">
        <v>0.13487700570173022</v>
      </c>
      <c r="I29" s="2">
        <v>7.9978418387878669E-2</v>
      </c>
      <c r="K29" s="2">
        <v>0.10188143693528862</v>
      </c>
      <c r="L29" s="2">
        <v>8.5409128358561626E-2</v>
      </c>
      <c r="N29" s="2">
        <v>9.8427859164612594E-2</v>
      </c>
      <c r="O29" s="2">
        <v>8.3769356402976003E-2</v>
      </c>
    </row>
    <row r="30" spans="1:15" x14ac:dyDescent="0.3">
      <c r="A30" s="11" t="s">
        <v>65</v>
      </c>
      <c r="B30" s="13">
        <f>'Index Performance'!B30</f>
        <v>40179</v>
      </c>
      <c r="C30" s="13">
        <f>'Index Performance'!C30</f>
        <v>40179</v>
      </c>
      <c r="D30" s="11"/>
      <c r="E30" s="13">
        <v>42917</v>
      </c>
      <c r="F30" s="13">
        <v>42917</v>
      </c>
      <c r="G30" s="11"/>
      <c r="H30" s="13">
        <v>41183</v>
      </c>
      <c r="I30" s="13">
        <v>41183</v>
      </c>
      <c r="J30" s="11"/>
      <c r="K30" s="13">
        <v>41791</v>
      </c>
      <c r="L30" s="13">
        <v>41791</v>
      </c>
      <c r="M30" s="11"/>
      <c r="N30" s="13">
        <v>41183</v>
      </c>
      <c r="O30" s="13">
        <v>41183</v>
      </c>
    </row>
    <row r="31" spans="1:15" x14ac:dyDescent="0.3">
      <c r="B31" s="2"/>
      <c r="C31" s="2"/>
      <c r="E31" s="2"/>
      <c r="F31" s="2"/>
      <c r="H31" s="2"/>
      <c r="I31" s="2"/>
      <c r="K31" s="2"/>
      <c r="L31" s="2"/>
      <c r="N31" s="2"/>
      <c r="O31" s="2"/>
    </row>
    <row r="32" spans="1:15" x14ac:dyDescent="0.3">
      <c r="A32" t="s">
        <v>66</v>
      </c>
      <c r="B32" s="2">
        <f>'Index Performance'!B32</f>
        <v>7.7934275724097198E-3</v>
      </c>
      <c r="C32" s="2">
        <f>'Index Performance'!C32</f>
        <v>2.6332537022940184E-2</v>
      </c>
      <c r="E32" s="2">
        <v>7.4646750172095095E-3</v>
      </c>
      <c r="F32" s="2">
        <v>1.2062673305726596E-2</v>
      </c>
      <c r="H32" s="2">
        <v>7.7332017881625989E-3</v>
      </c>
      <c r="I32" s="2">
        <v>6.8487768732725898E-2</v>
      </c>
      <c r="K32" s="2">
        <v>8.5822749638115453E-3</v>
      </c>
      <c r="L32" s="2">
        <v>1.5697654007332688E-2</v>
      </c>
      <c r="N32" s="2">
        <v>1.0908792259362862E-2</v>
      </c>
      <c r="O32" s="2">
        <v>1.8477207809250037E-2</v>
      </c>
    </row>
    <row r="34" spans="1:1" x14ac:dyDescent="0.3">
      <c r="A34" t="s">
        <v>137</v>
      </c>
    </row>
    <row r="36" spans="1:1" x14ac:dyDescent="0.3">
      <c r="A36" t="s">
        <v>67</v>
      </c>
    </row>
    <row r="37" spans="1:1" x14ac:dyDescent="0.3">
      <c r="A37" t="s">
        <v>68</v>
      </c>
    </row>
    <row r="38" spans="1:1" x14ac:dyDescent="0.3">
      <c r="A38" t="s">
        <v>69</v>
      </c>
    </row>
    <row r="40" spans="1:1" x14ac:dyDescent="0.3">
      <c r="A40" t="s">
        <v>77</v>
      </c>
    </row>
  </sheetData>
  <mergeCells count="5">
    <mergeCell ref="B5:C5"/>
    <mergeCell ref="E5:F5"/>
    <mergeCell ref="H5:I5"/>
    <mergeCell ref="K5:L5"/>
    <mergeCell ref="N5:O5"/>
  </mergeCells>
  <hyperlinks>
    <hyperlink ref="E1" location="CONTENTS!A1" display="Return to Contents" xr:uid="{4740BAFB-6E3D-43BB-BA3D-96C0AD1AD42D}"/>
  </hyperlinks>
  <pageMargins left="0.7" right="0.7" top="0.75" bottom="0.75" header="0.3" footer="0.3"/>
  <pageSetup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9CA18-740D-40A0-A811-4A8BAD468D30}">
  <dimension ref="A1:X200"/>
  <sheetViews>
    <sheetView zoomScale="80" zoomScaleNormal="80" workbookViewId="0">
      <pane xSplit="3" ySplit="13" topLeftCell="D166" activePane="bottomRight" state="frozen"/>
      <selection pane="topRight" activeCell="D1" sqref="D1"/>
      <selection pane="bottomLeft" activeCell="A14" sqref="A14"/>
      <selection pane="bottomRight" activeCell="K11" sqref="K11"/>
    </sheetView>
  </sheetViews>
  <sheetFormatPr defaultRowHeight="14.4" x14ac:dyDescent="0.3"/>
  <cols>
    <col min="1" max="1" width="11.109375" bestFit="1" customWidth="1"/>
    <col min="3" max="3" width="1.88671875" customWidth="1"/>
    <col min="4" max="4" width="11.88671875" customWidth="1"/>
    <col min="5" max="5" width="16.44140625" customWidth="1"/>
    <col min="6" max="6" width="17.88671875" customWidth="1"/>
    <col min="7" max="7" width="18.5546875" customWidth="1"/>
    <col min="8" max="8" width="14.44140625" customWidth="1"/>
    <col min="9" max="9" width="17.33203125" customWidth="1"/>
    <col min="10" max="11" width="22.5546875" customWidth="1"/>
    <col min="12" max="12" width="22.44140625" customWidth="1"/>
    <col min="13" max="14" width="17.6640625" customWidth="1"/>
    <col min="15" max="15" width="4.6640625" customWidth="1"/>
    <col min="17" max="17" width="12" bestFit="1" customWidth="1"/>
    <col min="22" max="22" width="11" customWidth="1"/>
    <col min="23" max="23" width="10.5546875" customWidth="1"/>
    <col min="24" max="24" width="10.109375" bestFit="1" customWidth="1"/>
  </cols>
  <sheetData>
    <row r="1" spans="1:23" x14ac:dyDescent="0.3">
      <c r="E1" s="34" t="s">
        <v>44</v>
      </c>
    </row>
    <row r="9" spans="1:23" x14ac:dyDescent="0.3">
      <c r="E9" s="43" t="s">
        <v>103</v>
      </c>
      <c r="F9" s="43"/>
      <c r="G9" s="43"/>
      <c r="H9" s="43"/>
      <c r="I9" s="43"/>
      <c r="J9" s="43"/>
      <c r="K9" s="43"/>
      <c r="L9" s="43"/>
      <c r="M9" s="4"/>
      <c r="N9" s="4"/>
      <c r="P9" t="s">
        <v>23</v>
      </c>
    </row>
    <row r="10" spans="1:23" x14ac:dyDescent="0.3">
      <c r="D10" s="38" t="s">
        <v>104</v>
      </c>
      <c r="E10" t="s">
        <v>105</v>
      </c>
      <c r="F10" t="s">
        <v>106</v>
      </c>
      <c r="G10" t="s">
        <v>107</v>
      </c>
      <c r="J10" t="s">
        <v>108</v>
      </c>
      <c r="K10" t="s">
        <v>109</v>
      </c>
      <c r="L10" t="s">
        <v>110</v>
      </c>
      <c r="M10" t="s">
        <v>109</v>
      </c>
      <c r="N10" t="s">
        <v>110</v>
      </c>
      <c r="P10" t="s">
        <v>105</v>
      </c>
      <c r="Q10" t="s">
        <v>106</v>
      </c>
      <c r="R10" t="s">
        <v>107</v>
      </c>
      <c r="S10" t="s">
        <v>53</v>
      </c>
      <c r="U10" t="s">
        <v>111</v>
      </c>
      <c r="V10" t="s">
        <v>112</v>
      </c>
    </row>
    <row r="11" spans="1:23" x14ac:dyDescent="0.3">
      <c r="A11" t="s">
        <v>121</v>
      </c>
      <c r="B11" t="s">
        <v>122</v>
      </c>
      <c r="D11" s="38" t="s">
        <v>95</v>
      </c>
      <c r="E11" t="s">
        <v>113</v>
      </c>
      <c r="F11" t="s">
        <v>114</v>
      </c>
      <c r="G11" t="s">
        <v>53</v>
      </c>
      <c r="H11" t="s">
        <v>115</v>
      </c>
      <c r="I11" t="s">
        <v>116</v>
      </c>
      <c r="J11" t="s">
        <v>117</v>
      </c>
      <c r="K11" t="s">
        <v>139</v>
      </c>
      <c r="L11" t="s">
        <v>139</v>
      </c>
      <c r="M11" t="s">
        <v>119</v>
      </c>
      <c r="N11" t="s">
        <v>119</v>
      </c>
      <c r="P11" t="s">
        <v>114</v>
      </c>
      <c r="Q11" t="s">
        <v>114</v>
      </c>
      <c r="R11" t="s">
        <v>53</v>
      </c>
      <c r="S11" t="s">
        <v>54</v>
      </c>
      <c r="T11" t="s">
        <v>120</v>
      </c>
      <c r="U11" t="s">
        <v>53</v>
      </c>
      <c r="V11" t="s">
        <v>118</v>
      </c>
      <c r="W11" t="s">
        <v>54</v>
      </c>
    </row>
    <row r="13" spans="1:23" x14ac:dyDescent="0.3">
      <c r="A13">
        <v>2010</v>
      </c>
      <c r="B13">
        <v>1</v>
      </c>
      <c r="D13">
        <v>47</v>
      </c>
      <c r="E13" s="24">
        <v>6376141.3200000003</v>
      </c>
      <c r="F13" s="24">
        <v>0</v>
      </c>
      <c r="G13" s="24">
        <v>768529.55</v>
      </c>
      <c r="H13" s="24">
        <v>-5473.49</v>
      </c>
      <c r="I13" s="24">
        <v>-33505518.010000002</v>
      </c>
      <c r="J13" s="24">
        <v>34769778.909999996</v>
      </c>
      <c r="K13" s="24">
        <v>1989920150.3099999</v>
      </c>
      <c r="L13" s="24">
        <v>2018152011.5900002</v>
      </c>
      <c r="M13" s="24">
        <v>2223271757.8499999</v>
      </c>
      <c r="N13" s="24">
        <v>2222046316.0799999</v>
      </c>
      <c r="O13" s="24"/>
      <c r="P13" s="9">
        <v>3.1530000000000004E-3</v>
      </c>
      <c r="Q13" s="9">
        <v>0</v>
      </c>
      <c r="R13" s="9">
        <v>3.7999999999999997E-4</v>
      </c>
      <c r="S13" s="9">
        <v>3.5330000000000005E-3</v>
      </c>
      <c r="T13" s="9">
        <v>-2.9999999999999997E-6</v>
      </c>
      <c r="U13" s="9">
        <v>3.5300000000000006E-3</v>
      </c>
      <c r="V13" s="9">
        <v>1.4584999999999999E-2</v>
      </c>
      <c r="W13" s="9">
        <v>1.8115000000000003E-2</v>
      </c>
    </row>
    <row r="14" spans="1:23" x14ac:dyDescent="0.3">
      <c r="B14">
        <v>2</v>
      </c>
      <c r="D14">
        <v>47</v>
      </c>
      <c r="E14" s="24">
        <v>7062002.5999999996</v>
      </c>
      <c r="F14" s="24">
        <v>0</v>
      </c>
      <c r="G14" s="24">
        <v>504924.39</v>
      </c>
      <c r="H14" s="24">
        <v>-5446.28</v>
      </c>
      <c r="I14" s="24">
        <v>-55112069.270000003</v>
      </c>
      <c r="J14" s="24">
        <v>664907.42000000004</v>
      </c>
      <c r="K14" s="24">
        <v>2018152011.5900002</v>
      </c>
      <c r="L14" s="24">
        <v>2086161794.6700001</v>
      </c>
      <c r="M14" s="24">
        <v>2222046316.0799999</v>
      </c>
      <c r="N14" s="24">
        <v>2276532312.04</v>
      </c>
      <c r="O14" s="24"/>
      <c r="P14" s="9">
        <v>3.4989999999999999E-3</v>
      </c>
      <c r="Q14" s="9">
        <v>0</v>
      </c>
      <c r="R14" s="9">
        <v>2.5000000000000001E-4</v>
      </c>
      <c r="S14" s="9">
        <v>3.7489999999999997E-3</v>
      </c>
      <c r="T14" s="9">
        <v>-2.9999999999999997E-6</v>
      </c>
      <c r="U14" s="9">
        <v>3.7459999999999998E-3</v>
      </c>
      <c r="V14" s="9">
        <v>6.7200000000000003E-3</v>
      </c>
      <c r="W14" s="9">
        <v>1.0467000000000001E-2</v>
      </c>
    </row>
    <row r="15" spans="1:23" x14ac:dyDescent="0.3">
      <c r="B15">
        <v>3</v>
      </c>
      <c r="D15">
        <v>48</v>
      </c>
      <c r="E15" s="24">
        <v>10839053.41</v>
      </c>
      <c r="F15" s="24">
        <v>0</v>
      </c>
      <c r="G15" s="24">
        <v>298603.67</v>
      </c>
      <c r="H15" s="24">
        <v>-5045.96</v>
      </c>
      <c r="I15" s="24">
        <v>-14602872.720000001</v>
      </c>
      <c r="J15" s="24">
        <v>99575104.609999999</v>
      </c>
      <c r="K15" s="24">
        <v>2086161794.6700001</v>
      </c>
      <c r="L15" s="24">
        <v>2044426890.1800001</v>
      </c>
      <c r="M15" s="24">
        <v>2276532312.04</v>
      </c>
      <c r="N15" s="24">
        <v>2191593040.54</v>
      </c>
      <c r="O15" s="24"/>
      <c r="P15" s="9">
        <v>5.1959999999999992E-3</v>
      </c>
      <c r="Q15" s="9">
        <v>0</v>
      </c>
      <c r="R15" s="9">
        <v>1.4300000000000001E-4</v>
      </c>
      <c r="S15" s="9">
        <v>5.3389999999999991E-3</v>
      </c>
      <c r="T15" s="9">
        <v>-1.9999999999999999E-6</v>
      </c>
      <c r="U15" s="9">
        <v>5.3369999999999989E-3</v>
      </c>
      <c r="V15" s="9">
        <v>2.0726000000000001E-2</v>
      </c>
      <c r="W15" s="9">
        <v>2.6061999999999998E-2</v>
      </c>
    </row>
    <row r="16" spans="1:23" x14ac:dyDescent="0.3">
      <c r="B16">
        <v>4</v>
      </c>
      <c r="D16">
        <v>46</v>
      </c>
      <c r="E16" s="24">
        <v>6531263.6600000001</v>
      </c>
      <c r="F16" s="24">
        <v>0</v>
      </c>
      <c r="G16" s="24">
        <v>0</v>
      </c>
      <c r="H16" s="24">
        <v>-5454.49</v>
      </c>
      <c r="I16" s="24">
        <v>0</v>
      </c>
      <c r="J16" s="24">
        <v>1026897.69</v>
      </c>
      <c r="K16" s="24">
        <v>2044426890.1800001</v>
      </c>
      <c r="L16" s="24">
        <v>2081119757.7499998</v>
      </c>
      <c r="M16" s="24">
        <v>2191593040.54</v>
      </c>
      <c r="N16" s="24">
        <v>2190599118.4200001</v>
      </c>
      <c r="O16" s="24"/>
      <c r="P16" s="9">
        <v>3.1949999999999999E-3</v>
      </c>
      <c r="Q16" s="9">
        <v>0</v>
      </c>
      <c r="R16" s="9">
        <v>0</v>
      </c>
      <c r="S16" s="9">
        <v>3.1949999999999999E-3</v>
      </c>
      <c r="T16" s="9">
        <v>-2.9999999999999997E-6</v>
      </c>
      <c r="U16" s="9">
        <v>3.192E-3</v>
      </c>
      <c r="V16" s="9">
        <v>1.8450000000000001E-2</v>
      </c>
      <c r="W16" s="9">
        <v>2.1642000000000002E-2</v>
      </c>
    </row>
    <row r="17" spans="1:23" x14ac:dyDescent="0.3">
      <c r="B17">
        <v>5</v>
      </c>
      <c r="D17">
        <v>46</v>
      </c>
      <c r="E17" s="24">
        <v>6053523.1399999997</v>
      </c>
      <c r="F17" s="24">
        <v>0</v>
      </c>
      <c r="G17" s="24">
        <v>0</v>
      </c>
      <c r="H17" s="24">
        <v>-5303.15</v>
      </c>
      <c r="I17" s="24">
        <v>0</v>
      </c>
      <c r="J17" s="24">
        <v>55772175.380000003</v>
      </c>
      <c r="K17" s="24">
        <v>2081119757.7499998</v>
      </c>
      <c r="L17" s="24">
        <v>2049597583.3600001</v>
      </c>
      <c r="M17" s="24">
        <v>2190599118.4200001</v>
      </c>
      <c r="N17" s="24">
        <v>2134859942.6400001</v>
      </c>
      <c r="O17" s="24"/>
      <c r="P17" s="9">
        <v>2.9090000000000001E-3</v>
      </c>
      <c r="Q17" s="9">
        <v>0</v>
      </c>
      <c r="R17" s="9">
        <v>0</v>
      </c>
      <c r="S17" s="9">
        <v>2.9090000000000001E-3</v>
      </c>
      <c r="T17" s="9">
        <v>-2.9999999999999997E-6</v>
      </c>
      <c r="U17" s="9">
        <v>2.9060000000000002E-3</v>
      </c>
      <c r="V17" s="9">
        <v>1.1652000000000001E-2</v>
      </c>
      <c r="W17" s="9">
        <v>1.4559000000000001E-2</v>
      </c>
    </row>
    <row r="18" spans="1:23" x14ac:dyDescent="0.3">
      <c r="B18">
        <v>6</v>
      </c>
      <c r="D18">
        <v>42</v>
      </c>
      <c r="E18" s="24">
        <v>6227541.2300000004</v>
      </c>
      <c r="F18" s="24">
        <v>0</v>
      </c>
      <c r="G18" s="24">
        <v>0</v>
      </c>
      <c r="H18" s="24">
        <v>-5619.93</v>
      </c>
      <c r="I18" s="24">
        <v>0</v>
      </c>
      <c r="J18" s="24">
        <v>986127.35999999999</v>
      </c>
      <c r="K18" s="24">
        <v>2049597583.3600001</v>
      </c>
      <c r="L18" s="24">
        <v>2055480126.96</v>
      </c>
      <c r="M18" s="24">
        <v>2134859942.6400001</v>
      </c>
      <c r="N18" s="24">
        <v>2133906830.1800001</v>
      </c>
      <c r="O18" s="24"/>
      <c r="P18" s="9">
        <v>3.0380000000000003E-3</v>
      </c>
      <c r="Q18" s="9">
        <v>0</v>
      </c>
      <c r="R18" s="9">
        <v>0</v>
      </c>
      <c r="S18" s="9">
        <v>3.0380000000000003E-3</v>
      </c>
      <c r="T18" s="9">
        <v>-2.9999999999999997E-6</v>
      </c>
      <c r="U18" s="9">
        <v>3.0350000000000004E-3</v>
      </c>
      <c r="V18" s="9">
        <v>3.3510000000000002E-3</v>
      </c>
      <c r="W18" s="9">
        <v>6.3870000000000003E-3</v>
      </c>
    </row>
    <row r="19" spans="1:23" x14ac:dyDescent="0.3">
      <c r="B19">
        <v>7</v>
      </c>
      <c r="D19">
        <v>42</v>
      </c>
      <c r="E19" s="24">
        <v>5748436.5899999999</v>
      </c>
      <c r="F19" s="24">
        <v>0</v>
      </c>
      <c r="G19" s="24">
        <v>499927.08</v>
      </c>
      <c r="H19" s="24">
        <v>-4065.7</v>
      </c>
      <c r="I19" s="24">
        <v>0</v>
      </c>
      <c r="J19" s="24">
        <v>806997.98</v>
      </c>
      <c r="K19" s="24">
        <v>2055480126.96</v>
      </c>
      <c r="L19" s="24">
        <v>2024618737.52</v>
      </c>
      <c r="M19" s="24">
        <v>2133906830.1800001</v>
      </c>
      <c r="N19" s="24">
        <v>2133132871.3699999</v>
      </c>
      <c r="O19" s="24"/>
      <c r="P19" s="9">
        <v>2.797E-3</v>
      </c>
      <c r="Q19" s="9">
        <v>0</v>
      </c>
      <c r="R19" s="9">
        <v>2.43E-4</v>
      </c>
      <c r="S19" s="9">
        <v>3.0400000000000002E-3</v>
      </c>
      <c r="T19" s="9">
        <v>-1.9999999999999999E-6</v>
      </c>
      <c r="U19" s="9">
        <v>3.0380000000000003E-3</v>
      </c>
      <c r="V19" s="9">
        <v>-1.4622E-2</v>
      </c>
      <c r="W19" s="9">
        <v>-1.1584000000000001E-2</v>
      </c>
    </row>
    <row r="20" spans="1:23" x14ac:dyDescent="0.3">
      <c r="B20">
        <v>8</v>
      </c>
      <c r="D20">
        <v>43</v>
      </c>
      <c r="E20" s="24">
        <v>7608274.4800000004</v>
      </c>
      <c r="F20" s="24">
        <v>0</v>
      </c>
      <c r="G20" s="24">
        <v>13653.4</v>
      </c>
      <c r="H20" s="24">
        <v>-90928.43</v>
      </c>
      <c r="I20" s="24">
        <v>-35000000</v>
      </c>
      <c r="J20" s="24">
        <v>840159.15</v>
      </c>
      <c r="K20" s="24">
        <v>2024618737.52</v>
      </c>
      <c r="L20" s="24">
        <v>1991563536.3199997</v>
      </c>
      <c r="M20" s="24">
        <v>2133132871.3699999</v>
      </c>
      <c r="N20" s="24">
        <v>2167325766.71</v>
      </c>
      <c r="O20" s="24"/>
      <c r="P20" s="9">
        <v>3.7580000000000001E-3</v>
      </c>
      <c r="Q20" s="9">
        <v>0</v>
      </c>
      <c r="R20" s="9">
        <v>6.9999999999999999E-6</v>
      </c>
      <c r="S20" s="9">
        <v>3.7650000000000001E-3</v>
      </c>
      <c r="T20" s="9">
        <v>-4.4999999999999996E-5</v>
      </c>
      <c r="U20" s="9">
        <v>3.7200000000000002E-3</v>
      </c>
      <c r="V20" s="9">
        <v>-3.3198999999999999E-2</v>
      </c>
      <c r="W20" s="9">
        <v>-2.9479000000000002E-2</v>
      </c>
    </row>
    <row r="21" spans="1:23" x14ac:dyDescent="0.3">
      <c r="B21">
        <v>9</v>
      </c>
      <c r="D21">
        <v>43</v>
      </c>
      <c r="E21" s="24">
        <v>6761831.8099999996</v>
      </c>
      <c r="F21" s="24">
        <v>0</v>
      </c>
      <c r="G21" s="24">
        <v>0</v>
      </c>
      <c r="H21" s="24">
        <v>-14929.47</v>
      </c>
      <c r="I21" s="24">
        <v>0</v>
      </c>
      <c r="J21" s="24">
        <v>779235.98</v>
      </c>
      <c r="K21" s="24">
        <v>1991563536.3199997</v>
      </c>
      <c r="L21" s="24">
        <v>2000889412.53</v>
      </c>
      <c r="M21" s="24">
        <v>2167325766.71</v>
      </c>
      <c r="N21" s="24">
        <v>2166667217.98</v>
      </c>
      <c r="O21" s="24"/>
      <c r="P21" s="9">
        <v>3.3950000000000004E-3</v>
      </c>
      <c r="Q21" s="9">
        <v>0</v>
      </c>
      <c r="R21" s="9">
        <v>0</v>
      </c>
      <c r="S21" s="9">
        <v>3.3950000000000004E-3</v>
      </c>
      <c r="T21" s="9">
        <v>-6.9999999999999999E-6</v>
      </c>
      <c r="U21" s="9">
        <v>3.3880000000000004E-3</v>
      </c>
      <c r="V21" s="9">
        <v>5.0739999999999995E-3</v>
      </c>
      <c r="W21" s="9">
        <v>8.461999999999999E-3</v>
      </c>
    </row>
    <row r="22" spans="1:23" x14ac:dyDescent="0.3">
      <c r="B22">
        <v>10</v>
      </c>
      <c r="D22">
        <v>44</v>
      </c>
      <c r="E22" s="24">
        <v>6527445.3200000003</v>
      </c>
      <c r="F22" s="24">
        <v>1329</v>
      </c>
      <c r="G22" s="24">
        <v>150000</v>
      </c>
      <c r="H22" s="24">
        <v>-29630.12</v>
      </c>
      <c r="I22" s="24">
        <v>-1062913.25</v>
      </c>
      <c r="J22" s="24">
        <v>865734.77</v>
      </c>
      <c r="K22" s="24">
        <v>2000889412.53</v>
      </c>
      <c r="L22" s="24">
        <v>2015873042.4000003</v>
      </c>
      <c r="M22" s="24">
        <v>2166667217.98</v>
      </c>
      <c r="N22" s="24">
        <v>2166872342.25</v>
      </c>
      <c r="O22" s="24"/>
      <c r="P22" s="9">
        <v>3.2619999999999997E-3</v>
      </c>
      <c r="Q22" s="9">
        <v>9.9999999999999995E-7</v>
      </c>
      <c r="R22" s="9">
        <v>7.4999999999999993E-5</v>
      </c>
      <c r="S22" s="9">
        <v>3.3379999999999998E-3</v>
      </c>
      <c r="T22" s="9">
        <v>-1.5E-5</v>
      </c>
      <c r="U22" s="9">
        <v>3.323E-3</v>
      </c>
      <c r="V22" s="9">
        <v>7.3889999999999997E-3</v>
      </c>
      <c r="W22" s="9">
        <v>1.0711999999999999E-2</v>
      </c>
    </row>
    <row r="23" spans="1:23" x14ac:dyDescent="0.3">
      <c r="B23">
        <v>11</v>
      </c>
      <c r="D23">
        <v>45</v>
      </c>
      <c r="E23" s="24">
        <v>6298981.6100000003</v>
      </c>
      <c r="F23" s="24">
        <v>13303</v>
      </c>
      <c r="G23" s="24">
        <v>0</v>
      </c>
      <c r="H23" s="24">
        <v>-4149.16</v>
      </c>
      <c r="I23" s="24">
        <v>-6000000</v>
      </c>
      <c r="J23" s="24">
        <v>11943281.449999999</v>
      </c>
      <c r="K23" s="24">
        <v>2015873042.4000003</v>
      </c>
      <c r="L23" s="24">
        <v>2023374619.53</v>
      </c>
      <c r="M23" s="24">
        <v>2166872342.25</v>
      </c>
      <c r="N23" s="24">
        <v>2160948988.9099998</v>
      </c>
      <c r="O23" s="24"/>
      <c r="P23" s="9">
        <v>3.1250000000000002E-3</v>
      </c>
      <c r="Q23" s="9">
        <v>6.9999999999999999E-6</v>
      </c>
      <c r="R23" s="9">
        <v>0</v>
      </c>
      <c r="S23" s="9">
        <v>3.1320000000000002E-3</v>
      </c>
      <c r="T23" s="9">
        <v>-1.9999999999999999E-6</v>
      </c>
      <c r="U23" s="9">
        <v>3.1300000000000004E-3</v>
      </c>
      <c r="V23" s="9">
        <v>6.6629999999999997E-3</v>
      </c>
      <c r="W23" s="9">
        <v>9.7920000000000004E-3</v>
      </c>
    </row>
    <row r="24" spans="1:23" x14ac:dyDescent="0.3">
      <c r="B24">
        <v>12</v>
      </c>
      <c r="D24">
        <v>50</v>
      </c>
      <c r="E24" s="24">
        <v>6099538.1200000001</v>
      </c>
      <c r="F24" s="24">
        <v>18734</v>
      </c>
      <c r="G24" s="24">
        <v>222096.12</v>
      </c>
      <c r="H24" s="24">
        <v>-3951.25</v>
      </c>
      <c r="I24" s="24">
        <v>-259189307.59</v>
      </c>
      <c r="J24" s="24">
        <v>264782714</v>
      </c>
      <c r="K24" s="24">
        <v>2023374619.53</v>
      </c>
      <c r="L24" s="24">
        <v>2061797186.9000001</v>
      </c>
      <c r="M24" s="24">
        <v>2160948988.9099998</v>
      </c>
      <c r="N24" s="24">
        <v>2155380949.23</v>
      </c>
      <c r="O24" s="24"/>
      <c r="P24" s="9">
        <v>3.0000000000000001E-3</v>
      </c>
      <c r="Q24" s="9">
        <v>9.0000000000000002E-6</v>
      </c>
      <c r="R24" s="9">
        <v>1.0999999999999999E-4</v>
      </c>
      <c r="S24" s="9">
        <v>3.1189999999999998E-3</v>
      </c>
      <c r="T24" s="9">
        <v>-1.9999999999999999E-6</v>
      </c>
      <c r="U24" s="9">
        <v>3.117E-3</v>
      </c>
      <c r="V24" s="9">
        <v>2.1642000000000002E-2</v>
      </c>
      <c r="W24" s="9">
        <v>2.4760000000000001E-2</v>
      </c>
    </row>
    <row r="25" spans="1:23" x14ac:dyDescent="0.3">
      <c r="A25">
        <v>2011</v>
      </c>
      <c r="B25">
        <v>1</v>
      </c>
      <c r="D25">
        <v>47</v>
      </c>
      <c r="E25" s="24">
        <v>6378676.9900000002</v>
      </c>
      <c r="F25" s="24">
        <v>25420</v>
      </c>
      <c r="G25" s="24">
        <v>3548</v>
      </c>
      <c r="H25" s="24">
        <v>-61392</v>
      </c>
      <c r="I25" s="24">
        <v>-1861213.62</v>
      </c>
      <c r="J25" s="24">
        <v>23383855.379999999</v>
      </c>
      <c r="K25" s="24">
        <v>2061797186.9000001</v>
      </c>
      <c r="L25" s="24">
        <v>2055898414.22</v>
      </c>
      <c r="M25" s="24">
        <v>2155380949.23</v>
      </c>
      <c r="N25" s="24">
        <v>2133888777.8699999</v>
      </c>
      <c r="O25" s="24"/>
      <c r="P25" s="9">
        <v>3.0930000000000003E-3</v>
      </c>
      <c r="Q25" s="9">
        <v>1.1999999999999999E-5</v>
      </c>
      <c r="R25" s="9">
        <v>1.9999999999999999E-6</v>
      </c>
      <c r="S25" s="9">
        <v>3.107E-3</v>
      </c>
      <c r="T25" s="9">
        <v>-3.0000000000000001E-5</v>
      </c>
      <c r="U25" s="9">
        <v>3.0769999999999999E-3</v>
      </c>
      <c r="V25" s="9">
        <v>7.5639999999999995E-3</v>
      </c>
      <c r="W25" s="9">
        <v>1.0642E-2</v>
      </c>
    </row>
    <row r="26" spans="1:23" x14ac:dyDescent="0.3">
      <c r="B26">
        <v>2</v>
      </c>
      <c r="D26">
        <v>46</v>
      </c>
      <c r="E26" s="24">
        <v>6616743.5999999996</v>
      </c>
      <c r="F26" s="24">
        <v>38235</v>
      </c>
      <c r="G26" s="24">
        <v>0</v>
      </c>
      <c r="H26" s="24">
        <v>-3722</v>
      </c>
      <c r="I26" s="24">
        <v>-8077406.1200000001</v>
      </c>
      <c r="J26" s="24">
        <v>130722117.79000001</v>
      </c>
      <c r="K26" s="24">
        <v>2055898414.22</v>
      </c>
      <c r="L26" s="24">
        <v>1927775312.1599998</v>
      </c>
      <c r="M26" s="24">
        <v>2133888777.8699999</v>
      </c>
      <c r="N26" s="24">
        <v>2011345809.53</v>
      </c>
      <c r="O26" s="24"/>
      <c r="P26" s="9">
        <v>3.2160000000000001E-3</v>
      </c>
      <c r="Q26" s="9">
        <v>1.9000000000000001E-5</v>
      </c>
      <c r="R26" s="9">
        <v>0</v>
      </c>
      <c r="S26" s="9">
        <v>3.235E-3</v>
      </c>
      <c r="T26" s="9">
        <v>-1.9999999999999999E-6</v>
      </c>
      <c r="U26" s="9">
        <v>3.2330000000000002E-3</v>
      </c>
      <c r="V26" s="9">
        <v>-2.6810000000000002E-3</v>
      </c>
      <c r="W26" s="9">
        <v>5.5100000000000006E-4</v>
      </c>
    </row>
    <row r="27" spans="1:23" x14ac:dyDescent="0.3">
      <c r="B27">
        <v>3</v>
      </c>
      <c r="D27">
        <v>42</v>
      </c>
      <c r="E27" s="24">
        <v>5423464.4900000002</v>
      </c>
      <c r="F27" s="24">
        <v>38713</v>
      </c>
      <c r="G27" s="24">
        <v>0</v>
      </c>
      <c r="H27" s="24">
        <v>-3279</v>
      </c>
      <c r="I27" s="24">
        <v>-3386561.15</v>
      </c>
      <c r="J27" s="24">
        <v>1330349.3400000001</v>
      </c>
      <c r="K27" s="24">
        <v>1927775312.1599998</v>
      </c>
      <c r="L27" s="24">
        <v>1931255108.0599999</v>
      </c>
      <c r="M27" s="24">
        <v>2011345809.53</v>
      </c>
      <c r="N27" s="24">
        <v>2013444143.8199999</v>
      </c>
      <c r="O27" s="24"/>
      <c r="P27" s="9">
        <v>2.8110000000000001E-3</v>
      </c>
      <c r="Q27" s="9">
        <v>2.0000000000000002E-5</v>
      </c>
      <c r="R27" s="9">
        <v>0</v>
      </c>
      <c r="S27" s="9">
        <v>2.8310000000000002E-3</v>
      </c>
      <c r="T27" s="9">
        <v>-1.9999999999999999E-6</v>
      </c>
      <c r="U27" s="9">
        <v>2.8290000000000004E-3</v>
      </c>
      <c r="V27" s="9">
        <v>7.18E-4</v>
      </c>
      <c r="W27" s="9">
        <v>3.5479999999999999E-3</v>
      </c>
    </row>
    <row r="28" spans="1:23" x14ac:dyDescent="0.3">
      <c r="B28">
        <v>4</v>
      </c>
      <c r="D28">
        <v>42</v>
      </c>
      <c r="E28" s="24">
        <v>5899302.0899999999</v>
      </c>
      <c r="F28" s="24">
        <v>39197</v>
      </c>
      <c r="G28" s="24">
        <v>0</v>
      </c>
      <c r="H28" s="24">
        <v>-72415</v>
      </c>
      <c r="I28" s="24">
        <v>-1303551.68</v>
      </c>
      <c r="J28" s="24">
        <v>33401340.710000001</v>
      </c>
      <c r="K28" s="24">
        <v>1931255108.0599999</v>
      </c>
      <c r="L28" s="24">
        <v>1901009443.4000001</v>
      </c>
      <c r="M28" s="24">
        <v>2013444143.8199999</v>
      </c>
      <c r="N28" s="24">
        <v>1981388962.0799999</v>
      </c>
      <c r="O28" s="24"/>
      <c r="P28" s="9">
        <v>3.055E-3</v>
      </c>
      <c r="Q28" s="9">
        <v>2.0000000000000002E-5</v>
      </c>
      <c r="R28" s="9">
        <v>0</v>
      </c>
      <c r="S28" s="9">
        <v>3.075E-3</v>
      </c>
      <c r="T28" s="9">
        <v>-3.7000000000000005E-5</v>
      </c>
      <c r="U28" s="9">
        <v>3.0379999999999999E-3</v>
      </c>
      <c r="V28" s="9">
        <v>9.3899999999999995E-4</v>
      </c>
      <c r="W28" s="9">
        <v>3.9760000000000004E-3</v>
      </c>
    </row>
    <row r="29" spans="1:23" x14ac:dyDescent="0.3">
      <c r="B29">
        <v>5</v>
      </c>
      <c r="D29">
        <v>42</v>
      </c>
      <c r="E29" s="24">
        <v>5597031.7300000004</v>
      </c>
      <c r="F29" s="24">
        <v>39687</v>
      </c>
      <c r="G29" s="24">
        <v>0</v>
      </c>
      <c r="H29" s="24">
        <v>-1023444</v>
      </c>
      <c r="I29" s="24">
        <v>-3656389.68</v>
      </c>
      <c r="J29" s="24">
        <v>182212380.59999999</v>
      </c>
      <c r="K29" s="24">
        <v>1901009443.4000001</v>
      </c>
      <c r="L29" s="24">
        <v>1717371745.7</v>
      </c>
      <c r="M29" s="24">
        <v>1981388962.0799999</v>
      </c>
      <c r="N29" s="24">
        <v>1802876069.4400001</v>
      </c>
      <c r="O29" s="24"/>
      <c r="P29" s="9">
        <v>2.9409999999999996E-3</v>
      </c>
      <c r="Q29" s="9">
        <v>2.0999999999999999E-5</v>
      </c>
      <c r="R29" s="9">
        <v>0</v>
      </c>
      <c r="S29" s="9">
        <v>2.9619999999999998E-3</v>
      </c>
      <c r="T29" s="9">
        <v>-5.3799999999999996E-4</v>
      </c>
      <c r="U29" s="9">
        <v>2.4239999999999999E-3</v>
      </c>
      <c r="V29" s="9">
        <v>-2.6910000000000002E-3</v>
      </c>
      <c r="W29" s="9">
        <v>-2.6700000000000004E-4</v>
      </c>
    </row>
    <row r="30" spans="1:23" x14ac:dyDescent="0.3">
      <c r="B30">
        <v>6</v>
      </c>
      <c r="D30">
        <v>40</v>
      </c>
      <c r="E30" s="24">
        <v>6360133.7999999998</v>
      </c>
      <c r="F30" s="24">
        <v>40183</v>
      </c>
      <c r="G30" s="24">
        <v>0</v>
      </c>
      <c r="H30" s="24">
        <v>-707678</v>
      </c>
      <c r="I30" s="24">
        <v>-5920521.1100000003</v>
      </c>
      <c r="J30" s="24">
        <v>16657946.91</v>
      </c>
      <c r="K30" s="24">
        <v>1717371745.7</v>
      </c>
      <c r="L30" s="24">
        <v>1715949569.51</v>
      </c>
      <c r="M30" s="24">
        <v>1802876069.4400001</v>
      </c>
      <c r="N30" s="24">
        <v>1792182238.8900001</v>
      </c>
      <c r="O30" s="24"/>
      <c r="P30" s="9">
        <v>3.699E-3</v>
      </c>
      <c r="Q30" s="9">
        <v>2.3E-5</v>
      </c>
      <c r="R30" s="9">
        <v>0</v>
      </c>
      <c r="S30" s="9">
        <v>3.722E-3</v>
      </c>
      <c r="T30" s="9">
        <v>-4.1199999999999999E-4</v>
      </c>
      <c r="U30" s="9">
        <v>3.31E-3</v>
      </c>
      <c r="V30" s="9">
        <v>5.3939999999999995E-3</v>
      </c>
      <c r="W30" s="9">
        <v>8.7050000000000009E-3</v>
      </c>
    </row>
    <row r="31" spans="1:23" x14ac:dyDescent="0.3">
      <c r="B31">
        <v>7</v>
      </c>
      <c r="D31">
        <v>41</v>
      </c>
      <c r="E31" s="24">
        <v>5052490.9400000004</v>
      </c>
      <c r="F31" s="24">
        <v>54585</v>
      </c>
      <c r="G31" s="24">
        <v>711927</v>
      </c>
      <c r="H31" s="24">
        <v>-5129</v>
      </c>
      <c r="I31" s="24">
        <v>-83035611.370000005</v>
      </c>
      <c r="J31" s="24">
        <v>59362952.880000003</v>
      </c>
      <c r="K31" s="24">
        <v>1715949569.51</v>
      </c>
      <c r="L31" s="24">
        <v>1706093903.6299999</v>
      </c>
      <c r="M31" s="24">
        <v>1792182238.8900001</v>
      </c>
      <c r="N31" s="24">
        <v>1815912895.8900001</v>
      </c>
      <c r="O31" s="24"/>
      <c r="P31" s="9">
        <v>2.9120000000000001E-3</v>
      </c>
      <c r="Q31" s="9">
        <v>3.1999999999999999E-5</v>
      </c>
      <c r="R31" s="9">
        <v>4.1399999999999998E-4</v>
      </c>
      <c r="S31" s="9">
        <v>3.3579999999999999E-3</v>
      </c>
      <c r="T31" s="9">
        <v>-3.4E-5</v>
      </c>
      <c r="U31" s="9">
        <v>3.3239999999999997E-3</v>
      </c>
      <c r="V31" s="9">
        <v>-2.1090000000000002E-3</v>
      </c>
      <c r="W31" s="9">
        <v>1.214E-3</v>
      </c>
    </row>
    <row r="32" spans="1:23" x14ac:dyDescent="0.3">
      <c r="B32">
        <v>8</v>
      </c>
      <c r="D32">
        <v>43</v>
      </c>
      <c r="E32" s="24">
        <v>5536134.7400000002</v>
      </c>
      <c r="F32" s="24">
        <v>22958</v>
      </c>
      <c r="G32" s="24">
        <v>0</v>
      </c>
      <c r="H32" s="24">
        <v>107543.01</v>
      </c>
      <c r="I32" s="24">
        <v>-103694212</v>
      </c>
      <c r="J32" s="24">
        <v>209841937.75</v>
      </c>
      <c r="K32" s="24">
        <v>1706093903.6299999</v>
      </c>
      <c r="L32" s="24">
        <v>1596731455.1299999</v>
      </c>
      <c r="M32" s="24">
        <v>1815912895.8900001</v>
      </c>
      <c r="N32" s="24">
        <v>1709773028.21</v>
      </c>
      <c r="O32" s="24"/>
      <c r="P32" s="9">
        <v>3.212E-3</v>
      </c>
      <c r="Q32" s="9">
        <v>1.2999999999999999E-5</v>
      </c>
      <c r="R32" s="9">
        <v>0</v>
      </c>
      <c r="S32" s="9">
        <v>3.225E-3</v>
      </c>
      <c r="T32" s="9">
        <v>6.3E-5</v>
      </c>
      <c r="U32" s="9">
        <v>3.2880000000000001E-3</v>
      </c>
      <c r="V32" s="9">
        <v>-1.8979999999999999E-3</v>
      </c>
      <c r="W32" s="9">
        <v>1.3910000000000001E-3</v>
      </c>
    </row>
    <row r="33" spans="1:23" x14ac:dyDescent="0.3">
      <c r="B33">
        <v>9</v>
      </c>
      <c r="D33">
        <v>41</v>
      </c>
      <c r="E33" s="24">
        <v>13112745.41</v>
      </c>
      <c r="F33" s="24">
        <v>23303</v>
      </c>
      <c r="G33" s="24">
        <v>157429.98000000001</v>
      </c>
      <c r="H33" s="24">
        <v>-5335</v>
      </c>
      <c r="I33" s="24">
        <v>-3713150.64</v>
      </c>
      <c r="J33" s="24">
        <v>69807778.120000005</v>
      </c>
      <c r="K33" s="24">
        <v>1596731455.1299999</v>
      </c>
      <c r="L33" s="24">
        <v>1519830826.6500001</v>
      </c>
      <c r="M33" s="24">
        <v>1709773028.21</v>
      </c>
      <c r="N33" s="24">
        <v>1643706107.8399999</v>
      </c>
      <c r="O33" s="24"/>
      <c r="P33" s="9">
        <v>8.1289999999999991E-3</v>
      </c>
      <c r="Q33" s="9">
        <v>1.5E-5</v>
      </c>
      <c r="R33" s="9">
        <v>9.9000000000000008E-5</v>
      </c>
      <c r="S33" s="9">
        <v>8.2429999999999986E-3</v>
      </c>
      <c r="T33" s="9">
        <v>-2.9999999999999997E-6</v>
      </c>
      <c r="U33" s="9">
        <v>8.2399999999999991E-3</v>
      </c>
      <c r="V33" s="9">
        <v>-6.7779999999999993E-3</v>
      </c>
      <c r="W33" s="9">
        <v>1.4599999999999999E-3</v>
      </c>
    </row>
    <row r="34" spans="1:23" x14ac:dyDescent="0.3">
      <c r="B34">
        <v>10</v>
      </c>
      <c r="D34">
        <v>39</v>
      </c>
      <c r="E34" s="24">
        <v>5452121.2699999996</v>
      </c>
      <c r="F34" s="24">
        <v>28219</v>
      </c>
      <c r="G34" s="24">
        <v>286740</v>
      </c>
      <c r="H34" s="24">
        <v>-5108</v>
      </c>
      <c r="I34" s="24">
        <v>-6554129.2300000004</v>
      </c>
      <c r="J34" s="24">
        <v>846359.48</v>
      </c>
      <c r="K34" s="24">
        <v>1519830826.6500001</v>
      </c>
      <c r="L34" s="24">
        <v>1533361535.3399999</v>
      </c>
      <c r="M34" s="24">
        <v>1643706107.8399999</v>
      </c>
      <c r="N34" s="24">
        <v>1649444338.1300001</v>
      </c>
      <c r="O34" s="24"/>
      <c r="P34" s="9">
        <v>3.5859999999999998E-3</v>
      </c>
      <c r="Q34" s="9">
        <v>1.9000000000000001E-5</v>
      </c>
      <c r="R34" s="9">
        <v>1.8900000000000001E-4</v>
      </c>
      <c r="S34" s="9">
        <v>3.7939999999999996E-3</v>
      </c>
      <c r="T34" s="9">
        <v>-2.9999999999999997E-6</v>
      </c>
      <c r="U34" s="9">
        <v>3.7909999999999997E-3</v>
      </c>
      <c r="V34" s="9">
        <v>5.1229999999999999E-3</v>
      </c>
      <c r="W34" s="9">
        <v>8.914E-3</v>
      </c>
    </row>
    <row r="35" spans="1:23" x14ac:dyDescent="0.3">
      <c r="B35">
        <v>11</v>
      </c>
      <c r="D35">
        <v>39</v>
      </c>
      <c r="E35" s="24">
        <v>5621085.2999999998</v>
      </c>
      <c r="F35" s="24">
        <v>36991</v>
      </c>
      <c r="G35" s="24">
        <v>0</v>
      </c>
      <c r="H35" s="24">
        <v>-5257</v>
      </c>
      <c r="I35" s="24">
        <v>-6748687.6900000004</v>
      </c>
      <c r="J35" s="24">
        <v>20213812.710000001</v>
      </c>
      <c r="K35" s="24">
        <v>1533361535.3399999</v>
      </c>
      <c r="L35" s="24">
        <v>1551495733.3500001</v>
      </c>
      <c r="M35" s="24">
        <v>1649444338.1300001</v>
      </c>
      <c r="N35" s="24">
        <v>1636018444.5899999</v>
      </c>
      <c r="O35" s="24"/>
      <c r="P35" s="9">
        <v>3.5989999999999998E-3</v>
      </c>
      <c r="Q35" s="9">
        <v>2.3999999999999997E-5</v>
      </c>
      <c r="R35" s="9">
        <v>0</v>
      </c>
      <c r="S35" s="9">
        <v>3.6229999999999999E-3</v>
      </c>
      <c r="T35" s="9">
        <v>-2.9999999999999997E-6</v>
      </c>
      <c r="U35" s="9">
        <v>3.62E-3</v>
      </c>
      <c r="V35" s="9">
        <v>1.0399999999999999E-3</v>
      </c>
      <c r="W35" s="9">
        <v>4.6589999999999999E-3</v>
      </c>
    </row>
    <row r="36" spans="1:23" x14ac:dyDescent="0.3">
      <c r="B36">
        <v>12</v>
      </c>
      <c r="D36">
        <v>40</v>
      </c>
      <c r="E36" s="24">
        <v>8741458.2300000004</v>
      </c>
      <c r="F36" s="24">
        <v>41015</v>
      </c>
      <c r="G36" s="24">
        <v>97500</v>
      </c>
      <c r="H36" s="24">
        <v>-5102</v>
      </c>
      <c r="I36" s="24">
        <v>-34550130.380000003</v>
      </c>
      <c r="J36" s="24">
        <v>964467.68</v>
      </c>
      <c r="K36" s="24">
        <v>1551495733.3500001</v>
      </c>
      <c r="L36" s="24">
        <v>1592081630.8499999</v>
      </c>
      <c r="M36" s="24">
        <v>1636018444.5899999</v>
      </c>
      <c r="N36" s="24">
        <v>1669647365.3699999</v>
      </c>
      <c r="O36" s="24"/>
      <c r="P36" s="9">
        <v>5.555E-3</v>
      </c>
      <c r="Q36" s="9">
        <v>2.5999999999999998E-5</v>
      </c>
      <c r="R36" s="9">
        <v>6.2000000000000003E-5</v>
      </c>
      <c r="S36" s="9">
        <v>5.6430000000000004E-3</v>
      </c>
      <c r="T36" s="9">
        <v>-2.9999999999999997E-6</v>
      </c>
      <c r="U36" s="9">
        <v>5.64E-3</v>
      </c>
      <c r="V36" s="9">
        <v>4.4479999999999997E-3</v>
      </c>
      <c r="W36" s="9">
        <v>1.0088999999999999E-2</v>
      </c>
    </row>
    <row r="37" spans="1:23" x14ac:dyDescent="0.3">
      <c r="A37">
        <v>2012</v>
      </c>
      <c r="B37">
        <v>1</v>
      </c>
      <c r="D37">
        <v>41</v>
      </c>
      <c r="E37" s="24">
        <v>5429157.6500000004</v>
      </c>
      <c r="F37" s="24">
        <v>66275</v>
      </c>
      <c r="G37" s="24">
        <v>405000</v>
      </c>
      <c r="H37" s="24">
        <v>107318.47</v>
      </c>
      <c r="I37" s="24">
        <v>-31953193.870000001</v>
      </c>
      <c r="J37" s="24">
        <v>860732.72</v>
      </c>
      <c r="K37" s="24">
        <v>1571327174.8499999</v>
      </c>
      <c r="L37" s="24">
        <v>1580926291.1499999</v>
      </c>
      <c r="M37" s="24">
        <v>1650125593.6500001</v>
      </c>
      <c r="N37" s="24">
        <v>1681296317.4300001</v>
      </c>
      <c r="O37" s="24"/>
      <c r="P37" s="9">
        <v>3.4520000000000002E-3</v>
      </c>
      <c r="Q37" s="9">
        <v>4.1999999999999998E-5</v>
      </c>
      <c r="R37" s="9">
        <v>2.5799999999999998E-4</v>
      </c>
      <c r="S37" s="9">
        <v>3.7520000000000001E-3</v>
      </c>
      <c r="T37" s="9">
        <v>1.7E-5</v>
      </c>
      <c r="U37" s="9">
        <v>3.7690000000000002E-3</v>
      </c>
      <c r="V37" s="9">
        <v>2.1870000000000001E-3</v>
      </c>
      <c r="W37" s="9">
        <v>5.9560000000000004E-3</v>
      </c>
    </row>
    <row r="38" spans="1:23" x14ac:dyDescent="0.3">
      <c r="B38">
        <v>2</v>
      </c>
      <c r="D38">
        <v>44</v>
      </c>
      <c r="E38" s="24">
        <v>6269093.9699999997</v>
      </c>
      <c r="F38" s="24">
        <v>90719</v>
      </c>
      <c r="G38" s="24">
        <v>1504361.5</v>
      </c>
      <c r="H38" s="24">
        <v>-5176.96</v>
      </c>
      <c r="I38" s="24">
        <v>-111837873.84999999</v>
      </c>
      <c r="J38" s="24">
        <v>689151.24</v>
      </c>
      <c r="K38" s="24">
        <v>1580926291.1499999</v>
      </c>
      <c r="L38" s="24">
        <v>1660859984.3299997</v>
      </c>
      <c r="M38" s="24">
        <v>1681296317.4300001</v>
      </c>
      <c r="N38" s="24">
        <v>1792535963.52</v>
      </c>
      <c r="O38" s="24"/>
      <c r="P38" s="9">
        <v>3.9519999999999998E-3</v>
      </c>
      <c r="Q38" s="9">
        <v>5.7000000000000003E-5</v>
      </c>
      <c r="R38" s="9">
        <v>9.5200000000000005E-4</v>
      </c>
      <c r="S38" s="9">
        <v>4.9609999999999993E-3</v>
      </c>
      <c r="T38" s="9">
        <v>-4.3000000000000002E-5</v>
      </c>
      <c r="U38" s="9">
        <v>4.9179999999999996E-3</v>
      </c>
      <c r="V38" s="9">
        <v>2.3340000000000001E-3</v>
      </c>
      <c r="W38" s="9">
        <v>7.2519999999999998E-3</v>
      </c>
    </row>
    <row r="39" spans="1:23" x14ac:dyDescent="0.3">
      <c r="B39">
        <v>3</v>
      </c>
      <c r="D39">
        <v>44</v>
      </c>
      <c r="E39" s="24">
        <v>6329185.9000000004</v>
      </c>
      <c r="F39" s="24">
        <v>118675</v>
      </c>
      <c r="G39" s="24">
        <v>504361.5</v>
      </c>
      <c r="H39" s="24">
        <v>-4866.1499999999996</v>
      </c>
      <c r="I39" s="24">
        <v>-11882095.02</v>
      </c>
      <c r="J39" s="24">
        <v>3505180.11</v>
      </c>
      <c r="K39" s="24">
        <v>1660859984.3299997</v>
      </c>
      <c r="L39" s="24">
        <v>1729117894.5699995</v>
      </c>
      <c r="M39" s="24">
        <v>1792535963.52</v>
      </c>
      <c r="N39" s="24">
        <v>1801031757.3800001</v>
      </c>
      <c r="O39" s="24"/>
      <c r="P39" s="9">
        <v>3.6420000000000003E-3</v>
      </c>
      <c r="Q39" s="9">
        <v>6.8999999999999997E-5</v>
      </c>
      <c r="R39" s="9">
        <v>2.9399999999999999E-4</v>
      </c>
      <c r="S39" s="9">
        <v>4.0049999999999999E-3</v>
      </c>
      <c r="T39" s="9">
        <v>-2.9999999999999997E-6</v>
      </c>
      <c r="U39" s="9">
        <v>4.0019999999999995E-3</v>
      </c>
      <c r="V39" s="9">
        <v>-1.3799999999999999E-4</v>
      </c>
      <c r="W39" s="9">
        <v>3.8629999999999997E-3</v>
      </c>
    </row>
    <row r="40" spans="1:23" x14ac:dyDescent="0.3">
      <c r="B40">
        <v>4</v>
      </c>
      <c r="D40">
        <v>45</v>
      </c>
      <c r="E40" s="24">
        <v>8146460.0499999998</v>
      </c>
      <c r="F40" s="24">
        <v>149980</v>
      </c>
      <c r="G40" s="24">
        <v>0</v>
      </c>
      <c r="H40" s="24">
        <v>-5161.72</v>
      </c>
      <c r="I40" s="24">
        <v>-22567335.329999998</v>
      </c>
      <c r="J40" s="24">
        <v>3243609.48</v>
      </c>
      <c r="K40" s="24">
        <v>1729117894.5699995</v>
      </c>
      <c r="L40" s="24">
        <v>1744617255.2099993</v>
      </c>
      <c r="M40" s="24">
        <v>1801031757.3800001</v>
      </c>
      <c r="N40" s="24">
        <v>1820505667.3800001</v>
      </c>
      <c r="O40" s="24"/>
      <c r="P40" s="9">
        <v>4.6730000000000001E-3</v>
      </c>
      <c r="Q40" s="9">
        <v>8.6000000000000003E-5</v>
      </c>
      <c r="R40" s="9">
        <v>0</v>
      </c>
      <c r="S40" s="9">
        <v>4.7590000000000002E-3</v>
      </c>
      <c r="T40" s="9">
        <v>-2.9999999999999997E-6</v>
      </c>
      <c r="U40" s="9">
        <v>4.7559999999999998E-3</v>
      </c>
      <c r="V40" s="9">
        <v>-1.9919999999999998E-3</v>
      </c>
      <c r="W40" s="9">
        <v>2.764E-3</v>
      </c>
    </row>
    <row r="41" spans="1:23" x14ac:dyDescent="0.3">
      <c r="B41">
        <v>5</v>
      </c>
      <c r="D41">
        <v>46</v>
      </c>
      <c r="E41" s="24">
        <v>7470776.8399999999</v>
      </c>
      <c r="F41" s="24">
        <v>164837</v>
      </c>
      <c r="G41" s="24">
        <v>0</v>
      </c>
      <c r="H41" s="24">
        <v>-4996.68</v>
      </c>
      <c r="I41" s="24">
        <v>-207741895.84</v>
      </c>
      <c r="J41" s="24">
        <v>200703637.59</v>
      </c>
      <c r="K41" s="24">
        <v>1744617255.2099993</v>
      </c>
      <c r="L41" s="24">
        <v>1769999802.3399997</v>
      </c>
      <c r="M41" s="24">
        <v>1820505667.3800001</v>
      </c>
      <c r="N41" s="24">
        <v>1827708966.8</v>
      </c>
      <c r="O41" s="24"/>
      <c r="P41" s="9">
        <v>4.2859999999999999E-3</v>
      </c>
      <c r="Q41" s="9">
        <v>9.4000000000000008E-5</v>
      </c>
      <c r="R41" s="9">
        <v>0</v>
      </c>
      <c r="S41" s="9">
        <v>4.3800000000000002E-3</v>
      </c>
      <c r="T41" s="9">
        <v>-2.9999999999999997E-6</v>
      </c>
      <c r="U41" s="9">
        <v>4.3769999999999998E-3</v>
      </c>
      <c r="V41" s="9">
        <v>1.103E-2</v>
      </c>
      <c r="W41" s="9">
        <v>1.5407000000000001E-2</v>
      </c>
    </row>
    <row r="42" spans="1:23" x14ac:dyDescent="0.3">
      <c r="B42">
        <v>6</v>
      </c>
      <c r="D42">
        <v>46</v>
      </c>
      <c r="E42" s="24">
        <v>8887254.9100000001</v>
      </c>
      <c r="F42" s="24">
        <v>179887</v>
      </c>
      <c r="G42" s="24">
        <v>0</v>
      </c>
      <c r="H42" s="24">
        <v>-5147.46</v>
      </c>
      <c r="I42" s="24">
        <v>-26724660.559999999</v>
      </c>
      <c r="J42" s="24">
        <v>62549028.369999997</v>
      </c>
      <c r="K42" s="24">
        <v>1769999802.3399997</v>
      </c>
      <c r="L42" s="24">
        <v>1732271353.9200001</v>
      </c>
      <c r="M42" s="24">
        <v>1827708966.8</v>
      </c>
      <c r="N42" s="24">
        <v>1792064689.8299999</v>
      </c>
      <c r="O42" s="24"/>
      <c r="P42" s="9">
        <v>5.0149999999999995E-3</v>
      </c>
      <c r="Q42" s="9">
        <v>1.0200000000000001E-4</v>
      </c>
      <c r="R42" s="9">
        <v>0</v>
      </c>
      <c r="S42" s="9">
        <v>5.1169999999999992E-3</v>
      </c>
      <c r="T42" s="9">
        <v>-2.9999999999999997E-6</v>
      </c>
      <c r="U42" s="9">
        <v>5.1139999999999988E-3</v>
      </c>
      <c r="V42" s="9">
        <v>-2.7300000000000002E-4</v>
      </c>
      <c r="W42" s="9">
        <v>4.8399999999999997E-3</v>
      </c>
    </row>
    <row r="43" spans="1:23" x14ac:dyDescent="0.3">
      <c r="B43">
        <v>7</v>
      </c>
      <c r="D43">
        <v>49</v>
      </c>
      <c r="E43" s="24">
        <v>7880862.9699999997</v>
      </c>
      <c r="F43" s="24">
        <v>207170</v>
      </c>
      <c r="G43" s="24">
        <v>986991.49</v>
      </c>
      <c r="H43" s="24">
        <v>-4989.53</v>
      </c>
      <c r="I43" s="24">
        <v>-149512883.75</v>
      </c>
      <c r="J43" s="24">
        <v>15101888.92</v>
      </c>
      <c r="K43" s="24">
        <v>1732271353.9200001</v>
      </c>
      <c r="L43" s="24">
        <v>1867540917.49</v>
      </c>
      <c r="M43" s="24">
        <v>1792064689.8299999</v>
      </c>
      <c r="N43" s="24">
        <v>1926683059.0999999</v>
      </c>
      <c r="O43" s="24"/>
      <c r="P43" s="9">
        <v>4.4809999999999997E-3</v>
      </c>
      <c r="Q43" s="9">
        <v>1.18E-4</v>
      </c>
      <c r="R43" s="9">
        <v>5.62E-4</v>
      </c>
      <c r="S43" s="9">
        <v>5.1609999999999998E-3</v>
      </c>
      <c r="T43" s="9">
        <v>-2.9999999999999997E-6</v>
      </c>
      <c r="U43" s="9">
        <v>5.1579999999999994E-3</v>
      </c>
      <c r="V43" s="9">
        <v>1.9610000000000001E-3</v>
      </c>
      <c r="W43" s="9">
        <v>7.1180000000000002E-3</v>
      </c>
    </row>
    <row r="44" spans="1:23" x14ac:dyDescent="0.3">
      <c r="B44">
        <v>8</v>
      </c>
      <c r="D44">
        <v>49</v>
      </c>
      <c r="E44" s="24">
        <v>11161077.779999999</v>
      </c>
      <c r="F44" s="24">
        <v>230382</v>
      </c>
      <c r="G44" s="24">
        <v>222942.78</v>
      </c>
      <c r="H44" s="24">
        <v>-5108.8100000000004</v>
      </c>
      <c r="I44" s="24">
        <v>-6617339.3799999999</v>
      </c>
      <c r="J44" s="24">
        <v>21881400.670000002</v>
      </c>
      <c r="K44" s="24">
        <v>1867540917.49</v>
      </c>
      <c r="L44" s="24">
        <v>1864301070.0800004</v>
      </c>
      <c r="M44" s="24">
        <v>1926683059.0999999</v>
      </c>
      <c r="N44" s="24">
        <v>1911649584.1300001</v>
      </c>
      <c r="O44" s="24"/>
      <c r="P44" s="9">
        <v>5.9699999999999996E-3</v>
      </c>
      <c r="Q44" s="9">
        <v>1.2300000000000001E-4</v>
      </c>
      <c r="R44" s="9">
        <v>1.1900000000000001E-4</v>
      </c>
      <c r="S44" s="9">
        <v>6.2119999999999996E-3</v>
      </c>
      <c r="T44" s="9">
        <v>-2.9999999999999997E-6</v>
      </c>
      <c r="U44" s="9">
        <v>6.2089999999999992E-3</v>
      </c>
      <c r="V44" s="9">
        <v>6.3029999999999996E-3</v>
      </c>
      <c r="W44" s="9">
        <v>1.2513000000000002E-2</v>
      </c>
    </row>
    <row r="45" spans="1:23" x14ac:dyDescent="0.3">
      <c r="B45">
        <v>9</v>
      </c>
      <c r="D45">
        <v>51</v>
      </c>
      <c r="E45" s="24">
        <v>10467650.01</v>
      </c>
      <c r="F45" s="24">
        <v>43312</v>
      </c>
      <c r="G45" s="24">
        <v>674500</v>
      </c>
      <c r="H45" s="24">
        <v>-5108.97</v>
      </c>
      <c r="I45" s="24">
        <v>-257436119.53999999</v>
      </c>
      <c r="J45" s="24">
        <v>195605302.75</v>
      </c>
      <c r="K45" s="24">
        <v>1864301070.0800004</v>
      </c>
      <c r="L45" s="24">
        <v>1917065955.8499999</v>
      </c>
      <c r="M45" s="24">
        <v>1911649584.1300001</v>
      </c>
      <c r="N45" s="24">
        <v>1973523917.1199999</v>
      </c>
      <c r="O45" s="24"/>
      <c r="P45" s="9">
        <v>5.1500000000000001E-3</v>
      </c>
      <c r="Q45" s="9">
        <v>2.0999999999999999E-5</v>
      </c>
      <c r="R45" s="9">
        <v>3.3199999999999999E-4</v>
      </c>
      <c r="S45" s="9">
        <v>5.5030000000000001E-3</v>
      </c>
      <c r="T45" s="9">
        <v>-2.9999999999999997E-6</v>
      </c>
      <c r="U45" s="9">
        <v>5.4999999999999997E-3</v>
      </c>
      <c r="V45" s="9">
        <v>-7.4439999999999992E-3</v>
      </c>
      <c r="W45" s="9">
        <v>-1.9430000000000001E-3</v>
      </c>
    </row>
    <row r="46" spans="1:23" x14ac:dyDescent="0.3">
      <c r="B46">
        <v>10</v>
      </c>
      <c r="D46">
        <v>54</v>
      </c>
      <c r="E46" s="24">
        <v>10243689.48</v>
      </c>
      <c r="F46" s="24">
        <v>256429</v>
      </c>
      <c r="G46" s="24">
        <v>1369710.19</v>
      </c>
      <c r="H46" s="24">
        <v>-4954.51</v>
      </c>
      <c r="I46" s="24">
        <v>-115689327.48</v>
      </c>
      <c r="J46" s="24">
        <v>14158272.1</v>
      </c>
      <c r="K46" s="24">
        <v>1917065955.8499999</v>
      </c>
      <c r="L46" s="24">
        <v>2020011860.9399998</v>
      </c>
      <c r="M46" s="24">
        <v>1973523917.1199999</v>
      </c>
      <c r="N46" s="24">
        <v>2075311605.8099999</v>
      </c>
      <c r="O46" s="24"/>
      <c r="P46" s="9">
        <v>5.2180000000000004E-3</v>
      </c>
      <c r="Q46" s="9">
        <v>1.3200000000000001E-4</v>
      </c>
      <c r="R46" s="9">
        <v>7.0400000000000009E-4</v>
      </c>
      <c r="S46" s="9">
        <v>6.0540000000000004E-3</v>
      </c>
      <c r="T46" s="9">
        <v>-3.1999999999999999E-5</v>
      </c>
      <c r="U46" s="9">
        <v>6.0220000000000004E-3</v>
      </c>
      <c r="V46" s="9">
        <v>5.9599999999999996E-4</v>
      </c>
      <c r="W46" s="9">
        <v>6.6180000000000006E-3</v>
      </c>
    </row>
    <row r="47" spans="1:23" x14ac:dyDescent="0.3">
      <c r="B47">
        <v>11</v>
      </c>
      <c r="D47">
        <v>56</v>
      </c>
      <c r="E47" s="24">
        <v>11007386.59</v>
      </c>
      <c r="F47" s="24">
        <v>42711</v>
      </c>
      <c r="G47" s="24">
        <v>2005397.79</v>
      </c>
      <c r="H47" s="24">
        <v>-5072.5600000000004</v>
      </c>
      <c r="I47" s="24">
        <v>-68407287.400000006</v>
      </c>
      <c r="J47" s="24">
        <v>30746505.350000001</v>
      </c>
      <c r="K47" s="24">
        <v>2020011860.9399998</v>
      </c>
      <c r="L47" s="24">
        <v>2060823272.5600004</v>
      </c>
      <c r="M47" s="24">
        <v>2075311605.8099999</v>
      </c>
      <c r="N47" s="24">
        <v>2113015302.6900001</v>
      </c>
      <c r="O47" s="24"/>
      <c r="P47" s="9">
        <v>5.3939999999999995E-3</v>
      </c>
      <c r="Q47" s="9">
        <v>2.0999999999999999E-5</v>
      </c>
      <c r="R47" s="9">
        <v>9.8200000000000002E-4</v>
      </c>
      <c r="S47" s="9">
        <v>6.3969999999999999E-3</v>
      </c>
      <c r="T47" s="9">
        <v>-1.9999999999999999E-6</v>
      </c>
      <c r="U47" s="9">
        <v>6.3949999999999996E-3</v>
      </c>
      <c r="V47" s="9">
        <v>1.5199999999999999E-3</v>
      </c>
      <c r="W47" s="9">
        <v>7.9140000000000009E-3</v>
      </c>
    </row>
    <row r="48" spans="1:23" x14ac:dyDescent="0.3">
      <c r="B48">
        <v>12</v>
      </c>
      <c r="D48">
        <v>64</v>
      </c>
      <c r="E48" s="24">
        <v>18006532.210000001</v>
      </c>
      <c r="F48" s="24">
        <v>434416</v>
      </c>
      <c r="G48" s="24">
        <v>1856325.97</v>
      </c>
      <c r="H48" s="24">
        <v>-3829.7</v>
      </c>
      <c r="I48" s="24">
        <v>-185024978.41999999</v>
      </c>
      <c r="J48" s="24">
        <v>28922647.789999999</v>
      </c>
      <c r="K48" s="24">
        <v>2060823272.5600004</v>
      </c>
      <c r="L48" s="24">
        <v>2198706978.2699995</v>
      </c>
      <c r="M48" s="24">
        <v>2113015302.6900001</v>
      </c>
      <c r="N48" s="24">
        <v>2269552253.8600001</v>
      </c>
      <c r="O48" s="24"/>
      <c r="P48" s="9">
        <v>8.5660000000000007E-3</v>
      </c>
      <c r="Q48" s="9">
        <v>2.0699999999999999E-4</v>
      </c>
      <c r="R48" s="9">
        <v>8.8199999999999997E-4</v>
      </c>
      <c r="S48" s="9">
        <v>9.6550000000000004E-3</v>
      </c>
      <c r="T48" s="9">
        <v>-1.9999999999999999E-6</v>
      </c>
      <c r="U48" s="9">
        <v>9.6530000000000001E-3</v>
      </c>
      <c r="V48" s="9">
        <v>1.5900000000000001E-3</v>
      </c>
      <c r="W48" s="9">
        <v>1.1242E-2</v>
      </c>
    </row>
    <row r="49" spans="1:23" x14ac:dyDescent="0.3">
      <c r="A49">
        <v>2013</v>
      </c>
      <c r="B49">
        <v>1</v>
      </c>
      <c r="D49">
        <v>66</v>
      </c>
      <c r="E49" s="24">
        <v>10339412.199999999</v>
      </c>
      <c r="F49" s="24">
        <v>483813</v>
      </c>
      <c r="G49" s="24">
        <v>147175.6</v>
      </c>
      <c r="H49" s="24">
        <v>-3942.02</v>
      </c>
      <c r="I49" s="24">
        <v>-81245488.480000004</v>
      </c>
      <c r="J49" s="24">
        <v>2349983.2400000002</v>
      </c>
      <c r="K49" s="24">
        <v>2198706978.2699995</v>
      </c>
      <c r="L49" s="24">
        <v>2274279321.1299996</v>
      </c>
      <c r="M49" s="24">
        <v>2269552253.8600001</v>
      </c>
      <c r="N49" s="24">
        <v>2348931776.5999999</v>
      </c>
      <c r="O49" s="24"/>
      <c r="P49" s="9">
        <v>4.6849999999999999E-3</v>
      </c>
      <c r="Q49" s="9">
        <v>2.1999999999999998E-4</v>
      </c>
      <c r="R49" s="9">
        <v>6.7000000000000002E-5</v>
      </c>
      <c r="S49" s="9">
        <v>4.9719999999999999E-3</v>
      </c>
      <c r="T49" s="9">
        <v>-1.9999999999999999E-6</v>
      </c>
      <c r="U49" s="9">
        <v>4.9699999999999996E-3</v>
      </c>
      <c r="V49" s="9">
        <v>-1.0939999999999999E-3</v>
      </c>
      <c r="W49" s="9">
        <v>3.8769999999999998E-3</v>
      </c>
    </row>
    <row r="50" spans="1:23" x14ac:dyDescent="0.3">
      <c r="B50">
        <v>2</v>
      </c>
      <c r="D50">
        <v>66</v>
      </c>
      <c r="E50" s="24">
        <v>14622153.93</v>
      </c>
      <c r="F50" s="24">
        <v>524778</v>
      </c>
      <c r="G50" s="24">
        <v>1794355.91</v>
      </c>
      <c r="H50" s="24">
        <v>-128533.42</v>
      </c>
      <c r="I50" s="24">
        <v>-9561359.4499999993</v>
      </c>
      <c r="J50" s="24">
        <v>120838054.19</v>
      </c>
      <c r="K50" s="24">
        <v>2274279321.1299996</v>
      </c>
      <c r="L50" s="24">
        <v>2169395634.7899995</v>
      </c>
      <c r="M50" s="24">
        <v>2348931776.5999999</v>
      </c>
      <c r="N50" s="24">
        <v>2238180063.4699998</v>
      </c>
      <c r="O50" s="24"/>
      <c r="P50" s="9">
        <v>6.4200000000000004E-3</v>
      </c>
      <c r="Q50" s="9">
        <v>2.3099999999999998E-4</v>
      </c>
      <c r="R50" s="9">
        <v>7.8799999999999996E-4</v>
      </c>
      <c r="S50" s="9">
        <v>7.4390000000000003E-3</v>
      </c>
      <c r="T50" s="9">
        <v>-5.5999999999999999E-5</v>
      </c>
      <c r="U50" s="9">
        <v>7.3830000000000007E-3</v>
      </c>
      <c r="V50" s="9">
        <v>2.5779999999999996E-3</v>
      </c>
      <c r="W50" s="9">
        <v>9.9609999999999994E-3</v>
      </c>
    </row>
    <row r="51" spans="1:23" x14ac:dyDescent="0.3">
      <c r="B51">
        <v>3</v>
      </c>
      <c r="D51">
        <v>69</v>
      </c>
      <c r="E51" s="24">
        <v>11790073.380000001</v>
      </c>
      <c r="F51" s="24">
        <v>407579</v>
      </c>
      <c r="G51" s="24">
        <v>927781</v>
      </c>
      <c r="H51" s="24">
        <v>-4070.08</v>
      </c>
      <c r="I51" s="24">
        <v>-122697698.54000001</v>
      </c>
      <c r="J51" s="24">
        <v>18578096.649999999</v>
      </c>
      <c r="K51" s="24">
        <v>2169395634.7899995</v>
      </c>
      <c r="L51" s="24">
        <v>2286568428.77</v>
      </c>
      <c r="M51" s="24">
        <v>2238180063.4699998</v>
      </c>
      <c r="N51" s="24">
        <v>2342707448.2399998</v>
      </c>
      <c r="O51" s="24"/>
      <c r="P51" s="9">
        <v>5.3920000000000001E-3</v>
      </c>
      <c r="Q51" s="9">
        <v>1.8700000000000002E-4</v>
      </c>
      <c r="R51" s="9">
        <v>4.2500000000000003E-4</v>
      </c>
      <c r="S51" s="9">
        <v>6.0039999999999998E-3</v>
      </c>
      <c r="T51" s="9">
        <v>-1.9999999999999999E-6</v>
      </c>
      <c r="U51" s="9">
        <v>6.0019999999999995E-3</v>
      </c>
      <c r="V51" s="9">
        <v>5.7820000000000007E-3</v>
      </c>
      <c r="W51" s="9">
        <v>1.1783999999999999E-2</v>
      </c>
    </row>
    <row r="52" spans="1:23" x14ac:dyDescent="0.3">
      <c r="B52">
        <v>4</v>
      </c>
      <c r="D52">
        <v>70</v>
      </c>
      <c r="E52" s="24">
        <v>12999958.140000001</v>
      </c>
      <c r="F52" s="24">
        <v>455919</v>
      </c>
      <c r="G52" s="24">
        <v>2500</v>
      </c>
      <c r="H52" s="24">
        <v>-3900.72</v>
      </c>
      <c r="I52" s="24">
        <v>-65324082.68</v>
      </c>
      <c r="J52" s="24">
        <v>50168561.090000004</v>
      </c>
      <c r="K52" s="24">
        <v>2286568428.77</v>
      </c>
      <c r="L52" s="24">
        <v>2283085776.4600005</v>
      </c>
      <c r="M52" s="24">
        <v>2342707448.2399998</v>
      </c>
      <c r="N52" s="24">
        <v>2358319092.8800001</v>
      </c>
      <c r="O52" s="24"/>
      <c r="P52" s="9">
        <v>5.6639999999999998E-3</v>
      </c>
      <c r="Q52" s="9">
        <v>1.9900000000000001E-4</v>
      </c>
      <c r="R52" s="9">
        <v>9.9999999999999995E-7</v>
      </c>
      <c r="S52" s="9">
        <v>5.8640000000000003E-3</v>
      </c>
      <c r="T52" s="9">
        <v>-1.9999999999999999E-6</v>
      </c>
      <c r="U52" s="9">
        <v>5.862E-3</v>
      </c>
      <c r="V52" s="9">
        <v>-1.6199999999999998E-4</v>
      </c>
      <c r="W52" s="9">
        <v>5.7010000000000003E-3</v>
      </c>
    </row>
    <row r="53" spans="1:23" x14ac:dyDescent="0.3">
      <c r="B53">
        <v>5</v>
      </c>
      <c r="D53">
        <v>69</v>
      </c>
      <c r="E53" s="24">
        <v>20759725.539999999</v>
      </c>
      <c r="F53" s="24">
        <v>-967259</v>
      </c>
      <c r="G53" s="24">
        <v>331919.68</v>
      </c>
      <c r="H53" s="24">
        <v>-4312.6899999999996</v>
      </c>
      <c r="I53" s="24">
        <v>-22171793.870000001</v>
      </c>
      <c r="J53" s="24">
        <v>73446096.439999998</v>
      </c>
      <c r="K53" s="24">
        <v>2283085776.4600005</v>
      </c>
      <c r="L53" s="24">
        <v>2226349828.6800003</v>
      </c>
      <c r="M53" s="24">
        <v>2358319092.8800001</v>
      </c>
      <c r="N53" s="24">
        <v>2306077735.21</v>
      </c>
      <c r="O53" s="24"/>
      <c r="P53" s="9">
        <v>9.0880000000000006E-3</v>
      </c>
      <c r="Q53" s="9">
        <v>-4.2500000000000003E-4</v>
      </c>
      <c r="R53" s="9">
        <v>1.46E-4</v>
      </c>
      <c r="S53" s="9">
        <v>8.8090000000000009E-3</v>
      </c>
      <c r="T53" s="9">
        <v>-1.9999999999999999E-6</v>
      </c>
      <c r="U53" s="9">
        <v>8.8070000000000006E-3</v>
      </c>
      <c r="V53" s="9">
        <v>-1.774E-3</v>
      </c>
      <c r="W53" s="9">
        <v>7.0320000000000009E-3</v>
      </c>
    </row>
    <row r="54" spans="1:23" x14ac:dyDescent="0.3">
      <c r="B54">
        <v>6</v>
      </c>
      <c r="D54">
        <v>68</v>
      </c>
      <c r="E54" s="24">
        <v>13398779.439999999</v>
      </c>
      <c r="F54" s="24">
        <v>474605</v>
      </c>
      <c r="G54" s="24">
        <v>570284.69999999995</v>
      </c>
      <c r="H54" s="24">
        <v>-3309.83</v>
      </c>
      <c r="I54" s="24">
        <v>-95374570.299999997</v>
      </c>
      <c r="J54" s="24">
        <v>8108056.3399999999</v>
      </c>
      <c r="K54" s="24">
        <v>2239363907.9400001</v>
      </c>
      <c r="L54" s="24">
        <v>2334668352.8900003</v>
      </c>
      <c r="M54" s="24">
        <v>2306077735.21</v>
      </c>
      <c r="N54" s="24">
        <v>2393819058.1999998</v>
      </c>
      <c r="O54" s="24"/>
      <c r="P54" s="9">
        <v>5.8279999999999998E-3</v>
      </c>
      <c r="Q54" s="9">
        <v>2.0799999999999999E-4</v>
      </c>
      <c r="R54" s="9">
        <v>2.4899999999999998E-4</v>
      </c>
      <c r="S54" s="9">
        <v>6.2849999999999998E-3</v>
      </c>
      <c r="T54" s="9">
        <v>-9.9999999999999995E-7</v>
      </c>
      <c r="U54" s="9">
        <v>6.2839999999999997E-3</v>
      </c>
      <c r="V54" s="9">
        <v>2.24E-4</v>
      </c>
      <c r="W54" s="9">
        <v>6.5080000000000008E-3</v>
      </c>
    </row>
    <row r="55" spans="1:23" x14ac:dyDescent="0.3">
      <c r="B55">
        <v>7</v>
      </c>
      <c r="D55">
        <v>73</v>
      </c>
      <c r="E55" s="24">
        <v>14574927.32</v>
      </c>
      <c r="F55" s="24">
        <v>672707</v>
      </c>
      <c r="G55" s="24">
        <v>1710028.45</v>
      </c>
      <c r="H55" s="24">
        <v>-50643.49</v>
      </c>
      <c r="I55" s="24">
        <v>-79355478.049999997</v>
      </c>
      <c r="J55" s="24">
        <v>36614239.350000001</v>
      </c>
      <c r="K55" s="24">
        <v>2334668352.8900003</v>
      </c>
      <c r="L55" s="24">
        <v>2376969991.7900004</v>
      </c>
      <c r="M55" s="24">
        <v>2393819058.1999998</v>
      </c>
      <c r="N55" s="24">
        <v>2437233208.1399999</v>
      </c>
      <c r="O55" s="24"/>
      <c r="P55" s="9">
        <v>6.123E-3</v>
      </c>
      <c r="Q55" s="9">
        <v>2.8400000000000002E-4</v>
      </c>
      <c r="R55" s="9">
        <v>7.2099999999999996E-4</v>
      </c>
      <c r="S55" s="9">
        <v>7.1280000000000007E-3</v>
      </c>
      <c r="T55" s="9">
        <v>-2.0999999999999999E-5</v>
      </c>
      <c r="U55" s="9">
        <v>7.1070000000000005E-3</v>
      </c>
      <c r="V55" s="9">
        <v>-4.6899999999999996E-4</v>
      </c>
      <c r="W55" s="9">
        <v>6.6379999999999998E-3</v>
      </c>
    </row>
    <row r="56" spans="1:23" x14ac:dyDescent="0.3">
      <c r="B56">
        <v>8</v>
      </c>
      <c r="D56">
        <v>73</v>
      </c>
      <c r="E56" s="24">
        <v>15973007.380000001</v>
      </c>
      <c r="F56" s="24">
        <v>474579</v>
      </c>
      <c r="G56" s="24">
        <v>875893.45</v>
      </c>
      <c r="H56" s="24">
        <v>-4416.07</v>
      </c>
      <c r="I56" s="24">
        <v>-141132675.97</v>
      </c>
      <c r="J56" s="24">
        <v>8532276.0199999996</v>
      </c>
      <c r="K56" s="24">
        <v>2376969991.7900004</v>
      </c>
      <c r="L56" s="24">
        <v>2473765455.0500007</v>
      </c>
      <c r="M56" s="24">
        <v>2437233208.1399999</v>
      </c>
      <c r="N56" s="24">
        <v>2570308391.21</v>
      </c>
      <c r="O56" s="24"/>
      <c r="P56" s="9">
        <v>6.4000000000000003E-3</v>
      </c>
      <c r="Q56" s="9">
        <v>1.9199999999999998E-4</v>
      </c>
      <c r="R56" s="9">
        <v>3.5000000000000005E-4</v>
      </c>
      <c r="S56" s="9">
        <v>6.9420000000000003E-3</v>
      </c>
      <c r="T56" s="9">
        <v>-1.9999999999999999E-6</v>
      </c>
      <c r="U56" s="9">
        <v>6.94E-3</v>
      </c>
      <c r="V56" s="9">
        <v>-1.4643999999999999E-2</v>
      </c>
      <c r="W56" s="9">
        <v>-7.7039999999999999E-3</v>
      </c>
    </row>
    <row r="57" spans="1:23" x14ac:dyDescent="0.3">
      <c r="B57">
        <v>9</v>
      </c>
      <c r="D57">
        <v>76</v>
      </c>
      <c r="E57" s="24">
        <v>14832893.539999999</v>
      </c>
      <c r="F57" s="24">
        <v>741854</v>
      </c>
      <c r="G57" s="24">
        <v>28986.080000000002</v>
      </c>
      <c r="H57" s="24">
        <v>-4421.05</v>
      </c>
      <c r="I57" s="24">
        <v>-78474989.349999994</v>
      </c>
      <c r="J57" s="24">
        <v>6829047.8499999996</v>
      </c>
      <c r="K57" s="24">
        <v>2473765455.0500007</v>
      </c>
      <c r="L57" s="24">
        <v>2545038627.79</v>
      </c>
      <c r="M57" s="24">
        <v>2570308391.21</v>
      </c>
      <c r="N57" s="24">
        <v>2642696390.6599998</v>
      </c>
      <c r="O57" s="24"/>
      <c r="P57" s="9">
        <v>5.9650000000000007E-3</v>
      </c>
      <c r="Q57" s="9">
        <v>2.9999999999999997E-4</v>
      </c>
      <c r="R57" s="9">
        <v>1.1999999999999999E-5</v>
      </c>
      <c r="S57" s="9">
        <v>6.2770000000000005E-3</v>
      </c>
      <c r="T57" s="9">
        <v>-1.9999999999999999E-6</v>
      </c>
      <c r="U57" s="9">
        <v>6.2750000000000002E-3</v>
      </c>
      <c r="V57" s="9">
        <v>-4.4999999999999999E-4</v>
      </c>
      <c r="W57" s="9">
        <v>5.8250000000000003E-3</v>
      </c>
    </row>
    <row r="58" spans="1:23" x14ac:dyDescent="0.3">
      <c r="B58">
        <v>10</v>
      </c>
      <c r="D58">
        <v>81</v>
      </c>
      <c r="E58" s="24">
        <v>15731438.949999999</v>
      </c>
      <c r="F58" s="24">
        <v>660211</v>
      </c>
      <c r="G58" s="24">
        <v>257689.28</v>
      </c>
      <c r="H58" s="24">
        <v>-4272.6899999999996</v>
      </c>
      <c r="I58" s="24">
        <v>-306066059.13999999</v>
      </c>
      <c r="J58" s="24">
        <v>42926378.049999997</v>
      </c>
      <c r="K58" s="24">
        <v>2545038627.79</v>
      </c>
      <c r="L58" s="24">
        <v>2802133217.4200006</v>
      </c>
      <c r="M58" s="24">
        <v>2642696390.6599998</v>
      </c>
      <c r="N58" s="24">
        <v>2906496486.4699998</v>
      </c>
      <c r="O58" s="24"/>
      <c r="P58" s="9">
        <v>6.0609999999999995E-3</v>
      </c>
      <c r="Q58" s="9">
        <v>2.5499999999999996E-4</v>
      </c>
      <c r="R58" s="9">
        <v>1E-4</v>
      </c>
      <c r="S58" s="9">
        <v>6.4159999999999998E-3</v>
      </c>
      <c r="T58" s="9">
        <v>-1.9999999999999999E-6</v>
      </c>
      <c r="U58" s="9">
        <v>6.4139999999999996E-3</v>
      </c>
      <c r="V58" s="9">
        <v>1.2720000000000001E-3</v>
      </c>
      <c r="W58" s="9">
        <v>7.6859999999999993E-3</v>
      </c>
    </row>
    <row r="59" spans="1:23" x14ac:dyDescent="0.3">
      <c r="B59">
        <v>11</v>
      </c>
      <c r="D59">
        <v>81</v>
      </c>
      <c r="E59" s="24">
        <v>22628479.329999998</v>
      </c>
      <c r="F59" s="24">
        <v>836521</v>
      </c>
      <c r="G59" s="24">
        <v>545579.49</v>
      </c>
      <c r="H59" s="24">
        <v>-4148.21</v>
      </c>
      <c r="I59" s="24">
        <v>-48246407.609999999</v>
      </c>
      <c r="J59" s="24">
        <v>118274105.18000001</v>
      </c>
      <c r="K59" s="24">
        <v>2802133217.4200006</v>
      </c>
      <c r="L59" s="24">
        <v>2755771550.3800006</v>
      </c>
      <c r="M59" s="24">
        <v>2906496486.4699998</v>
      </c>
      <c r="N59" s="24">
        <v>2837305514.3800001</v>
      </c>
      <c r="O59" s="24"/>
      <c r="P59" s="9">
        <v>7.9579999999999998E-3</v>
      </c>
      <c r="Q59" s="9">
        <v>2.9600000000000004E-4</v>
      </c>
      <c r="R59" s="9">
        <v>1.9199999999999998E-4</v>
      </c>
      <c r="S59" s="9">
        <v>8.4459999999999986E-3</v>
      </c>
      <c r="T59" s="9">
        <v>-9.9999999999999995E-7</v>
      </c>
      <c r="U59" s="9">
        <v>8.4449999999999994E-3</v>
      </c>
      <c r="V59" s="9">
        <v>-1.5759999999999999E-3</v>
      </c>
      <c r="W59" s="9">
        <v>6.8690000000000001E-3</v>
      </c>
    </row>
    <row r="60" spans="1:23" x14ac:dyDescent="0.3">
      <c r="B60">
        <v>12</v>
      </c>
      <c r="D60">
        <v>83</v>
      </c>
      <c r="E60" s="24">
        <v>34149485.780000001</v>
      </c>
      <c r="F60" s="24">
        <v>941481</v>
      </c>
      <c r="G60" s="24">
        <v>1026598.59</v>
      </c>
      <c r="H60" s="24">
        <v>-4012.47</v>
      </c>
      <c r="I60" s="24">
        <v>-164347777.99000001</v>
      </c>
      <c r="J60" s="24">
        <v>258225080.81999999</v>
      </c>
      <c r="K60" s="24">
        <v>2755771550.3800006</v>
      </c>
      <c r="L60" s="24">
        <v>2681401909.0000005</v>
      </c>
      <c r="M60" s="24">
        <v>2837305514.3800001</v>
      </c>
      <c r="N60" s="24">
        <v>2744369896.7800002</v>
      </c>
      <c r="O60" s="24"/>
      <c r="P60" s="9">
        <v>1.2223999999999999E-2</v>
      </c>
      <c r="Q60" s="9">
        <v>3.3700000000000001E-4</v>
      </c>
      <c r="R60" s="9">
        <v>3.68E-4</v>
      </c>
      <c r="S60" s="9">
        <v>1.2929E-2</v>
      </c>
      <c r="T60" s="9">
        <v>-9.9999999999999995E-7</v>
      </c>
      <c r="U60" s="9">
        <v>1.2928E-2</v>
      </c>
      <c r="V60" s="9">
        <v>6.6300000000000005E-3</v>
      </c>
      <c r="W60" s="9">
        <v>1.9557000000000001E-2</v>
      </c>
    </row>
    <row r="61" spans="1:23" x14ac:dyDescent="0.3">
      <c r="A61">
        <v>2014</v>
      </c>
      <c r="B61">
        <v>1</v>
      </c>
      <c r="D61">
        <v>82</v>
      </c>
      <c r="E61" s="24">
        <v>18012880.390000001</v>
      </c>
      <c r="F61" s="24">
        <v>915165</v>
      </c>
      <c r="G61" s="24">
        <v>3218077</v>
      </c>
      <c r="H61" s="24">
        <v>-4144.13</v>
      </c>
      <c r="I61" s="24">
        <v>-17008235.280000001</v>
      </c>
      <c r="J61" s="24">
        <v>76965927.859999999</v>
      </c>
      <c r="K61" s="24">
        <v>2681401909.0000005</v>
      </c>
      <c r="L61" s="24">
        <v>2636644427.7300005</v>
      </c>
      <c r="M61" s="24">
        <v>2744369896.7800002</v>
      </c>
      <c r="N61" s="24">
        <v>2685328185.8200002</v>
      </c>
      <c r="O61" s="24"/>
      <c r="P61" s="9">
        <v>6.757E-3</v>
      </c>
      <c r="Q61" s="9">
        <v>3.4400000000000001E-4</v>
      </c>
      <c r="R61" s="9">
        <v>1.2049999999999999E-3</v>
      </c>
      <c r="S61" s="9">
        <v>8.3059999999999991E-3</v>
      </c>
      <c r="T61" s="9">
        <v>-1.9999999999999999E-6</v>
      </c>
      <c r="U61" s="9">
        <v>8.3039999999999989E-3</v>
      </c>
      <c r="V61" s="9">
        <v>9.810000000000001E-4</v>
      </c>
      <c r="W61" s="9">
        <v>9.2849999999999999E-3</v>
      </c>
    </row>
    <row r="62" spans="1:23" x14ac:dyDescent="0.3">
      <c r="B62">
        <v>2</v>
      </c>
      <c r="D62">
        <v>82</v>
      </c>
      <c r="E62" s="24">
        <v>17763319.18</v>
      </c>
      <c r="F62" s="24">
        <v>-231230</v>
      </c>
      <c r="G62" s="24">
        <v>4993569.9400000004</v>
      </c>
      <c r="H62" s="24">
        <v>-4142.2</v>
      </c>
      <c r="I62" s="24">
        <v>-77490620.120000005</v>
      </c>
      <c r="J62" s="24">
        <v>49871196.939999998</v>
      </c>
      <c r="K62" s="24">
        <v>2636644427.7300005</v>
      </c>
      <c r="L62" s="24">
        <v>2662237756.5100002</v>
      </c>
      <c r="M62" s="24">
        <v>2685328185.8200002</v>
      </c>
      <c r="N62" s="24">
        <v>2712716378.6300001</v>
      </c>
      <c r="O62" s="24"/>
      <c r="P62" s="9">
        <v>6.7179999999999991E-3</v>
      </c>
      <c r="Q62" s="9">
        <v>-8.7000000000000001E-5</v>
      </c>
      <c r="R62" s="9">
        <v>1.884E-3</v>
      </c>
      <c r="S62" s="9">
        <v>8.5149999999999983E-3</v>
      </c>
      <c r="T62" s="9">
        <v>-1.9999999999999999E-6</v>
      </c>
      <c r="U62" s="9">
        <v>8.512999999999998E-3</v>
      </c>
      <c r="V62" s="9">
        <v>-8.6900000000000009E-4</v>
      </c>
      <c r="W62" s="9">
        <v>7.6439999999999998E-3</v>
      </c>
    </row>
    <row r="63" spans="1:23" x14ac:dyDescent="0.3">
      <c r="B63">
        <v>3</v>
      </c>
      <c r="D63">
        <v>83</v>
      </c>
      <c r="E63" s="24">
        <v>15898881.060000001</v>
      </c>
      <c r="F63" s="24">
        <v>681181</v>
      </c>
      <c r="G63" s="24">
        <v>558437.73</v>
      </c>
      <c r="H63" s="24">
        <v>-35739.57</v>
      </c>
      <c r="I63" s="24">
        <v>-63306022.920000002</v>
      </c>
      <c r="J63" s="24">
        <v>67817571.670000002</v>
      </c>
      <c r="K63" s="24">
        <v>2662237756.5100002</v>
      </c>
      <c r="L63" s="24">
        <v>2662198605.3700008</v>
      </c>
      <c r="M63" s="24">
        <v>2712716378.6300001</v>
      </c>
      <c r="N63" s="24">
        <v>2708886010.98</v>
      </c>
      <c r="O63" s="24"/>
      <c r="P63" s="9">
        <v>6.0619999999999997E-3</v>
      </c>
      <c r="Q63" s="9">
        <v>2.5999999999999998E-4</v>
      </c>
      <c r="R63" s="9">
        <v>2.13E-4</v>
      </c>
      <c r="S63" s="9">
        <v>6.5349999999999991E-3</v>
      </c>
      <c r="T63" s="9">
        <v>-1.4E-5</v>
      </c>
      <c r="U63" s="9">
        <v>6.520999999999999E-3</v>
      </c>
      <c r="V63" s="9">
        <v>1.4419999999999999E-3</v>
      </c>
      <c r="W63" s="9">
        <v>7.9629999999999996E-3</v>
      </c>
    </row>
    <row r="64" spans="1:23" x14ac:dyDescent="0.3">
      <c r="B64">
        <v>4</v>
      </c>
      <c r="D64">
        <v>83</v>
      </c>
      <c r="E64" s="24">
        <v>20804823.399999999</v>
      </c>
      <c r="F64" s="24">
        <v>-2207792</v>
      </c>
      <c r="G64" s="24">
        <v>1348473.33</v>
      </c>
      <c r="H64" s="24">
        <v>-4137.75</v>
      </c>
      <c r="I64" s="24">
        <v>-14324883.32</v>
      </c>
      <c r="J64" s="24">
        <v>78448378.299999997</v>
      </c>
      <c r="K64" s="24">
        <v>2662198605.3700008</v>
      </c>
      <c r="L64" s="24">
        <v>2594986601.3299999</v>
      </c>
      <c r="M64" s="24">
        <v>2708886010.98</v>
      </c>
      <c r="N64" s="24">
        <v>2642554723.79</v>
      </c>
      <c r="O64" s="24"/>
      <c r="P64" s="9">
        <v>7.9360000000000003E-3</v>
      </c>
      <c r="Q64" s="9">
        <v>-8.43E-4</v>
      </c>
      <c r="R64" s="9">
        <v>5.13E-4</v>
      </c>
      <c r="S64" s="9">
        <v>7.6059999999999999E-3</v>
      </c>
      <c r="T64" s="9">
        <v>-1.9999999999999999E-6</v>
      </c>
      <c r="U64" s="9">
        <v>7.6039999999999996E-3</v>
      </c>
      <c r="V64" s="9">
        <v>-3.3500000000000001E-4</v>
      </c>
      <c r="W64" s="9">
        <v>7.2699999999999996E-3</v>
      </c>
    </row>
    <row r="65" spans="1:23" x14ac:dyDescent="0.3">
      <c r="B65">
        <v>5</v>
      </c>
      <c r="D65">
        <v>82</v>
      </c>
      <c r="E65" s="24">
        <v>18138052.260000002</v>
      </c>
      <c r="F65" s="24">
        <v>474821</v>
      </c>
      <c r="G65" s="24">
        <v>944572.33</v>
      </c>
      <c r="H65" s="24">
        <v>-1533.94</v>
      </c>
      <c r="I65" s="24">
        <v>-253396187.40000001</v>
      </c>
      <c r="J65" s="24">
        <v>318953939.74000001</v>
      </c>
      <c r="K65" s="24">
        <v>2594986601.3299999</v>
      </c>
      <c r="L65" s="24">
        <v>2527416304.4400001</v>
      </c>
      <c r="M65" s="24">
        <v>2642554723.79</v>
      </c>
      <c r="N65" s="24">
        <v>2557263374.9899998</v>
      </c>
      <c r="O65" s="24"/>
      <c r="P65" s="9">
        <v>6.986E-3</v>
      </c>
      <c r="Q65" s="9">
        <v>1.83E-4</v>
      </c>
      <c r="R65" s="9">
        <v>3.6299999999999999E-4</v>
      </c>
      <c r="S65" s="9">
        <v>7.5319999999999996E-3</v>
      </c>
      <c r="T65" s="9">
        <v>-9.9999999999999995E-7</v>
      </c>
      <c r="U65" s="9">
        <v>7.5309999999999995E-3</v>
      </c>
      <c r="V65" s="9">
        <v>-8.2199999999999992E-4</v>
      </c>
      <c r="W65" s="9">
        <v>6.7090000000000006E-3</v>
      </c>
    </row>
    <row r="66" spans="1:23" x14ac:dyDescent="0.3">
      <c r="B66">
        <v>6</v>
      </c>
      <c r="D66">
        <v>85</v>
      </c>
      <c r="E66" s="24">
        <v>20432214.050000001</v>
      </c>
      <c r="F66" s="24">
        <v>221488</v>
      </c>
      <c r="G66" s="24">
        <v>1101657.67</v>
      </c>
      <c r="H66" s="24">
        <v>-154454.12</v>
      </c>
      <c r="I66" s="24">
        <v>-270626587.87</v>
      </c>
      <c r="J66" s="24">
        <v>57172568.409999996</v>
      </c>
      <c r="K66" s="24">
        <v>2527416304.4400001</v>
      </c>
      <c r="L66" s="24">
        <v>2714067799.1900001</v>
      </c>
      <c r="M66" s="24">
        <v>2557263374.9899998</v>
      </c>
      <c r="N66" s="24">
        <v>2770938882.48</v>
      </c>
      <c r="O66" s="24"/>
      <c r="P66" s="9">
        <v>8.1069999999999996E-3</v>
      </c>
      <c r="Q66" s="9">
        <v>8.8000000000000011E-5</v>
      </c>
      <c r="R66" s="9">
        <v>4.3700000000000005E-4</v>
      </c>
      <c r="S66" s="9">
        <v>8.631999999999999E-3</v>
      </c>
      <c r="T66" s="9">
        <v>-6.1000000000000005E-5</v>
      </c>
      <c r="U66" s="9">
        <v>8.5709999999999988E-3</v>
      </c>
      <c r="V66" s="9">
        <v>-1.0739E-2</v>
      </c>
      <c r="W66" s="9">
        <v>-2.1679999999999998E-3</v>
      </c>
    </row>
    <row r="67" spans="1:23" x14ac:dyDescent="0.3">
      <c r="B67">
        <v>7</v>
      </c>
      <c r="D67">
        <v>85</v>
      </c>
      <c r="E67" s="24">
        <v>52669644.810000002</v>
      </c>
      <c r="F67" s="24">
        <v>727257</v>
      </c>
      <c r="G67" s="24">
        <v>1536225.82</v>
      </c>
      <c r="H67" s="24">
        <v>-39952.18</v>
      </c>
      <c r="I67" s="24">
        <v>-124668872.18000001</v>
      </c>
      <c r="J67" s="24">
        <v>341279639.23000002</v>
      </c>
      <c r="K67" s="24">
        <v>2714067799.1900001</v>
      </c>
      <c r="L67" s="24">
        <v>2507660097.1000004</v>
      </c>
      <c r="M67" s="24">
        <v>2770938882.48</v>
      </c>
      <c r="N67" s="24">
        <v>2555055372.5100002</v>
      </c>
      <c r="O67" s="24"/>
      <c r="P67" s="9">
        <v>1.9393000000000001E-2</v>
      </c>
      <c r="Q67" s="9">
        <v>2.6800000000000001E-4</v>
      </c>
      <c r="R67" s="9">
        <v>5.6599999999999999E-4</v>
      </c>
      <c r="S67" s="9">
        <v>2.0227000000000002E-2</v>
      </c>
      <c r="T67" s="9">
        <v>-1.5E-5</v>
      </c>
      <c r="U67" s="9">
        <v>2.0212000000000001E-2</v>
      </c>
      <c r="V67" s="9">
        <v>3.4910000000000002E-3</v>
      </c>
      <c r="W67" s="9">
        <v>2.3702999999999998E-2</v>
      </c>
    </row>
    <row r="68" spans="1:23" x14ac:dyDescent="0.3">
      <c r="B68">
        <v>8</v>
      </c>
      <c r="D68">
        <v>85</v>
      </c>
      <c r="E68" s="24">
        <v>17829060.260000002</v>
      </c>
      <c r="F68" s="24">
        <v>585584</v>
      </c>
      <c r="G68" s="24">
        <v>715592.62</v>
      </c>
      <c r="H68" s="24">
        <v>-161.44999999999999</v>
      </c>
      <c r="I68" s="24">
        <v>-58704295</v>
      </c>
      <c r="J68" s="24">
        <v>71986939.579999998</v>
      </c>
      <c r="K68" s="24">
        <v>2507660097.1000004</v>
      </c>
      <c r="L68" s="24">
        <v>2494218635.2600002</v>
      </c>
      <c r="M68" s="24">
        <v>2555055372.5100002</v>
      </c>
      <c r="N68" s="24">
        <v>2542358311.9400001</v>
      </c>
      <c r="O68" s="24"/>
      <c r="P68" s="9">
        <v>7.1069999999999996E-3</v>
      </c>
      <c r="Q68" s="9">
        <v>2.34E-4</v>
      </c>
      <c r="R68" s="9">
        <v>2.8499999999999999E-4</v>
      </c>
      <c r="S68" s="9">
        <v>7.6259999999999991E-3</v>
      </c>
      <c r="T68" s="9">
        <v>0</v>
      </c>
      <c r="U68" s="9">
        <v>7.6259999999999991E-3</v>
      </c>
      <c r="V68" s="9">
        <v>-2.9600000000000004E-4</v>
      </c>
      <c r="W68" s="9">
        <v>7.3290000000000004E-3</v>
      </c>
    </row>
    <row r="69" spans="1:23" x14ac:dyDescent="0.3">
      <c r="B69">
        <v>9</v>
      </c>
      <c r="D69">
        <v>88</v>
      </c>
      <c r="E69" s="24">
        <v>16243481.09</v>
      </c>
      <c r="F69" s="24">
        <v>647139</v>
      </c>
      <c r="G69" s="24">
        <v>656250</v>
      </c>
      <c r="H69" s="24">
        <v>-58900.84</v>
      </c>
      <c r="I69" s="24">
        <v>-239586922.49000001</v>
      </c>
      <c r="J69" s="24">
        <v>81405413</v>
      </c>
      <c r="K69" s="24">
        <v>2494218635.2600002</v>
      </c>
      <c r="L69" s="24">
        <v>2662765188.7100005</v>
      </c>
      <c r="M69" s="24">
        <v>2542358311.9400001</v>
      </c>
      <c r="N69" s="24">
        <v>2701186960.4200001</v>
      </c>
      <c r="O69" s="24"/>
      <c r="P69" s="9">
        <v>6.4680000000000007E-3</v>
      </c>
      <c r="Q69" s="9">
        <v>2.5700000000000001E-4</v>
      </c>
      <c r="R69" s="9">
        <v>2.61E-4</v>
      </c>
      <c r="S69" s="9">
        <v>6.9860000000000009E-3</v>
      </c>
      <c r="T69" s="9">
        <v>-2.3E-5</v>
      </c>
      <c r="U69" s="9">
        <v>6.9630000000000013E-3</v>
      </c>
      <c r="V69" s="9">
        <v>3.8569999999999998E-3</v>
      </c>
      <c r="W69" s="9">
        <v>1.0819E-2</v>
      </c>
    </row>
    <row r="70" spans="1:23" x14ac:dyDescent="0.3">
      <c r="B70">
        <v>10</v>
      </c>
      <c r="D70">
        <v>89</v>
      </c>
      <c r="E70" s="24">
        <v>17131744.370000001</v>
      </c>
      <c r="F70" s="24">
        <v>1892519</v>
      </c>
      <c r="G70" s="24">
        <v>-126075</v>
      </c>
      <c r="H70" s="24">
        <v>-156.24</v>
      </c>
      <c r="I70" s="24">
        <v>-97174159.430000007</v>
      </c>
      <c r="J70" s="24">
        <v>17110078.109999999</v>
      </c>
      <c r="K70" s="24">
        <v>2662765188.7100005</v>
      </c>
      <c r="L70" s="24">
        <v>2764240023.8000007</v>
      </c>
      <c r="M70" s="24">
        <v>2701186960.4200001</v>
      </c>
      <c r="N70" s="24">
        <v>2783143560.48</v>
      </c>
      <c r="O70" s="24"/>
      <c r="P70" s="9">
        <v>6.3929999999999994E-3</v>
      </c>
      <c r="Q70" s="9">
        <v>7.049999999999999E-4</v>
      </c>
      <c r="R70" s="9">
        <v>-4.7000000000000004E-5</v>
      </c>
      <c r="S70" s="9">
        <v>7.0509999999999991E-3</v>
      </c>
      <c r="T70" s="9">
        <v>0</v>
      </c>
      <c r="U70" s="9">
        <v>7.0509999999999991E-3</v>
      </c>
      <c r="V70" s="9">
        <v>7.2519999999999998E-3</v>
      </c>
      <c r="W70" s="9">
        <v>1.4303999999999999E-2</v>
      </c>
    </row>
    <row r="71" spans="1:23" x14ac:dyDescent="0.3">
      <c r="B71">
        <v>11</v>
      </c>
      <c r="D71">
        <v>97</v>
      </c>
      <c r="E71" s="24">
        <v>18599629.789999999</v>
      </c>
      <c r="F71" s="24">
        <v>1243940</v>
      </c>
      <c r="G71" s="24">
        <v>2156758.31</v>
      </c>
      <c r="H71" s="24">
        <v>-2284.5700000000002</v>
      </c>
      <c r="I71" s="24">
        <v>-184565837.69</v>
      </c>
      <c r="J71" s="24">
        <v>21026217.68</v>
      </c>
      <c r="K71" s="24">
        <v>2764240023.8000007</v>
      </c>
      <c r="L71" s="24">
        <v>2908352613.9600005</v>
      </c>
      <c r="M71" s="24">
        <v>2783143560.48</v>
      </c>
      <c r="N71" s="24">
        <v>2947927120.6300001</v>
      </c>
      <c r="O71" s="24"/>
      <c r="P71" s="9">
        <v>6.6180000000000006E-3</v>
      </c>
      <c r="Q71" s="9">
        <v>4.44E-4</v>
      </c>
      <c r="R71" s="9">
        <v>7.67E-4</v>
      </c>
      <c r="S71" s="9">
        <v>7.8290000000000009E-3</v>
      </c>
      <c r="T71" s="9">
        <v>-9.9999999999999995E-7</v>
      </c>
      <c r="U71" s="9">
        <v>7.8280000000000016E-3</v>
      </c>
      <c r="V71" s="9">
        <v>8.4900000000000004E-4</v>
      </c>
      <c r="W71" s="9">
        <v>8.6770000000000007E-3</v>
      </c>
    </row>
    <row r="72" spans="1:23" x14ac:dyDescent="0.3">
      <c r="B72">
        <v>12</v>
      </c>
      <c r="D72">
        <v>99</v>
      </c>
      <c r="E72" s="24">
        <v>21926450.5</v>
      </c>
      <c r="F72" s="24">
        <v>49401</v>
      </c>
      <c r="G72" s="24">
        <v>1079827.79</v>
      </c>
      <c r="H72" s="24">
        <v>-138109.20000000001</v>
      </c>
      <c r="I72" s="24">
        <v>-86264448.25</v>
      </c>
      <c r="J72" s="24">
        <v>163887439.19</v>
      </c>
      <c r="K72" s="24">
        <v>2908352613.9600005</v>
      </c>
      <c r="L72" s="24">
        <v>2836300238.4900002</v>
      </c>
      <c r="M72" s="24">
        <v>2947927120.6300001</v>
      </c>
      <c r="N72" s="24">
        <v>2870353529.9899998</v>
      </c>
      <c r="O72" s="24"/>
      <c r="P72" s="9">
        <v>7.6890000000000005E-3</v>
      </c>
      <c r="Q72" s="9">
        <v>1.7E-5</v>
      </c>
      <c r="R72" s="9">
        <v>3.7900000000000005E-4</v>
      </c>
      <c r="S72" s="9">
        <v>8.0850000000000002E-3</v>
      </c>
      <c r="T72" s="9">
        <v>-4.7999999999999994E-5</v>
      </c>
      <c r="U72" s="9">
        <v>8.0370000000000007E-3</v>
      </c>
      <c r="V72" s="9">
        <v>5.8859999999999997E-3</v>
      </c>
      <c r="W72" s="9">
        <v>1.3923000000000001E-2</v>
      </c>
    </row>
    <row r="73" spans="1:23" x14ac:dyDescent="0.3">
      <c r="A73">
        <v>2015</v>
      </c>
      <c r="B73">
        <v>1</v>
      </c>
      <c r="D73">
        <v>96</v>
      </c>
      <c r="E73" s="24">
        <v>20091358.41</v>
      </c>
      <c r="F73" s="24">
        <v>-120177</v>
      </c>
      <c r="G73" s="24">
        <v>1078952.74</v>
      </c>
      <c r="H73" s="24">
        <v>-161.46</v>
      </c>
      <c r="I73" s="24">
        <v>-119554476.33</v>
      </c>
      <c r="J73" s="24">
        <v>64776752.850000001</v>
      </c>
      <c r="K73" s="24">
        <v>2823286159.23</v>
      </c>
      <c r="L73" s="24">
        <v>2845207814.6000004</v>
      </c>
      <c r="M73" s="24">
        <v>2870353529.9899998</v>
      </c>
      <c r="N73" s="24">
        <v>2925011076.77</v>
      </c>
      <c r="O73" s="24"/>
      <c r="P73" s="9">
        <v>7.1580000000000003E-3</v>
      </c>
      <c r="Q73" s="9">
        <v>-4.3000000000000002E-5</v>
      </c>
      <c r="R73" s="9">
        <v>3.8499999999999998E-4</v>
      </c>
      <c r="S73" s="9">
        <v>7.5000000000000006E-3</v>
      </c>
      <c r="T73" s="9">
        <v>-1.18E-4</v>
      </c>
      <c r="U73" s="9">
        <v>7.3820000000000005E-3</v>
      </c>
      <c r="V73" s="9">
        <v>4.17E-4</v>
      </c>
      <c r="W73" s="9">
        <v>7.7990000000000004E-3</v>
      </c>
    </row>
    <row r="74" spans="1:23" x14ac:dyDescent="0.3">
      <c r="B74">
        <v>2</v>
      </c>
      <c r="D74">
        <v>98</v>
      </c>
      <c r="E74" s="24">
        <v>19288219.440000001</v>
      </c>
      <c r="F74" s="24">
        <v>145677</v>
      </c>
      <c r="G74" s="24">
        <v>721810</v>
      </c>
      <c r="H74" s="24">
        <v>-1404.66</v>
      </c>
      <c r="I74" s="24">
        <v>-566695340.76999998</v>
      </c>
      <c r="J74" s="24">
        <v>93712361.180000007</v>
      </c>
      <c r="K74" s="24">
        <v>2845207814.6000004</v>
      </c>
      <c r="L74" s="24">
        <v>3318976874.5199995</v>
      </c>
      <c r="M74" s="24">
        <v>2925011076.77</v>
      </c>
      <c r="N74" s="24">
        <v>3398139733.5</v>
      </c>
      <c r="O74" s="24"/>
      <c r="P74" s="9">
        <v>6.7120000000000001E-3</v>
      </c>
      <c r="Q74" s="9">
        <v>5.1000000000000006E-5</v>
      </c>
      <c r="R74" s="9">
        <v>2.52E-4</v>
      </c>
      <c r="S74" s="9">
        <v>7.0149999999999995E-3</v>
      </c>
      <c r="T74" s="9">
        <v>0</v>
      </c>
      <c r="U74" s="9">
        <v>7.0149999999999995E-3</v>
      </c>
      <c r="V74" s="9">
        <v>2.24E-4</v>
      </c>
      <c r="W74" s="9">
        <v>7.2380000000000005E-3</v>
      </c>
    </row>
    <row r="75" spans="1:23" x14ac:dyDescent="0.3">
      <c r="B75">
        <v>3</v>
      </c>
      <c r="D75">
        <v>94</v>
      </c>
      <c r="E75" s="24">
        <v>18370054.57</v>
      </c>
      <c r="F75" s="24">
        <v>2047329</v>
      </c>
      <c r="G75" s="24">
        <v>6761</v>
      </c>
      <c r="H75" s="24">
        <v>-145.83000000000001</v>
      </c>
      <c r="I75" s="24">
        <v>-19086010.039999999</v>
      </c>
      <c r="J75" s="24">
        <v>109586186.23999999</v>
      </c>
      <c r="K75" s="24">
        <v>3318976874.5199995</v>
      </c>
      <c r="L75" s="24">
        <v>3216170926.0799999</v>
      </c>
      <c r="M75" s="24">
        <v>3398139733.5</v>
      </c>
      <c r="N75" s="24">
        <v>3309686886.4499998</v>
      </c>
      <c r="O75" s="24"/>
      <c r="P75" s="9">
        <v>5.5000000000000005E-3</v>
      </c>
      <c r="Q75" s="9">
        <v>6.1800000000000006E-4</v>
      </c>
      <c r="R75" s="9">
        <v>1.9999999999999999E-6</v>
      </c>
      <c r="S75" s="9">
        <v>6.1200000000000004E-3</v>
      </c>
      <c r="T75" s="9">
        <v>0</v>
      </c>
      <c r="U75" s="9">
        <v>6.1200000000000004E-3</v>
      </c>
      <c r="V75" s="9">
        <v>-4.3239999999999997E-3</v>
      </c>
      <c r="W75" s="9">
        <v>1.7960000000000001E-3</v>
      </c>
    </row>
    <row r="76" spans="1:23" x14ac:dyDescent="0.3">
      <c r="B76">
        <v>4</v>
      </c>
      <c r="D76">
        <v>93</v>
      </c>
      <c r="E76" s="24">
        <v>18141991.640000001</v>
      </c>
      <c r="F76" s="24">
        <v>1081055</v>
      </c>
      <c r="G76" s="24">
        <v>208000</v>
      </c>
      <c r="H76" s="24">
        <v>0.01</v>
      </c>
      <c r="I76" s="24">
        <v>-57247462.530000001</v>
      </c>
      <c r="J76" s="24">
        <v>50000342.18</v>
      </c>
      <c r="K76" s="24">
        <v>3216170926.0799999</v>
      </c>
      <c r="L76" s="24">
        <v>3218830854.98</v>
      </c>
      <c r="M76" s="24">
        <v>3309686886.4499998</v>
      </c>
      <c r="N76" s="24">
        <v>3318015061.4299998</v>
      </c>
      <c r="O76" s="24"/>
      <c r="P76" s="9">
        <v>5.5979999999999997E-3</v>
      </c>
      <c r="Q76" s="9">
        <v>3.3599999999999998E-4</v>
      </c>
      <c r="R76" s="9">
        <v>6.4999999999999994E-5</v>
      </c>
      <c r="S76" s="9">
        <v>5.999E-3</v>
      </c>
      <c r="T76" s="9">
        <v>0</v>
      </c>
      <c r="U76" s="9">
        <v>5.999E-3</v>
      </c>
      <c r="V76" s="9">
        <v>-1.7589999999999999E-3</v>
      </c>
      <c r="W76" s="9">
        <v>4.2399999999999998E-3</v>
      </c>
    </row>
    <row r="77" spans="1:23" x14ac:dyDescent="0.3">
      <c r="B77">
        <v>5</v>
      </c>
      <c r="D77">
        <v>98</v>
      </c>
      <c r="E77" s="24">
        <v>19889436.420000002</v>
      </c>
      <c r="F77" s="24">
        <v>1876006</v>
      </c>
      <c r="G77" s="24">
        <v>1953994</v>
      </c>
      <c r="H77" s="24">
        <v>0</v>
      </c>
      <c r="I77" s="24">
        <v>-166089901.47999999</v>
      </c>
      <c r="J77" s="24">
        <v>76523948.969999999</v>
      </c>
      <c r="K77" s="24">
        <v>3218830854.98</v>
      </c>
      <c r="L77" s="24">
        <v>3338445104.2799997</v>
      </c>
      <c r="M77" s="24">
        <v>3318015061.4299998</v>
      </c>
      <c r="N77" s="24">
        <v>3409457019.5599999</v>
      </c>
      <c r="O77" s="24"/>
      <c r="P77" s="9">
        <v>6.1190000000000003E-3</v>
      </c>
      <c r="Q77" s="9">
        <v>5.7899999999999998E-4</v>
      </c>
      <c r="R77" s="9">
        <v>6.0300000000000002E-4</v>
      </c>
      <c r="S77" s="9">
        <v>7.3010000000000002E-3</v>
      </c>
      <c r="T77" s="9">
        <v>0</v>
      </c>
      <c r="U77" s="9">
        <v>7.3010000000000002E-3</v>
      </c>
      <c r="V77" s="9">
        <v>8.6719999999999992E-3</v>
      </c>
      <c r="W77" s="9">
        <v>1.5972E-2</v>
      </c>
    </row>
    <row r="78" spans="1:23" x14ac:dyDescent="0.3">
      <c r="B78">
        <v>6</v>
      </c>
      <c r="D78">
        <v>100</v>
      </c>
      <c r="E78" s="24">
        <v>21956188.640000001</v>
      </c>
      <c r="F78" s="24">
        <v>2354874</v>
      </c>
      <c r="G78" s="24">
        <v>2292699.5</v>
      </c>
      <c r="H78" s="24">
        <v>0</v>
      </c>
      <c r="I78" s="24">
        <v>-385564920.41000003</v>
      </c>
      <c r="J78" s="24">
        <v>35323835.460000001</v>
      </c>
      <c r="K78" s="24">
        <v>3338445104.2799997</v>
      </c>
      <c r="L78" s="24">
        <v>3538154061.8399997</v>
      </c>
      <c r="M78" s="24">
        <v>3409457019.5599999</v>
      </c>
      <c r="N78" s="24">
        <v>3762052978.54</v>
      </c>
      <c r="O78" s="24"/>
      <c r="P78" s="9">
        <v>6.2180000000000004E-3</v>
      </c>
      <c r="Q78" s="9">
        <v>6.7100000000000005E-4</v>
      </c>
      <c r="R78" s="9">
        <v>6.510000000000001E-4</v>
      </c>
      <c r="S78" s="9">
        <v>7.5399999999999998E-3</v>
      </c>
      <c r="T78" s="9">
        <v>0</v>
      </c>
      <c r="U78" s="9">
        <v>7.5399999999999998E-3</v>
      </c>
      <c r="V78" s="9">
        <v>-1.139E-3</v>
      </c>
      <c r="W78" s="9">
        <v>6.4019999999999997E-3</v>
      </c>
    </row>
    <row r="79" spans="1:23" x14ac:dyDescent="0.3">
      <c r="B79">
        <v>7</v>
      </c>
      <c r="D79">
        <v>101</v>
      </c>
      <c r="E79" s="24">
        <v>30221689.460000001</v>
      </c>
      <c r="F79" s="24">
        <v>2241610</v>
      </c>
      <c r="G79" s="24">
        <v>1868637.14</v>
      </c>
      <c r="H79" s="24">
        <v>0.03</v>
      </c>
      <c r="I79" s="24">
        <v>-28257485.440000001</v>
      </c>
      <c r="J79" s="24">
        <v>98587958.140000001</v>
      </c>
      <c r="K79" s="24">
        <v>3538154061.8399997</v>
      </c>
      <c r="L79" s="24">
        <v>3502809677.5400009</v>
      </c>
      <c r="M79" s="24">
        <v>3762052978.54</v>
      </c>
      <c r="N79" s="24">
        <v>3693964115.79</v>
      </c>
      <c r="O79" s="24"/>
      <c r="P79" s="9">
        <v>8.4580000000000002E-3</v>
      </c>
      <c r="Q79" s="9">
        <v>6.3400000000000001E-4</v>
      </c>
      <c r="R79" s="9">
        <v>5.2599999999999999E-4</v>
      </c>
      <c r="S79" s="9">
        <v>9.6179999999999998E-3</v>
      </c>
      <c r="T79" s="9">
        <v>0</v>
      </c>
      <c r="U79" s="9">
        <v>9.6179999999999998E-3</v>
      </c>
      <c r="V79" s="9">
        <v>-3.2699999999999998E-4</v>
      </c>
      <c r="W79" s="9">
        <v>9.2910000000000006E-3</v>
      </c>
    </row>
    <row r="80" spans="1:23" x14ac:dyDescent="0.3">
      <c r="B80">
        <v>8</v>
      </c>
      <c r="D80">
        <v>101</v>
      </c>
      <c r="E80" s="24">
        <v>19458853.59</v>
      </c>
      <c r="F80" s="24">
        <v>2446285</v>
      </c>
      <c r="G80" s="24">
        <v>2866428.53</v>
      </c>
      <c r="H80" s="24">
        <v>0.01</v>
      </c>
      <c r="I80" s="24">
        <v>-258949339.47999999</v>
      </c>
      <c r="J80" s="24">
        <v>53838554.630000003</v>
      </c>
      <c r="K80" s="24">
        <v>3502809677.5400009</v>
      </c>
      <c r="L80" s="24">
        <v>3534210826.6300011</v>
      </c>
      <c r="M80" s="24">
        <v>3693964115.79</v>
      </c>
      <c r="N80" s="24">
        <v>3901521185.7199998</v>
      </c>
      <c r="O80" s="24"/>
      <c r="P80" s="9">
        <v>5.4090000000000006E-3</v>
      </c>
      <c r="Q80" s="9">
        <v>6.9000000000000008E-4</v>
      </c>
      <c r="R80" s="9">
        <v>8.0600000000000008E-4</v>
      </c>
      <c r="S80" s="9">
        <v>6.9050000000000005E-3</v>
      </c>
      <c r="T80" s="9">
        <v>0</v>
      </c>
      <c r="U80" s="9">
        <v>6.9050000000000005E-3</v>
      </c>
      <c r="V80" s="9">
        <v>-1.3129999999999999E-3</v>
      </c>
      <c r="W80" s="9">
        <v>5.5920000000000006E-3</v>
      </c>
    </row>
    <row r="81" spans="1:23" x14ac:dyDescent="0.3">
      <c r="B81">
        <v>9</v>
      </c>
      <c r="D81">
        <v>101</v>
      </c>
      <c r="E81" s="24">
        <v>24083591.399999999</v>
      </c>
      <c r="F81" s="24">
        <v>2570305</v>
      </c>
      <c r="G81" s="24">
        <v>938750</v>
      </c>
      <c r="H81" s="24">
        <v>-0.02</v>
      </c>
      <c r="I81" s="24">
        <v>-111527085.58</v>
      </c>
      <c r="J81" s="24">
        <v>4371560.4400000004</v>
      </c>
      <c r="K81" s="24">
        <v>3534210826.6300011</v>
      </c>
      <c r="L81" s="24">
        <v>3457323538.3700018</v>
      </c>
      <c r="M81" s="24">
        <v>3901521185.7199998</v>
      </c>
      <c r="N81" s="24">
        <v>4011247016.1399999</v>
      </c>
      <c r="O81" s="24"/>
      <c r="P81" s="9">
        <v>6.5269999999999998E-3</v>
      </c>
      <c r="Q81" s="9">
        <v>7.2599999999999997E-4</v>
      </c>
      <c r="R81" s="9">
        <v>2.6499999999999999E-4</v>
      </c>
      <c r="S81" s="9">
        <v>7.5179999999999995E-3</v>
      </c>
      <c r="T81" s="9">
        <v>0</v>
      </c>
      <c r="U81" s="9">
        <v>7.5179999999999995E-3</v>
      </c>
      <c r="V81" s="9">
        <v>-5.2607999999999995E-2</v>
      </c>
      <c r="W81" s="9">
        <v>-4.5090000000000005E-2</v>
      </c>
    </row>
    <row r="82" spans="1:23" x14ac:dyDescent="0.3">
      <c r="B82">
        <v>10</v>
      </c>
      <c r="D82">
        <v>103</v>
      </c>
      <c r="E82" s="24">
        <v>23579430.350000001</v>
      </c>
      <c r="F82" s="24">
        <v>932388</v>
      </c>
      <c r="G82" s="24">
        <v>2310220.36</v>
      </c>
      <c r="H82" s="24">
        <v>-0.01</v>
      </c>
      <c r="I82" s="24">
        <v>-329536958.60000002</v>
      </c>
      <c r="J82" s="24">
        <v>195596363.90000001</v>
      </c>
      <c r="K82" s="24">
        <v>3457323538.3700018</v>
      </c>
      <c r="L82" s="24">
        <v>3544914942.7000003</v>
      </c>
      <c r="M82" s="24">
        <v>4011247016.1399999</v>
      </c>
      <c r="N82" s="24">
        <v>4146119999</v>
      </c>
      <c r="O82" s="24"/>
      <c r="P82" s="9">
        <v>6.6090000000000003E-3</v>
      </c>
      <c r="Q82" s="9">
        <v>2.6700000000000004E-4</v>
      </c>
      <c r="R82" s="9">
        <v>6.5899999999999997E-4</v>
      </c>
      <c r="S82" s="9">
        <v>7.535E-3</v>
      </c>
      <c r="T82" s="9">
        <v>0</v>
      </c>
      <c r="U82" s="9">
        <v>7.535E-3</v>
      </c>
      <c r="V82" s="9">
        <v>4.8800000000000004E-4</v>
      </c>
      <c r="W82" s="9">
        <v>8.0239999999999999E-3</v>
      </c>
    </row>
    <row r="83" spans="1:23" x14ac:dyDescent="0.3">
      <c r="B83">
        <v>11</v>
      </c>
      <c r="D83">
        <v>107</v>
      </c>
      <c r="E83" s="24">
        <v>19944220.07</v>
      </c>
      <c r="F83" s="24">
        <v>2458845</v>
      </c>
      <c r="G83" s="24">
        <v>1747956.28</v>
      </c>
      <c r="H83" s="24">
        <v>0</v>
      </c>
      <c r="I83" s="24">
        <v>-150512492.03999999</v>
      </c>
      <c r="J83" s="24">
        <v>67494900.099999994</v>
      </c>
      <c r="K83" s="24">
        <v>3544914942.7000003</v>
      </c>
      <c r="L83" s="24">
        <v>3629595757.8499999</v>
      </c>
      <c r="M83" s="24">
        <v>4146119999</v>
      </c>
      <c r="N83" s="24">
        <v>4231596435.4299998</v>
      </c>
      <c r="O83" s="24"/>
      <c r="P83" s="9">
        <v>5.4059999999999993E-3</v>
      </c>
      <c r="Q83" s="9">
        <v>6.87E-4</v>
      </c>
      <c r="R83" s="9">
        <v>4.8700000000000002E-4</v>
      </c>
      <c r="S83" s="9">
        <v>6.579999999999999E-3</v>
      </c>
      <c r="T83" s="9">
        <v>0</v>
      </c>
      <c r="U83" s="9">
        <v>6.579999999999999E-3</v>
      </c>
      <c r="V83" s="9">
        <v>-2.22E-4</v>
      </c>
      <c r="W83" s="9">
        <v>6.3570000000000007E-3</v>
      </c>
    </row>
    <row r="84" spans="1:23" x14ac:dyDescent="0.3">
      <c r="B84">
        <v>12</v>
      </c>
      <c r="D84">
        <v>105</v>
      </c>
      <c r="E84" s="24">
        <v>27828692.710000001</v>
      </c>
      <c r="F84" s="24">
        <v>2805548</v>
      </c>
      <c r="G84" s="24">
        <v>-1890441.1</v>
      </c>
      <c r="H84" s="24">
        <v>-0.01</v>
      </c>
      <c r="I84" s="24">
        <v>-35628528.619999997</v>
      </c>
      <c r="J84" s="24">
        <v>297442924.76999998</v>
      </c>
      <c r="K84" s="24">
        <v>3629595757.8499999</v>
      </c>
      <c r="L84" s="24">
        <v>3582000200.2000003</v>
      </c>
      <c r="M84" s="24">
        <v>4231596435.4299998</v>
      </c>
      <c r="N84" s="24">
        <v>3972587586.96</v>
      </c>
      <c r="O84" s="24"/>
      <c r="P84" s="9">
        <v>7.6709999999999999E-3</v>
      </c>
      <c r="Q84" s="9">
        <v>7.8100000000000001E-4</v>
      </c>
      <c r="R84" s="9">
        <v>-5.31E-4</v>
      </c>
      <c r="S84" s="9">
        <v>7.9209999999999992E-3</v>
      </c>
      <c r="T84" s="9">
        <v>0</v>
      </c>
      <c r="U84" s="9">
        <v>7.9209999999999992E-3</v>
      </c>
      <c r="V84" s="9">
        <v>2.5500999999999999E-2</v>
      </c>
      <c r="W84" s="9">
        <v>3.3422E-2</v>
      </c>
    </row>
    <row r="85" spans="1:23" x14ac:dyDescent="0.3">
      <c r="A85">
        <v>2016</v>
      </c>
      <c r="B85">
        <v>1</v>
      </c>
      <c r="D85">
        <v>105</v>
      </c>
      <c r="E85" s="24">
        <v>39574450.07</v>
      </c>
      <c r="F85" s="24">
        <v>2487026</v>
      </c>
      <c r="G85" s="24">
        <v>641327.64</v>
      </c>
      <c r="H85" s="24">
        <v>0</v>
      </c>
      <c r="I85" s="24">
        <v>-112266679.66</v>
      </c>
      <c r="J85" s="24">
        <v>17829562.91</v>
      </c>
      <c r="K85" s="24">
        <v>3582000200.2000003</v>
      </c>
      <c r="L85" s="24">
        <v>3681501592.4499998</v>
      </c>
      <c r="M85" s="24">
        <v>3972587586.96</v>
      </c>
      <c r="N85" s="24">
        <v>4069416377.6100001</v>
      </c>
      <c r="O85" s="24"/>
      <c r="P85" s="9">
        <v>1.0888E-2</v>
      </c>
      <c r="Q85" s="9">
        <v>6.9300000000000004E-4</v>
      </c>
      <c r="R85" s="9">
        <v>1.7799999999999999E-4</v>
      </c>
      <c r="S85" s="9">
        <v>1.1759E-2</v>
      </c>
      <c r="T85" s="9">
        <v>0</v>
      </c>
      <c r="U85" s="9">
        <v>1.1759E-2</v>
      </c>
      <c r="V85" s="9">
        <v>7.1599999999999995E-4</v>
      </c>
      <c r="W85" s="9">
        <v>1.2476000000000001E-2</v>
      </c>
    </row>
    <row r="86" spans="1:23" x14ac:dyDescent="0.3">
      <c r="B86">
        <v>2</v>
      </c>
      <c r="D86">
        <v>109</v>
      </c>
      <c r="E86" s="24">
        <v>27489748.760000002</v>
      </c>
      <c r="F86" s="24">
        <v>120601</v>
      </c>
      <c r="G86" s="24">
        <v>725500</v>
      </c>
      <c r="H86" s="24">
        <v>0</v>
      </c>
      <c r="I86" s="24">
        <v>-130137154.43000001</v>
      </c>
      <c r="J86" s="24">
        <v>44382264.619999997</v>
      </c>
      <c r="K86" s="24">
        <v>3681501592.4499998</v>
      </c>
      <c r="L86" s="24">
        <v>3764213223.7300019</v>
      </c>
      <c r="M86" s="24">
        <v>4069416377.6100001</v>
      </c>
      <c r="N86" s="24">
        <v>4155291868.4099998</v>
      </c>
      <c r="O86" s="24"/>
      <c r="P86" s="9">
        <v>7.2350000000000001E-3</v>
      </c>
      <c r="Q86" s="9">
        <v>3.1999999999999999E-5</v>
      </c>
      <c r="R86" s="9">
        <v>1.94E-4</v>
      </c>
      <c r="S86" s="9">
        <v>7.4609999999999998E-3</v>
      </c>
      <c r="T86" s="9">
        <v>0</v>
      </c>
      <c r="U86" s="9">
        <v>7.4609999999999998E-3</v>
      </c>
      <c r="V86" s="9">
        <v>-7.8299999999999995E-4</v>
      </c>
      <c r="W86" s="9">
        <v>6.6779999999999999E-3</v>
      </c>
    </row>
    <row r="87" spans="1:23" x14ac:dyDescent="0.3">
      <c r="B87">
        <v>3</v>
      </c>
      <c r="D87">
        <v>112</v>
      </c>
      <c r="E87" s="24">
        <v>28084439.600000001</v>
      </c>
      <c r="F87" s="24">
        <v>2731826</v>
      </c>
      <c r="G87" s="24">
        <v>1137720</v>
      </c>
      <c r="H87" s="24">
        <v>0</v>
      </c>
      <c r="I87" s="24">
        <v>-176696038.22</v>
      </c>
      <c r="J87" s="24">
        <v>132802688.52</v>
      </c>
      <c r="K87" s="24">
        <v>3764213223.7300019</v>
      </c>
      <c r="L87" s="24">
        <v>3927668494.2400007</v>
      </c>
      <c r="M87" s="24">
        <v>4155291868.4099998</v>
      </c>
      <c r="N87" s="24">
        <v>4201917044.0700002</v>
      </c>
      <c r="O87" s="24"/>
      <c r="P87" s="9">
        <v>7.3369999999999998E-3</v>
      </c>
      <c r="Q87" s="9">
        <v>7.2099999999999996E-4</v>
      </c>
      <c r="R87" s="9">
        <v>3.0200000000000002E-4</v>
      </c>
      <c r="S87" s="9">
        <v>8.3599999999999994E-3</v>
      </c>
      <c r="T87" s="9">
        <v>0</v>
      </c>
      <c r="U87" s="9">
        <v>8.3599999999999994E-3</v>
      </c>
      <c r="V87" s="9">
        <v>1.7686999999999998E-2</v>
      </c>
      <c r="W87" s="9">
        <v>2.6046999999999997E-2</v>
      </c>
    </row>
    <row r="88" spans="1:23" x14ac:dyDescent="0.3">
      <c r="B88">
        <v>4</v>
      </c>
      <c r="D88">
        <v>115</v>
      </c>
      <c r="E88" s="24">
        <v>24760521.23</v>
      </c>
      <c r="F88" s="24">
        <v>2307409</v>
      </c>
      <c r="G88" s="24">
        <v>-1133.71</v>
      </c>
      <c r="H88" s="24">
        <v>0</v>
      </c>
      <c r="I88" s="24">
        <v>-262426901.36000001</v>
      </c>
      <c r="J88" s="24">
        <v>226885269.49000001</v>
      </c>
      <c r="K88" s="24">
        <v>3927668494.2400007</v>
      </c>
      <c r="L88" s="24">
        <v>4095726142.0700006</v>
      </c>
      <c r="M88" s="24">
        <v>4201917044.0700002</v>
      </c>
      <c r="N88" s="24">
        <v>4239766084.5900002</v>
      </c>
      <c r="O88" s="24"/>
      <c r="P88" s="9">
        <v>6.0850000000000001E-3</v>
      </c>
      <c r="Q88" s="9">
        <v>5.7899999999999998E-4</v>
      </c>
      <c r="R88" s="9">
        <v>0</v>
      </c>
      <c r="S88" s="9">
        <v>6.6639999999999998E-3</v>
      </c>
      <c r="T88" s="9">
        <v>0</v>
      </c>
      <c r="U88" s="9">
        <v>6.6639999999999998E-3</v>
      </c>
      <c r="V88" s="9">
        <v>7.76E-4</v>
      </c>
      <c r="W88" s="9">
        <v>7.4390000000000003E-3</v>
      </c>
    </row>
    <row r="89" spans="1:23" x14ac:dyDescent="0.3">
      <c r="B89">
        <v>5</v>
      </c>
      <c r="D89">
        <v>117</v>
      </c>
      <c r="E89" s="24">
        <v>29397114.420000002</v>
      </c>
      <c r="F89" s="24">
        <v>-167728</v>
      </c>
      <c r="G89" s="24">
        <v>280500</v>
      </c>
      <c r="H89" s="24">
        <v>0</v>
      </c>
      <c r="I89" s="24">
        <v>-110829993.8</v>
      </c>
      <c r="J89" s="24">
        <v>80546727.299999997</v>
      </c>
      <c r="K89" s="24">
        <v>4095726142.0700006</v>
      </c>
      <c r="L89" s="24">
        <v>4121226490.0800009</v>
      </c>
      <c r="M89" s="24">
        <v>4239766084.5900002</v>
      </c>
      <c r="N89" s="24">
        <v>4269881623.1999998</v>
      </c>
      <c r="O89" s="24"/>
      <c r="P89" s="9">
        <v>7.1149999999999998E-3</v>
      </c>
      <c r="Q89" s="9">
        <v>-4.1E-5</v>
      </c>
      <c r="R89" s="9">
        <v>6.7999999999999999E-5</v>
      </c>
      <c r="S89" s="9">
        <v>7.1419999999999999E-3</v>
      </c>
      <c r="T89" s="9">
        <v>0</v>
      </c>
      <c r="U89" s="9">
        <v>7.1419999999999999E-3</v>
      </c>
      <c r="V89" s="9">
        <v>1.2799999999999999E-4</v>
      </c>
      <c r="W89" s="9">
        <v>7.2699999999999996E-3</v>
      </c>
    </row>
    <row r="90" spans="1:23" x14ac:dyDescent="0.3">
      <c r="B90">
        <v>6</v>
      </c>
      <c r="D90">
        <v>120</v>
      </c>
      <c r="E90" s="24">
        <v>31093418.16</v>
      </c>
      <c r="F90" s="24">
        <v>2858552</v>
      </c>
      <c r="G90" s="24">
        <v>715000</v>
      </c>
      <c r="H90" s="24">
        <v>0</v>
      </c>
      <c r="I90" s="24">
        <v>-120421536.34</v>
      </c>
      <c r="J90" s="24">
        <v>441722027.50999999</v>
      </c>
      <c r="K90" s="24">
        <v>4121226490.0800009</v>
      </c>
      <c r="L90" s="24">
        <v>3806902785.0799994</v>
      </c>
      <c r="M90" s="24">
        <v>4269881623.1999998</v>
      </c>
      <c r="N90" s="24">
        <v>3951439684.0300002</v>
      </c>
      <c r="O90" s="24"/>
      <c r="P90" s="9">
        <v>7.6280000000000002E-3</v>
      </c>
      <c r="Q90" s="9">
        <v>7.0699999999999995E-4</v>
      </c>
      <c r="R90" s="9">
        <v>1.7600000000000002E-4</v>
      </c>
      <c r="S90" s="9">
        <v>8.5110000000000012E-3</v>
      </c>
      <c r="T90" s="9">
        <v>0</v>
      </c>
      <c r="U90" s="9">
        <v>8.5110000000000012E-3</v>
      </c>
      <c r="V90" s="9">
        <v>1.0150000000000001E-3</v>
      </c>
      <c r="W90" s="9">
        <v>9.5270000000000007E-3</v>
      </c>
    </row>
    <row r="91" spans="1:23" x14ac:dyDescent="0.3">
      <c r="B91">
        <v>7</v>
      </c>
      <c r="D91">
        <v>115</v>
      </c>
      <c r="E91" s="24">
        <v>21209068.859999999</v>
      </c>
      <c r="F91" s="24">
        <v>2220964</v>
      </c>
      <c r="G91" s="24">
        <v>40422</v>
      </c>
      <c r="H91" s="24">
        <v>-5000</v>
      </c>
      <c r="I91" s="24">
        <v>-17563383.52</v>
      </c>
      <c r="J91" s="24">
        <v>11324851.130000001</v>
      </c>
      <c r="K91" s="24">
        <v>3806902785.0799994</v>
      </c>
      <c r="L91" s="24">
        <v>3819206887.4000001</v>
      </c>
      <c r="M91" s="24">
        <v>3951439684.0300002</v>
      </c>
      <c r="N91" s="24">
        <v>3959899180.46</v>
      </c>
      <c r="O91" s="24"/>
      <c r="P91" s="9">
        <v>5.5139999999999998E-3</v>
      </c>
      <c r="Q91" s="9">
        <v>5.8399999999999999E-4</v>
      </c>
      <c r="R91" s="9">
        <v>1.1000000000000001E-5</v>
      </c>
      <c r="S91" s="9">
        <v>6.1089999999999998E-3</v>
      </c>
      <c r="T91" s="9">
        <v>-9.9999999999999995E-7</v>
      </c>
      <c r="U91" s="9">
        <v>6.1079999999999997E-3</v>
      </c>
      <c r="V91" s="9">
        <v>1.072E-3</v>
      </c>
      <c r="W91" s="9">
        <v>7.1789999999999996E-3</v>
      </c>
    </row>
    <row r="92" spans="1:23" x14ac:dyDescent="0.3">
      <c r="B92">
        <v>8</v>
      </c>
      <c r="D92">
        <v>115</v>
      </c>
      <c r="E92" s="24">
        <v>38303000.710000001</v>
      </c>
      <c r="F92" s="24">
        <v>-2390898</v>
      </c>
      <c r="G92" s="24">
        <v>1058155</v>
      </c>
      <c r="H92" s="24">
        <v>-2260.42</v>
      </c>
      <c r="I92" s="24">
        <v>-44488063.140000001</v>
      </c>
      <c r="J92" s="24">
        <v>90612039.079999998</v>
      </c>
      <c r="K92" s="24">
        <v>3819206887.4000001</v>
      </c>
      <c r="L92" s="24">
        <v>3760324242.9900002</v>
      </c>
      <c r="M92" s="24">
        <v>3959899180.46</v>
      </c>
      <c r="N92" s="24">
        <v>3911384306.6199999</v>
      </c>
      <c r="O92" s="24"/>
      <c r="P92" s="9">
        <v>1.0035000000000001E-2</v>
      </c>
      <c r="Q92" s="9">
        <v>-6.3100000000000005E-4</v>
      </c>
      <c r="R92" s="9">
        <v>2.7799999999999998E-4</v>
      </c>
      <c r="S92" s="9">
        <v>9.6820000000000014E-3</v>
      </c>
      <c r="T92" s="9">
        <v>-9.9999999999999995E-7</v>
      </c>
      <c r="U92" s="9">
        <v>9.6810000000000021E-3</v>
      </c>
      <c r="V92" s="9">
        <v>2.7300000000000002E-4</v>
      </c>
      <c r="W92" s="9">
        <v>9.9539999999999993E-3</v>
      </c>
    </row>
    <row r="93" spans="1:23" x14ac:dyDescent="0.3">
      <c r="B93">
        <v>9</v>
      </c>
      <c r="D93">
        <v>121</v>
      </c>
      <c r="E93" s="24">
        <v>27675319.940000001</v>
      </c>
      <c r="F93" s="24">
        <v>2491230</v>
      </c>
      <c r="G93" s="24">
        <v>1155100</v>
      </c>
      <c r="H93" s="24">
        <v>-2260.42</v>
      </c>
      <c r="I93" s="24">
        <v>-209608058.53</v>
      </c>
      <c r="J93" s="24">
        <v>180995980.66999999</v>
      </c>
      <c r="K93" s="24">
        <v>3760324242.9900002</v>
      </c>
      <c r="L93" s="24">
        <v>3768429608.0100002</v>
      </c>
      <c r="M93" s="24">
        <v>3911384306.6199999</v>
      </c>
      <c r="N93" s="24">
        <v>3942487614.54</v>
      </c>
      <c r="O93" s="24"/>
      <c r="P93" s="9">
        <v>7.326E-3</v>
      </c>
      <c r="Q93" s="9">
        <v>6.6699999999999995E-4</v>
      </c>
      <c r="R93" s="9">
        <v>3.0800000000000001E-4</v>
      </c>
      <c r="S93" s="9">
        <v>8.3009999999999994E-3</v>
      </c>
      <c r="T93" s="9">
        <v>-9.9999999999999995E-7</v>
      </c>
      <c r="U93" s="9">
        <v>8.3000000000000001E-3</v>
      </c>
      <c r="V93" s="9">
        <v>-1.6189999999999998E-3</v>
      </c>
      <c r="W93" s="9">
        <v>6.6820000000000004E-3</v>
      </c>
    </row>
    <row r="94" spans="1:23" x14ac:dyDescent="0.3">
      <c r="B94">
        <v>10</v>
      </c>
      <c r="D94">
        <v>118</v>
      </c>
      <c r="E94" s="24">
        <v>29429546.530000001</v>
      </c>
      <c r="F94" s="24">
        <v>-88802</v>
      </c>
      <c r="G94" s="24">
        <v>5923477.8799999999</v>
      </c>
      <c r="H94" s="24">
        <v>-2187.5</v>
      </c>
      <c r="I94" s="24">
        <v>-85312258.530000001</v>
      </c>
      <c r="J94" s="24">
        <v>134253934.15000001</v>
      </c>
      <c r="K94" s="24">
        <v>3768429608.0100002</v>
      </c>
      <c r="L94" s="24">
        <v>3719674184.4400001</v>
      </c>
      <c r="M94" s="24">
        <v>3942487614.54</v>
      </c>
      <c r="N94" s="24">
        <v>3893457136.73</v>
      </c>
      <c r="O94" s="24"/>
      <c r="P94" s="9">
        <v>7.8569999999999994E-3</v>
      </c>
      <c r="Q94" s="9">
        <v>-2.3999999999999997E-5</v>
      </c>
      <c r="R94" s="9">
        <v>1.5920000000000001E-3</v>
      </c>
      <c r="S94" s="9">
        <v>9.4249999999999994E-3</v>
      </c>
      <c r="T94" s="9">
        <v>-9.9999999999999995E-7</v>
      </c>
      <c r="U94" s="9">
        <v>9.4240000000000001E-3</v>
      </c>
      <c r="V94" s="9">
        <v>7.3700000000000002E-4</v>
      </c>
      <c r="W94" s="9">
        <v>1.0161E-2</v>
      </c>
    </row>
    <row r="95" spans="1:23" x14ac:dyDescent="0.3">
      <c r="B95">
        <v>11</v>
      </c>
      <c r="D95">
        <v>118</v>
      </c>
      <c r="E95" s="24">
        <v>25358246.739999998</v>
      </c>
      <c r="F95" s="24">
        <v>2345447</v>
      </c>
      <c r="G95" s="24">
        <v>935725</v>
      </c>
      <c r="H95" s="24">
        <v>-2260.42</v>
      </c>
      <c r="I95" s="24">
        <v>-91839304.469999999</v>
      </c>
      <c r="J95" s="24">
        <v>60858107.130000003</v>
      </c>
      <c r="K95" s="24">
        <v>3719674184.4400001</v>
      </c>
      <c r="L95" s="24">
        <v>3742497828.7399993</v>
      </c>
      <c r="M95" s="24">
        <v>3893457136.73</v>
      </c>
      <c r="N95" s="24">
        <v>3926783781.3200002</v>
      </c>
      <c r="O95" s="24"/>
      <c r="P95" s="9">
        <v>6.7229999999999998E-3</v>
      </c>
      <c r="Q95" s="9">
        <v>6.3000000000000003E-4</v>
      </c>
      <c r="R95" s="9">
        <v>2.5000000000000001E-4</v>
      </c>
      <c r="S95" s="9">
        <v>7.6030000000000004E-3</v>
      </c>
      <c r="T95" s="9">
        <v>-5.4999999999999995E-5</v>
      </c>
      <c r="U95" s="9">
        <v>7.548E-3</v>
      </c>
      <c r="V95" s="9">
        <v>-2.2459999999999997E-3</v>
      </c>
      <c r="W95" s="9">
        <v>5.3020000000000003E-3</v>
      </c>
    </row>
    <row r="96" spans="1:23" x14ac:dyDescent="0.3">
      <c r="B96">
        <v>12</v>
      </c>
      <c r="D96">
        <v>124</v>
      </c>
      <c r="E96" s="24">
        <v>22984738.780000001</v>
      </c>
      <c r="F96" s="24">
        <v>2698747</v>
      </c>
      <c r="G96" s="24">
        <v>2989370</v>
      </c>
      <c r="H96" s="24">
        <v>-2187.5</v>
      </c>
      <c r="I96" s="24">
        <v>-302967449.69</v>
      </c>
      <c r="J96" s="24">
        <v>74465484.329999998</v>
      </c>
      <c r="K96" s="24">
        <v>3742497828.7399993</v>
      </c>
      <c r="L96" s="24">
        <v>3907965632.5399995</v>
      </c>
      <c r="M96" s="24">
        <v>3926783781.3200002</v>
      </c>
      <c r="N96" s="24">
        <v>4157984493.8800001</v>
      </c>
      <c r="O96" s="24"/>
      <c r="P96" s="9">
        <v>5.9760000000000004E-3</v>
      </c>
      <c r="Q96" s="9">
        <v>7.1400000000000001E-4</v>
      </c>
      <c r="R96" s="9">
        <v>7.8600000000000002E-4</v>
      </c>
      <c r="S96" s="9">
        <v>7.4760000000000009E-3</v>
      </c>
      <c r="T96" s="9">
        <v>-9.9999999999999995E-7</v>
      </c>
      <c r="U96" s="9">
        <v>7.4750000000000007E-3</v>
      </c>
      <c r="V96" s="9">
        <v>-1.0059E-2</v>
      </c>
      <c r="W96" s="9">
        <v>-2.5840000000000004E-3</v>
      </c>
    </row>
    <row r="97" spans="1:23" x14ac:dyDescent="0.3">
      <c r="A97">
        <v>2017</v>
      </c>
      <c r="B97">
        <v>1</v>
      </c>
      <c r="D97">
        <v>118</v>
      </c>
      <c r="E97" s="24">
        <v>21845620.809999999</v>
      </c>
      <c r="F97" s="24">
        <v>2383181</v>
      </c>
      <c r="G97" s="24">
        <v>-401500</v>
      </c>
      <c r="H97" s="24">
        <v>-2260.42</v>
      </c>
      <c r="I97" s="24">
        <v>-12627074.970000001</v>
      </c>
      <c r="J97" s="24">
        <v>62780149.469999999</v>
      </c>
      <c r="K97" s="24">
        <v>3211580037.0700006</v>
      </c>
      <c r="L97" s="24">
        <v>3163056213.039999</v>
      </c>
      <c r="M97" s="24">
        <v>3435485646.2800002</v>
      </c>
      <c r="N97" s="24">
        <v>3387715751.9400001</v>
      </c>
      <c r="P97" s="9">
        <v>6.6879999999999995E-3</v>
      </c>
      <c r="Q97" s="9">
        <v>7.5000000000000002E-4</v>
      </c>
      <c r="R97" s="9">
        <v>-1.26E-4</v>
      </c>
      <c r="S97" s="9">
        <v>7.3119999999999991E-3</v>
      </c>
      <c r="T97" s="9">
        <v>-9.9999999999999995E-7</v>
      </c>
      <c r="U97" s="9">
        <v>7.3109999999999989E-3</v>
      </c>
      <c r="V97" s="9">
        <v>5.1000000000000006E-5</v>
      </c>
      <c r="W97" s="9">
        <v>7.3629999999999998E-3</v>
      </c>
    </row>
    <row r="98" spans="1:23" x14ac:dyDescent="0.3">
      <c r="B98">
        <v>2</v>
      </c>
      <c r="D98">
        <v>120</v>
      </c>
      <c r="E98" s="24">
        <v>22993270.239999998</v>
      </c>
      <c r="F98" s="24">
        <v>2647647</v>
      </c>
      <c r="G98" s="24">
        <v>2215000</v>
      </c>
      <c r="H98" s="24">
        <v>-2260.42</v>
      </c>
      <c r="I98" s="24">
        <v>-60614943.159999996</v>
      </c>
      <c r="J98" s="24">
        <v>61655141.649999999</v>
      </c>
      <c r="K98" s="24">
        <v>3163056213.0400004</v>
      </c>
      <c r="L98" s="24">
        <v>3159430512.71</v>
      </c>
      <c r="M98" s="24">
        <v>3387715751.9400001</v>
      </c>
      <c r="N98" s="24">
        <v>3389323200.04</v>
      </c>
      <c r="P98" s="9">
        <v>7.2219999999999993E-3</v>
      </c>
      <c r="Q98" s="9">
        <v>8.4800000000000001E-4</v>
      </c>
      <c r="R98" s="9">
        <v>7.0699999999999995E-4</v>
      </c>
      <c r="S98" s="9">
        <v>8.7769999999999983E-3</v>
      </c>
      <c r="T98" s="9">
        <v>-9.9999999999999995E-7</v>
      </c>
      <c r="U98" s="9">
        <v>8.7759999999999991E-3</v>
      </c>
      <c r="V98" s="9">
        <v>2.0799999999999999E-4</v>
      </c>
      <c r="W98" s="9">
        <v>8.9849999999999999E-3</v>
      </c>
    </row>
    <row r="99" spans="1:23" x14ac:dyDescent="0.3">
      <c r="B99">
        <v>3</v>
      </c>
      <c r="D99">
        <v>121</v>
      </c>
      <c r="E99" s="24">
        <v>22507243.890000001</v>
      </c>
      <c r="F99" s="24">
        <v>3091350</v>
      </c>
      <c r="G99" s="24">
        <v>57960.18</v>
      </c>
      <c r="H99" s="24">
        <v>-2041.67</v>
      </c>
      <c r="I99" s="24">
        <v>-60971884.640000001</v>
      </c>
      <c r="J99" s="24">
        <v>58590296.119999997</v>
      </c>
      <c r="K99" s="24">
        <v>3159430512.71</v>
      </c>
      <c r="L99" s="24">
        <v>3163861293.789999</v>
      </c>
      <c r="M99" s="24">
        <v>3389323200.04</v>
      </c>
      <c r="N99" s="24">
        <v>3394796138.3699999</v>
      </c>
      <c r="P99" s="9">
        <v>7.0009999999999994E-3</v>
      </c>
      <c r="Q99" s="9">
        <v>9.810000000000001E-4</v>
      </c>
      <c r="R99" s="9">
        <v>1.8E-5</v>
      </c>
      <c r="S99" s="9">
        <v>8.0000000000000002E-3</v>
      </c>
      <c r="T99" s="9">
        <v>-9.9999999999999995E-7</v>
      </c>
      <c r="U99" s="9">
        <v>7.9990000000000009E-3</v>
      </c>
      <c r="V99" s="9">
        <v>1.1999999999999999E-5</v>
      </c>
      <c r="W99" s="9">
        <v>8.0110000000000008E-3</v>
      </c>
    </row>
    <row r="100" spans="1:23" x14ac:dyDescent="0.3">
      <c r="B100">
        <v>4</v>
      </c>
      <c r="D100">
        <v>130</v>
      </c>
      <c r="E100" s="24">
        <v>24575288.370000001</v>
      </c>
      <c r="F100" s="24">
        <v>2495096</v>
      </c>
      <c r="G100" s="24">
        <v>3301595.65</v>
      </c>
      <c r="H100" s="24">
        <v>-2260.42</v>
      </c>
      <c r="I100" s="24">
        <v>-735119579.24000001</v>
      </c>
      <c r="J100" s="24">
        <v>33015704.640000001</v>
      </c>
      <c r="K100" s="24">
        <v>3163861293.789999</v>
      </c>
      <c r="L100" s="24">
        <v>3364741326.5900002</v>
      </c>
      <c r="M100" s="24">
        <v>3394796138.3699999</v>
      </c>
      <c r="N100" s="24">
        <v>4099395109.3400002</v>
      </c>
      <c r="P100" s="9">
        <v>7.3499999999999998E-3</v>
      </c>
      <c r="Q100" s="9">
        <v>7.6200000000000009E-4</v>
      </c>
      <c r="R100" s="9">
        <v>1.0059999999999999E-3</v>
      </c>
      <c r="S100" s="9">
        <v>9.1179999999999994E-3</v>
      </c>
      <c r="T100" s="9">
        <v>-9.9999999999999995E-7</v>
      </c>
      <c r="U100" s="9">
        <v>9.1170000000000001E-3</v>
      </c>
      <c r="V100" s="9">
        <v>7.6399999999999992E-4</v>
      </c>
      <c r="W100" s="9">
        <v>9.8809999999999992E-3</v>
      </c>
    </row>
    <row r="101" spans="1:23" x14ac:dyDescent="0.3">
      <c r="B101">
        <v>5</v>
      </c>
      <c r="D101">
        <v>134</v>
      </c>
      <c r="E101" s="24">
        <v>25003987.539999999</v>
      </c>
      <c r="F101" s="24">
        <v>1238650</v>
      </c>
      <c r="G101" s="24">
        <v>1464850.04</v>
      </c>
      <c r="H101" s="24">
        <v>-2187.5</v>
      </c>
      <c r="I101" s="24">
        <v>-116228573.45999999</v>
      </c>
      <c r="J101" s="24">
        <v>152648798.83000001</v>
      </c>
      <c r="K101" s="24">
        <v>3364741326.5900002</v>
      </c>
      <c r="L101" s="24">
        <v>3290272992.25</v>
      </c>
      <c r="M101" s="24">
        <v>4099395109.3400002</v>
      </c>
      <c r="N101" s="24">
        <v>4064213533.6700001</v>
      </c>
      <c r="P101" s="9">
        <v>7.3950000000000005E-3</v>
      </c>
      <c r="Q101" s="9">
        <v>3.8100000000000005E-4</v>
      </c>
      <c r="R101" s="9">
        <v>4.4900000000000002E-4</v>
      </c>
      <c r="S101" s="9">
        <v>8.2250000000000014E-3</v>
      </c>
      <c r="T101" s="9">
        <v>-9.9999999999999995E-7</v>
      </c>
      <c r="U101" s="9">
        <v>8.2240000000000021E-3</v>
      </c>
      <c r="V101" s="9">
        <v>3.39E-4</v>
      </c>
      <c r="W101" s="9">
        <v>8.5640000000000004E-3</v>
      </c>
    </row>
    <row r="102" spans="1:23" x14ac:dyDescent="0.3">
      <c r="B102">
        <v>6</v>
      </c>
      <c r="D102">
        <v>138</v>
      </c>
      <c r="E102" s="24">
        <v>28196151.82</v>
      </c>
      <c r="F102" s="24">
        <v>2582073</v>
      </c>
      <c r="G102" s="24">
        <v>2057546.84</v>
      </c>
      <c r="H102" s="24">
        <v>-2260.42</v>
      </c>
      <c r="I102" s="24">
        <v>-433249326.13999999</v>
      </c>
      <c r="J102" s="24">
        <v>295955708.92000002</v>
      </c>
      <c r="K102" s="24">
        <v>3290272992.25</v>
      </c>
      <c r="L102" s="24">
        <v>3453743961.0499992</v>
      </c>
      <c r="M102" s="24">
        <v>4064213533.6700001</v>
      </c>
      <c r="N102" s="24">
        <v>4204089223.8600001</v>
      </c>
      <c r="P102" s="9">
        <v>7.9389999999999999E-3</v>
      </c>
      <c r="Q102" s="9">
        <v>7.7299999999999992E-4</v>
      </c>
      <c r="R102" s="9">
        <v>6.1300000000000005E-4</v>
      </c>
      <c r="S102" s="9">
        <v>9.325E-3</v>
      </c>
      <c r="T102" s="9">
        <v>-9.9999999999999995E-7</v>
      </c>
      <c r="U102" s="9">
        <v>9.3240000000000007E-3</v>
      </c>
      <c r="V102" s="9">
        <v>4.2750000000000002E-3</v>
      </c>
      <c r="W102" s="9">
        <v>1.3600000000000001E-2</v>
      </c>
    </row>
    <row r="103" spans="1:23" x14ac:dyDescent="0.3">
      <c r="B103">
        <v>7</v>
      </c>
      <c r="D103">
        <v>138</v>
      </c>
      <c r="E103" s="24">
        <v>25143414</v>
      </c>
      <c r="F103" s="24">
        <v>2646579</v>
      </c>
      <c r="G103" s="24">
        <v>-307494.11</v>
      </c>
      <c r="H103" s="24">
        <v>-2187.5</v>
      </c>
      <c r="I103" s="24">
        <v>-136729739.22</v>
      </c>
      <c r="J103" s="24">
        <v>435024927.33999997</v>
      </c>
      <c r="K103" s="24">
        <v>3453743961.0499992</v>
      </c>
      <c r="L103" s="24">
        <v>3434719871.2599993</v>
      </c>
      <c r="M103" s="24">
        <v>4204089223.8600001</v>
      </c>
      <c r="N103" s="24">
        <v>3908440614.3299999</v>
      </c>
      <c r="P103" s="9">
        <v>6.8450000000000004E-3</v>
      </c>
      <c r="Q103" s="9">
        <v>7.6999999999999996E-4</v>
      </c>
      <c r="R103" s="9">
        <v>-8.8999999999999995E-5</v>
      </c>
      <c r="S103" s="9">
        <v>7.5260000000000006E-3</v>
      </c>
      <c r="T103" s="9">
        <v>-9.9999999999999995E-7</v>
      </c>
      <c r="U103" s="9">
        <v>7.5250000000000004E-3</v>
      </c>
      <c r="V103" s="9">
        <v>-1.2899999999999999E-4</v>
      </c>
      <c r="W103" s="9">
        <v>7.3960000000000007E-3</v>
      </c>
    </row>
    <row r="104" spans="1:23" x14ac:dyDescent="0.3">
      <c r="B104">
        <v>8</v>
      </c>
      <c r="D104">
        <v>143</v>
      </c>
      <c r="E104" s="24">
        <v>85508024.480000004</v>
      </c>
      <c r="F104" s="24">
        <v>-49539631</v>
      </c>
      <c r="G104" s="24">
        <v>4790062.38</v>
      </c>
      <c r="H104" s="24">
        <v>-2260.42</v>
      </c>
      <c r="I104" s="24">
        <v>-555044911.09000003</v>
      </c>
      <c r="J104" s="24">
        <v>342731456.31999999</v>
      </c>
      <c r="K104" s="24">
        <v>3434719871.2599993</v>
      </c>
      <c r="L104" s="24">
        <v>3540024028.3299999</v>
      </c>
      <c r="M104" s="24">
        <v>3908440614.3299999</v>
      </c>
      <c r="N104" s="24">
        <v>4071214437.9499998</v>
      </c>
      <c r="P104" s="9">
        <v>2.4192999999999999E-2</v>
      </c>
      <c r="Q104" s="9">
        <v>-1.4188000000000001E-2</v>
      </c>
      <c r="R104" s="9">
        <v>1.354E-3</v>
      </c>
      <c r="S104" s="9">
        <v>1.1358999999999998E-2</v>
      </c>
      <c r="T104" s="9">
        <v>-4.55E-4</v>
      </c>
      <c r="U104" s="9">
        <v>1.0903999999999997E-2</v>
      </c>
      <c r="V104" s="9">
        <v>-2.797E-3</v>
      </c>
      <c r="W104" s="9">
        <v>8.1060000000000004E-3</v>
      </c>
    </row>
    <row r="105" spans="1:23" x14ac:dyDescent="0.3">
      <c r="B105">
        <v>9</v>
      </c>
      <c r="D105">
        <v>145</v>
      </c>
      <c r="E105" s="24">
        <v>27199561.559999999</v>
      </c>
      <c r="F105" s="24">
        <v>1797280</v>
      </c>
      <c r="G105" s="24">
        <v>3374460.65</v>
      </c>
      <c r="H105" s="24">
        <v>-2260.42</v>
      </c>
      <c r="I105" s="24">
        <v>-285172951.79000002</v>
      </c>
      <c r="J105" s="24">
        <v>106994170.90000001</v>
      </c>
      <c r="K105" s="24">
        <v>3540024028.3299999</v>
      </c>
      <c r="L105" s="24">
        <v>3708197512.9999981</v>
      </c>
      <c r="M105" s="24">
        <v>4071214437.9499998</v>
      </c>
      <c r="N105" s="24">
        <v>4251190498.9299998</v>
      </c>
      <c r="P105" s="9">
        <v>7.2219999999999993E-3</v>
      </c>
      <c r="Q105" s="9">
        <v>4.9700000000000005E-4</v>
      </c>
      <c r="R105" s="9">
        <v>9.3899999999999995E-4</v>
      </c>
      <c r="S105" s="9">
        <v>8.657999999999999E-3</v>
      </c>
      <c r="T105" s="9">
        <v>-9.9999999999999995E-7</v>
      </c>
      <c r="U105" s="9">
        <v>8.6569999999999998E-3</v>
      </c>
      <c r="V105" s="9">
        <v>1.9911000000000002E-2</v>
      </c>
      <c r="W105" s="9">
        <v>2.8569000000000001E-2</v>
      </c>
    </row>
    <row r="106" spans="1:23" x14ac:dyDescent="0.3">
      <c r="B106">
        <v>10</v>
      </c>
      <c r="D106">
        <v>147</v>
      </c>
      <c r="E106" s="24">
        <v>26539472.510000002</v>
      </c>
      <c r="F106" s="24">
        <v>1366561</v>
      </c>
      <c r="G106" s="24">
        <v>2345195.86</v>
      </c>
      <c r="H106" s="24">
        <v>-11323.2</v>
      </c>
      <c r="I106" s="24">
        <v>-318717985.45999998</v>
      </c>
      <c r="J106" s="24">
        <v>97611599.829999998</v>
      </c>
      <c r="K106" s="24">
        <v>3626985402.5499983</v>
      </c>
      <c r="L106" s="24">
        <v>3702262391.4099989</v>
      </c>
      <c r="M106" s="24">
        <v>4231190498.9299998</v>
      </c>
      <c r="N106" s="24">
        <v>4453663445.79</v>
      </c>
      <c r="P106" s="9">
        <v>6.9110000000000005E-3</v>
      </c>
      <c r="Q106" s="9">
        <v>3.7500000000000001E-4</v>
      </c>
      <c r="R106" s="9">
        <v>6.4100000000000008E-4</v>
      </c>
      <c r="S106" s="9">
        <v>7.927E-3</v>
      </c>
      <c r="T106" s="9">
        <v>-2.9999999999999997E-6</v>
      </c>
      <c r="U106" s="9">
        <v>7.9240000000000005E-3</v>
      </c>
      <c r="V106" s="9">
        <v>3.0000000000000001E-5</v>
      </c>
      <c r="W106" s="9">
        <v>7.953E-3</v>
      </c>
    </row>
    <row r="107" spans="1:23" x14ac:dyDescent="0.3">
      <c r="B107">
        <v>11</v>
      </c>
      <c r="D107">
        <v>156</v>
      </c>
      <c r="E107" s="24">
        <v>30973585.48</v>
      </c>
      <c r="F107" s="24">
        <v>-774027</v>
      </c>
      <c r="G107" s="24">
        <v>3311346.57</v>
      </c>
      <c r="H107" s="24">
        <v>-5796.94</v>
      </c>
      <c r="I107" s="24">
        <v>-360690866.30000001</v>
      </c>
      <c r="J107" s="24">
        <v>225854497.43000001</v>
      </c>
      <c r="K107" s="24">
        <v>3702262391.4099989</v>
      </c>
      <c r="L107" s="24">
        <v>3907200833.6000004</v>
      </c>
      <c r="M107" s="24">
        <v>4453663445.79</v>
      </c>
      <c r="N107" s="24">
        <v>4587725787.5900002</v>
      </c>
      <c r="P107" s="9">
        <v>7.7629999999999999E-3</v>
      </c>
      <c r="Q107" s="9">
        <v>-2.05E-4</v>
      </c>
      <c r="R107" s="9">
        <v>8.7199999999999995E-4</v>
      </c>
      <c r="S107" s="9">
        <v>8.43E-3</v>
      </c>
      <c r="T107" s="9">
        <v>-1.9999999999999999E-6</v>
      </c>
      <c r="U107" s="9">
        <v>8.4279999999999997E-3</v>
      </c>
      <c r="V107" s="9">
        <v>8.3799999999999999E-4</v>
      </c>
      <c r="W107" s="9">
        <v>9.2669999999999992E-3</v>
      </c>
    </row>
    <row r="108" spans="1:23" x14ac:dyDescent="0.3">
      <c r="B108">
        <v>12</v>
      </c>
      <c r="D108">
        <v>164</v>
      </c>
      <c r="E108" s="24">
        <v>32911765.609999999</v>
      </c>
      <c r="F108" s="24">
        <v>2993758</v>
      </c>
      <c r="G108" s="24">
        <v>3192351.03</v>
      </c>
      <c r="H108" s="24">
        <v>-64886.95</v>
      </c>
      <c r="I108" s="24">
        <v>-510295806.57999998</v>
      </c>
      <c r="J108" s="24">
        <v>98501794.939999998</v>
      </c>
      <c r="K108" s="24">
        <v>3907200833.6000004</v>
      </c>
      <c r="L108" s="24">
        <v>4190032894.5100002</v>
      </c>
      <c r="M108" s="24">
        <v>4587725787.5900002</v>
      </c>
      <c r="N108" s="24">
        <v>4966268809.3000002</v>
      </c>
      <c r="P108" s="9">
        <v>7.7459999999999994E-3</v>
      </c>
      <c r="Q108" s="9">
        <v>7.3499999999999998E-4</v>
      </c>
      <c r="R108" s="9">
        <v>7.7999999999999999E-4</v>
      </c>
      <c r="S108" s="9">
        <v>9.2609999999999984E-3</v>
      </c>
      <c r="T108" s="9">
        <v>-1.5999999999999999E-5</v>
      </c>
      <c r="U108" s="9">
        <v>9.244999999999998E-3</v>
      </c>
      <c r="V108" s="9">
        <v>4.46E-4</v>
      </c>
      <c r="W108" s="9">
        <v>9.691E-3</v>
      </c>
    </row>
    <row r="109" spans="1:23" x14ac:dyDescent="0.3">
      <c r="A109">
        <v>2018</v>
      </c>
      <c r="B109">
        <v>1</v>
      </c>
      <c r="D109">
        <v>170</v>
      </c>
      <c r="E109" s="24">
        <v>29433321.52</v>
      </c>
      <c r="F109" s="24">
        <v>3820892</v>
      </c>
      <c r="G109" s="24">
        <v>4665162.79</v>
      </c>
      <c r="H109" s="24">
        <v>-107375.21</v>
      </c>
      <c r="I109" s="24">
        <v>-445555850.75999999</v>
      </c>
      <c r="J109" s="24">
        <v>64222257.520000003</v>
      </c>
      <c r="K109" s="24">
        <v>4195331256.04</v>
      </c>
      <c r="L109" s="24">
        <v>4326380671.7699995</v>
      </c>
      <c r="M109" s="24">
        <v>4971269434.1099997</v>
      </c>
      <c r="N109" s="24">
        <v>5356423919.8299999</v>
      </c>
      <c r="P109" s="9">
        <v>6.4539999999999997E-3</v>
      </c>
      <c r="Q109" s="9">
        <v>8.9300000000000002E-4</v>
      </c>
      <c r="R109" s="9">
        <v>1.0859999999999999E-3</v>
      </c>
      <c r="S109" s="9">
        <v>8.4329999999999995E-3</v>
      </c>
      <c r="T109" s="9">
        <v>-3.3000000000000003E-5</v>
      </c>
      <c r="U109" s="9">
        <v>8.3999999999999995E-3</v>
      </c>
      <c r="V109" s="9">
        <v>-2.6800000000000001E-4</v>
      </c>
      <c r="W109" s="9">
        <v>8.1310000000000011E-3</v>
      </c>
    </row>
    <row r="110" spans="1:23" x14ac:dyDescent="0.3">
      <c r="B110">
        <v>2</v>
      </c>
      <c r="D110">
        <v>181</v>
      </c>
      <c r="E110" s="24">
        <v>35039722.229999997</v>
      </c>
      <c r="F110" s="24">
        <v>277327</v>
      </c>
      <c r="G110" s="24">
        <v>1941530.54</v>
      </c>
      <c r="H110" s="24">
        <v>-11931.96</v>
      </c>
      <c r="I110" s="24">
        <v>-359704497.93000001</v>
      </c>
      <c r="J110" s="24">
        <v>234579090.19999999</v>
      </c>
      <c r="K110" s="24">
        <v>4326380671.7699995</v>
      </c>
      <c r="L110" s="24">
        <v>4448337513.9399986</v>
      </c>
      <c r="M110" s="24">
        <v>5356423919.8299999</v>
      </c>
      <c r="N110" s="24">
        <v>5481826654.8199997</v>
      </c>
      <c r="P110" s="9">
        <v>7.4060000000000003E-3</v>
      </c>
      <c r="Q110" s="9">
        <v>6.3999999999999997E-5</v>
      </c>
      <c r="R110" s="9">
        <v>4.46E-4</v>
      </c>
      <c r="S110" s="9">
        <v>7.9159999999999994E-3</v>
      </c>
      <c r="T110" s="9">
        <v>-2.9999999999999997E-6</v>
      </c>
      <c r="U110" s="9">
        <v>7.9129999999999999E-3</v>
      </c>
      <c r="V110" s="9">
        <v>-4.0599999999999995E-4</v>
      </c>
      <c r="W110" s="9">
        <v>7.5070000000000007E-3</v>
      </c>
    </row>
    <row r="111" spans="1:23" x14ac:dyDescent="0.3">
      <c r="B111">
        <v>3</v>
      </c>
      <c r="D111">
        <v>191</v>
      </c>
      <c r="E111" s="24">
        <v>34754993.509999998</v>
      </c>
      <c r="F111" s="24">
        <v>3221832</v>
      </c>
      <c r="G111" s="24">
        <v>2361745.2599999998</v>
      </c>
      <c r="H111" s="24">
        <v>-38167.47</v>
      </c>
      <c r="I111" s="24">
        <v>-454492697.39999998</v>
      </c>
      <c r="J111" s="24">
        <v>250294270.75999999</v>
      </c>
      <c r="K111" s="24">
        <v>4448337513.9399986</v>
      </c>
      <c r="L111" s="24">
        <v>4657857287.210001</v>
      </c>
      <c r="M111" s="24">
        <v>5481826654.8199997</v>
      </c>
      <c r="N111" s="24">
        <v>5689246913.1099997</v>
      </c>
      <c r="P111" s="9">
        <v>6.9670000000000001E-3</v>
      </c>
      <c r="Q111" s="9">
        <v>7.0300000000000007E-4</v>
      </c>
      <c r="R111" s="9">
        <v>5.1400000000000003E-4</v>
      </c>
      <c r="S111" s="9">
        <v>8.1840000000000003E-3</v>
      </c>
      <c r="T111" s="9">
        <v>-7.9999999999999996E-6</v>
      </c>
      <c r="U111" s="9">
        <v>8.176000000000001E-3</v>
      </c>
      <c r="V111" s="9">
        <v>2.1579999999999998E-3</v>
      </c>
      <c r="W111" s="9">
        <v>1.0334000000000001E-2</v>
      </c>
    </row>
    <row r="112" spans="1:23" x14ac:dyDescent="0.3">
      <c r="B112">
        <v>4</v>
      </c>
      <c r="D112">
        <v>191</v>
      </c>
      <c r="E112" s="24">
        <v>36297613.560000002</v>
      </c>
      <c r="F112" s="24">
        <v>2919918</v>
      </c>
      <c r="G112" s="24">
        <v>6630600.0800000001</v>
      </c>
      <c r="H112" s="24">
        <v>-15679.14</v>
      </c>
      <c r="I112" s="24">
        <v>-216933287.53</v>
      </c>
      <c r="J112" s="24">
        <v>98330428.099999994</v>
      </c>
      <c r="K112" s="24">
        <v>4657857287.210001</v>
      </c>
      <c r="L112" s="24">
        <v>4722125828.0400038</v>
      </c>
      <c r="M112" s="24">
        <v>5689246913.1099997</v>
      </c>
      <c r="N112" s="24">
        <v>5810769690.0600004</v>
      </c>
      <c r="P112" s="9">
        <v>7.1240000000000001E-3</v>
      </c>
      <c r="Q112" s="9">
        <v>6.3299999999999999E-4</v>
      </c>
      <c r="R112" s="9">
        <v>1.4289999999999999E-3</v>
      </c>
      <c r="S112" s="9">
        <v>9.1859999999999997E-3</v>
      </c>
      <c r="T112" s="9">
        <v>-2.9999999999999997E-6</v>
      </c>
      <c r="U112" s="9">
        <v>9.1830000000000002E-3</v>
      </c>
      <c r="V112" s="9">
        <v>-7.8399999999999997E-4</v>
      </c>
      <c r="W112" s="9">
        <v>8.3990000000000002E-3</v>
      </c>
    </row>
    <row r="113" spans="1:23" x14ac:dyDescent="0.3">
      <c r="B113">
        <v>5</v>
      </c>
      <c r="D113">
        <v>199</v>
      </c>
      <c r="E113" s="24">
        <v>46277102.469999999</v>
      </c>
      <c r="F113" s="24">
        <v>-4430472</v>
      </c>
      <c r="G113" s="24">
        <v>7362706.0599999996</v>
      </c>
      <c r="H113" s="24">
        <v>-69865.53</v>
      </c>
      <c r="I113" s="24">
        <v>-1035762257.84</v>
      </c>
      <c r="J113" s="24">
        <v>195947208.33000001</v>
      </c>
      <c r="K113" s="24">
        <v>4722125828.0400038</v>
      </c>
      <c r="L113" s="24">
        <v>5256872543.4500008</v>
      </c>
      <c r="M113" s="24">
        <v>5810769690.0600004</v>
      </c>
      <c r="N113" s="24">
        <v>6646154267.9200001</v>
      </c>
      <c r="P113" s="9">
        <v>8.5119999999999987E-3</v>
      </c>
      <c r="Q113" s="9">
        <v>-8.8900000000000003E-4</v>
      </c>
      <c r="R113" s="9">
        <v>1.4710000000000001E-3</v>
      </c>
      <c r="S113" s="9">
        <v>9.0939999999999979E-3</v>
      </c>
      <c r="T113" s="9">
        <v>-7.2999999999999999E-5</v>
      </c>
      <c r="U113" s="9">
        <v>9.0209999999999978E-3</v>
      </c>
      <c r="V113" s="9">
        <v>6.8400000000000004E-4</v>
      </c>
      <c r="W113" s="9">
        <v>9.7040000000000008E-3</v>
      </c>
    </row>
    <row r="114" spans="1:23" x14ac:dyDescent="0.3">
      <c r="B114">
        <v>6</v>
      </c>
      <c r="D114">
        <v>204</v>
      </c>
      <c r="E114" s="24">
        <v>39808648.670000002</v>
      </c>
      <c r="F114" s="24">
        <v>2877005</v>
      </c>
      <c r="G114" s="24">
        <v>5222208.46</v>
      </c>
      <c r="H114" s="24">
        <v>-20714.41</v>
      </c>
      <c r="I114" s="24">
        <v>-640569942.46000004</v>
      </c>
      <c r="J114" s="24">
        <v>237512427.03</v>
      </c>
      <c r="K114" s="24">
        <v>5256872543.4500008</v>
      </c>
      <c r="L114" s="24">
        <v>5589680641.630003</v>
      </c>
      <c r="M114" s="24">
        <v>6646154267.9200001</v>
      </c>
      <c r="N114" s="24">
        <v>7052088788.25</v>
      </c>
      <c r="P114" s="9">
        <v>6.6490000000000004E-3</v>
      </c>
      <c r="Q114" s="9">
        <v>5.44E-4</v>
      </c>
      <c r="R114" s="9">
        <v>9.8299999999999993E-4</v>
      </c>
      <c r="S114" s="9">
        <v>8.176000000000001E-3</v>
      </c>
      <c r="T114" s="9">
        <v>-3.9999999999999998E-6</v>
      </c>
      <c r="U114" s="9">
        <v>8.1720000000000004E-3</v>
      </c>
      <c r="V114" s="9">
        <v>1.4000000000000001E-4</v>
      </c>
      <c r="W114" s="9">
        <v>8.3099999999999997E-3</v>
      </c>
    </row>
    <row r="115" spans="1:23" x14ac:dyDescent="0.3">
      <c r="B115">
        <v>7</v>
      </c>
      <c r="D115">
        <v>207</v>
      </c>
      <c r="E115" s="24">
        <v>45926982.840000004</v>
      </c>
      <c r="F115" s="24">
        <v>233700</v>
      </c>
      <c r="G115" s="24">
        <v>-777602</v>
      </c>
      <c r="H115" s="24">
        <v>-78189.789999999994</v>
      </c>
      <c r="I115" s="24">
        <v>-267954573.27000001</v>
      </c>
      <c r="J115" s="24">
        <v>209437552.27000001</v>
      </c>
      <c r="K115" s="24">
        <v>5589680641.630003</v>
      </c>
      <c r="L115" s="24">
        <v>5535311055.4900026</v>
      </c>
      <c r="M115" s="24">
        <v>7052088788.25</v>
      </c>
      <c r="N115" s="24">
        <v>7110839509</v>
      </c>
      <c r="P115" s="9">
        <v>7.4460000000000004E-3</v>
      </c>
      <c r="Q115" s="9">
        <v>4.1999999999999998E-5</v>
      </c>
      <c r="R115" s="9">
        <v>-1.4000000000000001E-4</v>
      </c>
      <c r="S115" s="9">
        <v>7.3480000000000004E-3</v>
      </c>
      <c r="T115" s="9">
        <v>-2.3E-5</v>
      </c>
      <c r="U115" s="9">
        <v>7.3250000000000008E-3</v>
      </c>
      <c r="V115" s="9">
        <v>-1.54E-4</v>
      </c>
      <c r="W115" s="9">
        <v>7.1700000000000002E-3</v>
      </c>
    </row>
    <row r="116" spans="1:23" x14ac:dyDescent="0.3">
      <c r="B116">
        <v>8</v>
      </c>
      <c r="D116">
        <v>220</v>
      </c>
      <c r="E116" s="24">
        <v>47142171.759999998</v>
      </c>
      <c r="F116" s="24">
        <v>2765386</v>
      </c>
      <c r="G116" s="24">
        <v>5207734.09</v>
      </c>
      <c r="H116" s="24">
        <v>-42316.6</v>
      </c>
      <c r="I116" s="24">
        <v>-806773356.98000002</v>
      </c>
      <c r="J116" s="24">
        <v>148665438.36000001</v>
      </c>
      <c r="K116" s="24">
        <v>5535311055.4900026</v>
      </c>
      <c r="L116" s="24">
        <v>5891426394.1000042</v>
      </c>
      <c r="M116" s="24">
        <v>7110839509</v>
      </c>
      <c r="N116" s="24">
        <v>7771712813.9099998</v>
      </c>
      <c r="P116" s="9">
        <v>7.2779999999999997E-3</v>
      </c>
      <c r="Q116" s="9">
        <v>4.8899999999999996E-4</v>
      </c>
      <c r="R116" s="9">
        <v>9.1600000000000004E-4</v>
      </c>
      <c r="S116" s="9">
        <v>8.6829999999999997E-3</v>
      </c>
      <c r="T116" s="9">
        <v>-6.9999999999999999E-6</v>
      </c>
      <c r="U116" s="9">
        <v>8.6759999999999997E-3</v>
      </c>
      <c r="V116" s="9">
        <v>1.6000000000000001E-4</v>
      </c>
      <c r="W116" s="9">
        <v>8.8360000000000001E-3</v>
      </c>
    </row>
    <row r="117" spans="1:23" x14ac:dyDescent="0.3">
      <c r="B117">
        <v>9</v>
      </c>
      <c r="D117">
        <v>225</v>
      </c>
      <c r="E117" s="24">
        <v>46317962.450000003</v>
      </c>
      <c r="F117" s="24">
        <v>4567203</v>
      </c>
      <c r="G117" s="24">
        <v>16075085.039999999</v>
      </c>
      <c r="H117" s="24">
        <v>-44584.05</v>
      </c>
      <c r="I117" s="24">
        <v>-471923464.69999999</v>
      </c>
      <c r="J117" s="24">
        <v>133745627.72</v>
      </c>
      <c r="K117" s="24">
        <v>5891426394.1000042</v>
      </c>
      <c r="L117" s="24">
        <v>6095926906.340003</v>
      </c>
      <c r="M117" s="24">
        <v>7771712813.9099998</v>
      </c>
      <c r="N117" s="24">
        <v>8114457853.9200001</v>
      </c>
      <c r="P117" s="9">
        <v>6.7889999999999999E-3</v>
      </c>
      <c r="Q117" s="9">
        <v>7.6899999999999994E-4</v>
      </c>
      <c r="R117" s="9">
        <v>2.696E-3</v>
      </c>
      <c r="S117" s="9">
        <v>1.0253999999999999E-2</v>
      </c>
      <c r="T117" s="9">
        <v>-4.4000000000000006E-5</v>
      </c>
      <c r="U117" s="9">
        <v>1.0209999999999999E-2</v>
      </c>
      <c r="V117" s="9">
        <v>4.1199999999999999E-4</v>
      </c>
      <c r="W117" s="9">
        <v>1.0622000000000001E-2</v>
      </c>
    </row>
    <row r="118" spans="1:23" x14ac:dyDescent="0.3">
      <c r="B118">
        <v>10</v>
      </c>
      <c r="D118">
        <v>235</v>
      </c>
      <c r="E118" s="24">
        <v>51519112.43</v>
      </c>
      <c r="F118" s="24">
        <v>1466340</v>
      </c>
      <c r="G118" s="24">
        <v>3701013.83</v>
      </c>
      <c r="H118" s="24">
        <v>-163611.42000000001</v>
      </c>
      <c r="I118" s="24">
        <v>-655028403.47000003</v>
      </c>
      <c r="J118" s="24">
        <v>272481173.02999997</v>
      </c>
      <c r="K118" s="24">
        <v>6145944582.7800035</v>
      </c>
      <c r="L118" s="24">
        <v>6546861671.5900049</v>
      </c>
      <c r="M118" s="24">
        <v>8096136367</v>
      </c>
      <c r="N118" s="24">
        <v>8480149937.0799999</v>
      </c>
      <c r="P118" s="9">
        <v>7.0799999999999995E-3</v>
      </c>
      <c r="Q118" s="9">
        <v>2.3099999999999998E-4</v>
      </c>
      <c r="R118" s="9">
        <v>5.7899999999999998E-4</v>
      </c>
      <c r="S118" s="9">
        <v>7.8899999999999994E-3</v>
      </c>
      <c r="T118" s="9">
        <v>-2.5999999999999998E-5</v>
      </c>
      <c r="U118" s="9">
        <v>7.8639999999999995E-3</v>
      </c>
      <c r="V118" s="9">
        <v>-1.1949999999999999E-3</v>
      </c>
      <c r="W118" s="9">
        <v>6.6700000000000006E-3</v>
      </c>
    </row>
    <row r="119" spans="1:23" x14ac:dyDescent="0.3">
      <c r="B119">
        <v>11</v>
      </c>
      <c r="D119">
        <v>248</v>
      </c>
      <c r="E119" s="24">
        <v>50157195.609999999</v>
      </c>
      <c r="F119" s="24">
        <v>4390718</v>
      </c>
      <c r="G119" s="24">
        <v>2385737.41</v>
      </c>
      <c r="H119" s="24">
        <v>-44795.35</v>
      </c>
      <c r="I119" s="24">
        <v>-859732451.75</v>
      </c>
      <c r="J119" s="24">
        <v>262182919.19</v>
      </c>
      <c r="K119" s="24">
        <v>6546861671.5900049</v>
      </c>
      <c r="L119" s="24">
        <v>6991978423.6100025</v>
      </c>
      <c r="M119" s="24">
        <v>8480149937.0799999</v>
      </c>
      <c r="N119" s="24">
        <v>9082090187.6399994</v>
      </c>
      <c r="P119" s="9">
        <v>6.404E-3</v>
      </c>
      <c r="Q119" s="9">
        <v>6.510000000000001E-4</v>
      </c>
      <c r="R119" s="9">
        <v>3.5200000000000005E-4</v>
      </c>
      <c r="S119" s="9">
        <v>7.4070000000000004E-3</v>
      </c>
      <c r="T119" s="9">
        <v>-6.4999999999999994E-5</v>
      </c>
      <c r="U119" s="9">
        <v>7.3420000000000004E-3</v>
      </c>
      <c r="V119" s="9">
        <v>-1.9000000000000001E-5</v>
      </c>
      <c r="W119" s="9">
        <v>7.3229999999999996E-3</v>
      </c>
    </row>
    <row r="120" spans="1:23" x14ac:dyDescent="0.3">
      <c r="B120">
        <v>12</v>
      </c>
      <c r="D120">
        <v>262</v>
      </c>
      <c r="E120" s="24">
        <v>62933974.939999998</v>
      </c>
      <c r="F120" s="24">
        <v>2064284</v>
      </c>
      <c r="G120" s="24">
        <v>7511464.0700000003</v>
      </c>
      <c r="H120" s="24">
        <v>-13388.29</v>
      </c>
      <c r="I120" s="24">
        <v>-1026106313.6799999</v>
      </c>
      <c r="J120" s="24">
        <v>635198340.23000002</v>
      </c>
      <c r="K120" s="24">
        <v>7094478423.6100025</v>
      </c>
      <c r="L120" s="24">
        <v>7113292032.9000053</v>
      </c>
      <c r="M120" s="24">
        <v>9184590187.6399994</v>
      </c>
      <c r="N120" s="24">
        <v>9577562445.1700001</v>
      </c>
      <c r="P120" s="9">
        <v>7.796E-3</v>
      </c>
      <c r="Q120" s="9">
        <v>2.92E-4</v>
      </c>
      <c r="R120" s="9">
        <v>1.06E-3</v>
      </c>
      <c r="S120" s="9">
        <v>9.1479999999999999E-3</v>
      </c>
      <c r="T120" s="9">
        <v>-8.3999999999999995E-5</v>
      </c>
      <c r="U120" s="9">
        <v>9.0639999999999991E-3</v>
      </c>
      <c r="V120" s="9">
        <v>1.6080000000000001E-3</v>
      </c>
      <c r="W120" s="9">
        <v>1.0673E-2</v>
      </c>
    </row>
    <row r="121" spans="1:23" x14ac:dyDescent="0.3">
      <c r="A121">
        <v>2019</v>
      </c>
      <c r="B121">
        <v>1</v>
      </c>
      <c r="D121">
        <v>278</v>
      </c>
      <c r="E121" s="24">
        <v>56785563.890000001</v>
      </c>
      <c r="F121" s="24">
        <v>3536408</v>
      </c>
      <c r="G121" s="24">
        <v>549724.69999999995</v>
      </c>
      <c r="H121" s="24">
        <v>-65684.55</v>
      </c>
      <c r="I121" s="24">
        <v>-547215262.00999999</v>
      </c>
      <c r="J121" s="24">
        <v>284297148.50999999</v>
      </c>
      <c r="K121" s="24">
        <v>7952315473.9300041</v>
      </c>
      <c r="L121" s="24">
        <v>8044534615.3999996</v>
      </c>
      <c r="M121" s="24">
        <v>10416585886.200001</v>
      </c>
      <c r="N121" s="24">
        <v>10683040408.059999</v>
      </c>
      <c r="P121" s="9">
        <v>6.0309999999999999E-3</v>
      </c>
      <c r="Q121" s="9">
        <v>4.3999999999999996E-4</v>
      </c>
      <c r="R121" s="9">
        <v>6.7999999999999999E-5</v>
      </c>
      <c r="S121" s="9">
        <v>6.5390000000000005E-3</v>
      </c>
      <c r="T121" s="9">
        <v>-7.9999999999999996E-6</v>
      </c>
      <c r="U121" s="9">
        <v>6.5310000000000003E-3</v>
      </c>
      <c r="V121" s="9">
        <v>1.4200000000000001E-4</v>
      </c>
      <c r="W121" s="9">
        <v>6.6730000000000001E-3</v>
      </c>
    </row>
    <row r="122" spans="1:23" x14ac:dyDescent="0.3">
      <c r="B122">
        <v>2</v>
      </c>
      <c r="D122">
        <v>287</v>
      </c>
      <c r="E122" s="24">
        <v>62312221.340000004</v>
      </c>
      <c r="F122" s="24">
        <v>2508082</v>
      </c>
      <c r="G122" s="24">
        <v>6459515.9000000004</v>
      </c>
      <c r="H122" s="24">
        <v>-56956.86</v>
      </c>
      <c r="I122" s="24">
        <v>-957666043.05999994</v>
      </c>
      <c r="J122" s="24">
        <v>386034180.31999999</v>
      </c>
      <c r="K122" s="24">
        <v>8044534615.3999996</v>
      </c>
      <c r="L122" s="24">
        <v>8106796093.5099983</v>
      </c>
      <c r="M122" s="24">
        <v>10683040408.059999</v>
      </c>
      <c r="N122" s="24">
        <v>11257180353.200001</v>
      </c>
      <c r="P122" s="9">
        <v>6.6610000000000003E-3</v>
      </c>
      <c r="Q122" s="9">
        <v>3.1399999999999999E-4</v>
      </c>
      <c r="R122" s="9">
        <v>8.0500000000000005E-4</v>
      </c>
      <c r="S122" s="9">
        <v>7.7800000000000005E-3</v>
      </c>
      <c r="T122" s="9">
        <v>-6.9999999999999999E-6</v>
      </c>
      <c r="U122" s="9">
        <v>7.7730000000000004E-3</v>
      </c>
      <c r="V122" s="9">
        <v>2.1999999999999998E-4</v>
      </c>
      <c r="W122" s="9">
        <v>7.9920000000000008E-3</v>
      </c>
    </row>
    <row r="123" spans="1:23" x14ac:dyDescent="0.3">
      <c r="B123">
        <v>3</v>
      </c>
      <c r="D123">
        <v>294</v>
      </c>
      <c r="E123" s="24">
        <v>65223115.32</v>
      </c>
      <c r="F123" s="24">
        <v>7024797</v>
      </c>
      <c r="G123" s="24">
        <v>3856649.18</v>
      </c>
      <c r="H123" s="24">
        <v>-46641.09</v>
      </c>
      <c r="I123" s="24">
        <v>-1051526535.5700001</v>
      </c>
      <c r="J123" s="24">
        <v>384529620.07999998</v>
      </c>
      <c r="K123" s="24">
        <v>8106796093.5099983</v>
      </c>
      <c r="L123" s="24">
        <v>8817041921.2800007</v>
      </c>
      <c r="M123" s="24">
        <v>11257180353.200001</v>
      </c>
      <c r="N123" s="24">
        <v>11931202065.82</v>
      </c>
      <c r="P123" s="9">
        <v>6.2909999999999997E-3</v>
      </c>
      <c r="Q123" s="9">
        <v>8.3199999999999995E-4</v>
      </c>
      <c r="R123" s="9">
        <v>4.5400000000000003E-4</v>
      </c>
      <c r="S123" s="9">
        <v>7.5770000000000004E-3</v>
      </c>
      <c r="T123" s="9">
        <v>-5.0000000000000004E-6</v>
      </c>
      <c r="U123" s="9">
        <v>7.5720000000000006E-3</v>
      </c>
      <c r="V123" s="9">
        <v>-4.5079999999999999E-3</v>
      </c>
      <c r="W123" s="9">
        <v>3.0630000000000002E-3</v>
      </c>
    </row>
    <row r="124" spans="1:23" x14ac:dyDescent="0.3">
      <c r="B124">
        <v>4</v>
      </c>
      <c r="D124">
        <v>315</v>
      </c>
      <c r="E124" s="24">
        <v>63396441.390000001</v>
      </c>
      <c r="F124" s="24">
        <v>2935867</v>
      </c>
      <c r="G124" s="24">
        <v>4078503.76</v>
      </c>
      <c r="H124" s="24">
        <v>-56140</v>
      </c>
      <c r="I124" s="24">
        <v>-614915089.92999995</v>
      </c>
      <c r="J124" s="24">
        <v>213004916.40000001</v>
      </c>
      <c r="K124" s="24">
        <v>8941080106.3900013</v>
      </c>
      <c r="L124" s="24">
        <v>9181858752.3999939</v>
      </c>
      <c r="M124" s="24">
        <v>12144540024.809999</v>
      </c>
      <c r="N124" s="24">
        <v>12549647365.83</v>
      </c>
      <c r="P124" s="9">
        <v>5.8189999999999995E-3</v>
      </c>
      <c r="Q124" s="9">
        <v>3.2499999999999999E-4</v>
      </c>
      <c r="R124" s="9">
        <v>4.4900000000000002E-4</v>
      </c>
      <c r="S124" s="9">
        <v>6.592999999999999E-3</v>
      </c>
      <c r="T124" s="9">
        <v>-5.9999999999999993E-6</v>
      </c>
      <c r="U124" s="9">
        <v>6.5869999999999991E-3</v>
      </c>
      <c r="V124" s="9">
        <v>-2.7500000000000002E-4</v>
      </c>
      <c r="W124" s="9">
        <v>6.3109999999999998E-3</v>
      </c>
    </row>
    <row r="125" spans="1:23" x14ac:dyDescent="0.3">
      <c r="B125">
        <v>5</v>
      </c>
      <c r="D125">
        <v>319</v>
      </c>
      <c r="E125" s="24">
        <v>66566617.700000003</v>
      </c>
      <c r="F125" s="24">
        <v>5756115</v>
      </c>
      <c r="G125" s="24">
        <v>1620816.35</v>
      </c>
      <c r="H125" s="24">
        <v>-54601.77</v>
      </c>
      <c r="I125" s="24">
        <v>-512738692.22000003</v>
      </c>
      <c r="J125" s="24">
        <v>426522496.23000002</v>
      </c>
      <c r="K125" s="24">
        <v>9181858752.3999939</v>
      </c>
      <c r="L125" s="24">
        <v>9173360809.210001</v>
      </c>
      <c r="M125" s="24">
        <v>12549647365.83</v>
      </c>
      <c r="N125" s="24">
        <v>12641777105.790001</v>
      </c>
      <c r="P125" s="9">
        <v>6.0109999999999999E-3</v>
      </c>
      <c r="Q125" s="9">
        <v>6.2799999999999998E-4</v>
      </c>
      <c r="R125" s="9">
        <v>1.7600000000000002E-4</v>
      </c>
      <c r="S125" s="9">
        <v>6.8149999999999999E-3</v>
      </c>
      <c r="T125" s="9">
        <v>-5.9999999999999993E-6</v>
      </c>
      <c r="U125" s="9">
        <v>6.8089999999999999E-3</v>
      </c>
      <c r="V125" s="9">
        <v>-2.3999999999999997E-5</v>
      </c>
      <c r="W125" s="9">
        <v>6.7860000000000004E-3</v>
      </c>
    </row>
    <row r="126" spans="1:23" x14ac:dyDescent="0.3">
      <c r="B126">
        <v>6</v>
      </c>
      <c r="D126">
        <v>326</v>
      </c>
      <c r="E126" s="24">
        <v>65358347.850000001</v>
      </c>
      <c r="F126" s="24">
        <v>9246897</v>
      </c>
      <c r="G126" s="24">
        <v>4984849.3099999996</v>
      </c>
      <c r="H126" s="24">
        <v>-60515.199999999997</v>
      </c>
      <c r="I126" s="24">
        <v>-567068707.24000001</v>
      </c>
      <c r="J126" s="24">
        <v>165794341.5</v>
      </c>
      <c r="K126" s="24">
        <v>9173360809.210001</v>
      </c>
      <c r="L126" s="24">
        <v>9227885851.6799965</v>
      </c>
      <c r="M126" s="24">
        <v>12641777105.790001</v>
      </c>
      <c r="N126" s="24">
        <v>13052910016.07</v>
      </c>
      <c r="P126" s="9">
        <v>5.8089999999999999E-3</v>
      </c>
      <c r="Q126" s="9">
        <v>1.0189999999999999E-3</v>
      </c>
      <c r="R126" s="9">
        <v>5.4699999999999996E-4</v>
      </c>
      <c r="S126" s="9">
        <v>7.3749999999999996E-3</v>
      </c>
      <c r="T126" s="9">
        <v>-6.9999999999999999E-6</v>
      </c>
      <c r="U126" s="9">
        <v>7.3679999999999995E-3</v>
      </c>
      <c r="V126" s="9">
        <v>1E-3</v>
      </c>
      <c r="W126" s="9">
        <v>8.3689999999999997E-3</v>
      </c>
    </row>
    <row r="127" spans="1:23" x14ac:dyDescent="0.3">
      <c r="B127">
        <v>7</v>
      </c>
      <c r="D127">
        <v>283</v>
      </c>
      <c r="E127" s="24">
        <v>61117120.789999999</v>
      </c>
      <c r="F127" s="24">
        <v>4566838</v>
      </c>
      <c r="G127" s="24">
        <v>-1555697.23</v>
      </c>
      <c r="H127" s="24">
        <v>-68116.27</v>
      </c>
      <c r="I127" s="24">
        <v>-421873831.55000001</v>
      </c>
      <c r="J127" s="24">
        <v>505706124.80000001</v>
      </c>
      <c r="K127" s="24">
        <v>8530607622.6800003</v>
      </c>
      <c r="L127" s="24">
        <v>8562655575.5600052</v>
      </c>
      <c r="M127" s="24">
        <v>12400721535.59</v>
      </c>
      <c r="N127" s="24">
        <v>12322386532.790001</v>
      </c>
      <c r="P127" s="9">
        <v>5.6810000000000003E-3</v>
      </c>
      <c r="Q127" s="9">
        <v>5.3300000000000005E-4</v>
      </c>
      <c r="R127" s="9">
        <v>-1.8100000000000001E-4</v>
      </c>
      <c r="S127" s="9">
        <v>6.033000000000001E-3</v>
      </c>
      <c r="T127" s="9">
        <v>-7.9999999999999996E-6</v>
      </c>
      <c r="U127" s="9">
        <v>6.0250000000000008E-3</v>
      </c>
      <c r="V127" s="9">
        <v>-2.1700000000000002E-4</v>
      </c>
      <c r="W127" s="9">
        <v>5.8089999999999999E-3</v>
      </c>
    </row>
    <row r="128" spans="1:23" x14ac:dyDescent="0.3">
      <c r="B128">
        <v>8</v>
      </c>
      <c r="D128">
        <v>289</v>
      </c>
      <c r="E128" s="24">
        <v>61415611.899999999</v>
      </c>
      <c r="F128" s="24">
        <v>7397577</v>
      </c>
      <c r="G128" s="24">
        <v>5898534.5800000001</v>
      </c>
      <c r="H128" s="24">
        <v>-269736.48</v>
      </c>
      <c r="I128" s="24">
        <v>-1020464872.09</v>
      </c>
      <c r="J128" s="24">
        <v>351162293.81999999</v>
      </c>
      <c r="K128" s="24">
        <v>8562655575.5600052</v>
      </c>
      <c r="L128" s="24">
        <v>8995564947.7499981</v>
      </c>
      <c r="M128" s="24">
        <v>12322386532.790001</v>
      </c>
      <c r="N128" s="24">
        <v>12999723394.52</v>
      </c>
      <c r="P128" s="9">
        <v>5.646E-3</v>
      </c>
      <c r="Q128" s="9">
        <v>8.4800000000000001E-4</v>
      </c>
      <c r="R128" s="9">
        <v>6.7299999999999999E-4</v>
      </c>
      <c r="S128" s="9">
        <v>7.1669999999999998E-3</v>
      </c>
      <c r="T128" s="9">
        <v>-3.1000000000000001E-5</v>
      </c>
      <c r="U128" s="9">
        <v>7.136E-3</v>
      </c>
      <c r="V128" s="9">
        <v>3.59E-4</v>
      </c>
      <c r="W128" s="9">
        <v>7.4939999999999998E-3</v>
      </c>
    </row>
    <row r="129" spans="1:23" x14ac:dyDescent="0.3">
      <c r="B129">
        <v>9</v>
      </c>
      <c r="D129">
        <v>299</v>
      </c>
      <c r="E129" s="24">
        <v>65372650.049999997</v>
      </c>
      <c r="F129" s="24">
        <v>10273013</v>
      </c>
      <c r="G129" s="24">
        <v>6504767.5999999996</v>
      </c>
      <c r="H129" s="24">
        <v>-84254.1</v>
      </c>
      <c r="I129" s="24">
        <v>-971540215.79999995</v>
      </c>
      <c r="J129" s="24">
        <v>428822417.05000001</v>
      </c>
      <c r="K129" s="24">
        <v>8995564947.7499981</v>
      </c>
      <c r="L129" s="24">
        <v>9084933259.3700027</v>
      </c>
      <c r="M129" s="24">
        <v>12999723394.52</v>
      </c>
      <c r="N129" s="24">
        <v>13553353301.030001</v>
      </c>
      <c r="P129" s="9">
        <v>5.744E-3</v>
      </c>
      <c r="Q129" s="9">
        <v>1.1479999999999999E-3</v>
      </c>
      <c r="R129" s="9">
        <v>7.2400000000000003E-4</v>
      </c>
      <c r="S129" s="9">
        <v>7.6159999999999995E-3</v>
      </c>
      <c r="T129" s="9">
        <v>-9.0000000000000002E-6</v>
      </c>
      <c r="U129" s="9">
        <v>7.6069999999999992E-3</v>
      </c>
      <c r="V129" s="9">
        <v>3.9300000000000001E-4</v>
      </c>
      <c r="W129" s="9">
        <v>8.0000000000000002E-3</v>
      </c>
    </row>
    <row r="130" spans="1:23" x14ac:dyDescent="0.3">
      <c r="B130">
        <v>10</v>
      </c>
      <c r="D130">
        <v>284</v>
      </c>
      <c r="E130" s="24">
        <v>56813519.780000001</v>
      </c>
      <c r="F130" s="24">
        <v>5773801</v>
      </c>
      <c r="G130" s="24">
        <v>10761366.25</v>
      </c>
      <c r="H130" s="24">
        <v>-75836.05</v>
      </c>
      <c r="I130" s="24">
        <v>-1196361691.3299999</v>
      </c>
      <c r="J130" s="24">
        <v>225275061.63</v>
      </c>
      <c r="K130" s="24">
        <v>8884783206.1200027</v>
      </c>
      <c r="L130" s="24">
        <v>9381160351.829998</v>
      </c>
      <c r="M130" s="24">
        <v>13220422216.48</v>
      </c>
      <c r="N130" s="24">
        <v>14197648142.51</v>
      </c>
      <c r="P130" s="9">
        <v>5.0270000000000002E-3</v>
      </c>
      <c r="Q130" s="9">
        <v>6.4100000000000008E-4</v>
      </c>
      <c r="R130" s="9">
        <v>1.191E-3</v>
      </c>
      <c r="S130" s="9">
        <v>6.8590000000000005E-3</v>
      </c>
      <c r="T130" s="9">
        <v>-1.1000000000000001E-5</v>
      </c>
      <c r="U130" s="9">
        <v>6.8480000000000008E-3</v>
      </c>
      <c r="V130" s="9">
        <v>-9.0000000000000002E-6</v>
      </c>
      <c r="W130" s="9">
        <v>6.8389999999999996E-3</v>
      </c>
    </row>
    <row r="131" spans="1:23" x14ac:dyDescent="0.3">
      <c r="B131">
        <v>11</v>
      </c>
      <c r="D131">
        <v>295</v>
      </c>
      <c r="E131" s="24">
        <v>65931694.219999999</v>
      </c>
      <c r="F131" s="24">
        <v>7736517</v>
      </c>
      <c r="G131" s="24">
        <v>-1687520.58</v>
      </c>
      <c r="H131" s="24">
        <v>-84042.17</v>
      </c>
      <c r="I131" s="24">
        <v>-657759132.33000004</v>
      </c>
      <c r="J131" s="24">
        <v>679511868.23000002</v>
      </c>
      <c r="K131" s="24">
        <v>9381160351.829998</v>
      </c>
      <c r="L131" s="24">
        <v>9620542111.9599953</v>
      </c>
      <c r="M131" s="24">
        <v>14197648142.51</v>
      </c>
      <c r="N131" s="24">
        <v>14183631923.84</v>
      </c>
      <c r="P131" s="9">
        <v>5.535E-3</v>
      </c>
      <c r="Q131" s="9">
        <v>8.2399999999999997E-4</v>
      </c>
      <c r="R131" s="9">
        <v>-1.7899999999999999E-4</v>
      </c>
      <c r="S131" s="9">
        <v>6.1799999999999997E-3</v>
      </c>
      <c r="T131" s="9">
        <v>-9.0000000000000002E-6</v>
      </c>
      <c r="U131" s="9">
        <v>6.1709999999999994E-3</v>
      </c>
      <c r="V131" s="9">
        <v>7.1000000000000005E-5</v>
      </c>
      <c r="W131" s="9">
        <v>6.2420000000000002E-3</v>
      </c>
    </row>
    <row r="132" spans="1:23" x14ac:dyDescent="0.3">
      <c r="B132">
        <v>12</v>
      </c>
      <c r="D132">
        <v>306</v>
      </c>
      <c r="E132" s="24">
        <v>70643201.950000003</v>
      </c>
      <c r="F132" s="24">
        <v>9833804</v>
      </c>
      <c r="G132" s="24">
        <v>6650582.8499999996</v>
      </c>
      <c r="H132" s="24">
        <v>-95181.88</v>
      </c>
      <c r="I132" s="24">
        <v>-1089843141.4300001</v>
      </c>
      <c r="J132" s="24">
        <v>204662786.25</v>
      </c>
      <c r="K132" s="24">
        <v>9620542111.9599953</v>
      </c>
      <c r="L132" s="24">
        <v>10157144528.519993</v>
      </c>
      <c r="M132" s="24">
        <v>14183631923.84</v>
      </c>
      <c r="N132" s="24">
        <v>15079018694.67</v>
      </c>
      <c r="P132" s="9">
        <v>5.7099999999999998E-3</v>
      </c>
      <c r="Q132" s="9">
        <v>1.0059999999999999E-3</v>
      </c>
      <c r="R132" s="9">
        <v>6.7699999999999998E-4</v>
      </c>
      <c r="S132" s="9">
        <v>7.3929999999999994E-3</v>
      </c>
      <c r="T132" s="9">
        <v>-1.1999999999999999E-5</v>
      </c>
      <c r="U132" s="9">
        <v>7.3809999999999995E-3</v>
      </c>
      <c r="V132" s="9">
        <v>-1.9840000000000001E-3</v>
      </c>
      <c r="W132" s="9">
        <v>5.3969999999999999E-3</v>
      </c>
    </row>
    <row r="133" spans="1:23" x14ac:dyDescent="0.3">
      <c r="A133">
        <v>2020</v>
      </c>
      <c r="B133">
        <v>1</v>
      </c>
      <c r="D133">
        <v>317</v>
      </c>
      <c r="E133" s="24">
        <v>64237382.039999999</v>
      </c>
      <c r="F133" s="24">
        <v>6792138</v>
      </c>
      <c r="G133" s="24">
        <v>-56895.5</v>
      </c>
      <c r="H133" s="24">
        <v>-79181.570000000007</v>
      </c>
      <c r="I133" s="24">
        <v>-309147459.72000003</v>
      </c>
      <c r="J133" s="24">
        <v>175811168.06</v>
      </c>
      <c r="K133" s="24">
        <v>10621965375.759995</v>
      </c>
      <c r="L133" s="24">
        <v>10722669973.629997</v>
      </c>
      <c r="M133" s="24">
        <v>15543839541.91</v>
      </c>
      <c r="N133" s="24">
        <v>15684356673.59</v>
      </c>
      <c r="P133" s="9">
        <v>4.8609999999999999E-3</v>
      </c>
      <c r="Q133" s="9">
        <v>6.38E-4</v>
      </c>
      <c r="R133" s="9">
        <v>-5.0000000000000004E-6</v>
      </c>
      <c r="S133" s="9">
        <v>5.4939999999999998E-3</v>
      </c>
      <c r="T133" s="9">
        <v>-2.3E-5</v>
      </c>
      <c r="U133" s="9">
        <v>5.4710000000000002E-3</v>
      </c>
      <c r="V133" s="9">
        <v>-8.9999999999999992E-5</v>
      </c>
      <c r="W133" s="9">
        <v>5.3820000000000005E-3</v>
      </c>
    </row>
    <row r="134" spans="1:23" x14ac:dyDescent="0.3">
      <c r="B134">
        <v>2</v>
      </c>
      <c r="D134">
        <v>319</v>
      </c>
      <c r="E134" s="24">
        <v>69096122.959999993</v>
      </c>
      <c r="F134" s="24">
        <v>8093185</v>
      </c>
      <c r="G134" s="24">
        <v>8533641.4800000004</v>
      </c>
      <c r="H134" s="24">
        <v>-85791.3</v>
      </c>
      <c r="I134" s="24">
        <v>-438361975.66000003</v>
      </c>
      <c r="J134" s="24">
        <v>631975738.64999998</v>
      </c>
      <c r="K134" s="24">
        <v>10722669973.629997</v>
      </c>
      <c r="L134" s="24">
        <v>10724142974.059994</v>
      </c>
      <c r="M134" s="24">
        <v>15684356673.59</v>
      </c>
      <c r="N134" s="24">
        <v>15499228626.93</v>
      </c>
      <c r="P134" s="9">
        <v>5.1980000000000004E-3</v>
      </c>
      <c r="Q134" s="9">
        <v>7.5899999999999991E-4</v>
      </c>
      <c r="R134" s="9">
        <v>7.9799999999999999E-4</v>
      </c>
      <c r="S134" s="9">
        <v>6.7550000000000006E-3</v>
      </c>
      <c r="T134" s="9">
        <v>-4.4000000000000006E-5</v>
      </c>
      <c r="U134" s="9">
        <v>6.7110000000000008E-3</v>
      </c>
      <c r="V134" s="9">
        <v>-4.1599999999999997E-4</v>
      </c>
      <c r="W134" s="9">
        <v>6.2940000000000001E-3</v>
      </c>
    </row>
    <row r="135" spans="1:23" x14ac:dyDescent="0.3">
      <c r="B135">
        <v>3</v>
      </c>
      <c r="D135">
        <v>318</v>
      </c>
      <c r="E135" s="24">
        <v>66753562.310000002</v>
      </c>
      <c r="F135" s="24">
        <v>14018585</v>
      </c>
      <c r="G135" s="24">
        <v>-686718.74</v>
      </c>
      <c r="H135" s="24">
        <v>-62655.839999999997</v>
      </c>
      <c r="I135" s="24">
        <v>-312574367.42000002</v>
      </c>
      <c r="J135" s="24">
        <v>405841451.50999999</v>
      </c>
      <c r="K135" s="24">
        <v>10724142974.059994</v>
      </c>
      <c r="L135" s="24">
        <v>10574446247.289997</v>
      </c>
      <c r="M135" s="24">
        <v>15499228626.93</v>
      </c>
      <c r="N135" s="24">
        <v>15388625001.059999</v>
      </c>
      <c r="P135" s="9">
        <v>5.1710000000000002E-3</v>
      </c>
      <c r="Q135" s="9">
        <v>1.3189999999999999E-3</v>
      </c>
      <c r="R135" s="9">
        <v>-6.3999999999999997E-5</v>
      </c>
      <c r="S135" s="9">
        <v>6.4260000000000003E-3</v>
      </c>
      <c r="T135" s="9">
        <v>-6.9999999999999999E-6</v>
      </c>
      <c r="U135" s="9">
        <v>6.4190000000000002E-3</v>
      </c>
      <c r="V135" s="9">
        <v>-1.1837E-2</v>
      </c>
      <c r="W135" s="9">
        <v>-5.4169999999999999E-3</v>
      </c>
    </row>
    <row r="136" spans="1:23" x14ac:dyDescent="0.3">
      <c r="B136">
        <v>4</v>
      </c>
      <c r="D136">
        <v>311</v>
      </c>
      <c r="E136" s="24">
        <v>63006022.609999999</v>
      </c>
      <c r="F136" s="24">
        <v>5720223</v>
      </c>
      <c r="G136" s="24">
        <v>1836595.5</v>
      </c>
      <c r="H136" s="24">
        <v>-74213.09</v>
      </c>
      <c r="I136" s="24">
        <v>-396326789.83999997</v>
      </c>
      <c r="J136" s="24">
        <v>40557982.170000002</v>
      </c>
      <c r="K136" s="24">
        <v>10574446247.289997</v>
      </c>
      <c r="L136" s="24">
        <v>10866326973.139994</v>
      </c>
      <c r="M136" s="24">
        <v>15388625001.059999</v>
      </c>
      <c r="N136" s="24">
        <v>15753169004.51</v>
      </c>
      <c r="P136" s="9">
        <v>4.9680000000000002E-3</v>
      </c>
      <c r="Q136" s="9">
        <v>5.3400000000000008E-4</v>
      </c>
      <c r="R136" s="9">
        <v>1.7100000000000001E-4</v>
      </c>
      <c r="S136" s="9">
        <v>5.6730000000000001E-3</v>
      </c>
      <c r="T136" s="9">
        <v>-6.9999999999999999E-6</v>
      </c>
      <c r="U136" s="9">
        <v>5.666E-3</v>
      </c>
      <c r="V136" s="9">
        <v>-1.1599999999999999E-4</v>
      </c>
      <c r="W136" s="9">
        <v>5.5510000000000004E-3</v>
      </c>
    </row>
    <row r="137" spans="1:23" x14ac:dyDescent="0.3">
      <c r="B137">
        <v>5</v>
      </c>
      <c r="D137">
        <v>313</v>
      </c>
      <c r="E137" s="24">
        <v>65706464.57</v>
      </c>
      <c r="F137" s="24">
        <v>6806031</v>
      </c>
      <c r="G137" s="24">
        <v>1698982.06</v>
      </c>
      <c r="H137" s="24">
        <v>-63053.01</v>
      </c>
      <c r="I137" s="24">
        <v>-219642070.05000001</v>
      </c>
      <c r="J137" s="24">
        <v>140696158.16</v>
      </c>
      <c r="K137" s="24">
        <v>10866326973.139994</v>
      </c>
      <c r="L137" s="24">
        <v>10820503734.019989</v>
      </c>
      <c r="M137" s="24">
        <v>15753169004.51</v>
      </c>
      <c r="N137" s="24">
        <v>15839897406.52</v>
      </c>
      <c r="P137" s="9">
        <v>5.28E-3</v>
      </c>
      <c r="Q137" s="9">
        <v>6.3400000000000001E-4</v>
      </c>
      <c r="R137" s="9">
        <v>1.5800000000000002E-4</v>
      </c>
      <c r="S137" s="9">
        <v>6.0720000000000001E-3</v>
      </c>
      <c r="T137" s="9">
        <v>-6.9999999999999999E-6</v>
      </c>
      <c r="U137" s="9">
        <v>6.0650000000000001E-3</v>
      </c>
      <c r="V137" s="9">
        <v>1.9699999999999999E-4</v>
      </c>
      <c r="W137" s="9">
        <v>6.2620000000000002E-3</v>
      </c>
    </row>
    <row r="138" spans="1:23" x14ac:dyDescent="0.3">
      <c r="B138">
        <v>6</v>
      </c>
      <c r="D138">
        <v>315</v>
      </c>
      <c r="E138" s="24">
        <v>68464107.569999993</v>
      </c>
      <c r="F138" s="24">
        <v>8456734</v>
      </c>
      <c r="G138" s="24">
        <v>248397.12</v>
      </c>
      <c r="H138" s="24">
        <v>-70503.199999999997</v>
      </c>
      <c r="I138" s="24">
        <v>-149797122.69999999</v>
      </c>
      <c r="J138" s="24">
        <v>111152444.89</v>
      </c>
      <c r="K138" s="24">
        <v>10820503734.019989</v>
      </c>
      <c r="L138" s="24">
        <v>11023291115.279995</v>
      </c>
      <c r="M138" s="24">
        <v>15839897406.52</v>
      </c>
      <c r="N138" s="24">
        <v>15845631827.33</v>
      </c>
      <c r="P138" s="9">
        <v>5.5769999999999995E-3</v>
      </c>
      <c r="Q138" s="9">
        <v>7.7999999999999999E-4</v>
      </c>
      <c r="R138" s="9">
        <v>2.3E-5</v>
      </c>
      <c r="S138" s="9">
        <v>6.3799999999999994E-3</v>
      </c>
      <c r="T138" s="9">
        <v>-9.0000000000000002E-6</v>
      </c>
      <c r="U138" s="9">
        <v>6.3709999999999991E-3</v>
      </c>
      <c r="V138" s="9">
        <v>-3.421E-3</v>
      </c>
      <c r="W138" s="9">
        <v>2.9490000000000002E-3</v>
      </c>
    </row>
    <row r="139" spans="1:23" x14ac:dyDescent="0.3">
      <c r="B139">
        <v>7</v>
      </c>
      <c r="D139">
        <v>318</v>
      </c>
      <c r="E139" s="24">
        <v>66113641.270000003</v>
      </c>
      <c r="F139" s="24">
        <v>3317108</v>
      </c>
      <c r="G139" s="24">
        <v>2681684.75</v>
      </c>
      <c r="H139" s="24">
        <v>-72059.25</v>
      </c>
      <c r="I139" s="24">
        <v>-266418194.37</v>
      </c>
      <c r="J139" s="24">
        <v>25963505.079999998</v>
      </c>
      <c r="K139" s="24">
        <v>11023291115.279995</v>
      </c>
      <c r="L139" s="24">
        <v>11210297702.510002</v>
      </c>
      <c r="M139" s="24">
        <v>15845631827.23</v>
      </c>
      <c r="N139" s="24">
        <v>16090102418.790001</v>
      </c>
      <c r="P139" s="9">
        <v>5.3249999999999999E-3</v>
      </c>
      <c r="Q139" s="9">
        <v>3.01E-4</v>
      </c>
      <c r="R139" s="9">
        <v>2.42E-4</v>
      </c>
      <c r="S139" s="9">
        <v>5.868E-3</v>
      </c>
      <c r="T139" s="9">
        <v>-6.9999999999999999E-6</v>
      </c>
      <c r="U139" s="9">
        <v>5.8609999999999999E-3</v>
      </c>
      <c r="V139" s="9">
        <v>3.5000000000000005E-4</v>
      </c>
      <c r="W139" s="9">
        <v>6.2110000000000004E-3</v>
      </c>
    </row>
    <row r="140" spans="1:23" x14ac:dyDescent="0.3">
      <c r="B140">
        <v>8</v>
      </c>
      <c r="D140">
        <v>321</v>
      </c>
      <c r="E140" s="24">
        <v>64375167.420000002</v>
      </c>
      <c r="F140" s="24">
        <v>10741684</v>
      </c>
      <c r="G140" s="24">
        <v>1000708.23</v>
      </c>
      <c r="H140" s="24">
        <v>-84051.92</v>
      </c>
      <c r="I140" s="24">
        <v>-189898185.55000001</v>
      </c>
      <c r="J140" s="24">
        <v>139911779.80000001</v>
      </c>
      <c r="K140" s="24">
        <v>11210297702.510002</v>
      </c>
      <c r="L140" s="24">
        <v>11276808989.580004</v>
      </c>
      <c r="M140" s="24">
        <v>16090102418.790001</v>
      </c>
      <c r="N140" s="24">
        <v>16151538306.209999</v>
      </c>
      <c r="P140" s="9">
        <v>5.0529999999999993E-3</v>
      </c>
      <c r="Q140" s="9">
        <v>9.59E-4</v>
      </c>
      <c r="R140" s="9">
        <v>8.8999999999999995E-5</v>
      </c>
      <c r="S140" s="9">
        <v>6.1009999999999988E-3</v>
      </c>
      <c r="T140" s="9">
        <v>-3.5000000000000004E-5</v>
      </c>
      <c r="U140" s="9">
        <v>6.0659999999999985E-3</v>
      </c>
      <c r="V140" s="9">
        <v>7.0000000000000007E-5</v>
      </c>
      <c r="W140" s="9">
        <v>6.1370000000000001E-3</v>
      </c>
    </row>
    <row r="141" spans="1:23" x14ac:dyDescent="0.3">
      <c r="B141">
        <v>9</v>
      </c>
      <c r="D141">
        <v>324</v>
      </c>
      <c r="E141" s="24">
        <v>73944001.909999996</v>
      </c>
      <c r="F141" s="24">
        <v>16366831</v>
      </c>
      <c r="G141" s="24">
        <v>2895375.25</v>
      </c>
      <c r="H141" s="24">
        <v>-312670.93</v>
      </c>
      <c r="I141" s="24">
        <v>-443612961.63999999</v>
      </c>
      <c r="J141" s="24">
        <v>107317978.34</v>
      </c>
      <c r="K141" s="24">
        <v>11276808989.580004</v>
      </c>
      <c r="L141" s="24">
        <v>11550076019.26001</v>
      </c>
      <c r="M141" s="24">
        <v>16151538306.209999</v>
      </c>
      <c r="N141" s="24">
        <v>16468426450.620001</v>
      </c>
      <c r="P141" s="9">
        <v>5.8260000000000004E-3</v>
      </c>
      <c r="Q141" s="9">
        <v>1.451E-3</v>
      </c>
      <c r="R141" s="9">
        <v>2.5599999999999999E-4</v>
      </c>
      <c r="S141" s="9">
        <v>7.5330000000000006E-3</v>
      </c>
      <c r="T141" s="9">
        <v>-2.8E-5</v>
      </c>
      <c r="U141" s="9">
        <v>7.5050000000000004E-3</v>
      </c>
      <c r="V141" s="9">
        <v>-4.0029999999999996E-3</v>
      </c>
      <c r="W141" s="9">
        <v>3.5020000000000003E-3</v>
      </c>
    </row>
    <row r="142" spans="1:23" x14ac:dyDescent="0.3">
      <c r="B142">
        <v>10</v>
      </c>
      <c r="D142">
        <v>326</v>
      </c>
      <c r="E142" s="24">
        <v>60131058.68</v>
      </c>
      <c r="F142" s="24">
        <v>4969680</v>
      </c>
      <c r="G142" s="24">
        <v>3243221.51</v>
      </c>
      <c r="H142" s="24">
        <v>-77069.11</v>
      </c>
      <c r="I142" s="24">
        <v>-459093802.94</v>
      </c>
      <c r="J142" s="24">
        <v>196236560.88</v>
      </c>
      <c r="K142" s="24">
        <v>11550076019.26001</v>
      </c>
      <c r="L142" s="24">
        <v>11717069133.75</v>
      </c>
      <c r="M142" s="24">
        <v>16468426450.620001</v>
      </c>
      <c r="N142" s="24">
        <v>16736739831.26</v>
      </c>
      <c r="P142" s="9">
        <v>4.6229999999999995E-3</v>
      </c>
      <c r="Q142" s="9">
        <v>4.2999999999999999E-4</v>
      </c>
      <c r="R142" s="9">
        <v>2.8000000000000003E-4</v>
      </c>
      <c r="S142" s="9">
        <v>5.3329999999999992E-3</v>
      </c>
      <c r="T142" s="9">
        <v>-9.0000000000000002E-6</v>
      </c>
      <c r="U142" s="9">
        <v>5.3239999999999989E-3</v>
      </c>
      <c r="V142" s="9">
        <v>2.2040000000000002E-3</v>
      </c>
      <c r="W142" s="9">
        <v>7.5280000000000008E-3</v>
      </c>
    </row>
    <row r="143" spans="1:23" x14ac:dyDescent="0.3">
      <c r="B143">
        <v>11</v>
      </c>
      <c r="D143">
        <v>330</v>
      </c>
      <c r="E143" s="24">
        <v>67261729.629999995</v>
      </c>
      <c r="F143" s="24">
        <v>10357123</v>
      </c>
      <c r="G143" s="24">
        <v>2706861.93</v>
      </c>
      <c r="H143" s="24">
        <v>-67528.36</v>
      </c>
      <c r="I143" s="24">
        <v>-552755968.64999998</v>
      </c>
      <c r="J143" s="24">
        <v>44759360.039999999</v>
      </c>
      <c r="K143" s="24">
        <v>11717069133.75</v>
      </c>
      <c r="L143" s="24">
        <v>12060886289.489994</v>
      </c>
      <c r="M143" s="24">
        <v>16736739831.26</v>
      </c>
      <c r="N143" s="24">
        <v>17255579232.240002</v>
      </c>
      <c r="P143" s="9">
        <v>4.9690000000000003E-3</v>
      </c>
      <c r="Q143" s="9">
        <v>8.7300000000000008E-4</v>
      </c>
      <c r="R143" s="9">
        <v>2.2700000000000002E-4</v>
      </c>
      <c r="S143" s="9">
        <v>6.0689999999999997E-3</v>
      </c>
      <c r="T143" s="9">
        <v>-6.9999999999999999E-6</v>
      </c>
      <c r="U143" s="9">
        <v>6.0619999999999997E-3</v>
      </c>
      <c r="V143" s="9">
        <v>2.3199999999999997E-4</v>
      </c>
      <c r="W143" s="9">
        <v>6.293E-3</v>
      </c>
    </row>
    <row r="144" spans="1:23" x14ac:dyDescent="0.3">
      <c r="B144">
        <v>12</v>
      </c>
      <c r="D144">
        <v>345</v>
      </c>
      <c r="E144" s="24">
        <v>81413661.299999997</v>
      </c>
      <c r="F144" s="24">
        <v>17569672</v>
      </c>
      <c r="G144" s="24">
        <v>3146347.09</v>
      </c>
      <c r="H144" s="24">
        <v>-78628.06</v>
      </c>
      <c r="I144" s="24">
        <v>-909414432.52999997</v>
      </c>
      <c r="J144" s="24">
        <v>138631257.53999999</v>
      </c>
      <c r="K144" s="24">
        <v>12060886289.489994</v>
      </c>
      <c r="L144" s="24">
        <v>12230717187.989998</v>
      </c>
      <c r="M144" s="24">
        <v>17255579232.240002</v>
      </c>
      <c r="N144" s="24">
        <v>17979443283.860001</v>
      </c>
      <c r="P144" s="9">
        <v>5.9579999999999998E-3</v>
      </c>
      <c r="Q144" s="9">
        <v>1.4610000000000001E-3</v>
      </c>
      <c r="R144" s="9">
        <v>2.5999999999999998E-4</v>
      </c>
      <c r="S144" s="9">
        <v>7.6790000000000001E-3</v>
      </c>
      <c r="T144" s="9">
        <v>-4.1999999999999998E-5</v>
      </c>
      <c r="U144" s="9">
        <v>7.6369999999999997E-3</v>
      </c>
      <c r="V144" s="9">
        <v>-4.2420000000000001E-3</v>
      </c>
      <c r="W144" s="9">
        <v>3.3950000000000004E-3</v>
      </c>
    </row>
    <row r="145" spans="1:23" x14ac:dyDescent="0.3">
      <c r="A145">
        <v>2021</v>
      </c>
      <c r="B145">
        <v>1</v>
      </c>
      <c r="D145">
        <v>380</v>
      </c>
      <c r="E145" s="24">
        <v>67776259.5</v>
      </c>
      <c r="F145" s="24">
        <v>4813542</v>
      </c>
      <c r="G145" s="24">
        <v>1672388.88</v>
      </c>
      <c r="H145" s="24">
        <v>-75861.2</v>
      </c>
      <c r="I145" s="24">
        <v>-467162084.50999999</v>
      </c>
      <c r="J145" s="24">
        <v>231789877.47999999</v>
      </c>
      <c r="K145" s="24">
        <v>12428603884.939995</v>
      </c>
      <c r="L145" s="24">
        <v>12809767138.859995</v>
      </c>
      <c r="M145" s="24">
        <v>18192359540.049999</v>
      </c>
      <c r="N145" s="24">
        <v>18432805748.799999</v>
      </c>
      <c r="P145" s="9">
        <v>4.7840000000000001E-3</v>
      </c>
      <c r="Q145" s="9">
        <v>3.8399999999999996E-4</v>
      </c>
      <c r="R145" s="9">
        <v>1.3299999999999998E-4</v>
      </c>
      <c r="S145" s="9">
        <v>5.3010000000000002E-3</v>
      </c>
      <c r="T145" s="9">
        <v>-2.8999999999999997E-5</v>
      </c>
      <c r="U145" s="9">
        <v>5.2719999999999998E-3</v>
      </c>
      <c r="V145" s="9">
        <v>1.3439999999999999E-3</v>
      </c>
      <c r="W145" s="9">
        <v>6.6169999999999996E-3</v>
      </c>
    </row>
    <row r="146" spans="1:23" x14ac:dyDescent="0.3">
      <c r="B146">
        <v>2</v>
      </c>
      <c r="D146">
        <v>384</v>
      </c>
      <c r="E146" s="24">
        <v>82483301.620000005</v>
      </c>
      <c r="F146" s="24">
        <v>2747909</v>
      </c>
      <c r="G146" s="24">
        <v>1608183.13</v>
      </c>
      <c r="H146" s="24">
        <v>-92482.5</v>
      </c>
      <c r="I146" s="24">
        <v>-296431973.87</v>
      </c>
      <c r="J146" s="24">
        <v>404623259.94999999</v>
      </c>
      <c r="K146" s="24">
        <v>12809767138.859995</v>
      </c>
      <c r="L146" s="24">
        <v>12591510135.619991</v>
      </c>
      <c r="M146" s="24">
        <v>18432805748.799999</v>
      </c>
      <c r="N146" s="24">
        <v>18328000716.099998</v>
      </c>
      <c r="P146" s="9">
        <v>5.7829999999999999E-3</v>
      </c>
      <c r="Q146" s="9">
        <v>2.1700000000000002E-4</v>
      </c>
      <c r="R146" s="9">
        <v>1.26E-4</v>
      </c>
      <c r="S146" s="9">
        <v>6.1260000000000004E-3</v>
      </c>
      <c r="T146" s="9">
        <v>-1.1999999999999999E-5</v>
      </c>
      <c r="U146" s="9">
        <v>6.1140000000000005E-3</v>
      </c>
      <c r="V146" s="9">
        <v>-1.7699999999999999E-4</v>
      </c>
      <c r="W146" s="9">
        <v>5.9370000000000004E-3</v>
      </c>
    </row>
    <row r="147" spans="1:23" x14ac:dyDescent="0.3">
      <c r="B147">
        <v>3</v>
      </c>
      <c r="D147">
        <v>395</v>
      </c>
      <c r="E147" s="24">
        <v>73386144.780000001</v>
      </c>
      <c r="F147" s="24">
        <v>20707697</v>
      </c>
      <c r="G147" s="24">
        <v>7529538</v>
      </c>
      <c r="H147" s="24">
        <v>-81004.070000000007</v>
      </c>
      <c r="I147" s="24">
        <v>-1152527441.8900001</v>
      </c>
      <c r="J147" s="24">
        <v>75332294.540000007</v>
      </c>
      <c r="K147" s="24">
        <v>12591510135.619991</v>
      </c>
      <c r="L147" s="24">
        <v>13099125128.069996</v>
      </c>
      <c r="M147" s="24">
        <v>18328000716.099998</v>
      </c>
      <c r="N147" s="24">
        <v>19426933687.700001</v>
      </c>
      <c r="P147" s="9">
        <v>5.0860000000000002E-3</v>
      </c>
      <c r="Q147" s="9">
        <v>1.6300000000000002E-3</v>
      </c>
      <c r="R147" s="9">
        <v>5.9099999999999995E-4</v>
      </c>
      <c r="S147" s="9">
        <v>7.307000000000001E-3</v>
      </c>
      <c r="T147" s="9">
        <v>-2.5999999999999998E-5</v>
      </c>
      <c r="U147" s="9">
        <v>7.281000000000001E-3</v>
      </c>
      <c r="V147" s="9">
        <v>1.94E-4</v>
      </c>
      <c r="W147" s="9">
        <v>7.4750000000000007E-3</v>
      </c>
    </row>
    <row r="148" spans="1:23" x14ac:dyDescent="0.3">
      <c r="B148">
        <v>4</v>
      </c>
      <c r="D148">
        <v>479</v>
      </c>
      <c r="E148" s="24">
        <v>84814360.25</v>
      </c>
      <c r="F148" s="24">
        <v>2352694</v>
      </c>
      <c r="G148" s="24">
        <v>4813477.8099999996</v>
      </c>
      <c r="H148" s="24">
        <v>-163903.54</v>
      </c>
      <c r="I148" s="24">
        <v>-889809745.62</v>
      </c>
      <c r="J148" s="24">
        <v>106695366.58</v>
      </c>
      <c r="K148" s="24">
        <v>13382918744.98</v>
      </c>
      <c r="L148" s="24">
        <v>13627684341.500011</v>
      </c>
      <c r="M148" s="24">
        <v>19717888885.43</v>
      </c>
      <c r="N148" s="24">
        <v>20504013399.889999</v>
      </c>
      <c r="P148" s="9">
        <v>5.5339999999999999E-3</v>
      </c>
      <c r="Q148" s="9">
        <v>1.7600000000000002E-4</v>
      </c>
      <c r="R148" s="9">
        <v>3.59E-4</v>
      </c>
      <c r="S148" s="9">
        <v>6.0689999999999997E-3</v>
      </c>
      <c r="T148" s="9">
        <v>-1.1999999999999999E-5</v>
      </c>
      <c r="U148" s="9">
        <v>6.0569999999999999E-3</v>
      </c>
      <c r="V148" s="9">
        <v>-3.4E-5</v>
      </c>
      <c r="W148" s="9">
        <v>6.0219999999999996E-3</v>
      </c>
    </row>
    <row r="149" spans="1:23" x14ac:dyDescent="0.3">
      <c r="B149">
        <v>5</v>
      </c>
      <c r="D149">
        <v>495</v>
      </c>
      <c r="E149" s="24">
        <v>80313606.75</v>
      </c>
      <c r="F149" s="24">
        <v>14589757</v>
      </c>
      <c r="G149" s="24">
        <v>7269687.71</v>
      </c>
      <c r="H149" s="24">
        <v>-152634.79</v>
      </c>
      <c r="I149" s="24">
        <v>-988483671.66999996</v>
      </c>
      <c r="J149" s="24">
        <v>279976003.62</v>
      </c>
      <c r="K149" s="24">
        <v>13637583806.900013</v>
      </c>
      <c r="L149" s="24">
        <v>14019505618.250004</v>
      </c>
      <c r="M149" s="24">
        <v>20513913399.889999</v>
      </c>
      <c r="N149" s="24">
        <v>21237696009.48</v>
      </c>
      <c r="P149" s="9">
        <v>5.0080000000000003E-3</v>
      </c>
      <c r="Q149" s="9">
        <v>1.062E-3</v>
      </c>
      <c r="R149" s="9">
        <v>5.2700000000000002E-4</v>
      </c>
      <c r="S149" s="9">
        <v>6.5970000000000004E-3</v>
      </c>
      <c r="T149" s="9">
        <v>-1.1999999999999999E-5</v>
      </c>
      <c r="U149" s="9">
        <v>6.5850000000000006E-3</v>
      </c>
      <c r="V149" s="9">
        <v>-1.93E-4</v>
      </c>
      <c r="W149" s="9">
        <v>6.3930000000000002E-3</v>
      </c>
    </row>
    <row r="150" spans="1:23" x14ac:dyDescent="0.3">
      <c r="B150">
        <v>6</v>
      </c>
      <c r="D150">
        <v>508</v>
      </c>
      <c r="E150" s="24">
        <v>106256523.77</v>
      </c>
      <c r="F150" s="24">
        <v>10935792</v>
      </c>
      <c r="G150" s="24">
        <v>7325527.0599999996</v>
      </c>
      <c r="H150" s="24">
        <v>-226518.86</v>
      </c>
      <c r="I150" s="24">
        <v>-952795977.53999996</v>
      </c>
      <c r="J150" s="24">
        <v>728162932.80999994</v>
      </c>
      <c r="K150" s="24">
        <v>14019505618.250004</v>
      </c>
      <c r="L150" s="24">
        <v>13680650725.510006</v>
      </c>
      <c r="M150" s="24">
        <v>21237696009.48</v>
      </c>
      <c r="N150" s="24">
        <v>21473941620.66</v>
      </c>
      <c r="P150" s="9">
        <v>6.9710000000000006E-3</v>
      </c>
      <c r="Q150" s="9">
        <v>8.0900000000000004E-4</v>
      </c>
      <c r="R150" s="9">
        <v>5.4000000000000001E-4</v>
      </c>
      <c r="S150" s="9">
        <v>8.320000000000001E-3</v>
      </c>
      <c r="T150" s="9">
        <v>-5.5999999999999999E-5</v>
      </c>
      <c r="U150" s="9">
        <v>8.2640000000000005E-3</v>
      </c>
      <c r="V150" s="9">
        <v>1.913E-3</v>
      </c>
      <c r="W150" s="9">
        <v>1.0177E-2</v>
      </c>
    </row>
    <row r="151" spans="1:23" x14ac:dyDescent="0.3">
      <c r="B151">
        <v>7</v>
      </c>
      <c r="D151">
        <v>506</v>
      </c>
      <c r="E151" s="24">
        <v>90480577.069999993</v>
      </c>
      <c r="F151" s="24">
        <v>1849901</v>
      </c>
      <c r="G151" s="24">
        <v>-934445.62</v>
      </c>
      <c r="H151" s="24">
        <v>-169714.23</v>
      </c>
      <c r="I151" s="24">
        <v>-560768094.13</v>
      </c>
      <c r="J151" s="24">
        <v>578240057.01999998</v>
      </c>
      <c r="K151" s="24">
        <v>13690945730.390003</v>
      </c>
      <c r="L151" s="24">
        <v>13788330147.930008</v>
      </c>
      <c r="M151" s="24">
        <v>21484237519.150002</v>
      </c>
      <c r="N151" s="24">
        <v>21466252806.529999</v>
      </c>
      <c r="P151" s="9">
        <v>5.6630000000000005E-3</v>
      </c>
      <c r="Q151" s="9">
        <v>1.35E-4</v>
      </c>
      <c r="R151" s="9">
        <v>-6.7999999999999999E-5</v>
      </c>
      <c r="S151" s="9">
        <v>5.7299999999999999E-3</v>
      </c>
      <c r="T151" s="9">
        <v>-2.5999999999999998E-5</v>
      </c>
      <c r="U151" s="9">
        <v>5.7039999999999999E-3</v>
      </c>
      <c r="V151" s="9">
        <v>5.2900000000000006E-4</v>
      </c>
      <c r="W151" s="9">
        <v>6.2329999999999998E-3</v>
      </c>
    </row>
    <row r="152" spans="1:23" x14ac:dyDescent="0.3">
      <c r="B152">
        <v>8</v>
      </c>
      <c r="D152">
        <v>518</v>
      </c>
      <c r="E152" s="24">
        <v>90497541.409999996</v>
      </c>
      <c r="F152" s="24">
        <v>4833578</v>
      </c>
      <c r="G152" s="24">
        <v>10807132.65</v>
      </c>
      <c r="H152" s="24">
        <v>-196873.65</v>
      </c>
      <c r="I152" s="24">
        <v>-1345963426.3900001</v>
      </c>
      <c r="J152" s="24">
        <v>267775824.28</v>
      </c>
      <c r="K152" s="24">
        <v>13768182652.000008</v>
      </c>
      <c r="L152" s="24">
        <v>13943307731.930004</v>
      </c>
      <c r="M152" s="24">
        <v>21446105310.599998</v>
      </c>
      <c r="N152" s="24">
        <v>22529788361.84</v>
      </c>
      <c r="P152" s="9">
        <v>5.6169999999999996E-3</v>
      </c>
      <c r="Q152" s="9">
        <v>3.4900000000000003E-4</v>
      </c>
      <c r="R152" s="9">
        <v>7.7799999999999994E-4</v>
      </c>
      <c r="S152" s="9">
        <v>6.744E-3</v>
      </c>
      <c r="T152" s="9">
        <v>-1.9000000000000001E-5</v>
      </c>
      <c r="U152" s="9">
        <v>6.7250000000000001E-3</v>
      </c>
      <c r="V152" s="9">
        <v>-6.4299999999999991E-4</v>
      </c>
      <c r="W152" s="9">
        <v>6.0819999999999997E-3</v>
      </c>
    </row>
    <row r="153" spans="1:23" x14ac:dyDescent="0.3">
      <c r="B153">
        <v>9</v>
      </c>
      <c r="D153">
        <v>531</v>
      </c>
      <c r="E153" s="24">
        <v>90076464.650000006</v>
      </c>
      <c r="F153" s="24">
        <v>25570334</v>
      </c>
      <c r="G153" s="24">
        <v>7504096.9900000002</v>
      </c>
      <c r="H153" s="24">
        <v>-283092.28999999998</v>
      </c>
      <c r="I153" s="24">
        <v>-1167149448.3</v>
      </c>
      <c r="J153" s="24">
        <v>692483631.52999997</v>
      </c>
      <c r="K153" s="24">
        <v>13948273286.930004</v>
      </c>
      <c r="L153" s="24">
        <v>14334667799.529991</v>
      </c>
      <c r="M153" s="24">
        <v>22534788361.84</v>
      </c>
      <c r="N153" s="24">
        <v>23035697768.59</v>
      </c>
      <c r="P153" s="9">
        <v>5.4159999999999998E-3</v>
      </c>
      <c r="Q153" s="9">
        <v>1.828E-3</v>
      </c>
      <c r="R153" s="9">
        <v>5.3400000000000008E-4</v>
      </c>
      <c r="S153" s="9">
        <v>7.7779999999999993E-3</v>
      </c>
      <c r="T153" s="9">
        <v>-5.7000000000000003E-5</v>
      </c>
      <c r="U153" s="9">
        <v>7.7209999999999996E-3</v>
      </c>
      <c r="V153" s="9">
        <v>1.56E-4</v>
      </c>
      <c r="W153" s="9">
        <v>7.8759999999999993E-3</v>
      </c>
    </row>
    <row r="154" spans="1:23" x14ac:dyDescent="0.3">
      <c r="B154">
        <v>10</v>
      </c>
      <c r="D154">
        <v>533</v>
      </c>
      <c r="E154" s="24">
        <v>87032772.349999994</v>
      </c>
      <c r="F154" s="24">
        <v>2710788</v>
      </c>
      <c r="G154" s="24">
        <v>8826266.9199999999</v>
      </c>
      <c r="H154" s="24">
        <v>-169107.06</v>
      </c>
      <c r="I154" s="24">
        <v>-1047233503.4400001</v>
      </c>
      <c r="J154" s="24">
        <v>679333472.86000001</v>
      </c>
      <c r="K154" s="24">
        <v>14292458999.62999</v>
      </c>
      <c r="L154" s="24">
        <v>14197188425.68</v>
      </c>
      <c r="M154" s="24">
        <v>22929039278.950001</v>
      </c>
      <c r="N154" s="24">
        <v>23300361722.5</v>
      </c>
      <c r="P154" s="9">
        <v>5.1630000000000001E-3</v>
      </c>
      <c r="Q154" s="9">
        <v>1.9199999999999998E-4</v>
      </c>
      <c r="R154" s="9">
        <v>6.2199999999999994E-4</v>
      </c>
      <c r="S154" s="9">
        <v>5.9770000000000005E-3</v>
      </c>
      <c r="T154" s="9">
        <v>-4.6E-5</v>
      </c>
      <c r="U154" s="9">
        <v>5.9310000000000005E-3</v>
      </c>
      <c r="V154" s="9">
        <v>4.44E-4</v>
      </c>
      <c r="W154" s="9">
        <v>6.3739999999999995E-3</v>
      </c>
    </row>
    <row r="155" spans="1:23" x14ac:dyDescent="0.3">
      <c r="B155">
        <v>11</v>
      </c>
      <c r="D155">
        <v>548</v>
      </c>
      <c r="E155" s="24">
        <v>107455290.34</v>
      </c>
      <c r="F155" s="24">
        <v>598456</v>
      </c>
      <c r="G155" s="24">
        <v>5896368.5700000003</v>
      </c>
      <c r="H155" s="24">
        <v>-159411.91</v>
      </c>
      <c r="I155" s="24">
        <v>-1375807696.9000001</v>
      </c>
      <c r="J155" s="24">
        <v>707098647.27999997</v>
      </c>
      <c r="K155" s="24">
        <v>14202202805.68</v>
      </c>
      <c r="L155" s="24">
        <v>14795115353.409992</v>
      </c>
      <c r="M155" s="24">
        <v>23305361722.5</v>
      </c>
      <c r="N155" s="24">
        <v>23975397563.52</v>
      </c>
      <c r="P155" s="9">
        <v>6.3349999999999995E-3</v>
      </c>
      <c r="Q155" s="9">
        <v>4.1E-5</v>
      </c>
      <c r="R155" s="9">
        <v>4.0400000000000001E-4</v>
      </c>
      <c r="S155" s="9">
        <v>6.7799999999999996E-3</v>
      </c>
      <c r="T155" s="9">
        <v>-6.8999999999999997E-5</v>
      </c>
      <c r="U155" s="9">
        <v>6.711E-3</v>
      </c>
      <c r="V155" s="9">
        <v>-3.4500000000000004E-4</v>
      </c>
      <c r="W155" s="9">
        <v>6.3670000000000003E-3</v>
      </c>
    </row>
    <row r="156" spans="1:23" x14ac:dyDescent="0.3">
      <c r="B156">
        <v>12</v>
      </c>
      <c r="D156">
        <v>566</v>
      </c>
      <c r="E156" s="24">
        <v>167891334.05000001</v>
      </c>
      <c r="F156" s="24">
        <v>-38594096</v>
      </c>
      <c r="G156" s="24">
        <v>2775324.61</v>
      </c>
      <c r="H156" s="24">
        <v>-355746.19</v>
      </c>
      <c r="I156" s="24">
        <v>-1539294988.4300001</v>
      </c>
      <c r="J156" s="24">
        <v>1809170932.24</v>
      </c>
      <c r="K156" s="24">
        <v>14795115353.409992</v>
      </c>
      <c r="L156" s="24">
        <v>14005020559.669994</v>
      </c>
      <c r="M156" s="24">
        <v>23975397563.52</v>
      </c>
      <c r="N156" s="24">
        <v>23619110139.779999</v>
      </c>
      <c r="P156" s="9">
        <v>1.0522E-2</v>
      </c>
      <c r="Q156" s="9">
        <v>-2.7079999999999999E-3</v>
      </c>
      <c r="R156" s="9">
        <v>1.93E-4</v>
      </c>
      <c r="S156" s="9">
        <v>8.0070000000000002E-3</v>
      </c>
      <c r="T156" s="9">
        <v>-8.3999999999999995E-5</v>
      </c>
      <c r="U156" s="9">
        <v>7.9229999999999995E-3</v>
      </c>
      <c r="V156" s="9">
        <v>-1.8759999999999998E-3</v>
      </c>
      <c r="W156" s="9">
        <v>6.0470000000000003E-3</v>
      </c>
    </row>
    <row r="157" spans="1:23" x14ac:dyDescent="0.3">
      <c r="A157">
        <v>2022</v>
      </c>
      <c r="B157">
        <v>1</v>
      </c>
      <c r="D157">
        <v>550</v>
      </c>
      <c r="E157" s="24">
        <v>86146562.140000001</v>
      </c>
      <c r="F157" s="24">
        <v>-933150</v>
      </c>
      <c r="G157" s="24">
        <v>6487189.3399999999</v>
      </c>
      <c r="H157" s="24">
        <v>-330603.7</v>
      </c>
      <c r="I157" s="24">
        <v>-941999747.87</v>
      </c>
      <c r="J157" s="24">
        <v>332895195.94999999</v>
      </c>
      <c r="K157" s="24">
        <v>14005020559.669994</v>
      </c>
      <c r="L157" s="24">
        <v>14416663820.459999</v>
      </c>
      <c r="M157" s="24">
        <v>23619110139.779999</v>
      </c>
      <c r="N157" s="24">
        <v>24177113207.630001</v>
      </c>
      <c r="P157" s="9">
        <v>5.2100000000000002E-3</v>
      </c>
      <c r="Q157" s="9">
        <v>-6.6000000000000005E-5</v>
      </c>
      <c r="R157" s="9">
        <v>4.6100000000000004E-4</v>
      </c>
      <c r="S157" s="9">
        <v>5.6050000000000006E-3</v>
      </c>
      <c r="T157" s="9">
        <v>-4.3000000000000002E-5</v>
      </c>
      <c r="U157" s="9">
        <v>5.562000000000001E-3</v>
      </c>
      <c r="V157" s="9">
        <v>-5.3899999999999998E-4</v>
      </c>
      <c r="W157" s="9">
        <v>5.0229999999999997E-3</v>
      </c>
    </row>
    <row r="158" spans="1:23" x14ac:dyDescent="0.3">
      <c r="B158">
        <v>2</v>
      </c>
      <c r="D158">
        <v>546</v>
      </c>
      <c r="E158" s="24">
        <v>113012770.87</v>
      </c>
      <c r="F158" s="24">
        <v>-10749906</v>
      </c>
      <c r="G158" s="24">
        <v>13020188.08</v>
      </c>
      <c r="H158" s="24">
        <v>-259857.85</v>
      </c>
      <c r="I158" s="24">
        <v>-911184772.69000006</v>
      </c>
      <c r="J158" s="24">
        <v>490170385.69999999</v>
      </c>
      <c r="K158" s="24">
        <v>14416663820.459999</v>
      </c>
      <c r="L158" s="24">
        <v>14702710590.629993</v>
      </c>
      <c r="M158" s="24">
        <v>24177113207.630001</v>
      </c>
      <c r="N158" s="24">
        <v>24593876774.59</v>
      </c>
      <c r="P158" s="9">
        <v>6.8110000000000002E-3</v>
      </c>
      <c r="Q158" s="9">
        <v>-7.4899999999999999E-4</v>
      </c>
      <c r="R158" s="9">
        <v>9.0200000000000002E-4</v>
      </c>
      <c r="S158" s="9">
        <v>6.9640000000000006E-3</v>
      </c>
      <c r="T158" s="9">
        <v>-1.9000000000000001E-5</v>
      </c>
      <c r="U158" s="9">
        <v>6.9450000000000007E-3</v>
      </c>
      <c r="V158" s="9">
        <v>-1.0610000000000001E-3</v>
      </c>
      <c r="W158" s="9">
        <v>5.8840000000000003E-3</v>
      </c>
    </row>
    <row r="159" spans="1:23" x14ac:dyDescent="0.3">
      <c r="B159">
        <v>3</v>
      </c>
      <c r="D159">
        <v>547</v>
      </c>
      <c r="E159" s="24">
        <v>109678188.42</v>
      </c>
      <c r="F159" s="24">
        <v>8029145</v>
      </c>
      <c r="G159" s="24">
        <v>10566430.65</v>
      </c>
      <c r="H159" s="24">
        <v>-440491.17</v>
      </c>
      <c r="I159" s="24">
        <v>-1491062497.8699999</v>
      </c>
      <c r="J159" s="24">
        <v>622953319.59000003</v>
      </c>
      <c r="K159" s="24">
        <v>14702794590.629993</v>
      </c>
      <c r="L159" s="24">
        <v>14984411395.210007</v>
      </c>
      <c r="M159" s="24">
        <v>24593876774.59</v>
      </c>
      <c r="N159" s="24">
        <v>25470144435.290001</v>
      </c>
      <c r="P159" s="9">
        <v>6.2839999999999997E-3</v>
      </c>
      <c r="Q159" s="9">
        <v>5.4799999999999998E-4</v>
      </c>
      <c r="R159" s="9">
        <v>7.18E-4</v>
      </c>
      <c r="S159" s="9">
        <v>7.5499999999999994E-3</v>
      </c>
      <c r="T159" s="9">
        <v>-6.2000000000000003E-5</v>
      </c>
      <c r="U159" s="9">
        <v>7.487999999999999E-3</v>
      </c>
      <c r="V159" s="9">
        <v>-1.934E-3</v>
      </c>
      <c r="W159" s="9">
        <v>5.555E-3</v>
      </c>
    </row>
    <row r="160" spans="1:23" x14ac:dyDescent="0.3">
      <c r="B160">
        <v>4</v>
      </c>
      <c r="D160">
        <v>474</v>
      </c>
      <c r="E160" s="24">
        <v>87097604.719999999</v>
      </c>
      <c r="F160" s="24">
        <v>-5830857</v>
      </c>
      <c r="G160" s="24">
        <v>6510635.0099999998</v>
      </c>
      <c r="H160" s="24">
        <v>-218930.34</v>
      </c>
      <c r="I160" s="24">
        <v>-536616764.00999999</v>
      </c>
      <c r="J160" s="24">
        <v>798790981.10000002</v>
      </c>
      <c r="K160" s="24">
        <v>12718507123.540009</v>
      </c>
      <c r="L160" s="24">
        <v>12310931253.539995</v>
      </c>
      <c r="M160" s="24">
        <v>20538439702.099998</v>
      </c>
      <c r="N160" s="24">
        <v>20270134934.080002</v>
      </c>
      <c r="P160" s="9">
        <v>6.0460000000000002E-3</v>
      </c>
      <c r="Q160" s="9">
        <v>-4.7199999999999998E-4</v>
      </c>
      <c r="R160" s="9">
        <v>5.2499999999999997E-4</v>
      </c>
      <c r="S160" s="9">
        <v>6.0990000000000003E-3</v>
      </c>
      <c r="T160" s="9">
        <v>-3.0000000000000001E-5</v>
      </c>
      <c r="U160" s="9">
        <v>6.0690000000000006E-3</v>
      </c>
      <c r="V160" s="9">
        <v>1.3799999999999999E-4</v>
      </c>
      <c r="W160" s="9">
        <v>6.208E-3</v>
      </c>
    </row>
    <row r="161" spans="1:23" x14ac:dyDescent="0.3">
      <c r="B161">
        <v>5</v>
      </c>
      <c r="D161">
        <v>472</v>
      </c>
      <c r="E161" s="24">
        <v>81194174.349999994</v>
      </c>
      <c r="F161" s="24">
        <v>5049048</v>
      </c>
      <c r="G161" s="24">
        <v>6665012.8099999996</v>
      </c>
      <c r="H161" s="24">
        <v>-166212.63</v>
      </c>
      <c r="I161" s="24">
        <v>-993357537.51999998</v>
      </c>
      <c r="J161" s="24">
        <v>435863051.47000003</v>
      </c>
      <c r="K161" s="24">
        <v>12310931253.539995</v>
      </c>
      <c r="L161" s="24">
        <v>12633002790.82</v>
      </c>
      <c r="M161" s="24">
        <v>20270134934.080002</v>
      </c>
      <c r="N161" s="24">
        <v>20832817042.66</v>
      </c>
      <c r="P161" s="9">
        <v>5.2459999999999998E-3</v>
      </c>
      <c r="Q161" s="9">
        <v>4.0099999999999999E-4</v>
      </c>
      <c r="R161" s="9">
        <v>5.2800000000000004E-4</v>
      </c>
      <c r="S161" s="9">
        <v>6.1749999999999999E-3</v>
      </c>
      <c r="T161" s="9">
        <v>-1.4E-5</v>
      </c>
      <c r="U161" s="9">
        <v>6.1609999999999998E-3</v>
      </c>
      <c r="V161" s="9">
        <v>-1.2899999999999999E-4</v>
      </c>
      <c r="W161" s="9">
        <v>6.032E-3</v>
      </c>
    </row>
    <row r="162" spans="1:23" x14ac:dyDescent="0.3">
      <c r="B162">
        <v>6</v>
      </c>
      <c r="D162">
        <v>480</v>
      </c>
      <c r="E162" s="24">
        <v>107734458.02</v>
      </c>
      <c r="F162" s="24">
        <v>12256154</v>
      </c>
      <c r="G162" s="24">
        <v>11732824.960000001</v>
      </c>
      <c r="H162" s="24">
        <v>72937.759999999995</v>
      </c>
      <c r="I162" s="24">
        <v>-855987612.55999994</v>
      </c>
      <c r="J162" s="24">
        <v>341684696.26999998</v>
      </c>
      <c r="K162" s="24">
        <v>12632918790.82</v>
      </c>
      <c r="L162" s="24">
        <v>12841610340.400013</v>
      </c>
      <c r="M162" s="24">
        <v>20832817042.66</v>
      </c>
      <c r="N162" s="24">
        <v>21359519306</v>
      </c>
      <c r="P162" s="9">
        <v>6.7459999999999994E-3</v>
      </c>
      <c r="Q162" s="9">
        <v>9.6400000000000001E-4</v>
      </c>
      <c r="R162" s="9">
        <v>9.19E-4</v>
      </c>
      <c r="S162" s="9">
        <v>8.6289999999999995E-3</v>
      </c>
      <c r="T162" s="9">
        <v>-2.9999999999999997E-6</v>
      </c>
      <c r="U162" s="9">
        <v>8.626E-3</v>
      </c>
      <c r="V162" s="9">
        <v>-2.1229999999999999E-3</v>
      </c>
      <c r="W162" s="9">
        <v>6.5030000000000001E-3</v>
      </c>
    </row>
    <row r="163" spans="1:23" x14ac:dyDescent="0.3">
      <c r="B163">
        <v>7</v>
      </c>
      <c r="D163">
        <v>488</v>
      </c>
      <c r="E163" s="24">
        <v>89393352.469999999</v>
      </c>
      <c r="F163" s="24">
        <v>-1112389</v>
      </c>
      <c r="G163" s="24">
        <v>9450172.7899999991</v>
      </c>
      <c r="H163" s="24">
        <v>-337546.77</v>
      </c>
      <c r="I163" s="24">
        <v>-1071152929.2</v>
      </c>
      <c r="J163" s="24">
        <v>249557288.77000001</v>
      </c>
      <c r="K163" s="24">
        <v>12841610339.380013</v>
      </c>
      <c r="L163" s="24">
        <v>13320800405.880003</v>
      </c>
      <c r="M163" s="24">
        <v>21359519305.98</v>
      </c>
      <c r="N163" s="24">
        <v>22113641132.619999</v>
      </c>
      <c r="P163" s="9">
        <v>5.5230000000000001E-3</v>
      </c>
      <c r="Q163" s="9">
        <v>-8.6000000000000003E-5</v>
      </c>
      <c r="R163" s="9">
        <v>7.27E-4</v>
      </c>
      <c r="S163" s="9">
        <v>6.1640000000000002E-3</v>
      </c>
      <c r="T163" s="9">
        <v>-5.1999999999999997E-5</v>
      </c>
      <c r="U163" s="9">
        <v>6.1120000000000002E-3</v>
      </c>
      <c r="V163" s="9">
        <v>-1.2899999999999999E-4</v>
      </c>
      <c r="W163" s="9">
        <v>5.9840000000000006E-3</v>
      </c>
    </row>
    <row r="164" spans="1:23" x14ac:dyDescent="0.3">
      <c r="B164">
        <v>8</v>
      </c>
      <c r="D164">
        <v>489</v>
      </c>
      <c r="E164" s="24">
        <v>114133267.34</v>
      </c>
      <c r="F164" s="24">
        <v>9453770</v>
      </c>
      <c r="G164" s="24">
        <v>7403881.9400000004</v>
      </c>
      <c r="H164" s="24">
        <v>-383949.17</v>
      </c>
      <c r="I164" s="24">
        <v>-506575763.93000001</v>
      </c>
      <c r="J164" s="24">
        <v>364994483.04000002</v>
      </c>
      <c r="K164" s="24">
        <v>13320800405.880003</v>
      </c>
      <c r="L164" s="24">
        <v>13229070993.489994</v>
      </c>
      <c r="M164" s="24">
        <v>22113641132.619999</v>
      </c>
      <c r="N164" s="24">
        <v>22264819377.18</v>
      </c>
      <c r="P164" s="9">
        <v>6.2170000000000003E-3</v>
      </c>
      <c r="Q164" s="9">
        <v>7.1699999999999997E-4</v>
      </c>
      <c r="R164" s="9">
        <v>5.6000000000000006E-4</v>
      </c>
      <c r="S164" s="9">
        <v>7.4939999999999998E-3</v>
      </c>
      <c r="T164" s="9">
        <v>-5.0000000000000002E-5</v>
      </c>
      <c r="U164" s="9">
        <v>7.4440000000000001E-3</v>
      </c>
      <c r="V164" s="9">
        <v>-5.1099999999999995E-4</v>
      </c>
      <c r="W164" s="9">
        <v>6.9330000000000008E-3</v>
      </c>
    </row>
    <row r="165" spans="1:23" x14ac:dyDescent="0.3">
      <c r="B165">
        <v>9</v>
      </c>
      <c r="D165">
        <v>492</v>
      </c>
      <c r="E165" s="24">
        <v>170437519.78999999</v>
      </c>
      <c r="F165" s="24">
        <v>19084941</v>
      </c>
      <c r="G165" s="24">
        <v>5874073.7400000002</v>
      </c>
      <c r="H165" s="24">
        <v>-578645.03</v>
      </c>
      <c r="I165" s="24">
        <v>-751309618.82000005</v>
      </c>
      <c r="J165" s="24">
        <v>419601393.32999998</v>
      </c>
      <c r="K165" s="24">
        <v>13229070993.489994</v>
      </c>
      <c r="L165" s="24">
        <v>13359128107.130007</v>
      </c>
      <c r="M165" s="24">
        <v>22264819377.18</v>
      </c>
      <c r="N165" s="24">
        <v>22615755737.59</v>
      </c>
      <c r="P165" s="9">
        <v>1.0359E-2</v>
      </c>
      <c r="Q165" s="9">
        <v>1.456E-3</v>
      </c>
      <c r="R165" s="9">
        <v>4.46E-4</v>
      </c>
      <c r="S165" s="9">
        <v>1.2261000000000001E-2</v>
      </c>
      <c r="T165" s="9">
        <v>-5.3000000000000001E-5</v>
      </c>
      <c r="U165" s="9">
        <v>1.2208000000000002E-2</v>
      </c>
      <c r="V165" s="9">
        <v>1.689E-3</v>
      </c>
      <c r="W165" s="9">
        <v>1.3897E-2</v>
      </c>
    </row>
    <row r="166" spans="1:23" x14ac:dyDescent="0.3">
      <c r="B166">
        <v>10</v>
      </c>
      <c r="D166">
        <v>496</v>
      </c>
      <c r="E166" s="24">
        <v>108069182.65000001</v>
      </c>
      <c r="F166" s="24">
        <v>-4609004</v>
      </c>
      <c r="G166" s="24">
        <v>4887616.76</v>
      </c>
      <c r="H166" s="24">
        <v>-359744.38</v>
      </c>
      <c r="I166" s="24">
        <v>-440835777.17000002</v>
      </c>
      <c r="J166" s="24">
        <v>276087357.37</v>
      </c>
      <c r="K166" s="24">
        <v>13334128107.120008</v>
      </c>
      <c r="L166" s="24">
        <v>13449577925.039995</v>
      </c>
      <c r="M166" s="24">
        <v>22590755737.580002</v>
      </c>
      <c r="N166" s="24">
        <v>22747924698.240002</v>
      </c>
      <c r="P166" s="9">
        <v>5.7189999999999993E-3</v>
      </c>
      <c r="Q166" s="9">
        <v>-3.48E-4</v>
      </c>
      <c r="R166" s="9">
        <v>3.6700000000000003E-4</v>
      </c>
      <c r="S166" s="9">
        <v>5.7379999999999992E-3</v>
      </c>
      <c r="T166" s="9">
        <v>-2.7000000000000002E-5</v>
      </c>
      <c r="U166" s="9">
        <v>5.7109999999999991E-3</v>
      </c>
      <c r="V166" s="9">
        <v>1.2999999999999999E-4</v>
      </c>
      <c r="W166" s="9">
        <v>5.8420000000000008E-3</v>
      </c>
    </row>
    <row r="167" spans="1:23" x14ac:dyDescent="0.3">
      <c r="B167">
        <v>11</v>
      </c>
      <c r="D167">
        <v>505</v>
      </c>
      <c r="E167" s="24">
        <v>132173803.55</v>
      </c>
      <c r="F167" s="24">
        <v>10128677</v>
      </c>
      <c r="G167" s="24">
        <v>7335809.6600000001</v>
      </c>
      <c r="H167" s="24">
        <v>-257828.82</v>
      </c>
      <c r="I167" s="24">
        <v>-945481947.76999998</v>
      </c>
      <c r="J167" s="24">
        <v>308497087.87</v>
      </c>
      <c r="K167" s="24">
        <v>13449577925.039995</v>
      </c>
      <c r="L167" s="24">
        <v>14161343124.670015</v>
      </c>
      <c r="M167" s="24">
        <v>22747924698.240002</v>
      </c>
      <c r="N167" s="24">
        <v>23395277424.02</v>
      </c>
      <c r="P167" s="9">
        <v>6.7979999999999994E-3</v>
      </c>
      <c r="Q167" s="9">
        <v>7.36E-4</v>
      </c>
      <c r="R167" s="9">
        <v>5.2999999999999998E-4</v>
      </c>
      <c r="S167" s="9">
        <v>8.0639999999999983E-3</v>
      </c>
      <c r="T167" s="9">
        <v>-1.9000000000000001E-5</v>
      </c>
      <c r="U167" s="9">
        <v>8.0449999999999983E-3</v>
      </c>
      <c r="V167" s="9">
        <v>-8.5000000000000006E-5</v>
      </c>
      <c r="W167" s="9">
        <v>7.9600000000000001E-3</v>
      </c>
    </row>
    <row r="168" spans="1:23" x14ac:dyDescent="0.3">
      <c r="B168">
        <v>12</v>
      </c>
      <c r="D168">
        <v>508</v>
      </c>
      <c r="E168" s="24">
        <v>173359686.96000001</v>
      </c>
      <c r="F168" s="24">
        <v>24207857</v>
      </c>
      <c r="G168" s="24">
        <v>5679633.04</v>
      </c>
      <c r="H168" s="24">
        <v>-463068.71</v>
      </c>
      <c r="I168" s="24">
        <v>-885304132.98000002</v>
      </c>
      <c r="J168" s="24">
        <v>71922344.709999993</v>
      </c>
      <c r="K168" s="24">
        <v>14161343124.670015</v>
      </c>
      <c r="L168" s="24">
        <v>14864638198.469999</v>
      </c>
      <c r="M168" s="24">
        <v>23395277424.02</v>
      </c>
      <c r="N168" s="24">
        <v>24190767723.669998</v>
      </c>
      <c r="P168" s="9">
        <v>8.4580000000000002E-3</v>
      </c>
      <c r="Q168" s="9">
        <v>1.7060000000000001E-3</v>
      </c>
      <c r="R168" s="9">
        <v>3.97E-4</v>
      </c>
      <c r="S168" s="9">
        <v>1.0560999999999999E-2</v>
      </c>
      <c r="T168" s="9">
        <v>-4.4000000000000006E-5</v>
      </c>
      <c r="U168" s="9">
        <v>1.0516999999999999E-2</v>
      </c>
      <c r="V168" s="9">
        <v>-9.953E-3</v>
      </c>
      <c r="W168" s="9">
        <v>5.6400000000000005E-4</v>
      </c>
    </row>
    <row r="169" spans="1:23" x14ac:dyDescent="0.3">
      <c r="A169">
        <v>2023</v>
      </c>
      <c r="B169">
        <v>1</v>
      </c>
      <c r="D169">
        <v>509</v>
      </c>
      <c r="E169" s="24">
        <v>137524229.38</v>
      </c>
      <c r="F169" s="24">
        <v>-4661216</v>
      </c>
      <c r="G169" s="24">
        <v>2517733.48</v>
      </c>
      <c r="H169" s="24">
        <v>-124700.79</v>
      </c>
      <c r="I169" s="24">
        <v>-363628828.44</v>
      </c>
      <c r="J169" s="24">
        <v>36993768.509999998</v>
      </c>
      <c r="K169" s="24">
        <v>14864638197.839998</v>
      </c>
      <c r="L169" s="24">
        <v>15075769664.569986</v>
      </c>
      <c r="M169" s="24">
        <v>24220771885.91</v>
      </c>
      <c r="N169" s="24">
        <v>24542937104.099998</v>
      </c>
      <c r="P169" s="9">
        <v>6.4959999999999992E-3</v>
      </c>
      <c r="Q169" s="9">
        <v>-3.1300000000000002E-4</v>
      </c>
      <c r="R169" s="9">
        <v>1.6799999999999999E-4</v>
      </c>
      <c r="S169" s="9">
        <v>6.350999999999999E-3</v>
      </c>
      <c r="T169" s="9">
        <v>-1.5E-5</v>
      </c>
      <c r="U169" s="9">
        <v>6.3359999999999988E-3</v>
      </c>
      <c r="V169" s="9">
        <v>-1.6439999999999998E-3</v>
      </c>
      <c r="W169" s="9">
        <v>4.6930000000000001E-3</v>
      </c>
    </row>
    <row r="170" spans="1:23" x14ac:dyDescent="0.3">
      <c r="B170">
        <v>2</v>
      </c>
      <c r="D170">
        <v>511</v>
      </c>
      <c r="E170" s="24">
        <v>167413032.41999999</v>
      </c>
      <c r="F170" s="24">
        <v>7240100</v>
      </c>
      <c r="G170" s="24">
        <v>272608.92</v>
      </c>
      <c r="H170" s="24">
        <v>-104487.69</v>
      </c>
      <c r="I170" s="24">
        <v>-618528101.04999995</v>
      </c>
      <c r="J170" s="24">
        <v>158582745.69</v>
      </c>
      <c r="K170" s="24">
        <v>15075769664.569986</v>
      </c>
      <c r="L170" s="24">
        <v>15380314807.279997</v>
      </c>
      <c r="M170" s="24">
        <v>24542937104.099998</v>
      </c>
      <c r="N170" s="24">
        <v>25010329350.599998</v>
      </c>
      <c r="P170" s="9">
        <v>7.8250000000000004E-3</v>
      </c>
      <c r="Q170" s="9">
        <v>4.75E-4</v>
      </c>
      <c r="R170" s="9">
        <v>1.8E-5</v>
      </c>
      <c r="S170" s="9">
        <v>8.3180000000000007E-3</v>
      </c>
      <c r="T170" s="9">
        <v>-6.9999999999999999E-6</v>
      </c>
      <c r="U170" s="9">
        <v>8.3110000000000007E-3</v>
      </c>
      <c r="V170" s="9">
        <v>-6.4600000000000009E-4</v>
      </c>
      <c r="W170" s="9">
        <v>7.6639999999999998E-3</v>
      </c>
    </row>
    <row r="171" spans="1:23" x14ac:dyDescent="0.3">
      <c r="B171">
        <v>3</v>
      </c>
      <c r="D171">
        <v>512</v>
      </c>
      <c r="E171" s="24">
        <v>180609100.88999999</v>
      </c>
      <c r="F171" s="24">
        <v>22559914</v>
      </c>
      <c r="G171" s="24">
        <v>2992509.18</v>
      </c>
      <c r="H171" s="24">
        <v>-403592.66</v>
      </c>
      <c r="I171" s="24">
        <v>-482041630.45999998</v>
      </c>
      <c r="J171" s="24">
        <v>120682423</v>
      </c>
      <c r="K171" s="24">
        <v>15380148966.599997</v>
      </c>
      <c r="L171" s="24">
        <v>15440135688.209997</v>
      </c>
      <c r="M171" s="24">
        <v>25010163509.950001</v>
      </c>
      <c r="N171" s="24">
        <v>25372887310.040001</v>
      </c>
      <c r="P171" s="9">
        <v>7.9819999999999995E-3</v>
      </c>
      <c r="Q171" s="9">
        <v>1.464E-3</v>
      </c>
      <c r="R171" s="9">
        <v>1.93E-4</v>
      </c>
      <c r="S171" s="9">
        <v>9.639E-3</v>
      </c>
      <c r="T171" s="9">
        <v>-4.4000000000000006E-5</v>
      </c>
      <c r="U171" s="9">
        <v>9.5949999999999994E-3</v>
      </c>
      <c r="V171" s="9">
        <v>-1.1991E-2</v>
      </c>
      <c r="W171" s="9">
        <v>-2.395E-3</v>
      </c>
    </row>
    <row r="172" spans="1:23" x14ac:dyDescent="0.3">
      <c r="B172">
        <v>4</v>
      </c>
      <c r="D172">
        <v>510</v>
      </c>
      <c r="E172" s="24">
        <v>149652280.87</v>
      </c>
      <c r="F172" s="24">
        <v>-4252961</v>
      </c>
      <c r="G172" s="24">
        <v>2980606.62</v>
      </c>
      <c r="H172" s="24">
        <v>-92276.08</v>
      </c>
      <c r="I172" s="24">
        <v>-307607178.60000002</v>
      </c>
      <c r="J172" s="24">
        <v>147322073.47999999</v>
      </c>
      <c r="K172" s="24">
        <v>15465135688.209997</v>
      </c>
      <c r="L172" s="24">
        <v>15465597277.039978</v>
      </c>
      <c r="M172" s="24">
        <v>25397887310.040001</v>
      </c>
      <c r="N172" s="24">
        <v>25554063920.450001</v>
      </c>
      <c r="P172" s="9">
        <v>6.9579999999999998E-3</v>
      </c>
      <c r="Q172" s="9">
        <v>-2.7500000000000002E-4</v>
      </c>
      <c r="R172" s="9">
        <v>1.9199999999999998E-4</v>
      </c>
      <c r="S172" s="9">
        <v>6.875E-3</v>
      </c>
      <c r="T172" s="9">
        <v>-6.9999999999999999E-6</v>
      </c>
      <c r="U172" s="9">
        <v>6.868E-3</v>
      </c>
      <c r="V172" s="9">
        <v>-2.5799999999999998E-4</v>
      </c>
      <c r="W172" s="9">
        <v>6.6090000000000003E-3</v>
      </c>
    </row>
    <row r="173" spans="1:23" x14ac:dyDescent="0.3">
      <c r="B173">
        <v>5</v>
      </c>
      <c r="D173">
        <v>509</v>
      </c>
      <c r="E173" s="24">
        <v>171554399.03</v>
      </c>
      <c r="F173" s="24">
        <v>8258402</v>
      </c>
      <c r="G173" s="24">
        <v>1809407.29</v>
      </c>
      <c r="H173" s="24">
        <v>-365187.97</v>
      </c>
      <c r="I173" s="24">
        <v>-325957463.39999998</v>
      </c>
      <c r="J173" s="24">
        <v>207545957.47999999</v>
      </c>
      <c r="K173" s="24">
        <v>15465597277.039978</v>
      </c>
      <c r="L173" s="24">
        <v>15618772112.229971</v>
      </c>
      <c r="M173" s="24">
        <v>25554063920.450001</v>
      </c>
      <c r="N173" s="24">
        <v>25680876731.950001</v>
      </c>
      <c r="P173" s="9">
        <v>7.9760000000000005E-3</v>
      </c>
      <c r="Q173" s="9">
        <v>5.3300000000000005E-4</v>
      </c>
      <c r="R173" s="9">
        <v>1.1599999999999999E-4</v>
      </c>
      <c r="S173" s="9">
        <v>8.6250000000000007E-3</v>
      </c>
      <c r="T173" s="9">
        <v>-2.3999999999999997E-5</v>
      </c>
      <c r="U173" s="9">
        <v>8.601000000000001E-3</v>
      </c>
      <c r="V173" s="9">
        <v>4.8000000000000001E-4</v>
      </c>
      <c r="W173" s="9">
        <v>9.0810000000000005E-3</v>
      </c>
    </row>
    <row r="174" spans="1:23" x14ac:dyDescent="0.3">
      <c r="B174">
        <v>6</v>
      </c>
      <c r="D174">
        <v>513</v>
      </c>
      <c r="E174" s="24">
        <v>213637772.91999999</v>
      </c>
      <c r="F174" s="24">
        <v>11178603</v>
      </c>
      <c r="G174" s="24">
        <v>3521663.69</v>
      </c>
      <c r="H174" s="24">
        <v>-411491.32</v>
      </c>
      <c r="I174" s="24">
        <v>-429129329.05000001</v>
      </c>
      <c r="J174" s="24">
        <v>143012281.03999999</v>
      </c>
      <c r="K174" s="24">
        <v>15618772112.229971</v>
      </c>
      <c r="L174" s="24">
        <v>15826360574.749977</v>
      </c>
      <c r="M174" s="24">
        <v>25680876731.950001</v>
      </c>
      <c r="N174" s="24">
        <v>25910816849.77</v>
      </c>
      <c r="P174" s="9">
        <v>9.7640000000000001E-3</v>
      </c>
      <c r="Q174" s="9">
        <v>7.1599999999999995E-4</v>
      </c>
      <c r="R174" s="9">
        <v>2.24E-4</v>
      </c>
      <c r="S174" s="9">
        <v>1.0704E-2</v>
      </c>
      <c r="T174" s="9">
        <v>-2.7000000000000002E-5</v>
      </c>
      <c r="U174" s="9">
        <v>1.0677000000000001E-2</v>
      </c>
      <c r="V174" s="9">
        <v>-7.4289999999999998E-3</v>
      </c>
      <c r="W174" s="9">
        <v>3.2469999999999999E-3</v>
      </c>
    </row>
    <row r="175" spans="1:23" x14ac:dyDescent="0.3">
      <c r="B175">
        <v>7</v>
      </c>
      <c r="D175">
        <v>514</v>
      </c>
      <c r="E175" s="24">
        <v>176496720.66</v>
      </c>
      <c r="F175" s="24">
        <v>-18669669</v>
      </c>
      <c r="G175" s="24">
        <v>3448737.56</v>
      </c>
      <c r="H175" s="24">
        <v>-116749.13</v>
      </c>
      <c r="I175" s="24">
        <v>-455142182.88</v>
      </c>
      <c r="J175" s="24">
        <v>463415270.52999997</v>
      </c>
      <c r="K175" s="24">
        <v>15777348429.989979</v>
      </c>
      <c r="L175" s="24">
        <v>15398866812.349981</v>
      </c>
      <c r="M175" s="24">
        <v>25860816849.77</v>
      </c>
      <c r="N175" s="24">
        <v>25788739298.57</v>
      </c>
      <c r="P175" s="9">
        <v>8.5519999999999988E-3</v>
      </c>
      <c r="Q175" s="9">
        <v>-1.207E-3</v>
      </c>
      <c r="R175" s="9">
        <v>2.22E-4</v>
      </c>
      <c r="S175" s="9">
        <v>7.5669999999999991E-3</v>
      </c>
      <c r="T175" s="9">
        <v>-7.9999999999999996E-6</v>
      </c>
      <c r="U175" s="9">
        <v>7.5589999999999989E-3</v>
      </c>
      <c r="V175" s="9">
        <v>-1.145E-3</v>
      </c>
      <c r="W175" s="9">
        <v>6.4139999999999996E-3</v>
      </c>
    </row>
    <row r="176" spans="1:23" x14ac:dyDescent="0.3">
      <c r="B176">
        <v>8</v>
      </c>
      <c r="D176">
        <v>534</v>
      </c>
      <c r="E176" s="24">
        <v>189020597.19</v>
      </c>
      <c r="F176" s="24">
        <v>5919281</v>
      </c>
      <c r="G176" s="24">
        <v>2298018.15</v>
      </c>
      <c r="H176" s="24">
        <v>1077617.3600000001</v>
      </c>
      <c r="I176" s="24">
        <v>-773938067.16999996</v>
      </c>
      <c r="J176" s="24">
        <v>369997470.19999999</v>
      </c>
      <c r="K176" s="24">
        <v>15398866812.349981</v>
      </c>
      <c r="L176" s="24">
        <v>15810670208.409983</v>
      </c>
      <c r="M176" s="24">
        <v>25831239298.57</v>
      </c>
      <c r="N176" s="24">
        <v>26241433716.389999</v>
      </c>
      <c r="P176" s="9">
        <v>8.7810000000000006E-3</v>
      </c>
      <c r="Q176" s="9">
        <v>3.8399999999999996E-4</v>
      </c>
      <c r="R176" s="9">
        <v>1.4800000000000002E-4</v>
      </c>
      <c r="S176" s="9">
        <v>9.3130000000000018E-3</v>
      </c>
      <c r="T176" s="9">
        <v>6.8999999999999997E-5</v>
      </c>
      <c r="U176" s="9">
        <v>9.3820000000000014E-3</v>
      </c>
      <c r="V176" s="9">
        <v>-1.7100000000000001E-4</v>
      </c>
      <c r="W176" s="9">
        <v>9.2110000000000004E-3</v>
      </c>
    </row>
    <row r="177" spans="1:23" x14ac:dyDescent="0.3">
      <c r="B177">
        <v>9</v>
      </c>
      <c r="D177">
        <v>538</v>
      </c>
      <c r="E177" s="24">
        <v>221804124.34999999</v>
      </c>
      <c r="F177" s="24">
        <v>14109391</v>
      </c>
      <c r="G177" s="24">
        <v>3440518.8</v>
      </c>
      <c r="H177" s="24">
        <v>-446040.96</v>
      </c>
      <c r="I177" s="24">
        <v>-409533904.88</v>
      </c>
      <c r="J177" s="24">
        <v>449537267.13999999</v>
      </c>
      <c r="K177" s="24">
        <v>15810670208.409983</v>
      </c>
      <c r="L177" s="24">
        <v>15727051148.529991</v>
      </c>
      <c r="M177" s="24">
        <v>26241433716.389999</v>
      </c>
      <c r="N177" s="24">
        <v>26216214516.380001</v>
      </c>
      <c r="P177" s="9">
        <v>9.5759999999999994E-3</v>
      </c>
      <c r="Q177" s="9">
        <v>8.9499999999999996E-4</v>
      </c>
      <c r="R177" s="9">
        <v>2.1600000000000002E-4</v>
      </c>
      <c r="S177" s="9">
        <v>1.0686999999999999E-2</v>
      </c>
      <c r="T177" s="9">
        <v>-3.8000000000000002E-5</v>
      </c>
      <c r="U177" s="9">
        <v>1.0648999999999999E-2</v>
      </c>
      <c r="V177" s="9">
        <v>-1.4695E-2</v>
      </c>
      <c r="W177" s="9">
        <v>-4.0460000000000001E-3</v>
      </c>
    </row>
    <row r="178" spans="1:23" x14ac:dyDescent="0.3">
      <c r="B178">
        <v>10</v>
      </c>
      <c r="D178">
        <v>538</v>
      </c>
      <c r="E178" s="24">
        <v>167702682.25</v>
      </c>
      <c r="F178" s="24">
        <v>-19907618</v>
      </c>
      <c r="G178" s="24">
        <v>780525.93</v>
      </c>
      <c r="H178" s="24">
        <v>-89521.64</v>
      </c>
      <c r="I178" s="24">
        <v>-219692340.62</v>
      </c>
      <c r="J178" s="24">
        <v>58724740.939999998</v>
      </c>
      <c r="K178" s="24">
        <v>15727051148.529991</v>
      </c>
      <c r="L178" s="24">
        <v>15804594803.279989</v>
      </c>
      <c r="M178" s="24">
        <v>26216214516.380001</v>
      </c>
      <c r="N178" s="24">
        <v>26357530565.060001</v>
      </c>
      <c r="P178" s="9">
        <v>7.6610000000000003E-3</v>
      </c>
      <c r="Q178" s="9">
        <v>-1.2720000000000001E-3</v>
      </c>
      <c r="R178" s="9">
        <v>5.0000000000000002E-5</v>
      </c>
      <c r="S178" s="9">
        <v>6.4390000000000003E-3</v>
      </c>
      <c r="T178" s="9">
        <v>-5.9999999999999993E-6</v>
      </c>
      <c r="U178" s="9">
        <v>6.4330000000000003E-3</v>
      </c>
      <c r="V178" s="9">
        <v>5.7000000000000003E-5</v>
      </c>
      <c r="W178" s="9">
        <v>6.4890000000000008E-3</v>
      </c>
    </row>
    <row r="179" spans="1:23" x14ac:dyDescent="0.3">
      <c r="B179">
        <v>11</v>
      </c>
      <c r="D179">
        <v>546</v>
      </c>
      <c r="E179" s="24">
        <v>188326310.22999999</v>
      </c>
      <c r="F179" s="24">
        <v>3178032</v>
      </c>
      <c r="G179" s="24">
        <v>4070013.4</v>
      </c>
      <c r="H179" s="24">
        <v>-589277.61</v>
      </c>
      <c r="I179" s="24">
        <v>-498291379.99000001</v>
      </c>
      <c r="J179" s="24">
        <v>329238563.63</v>
      </c>
      <c r="K179" s="24">
        <v>15804594803.279989</v>
      </c>
      <c r="L179" s="24">
        <v>16070380270.059996</v>
      </c>
      <c r="M179" s="24">
        <v>26357530565.060001</v>
      </c>
      <c r="N179" s="24">
        <v>26530023597.959999</v>
      </c>
      <c r="P179" s="9">
        <v>8.2540000000000009E-3</v>
      </c>
      <c r="Q179" s="9">
        <v>2.0000000000000001E-4</v>
      </c>
      <c r="R179" s="9">
        <v>2.5599999999999999E-4</v>
      </c>
      <c r="S179" s="9">
        <v>8.7100000000000007E-3</v>
      </c>
      <c r="T179" s="9">
        <v>-3.8000000000000002E-5</v>
      </c>
      <c r="U179" s="9">
        <v>8.6720000000000009E-3</v>
      </c>
      <c r="V179" s="9">
        <v>8.3699999999999996E-4</v>
      </c>
      <c r="W179" s="9">
        <v>9.5090000000000001E-3</v>
      </c>
    </row>
    <row r="180" spans="1:23" x14ac:dyDescent="0.3">
      <c r="B180">
        <v>12</v>
      </c>
      <c r="D180">
        <v>546</v>
      </c>
      <c r="E180" s="24">
        <v>209301048.87</v>
      </c>
      <c r="F180" s="24">
        <v>23328201</v>
      </c>
      <c r="G180" s="24">
        <v>2195128.9500000002</v>
      </c>
      <c r="H180" s="24">
        <v>-359739.37</v>
      </c>
      <c r="I180" s="24">
        <v>-705934017.73000002</v>
      </c>
      <c r="J180" s="24">
        <v>317930366.35000002</v>
      </c>
      <c r="K180" s="24">
        <v>16070380270.039995</v>
      </c>
      <c r="L180" s="24">
        <v>16158272280.699959</v>
      </c>
      <c r="M180" s="24">
        <v>26525609885.889999</v>
      </c>
      <c r="N180" s="24">
        <v>26937197722.049999</v>
      </c>
      <c r="P180" s="9">
        <v>8.3979999999999992E-3</v>
      </c>
      <c r="Q180" s="9">
        <v>1.446E-3</v>
      </c>
      <c r="R180" s="9">
        <v>1.35E-4</v>
      </c>
      <c r="S180" s="9">
        <v>9.9789999999999983E-3</v>
      </c>
      <c r="T180" s="9">
        <v>-3.8000000000000002E-5</v>
      </c>
      <c r="U180" s="9">
        <v>9.9409999999999984E-3</v>
      </c>
      <c r="V180" s="9">
        <v>-7.986E-3</v>
      </c>
      <c r="W180" s="9">
        <v>1.954E-3</v>
      </c>
    </row>
    <row r="181" spans="1:23" x14ac:dyDescent="0.3">
      <c r="A181">
        <v>2024</v>
      </c>
      <c r="B181">
        <v>1</v>
      </c>
      <c r="D181">
        <v>540</v>
      </c>
      <c r="E181" s="24">
        <v>202061092.05000001</v>
      </c>
      <c r="F181" s="24">
        <v>-35707984</v>
      </c>
      <c r="G181" s="24">
        <v>8644702.0399999991</v>
      </c>
      <c r="H181" s="24">
        <v>-100831.32</v>
      </c>
      <c r="I181" s="24">
        <v>-388078624.06999999</v>
      </c>
      <c r="J181" s="24">
        <v>442843701.08999997</v>
      </c>
      <c r="K181" s="24">
        <v>16281208256.529957</v>
      </c>
      <c r="L181" s="24">
        <v>16125285565.329964</v>
      </c>
      <c r="M181" s="24">
        <v>27060133697.880001</v>
      </c>
      <c r="N181" s="24">
        <v>26969923080.689999</v>
      </c>
      <c r="P181" s="9">
        <v>9.4190000000000003E-3</v>
      </c>
      <c r="Q181" s="9">
        <v>-2.2000000000000001E-3</v>
      </c>
      <c r="R181" s="9">
        <v>5.2999999999999998E-4</v>
      </c>
      <c r="S181" s="9">
        <v>7.7489999999999998E-3</v>
      </c>
      <c r="T181" s="9">
        <v>-5.9999999999999993E-6</v>
      </c>
      <c r="U181" s="9">
        <v>7.7429999999999999E-3</v>
      </c>
      <c r="V181" s="9">
        <v>-2.3E-5</v>
      </c>
      <c r="W181" s="9">
        <v>7.7190000000000002E-3</v>
      </c>
    </row>
    <row r="182" spans="1:23" x14ac:dyDescent="0.3">
      <c r="B182">
        <v>2</v>
      </c>
      <c r="D182">
        <v>546</v>
      </c>
      <c r="E182" s="24">
        <v>195325407.47999999</v>
      </c>
      <c r="F182" s="24">
        <v>9282305</v>
      </c>
      <c r="G182" s="24">
        <v>2589286.73</v>
      </c>
      <c r="H182" s="24">
        <v>-70907.58</v>
      </c>
      <c r="I182" s="24">
        <v>-567816522.45000005</v>
      </c>
      <c r="J182" s="24">
        <v>46828007.490000002</v>
      </c>
      <c r="K182" s="24">
        <v>16125285565.329964</v>
      </c>
      <c r="L182" s="24">
        <v>16300631229.939959</v>
      </c>
      <c r="M182" s="24">
        <v>26969923080.689999</v>
      </c>
      <c r="N182" s="24">
        <v>27500201928.709999</v>
      </c>
      <c r="P182" s="9">
        <v>8.3689999999999997E-3</v>
      </c>
      <c r="Q182" s="9">
        <v>5.7499999999999999E-4</v>
      </c>
      <c r="R182" s="9">
        <v>1.5900000000000002E-4</v>
      </c>
      <c r="S182" s="9">
        <v>9.103E-3</v>
      </c>
      <c r="T182" s="9">
        <v>-2.3E-5</v>
      </c>
      <c r="U182" s="9">
        <v>9.0799999999999995E-3</v>
      </c>
      <c r="V182" s="9">
        <v>6.3E-5</v>
      </c>
      <c r="W182" s="9">
        <v>9.1430000000000001E-3</v>
      </c>
    </row>
    <row r="183" spans="1:23" x14ac:dyDescent="0.3">
      <c r="B183">
        <v>3</v>
      </c>
      <c r="D183">
        <v>551</v>
      </c>
      <c r="E183" s="24">
        <v>210870592.22</v>
      </c>
      <c r="F183" s="24">
        <v>27263344</v>
      </c>
      <c r="G183" s="24">
        <v>923998.36</v>
      </c>
      <c r="H183" s="24">
        <v>-801565.2</v>
      </c>
      <c r="I183" s="24">
        <v>-295997406.08999997</v>
      </c>
      <c r="J183" s="24">
        <v>59330135.25</v>
      </c>
      <c r="K183" s="24">
        <v>16300631229.939959</v>
      </c>
      <c r="L183" s="24">
        <v>16288687131.739971</v>
      </c>
      <c r="M183" s="24">
        <v>27500201928.709999</v>
      </c>
      <c r="N183" s="24">
        <v>27735382321.790001</v>
      </c>
      <c r="P183" s="9">
        <v>8.3079999999999994E-3</v>
      </c>
      <c r="Q183" s="9">
        <v>1.6769999999999999E-3</v>
      </c>
      <c r="R183" s="9">
        <v>5.5999999999999999E-5</v>
      </c>
      <c r="S183" s="9">
        <v>1.0041E-2</v>
      </c>
      <c r="T183" s="9">
        <v>-4.8999999999999998E-5</v>
      </c>
      <c r="U183" s="9">
        <v>9.9919999999999991E-3</v>
      </c>
      <c r="V183" s="9">
        <v>-1.0077000000000001E-2</v>
      </c>
      <c r="W183" s="9">
        <v>-8.5000000000000006E-5</v>
      </c>
    </row>
    <row r="184" spans="1:23" x14ac:dyDescent="0.3">
      <c r="B184">
        <v>4</v>
      </c>
      <c r="D184">
        <v>552</v>
      </c>
      <c r="E184" s="24">
        <v>176793416.36000001</v>
      </c>
      <c r="F184" s="24">
        <v>-4639107</v>
      </c>
      <c r="G184" s="24">
        <v>1533950.83</v>
      </c>
      <c r="H184" s="24">
        <v>-146560.5</v>
      </c>
      <c r="I184" s="24">
        <v>-626342426.32000005</v>
      </c>
      <c r="J184" s="24">
        <v>188949457.44999999</v>
      </c>
      <c r="K184" s="24">
        <v>16218687131.739971</v>
      </c>
      <c r="L184" s="24">
        <v>16638440104.999983</v>
      </c>
      <c r="M184" s="24">
        <v>27665382321.790001</v>
      </c>
      <c r="N184" s="24">
        <v>27973977921.349998</v>
      </c>
      <c r="P184" s="9">
        <v>7.4419999999999998E-3</v>
      </c>
      <c r="Q184" s="9">
        <v>-2.81E-4</v>
      </c>
      <c r="R184" s="9">
        <v>9.2E-5</v>
      </c>
      <c r="S184" s="9">
        <v>7.2529999999999999E-3</v>
      </c>
      <c r="T184" s="9">
        <v>-2.8999999999999997E-5</v>
      </c>
      <c r="U184" s="9">
        <v>7.2239999999999995E-3</v>
      </c>
      <c r="V184" s="9">
        <v>-1.4030000000000002E-3</v>
      </c>
      <c r="W184" s="9">
        <v>5.8220000000000008E-3</v>
      </c>
    </row>
    <row r="185" spans="1:23" x14ac:dyDescent="0.3">
      <c r="B185">
        <v>5</v>
      </c>
      <c r="D185">
        <v>555</v>
      </c>
      <c r="E185" s="24">
        <v>190846660.13999999</v>
      </c>
      <c r="F185" s="24">
        <v>7340269</v>
      </c>
      <c r="G185" s="24">
        <v>3643152.66</v>
      </c>
      <c r="H185" s="24">
        <v>-68292.649999999994</v>
      </c>
      <c r="I185" s="24">
        <v>-547614879.21000004</v>
      </c>
      <c r="J185" s="24">
        <v>612608517.21000004</v>
      </c>
      <c r="K185" s="24">
        <v>16638440104.999983</v>
      </c>
      <c r="L185" s="24">
        <v>16759676050.479996</v>
      </c>
      <c r="M185" s="24">
        <v>27973977921.349998</v>
      </c>
      <c r="N185" s="24">
        <v>27917066050.189999</v>
      </c>
      <c r="P185" s="9">
        <v>8.0040000000000007E-3</v>
      </c>
      <c r="Q185" s="9">
        <v>4.4299999999999998E-4</v>
      </c>
      <c r="R185" s="9">
        <v>2.1899999999999998E-4</v>
      </c>
      <c r="S185" s="9">
        <v>8.6660000000000018E-3</v>
      </c>
      <c r="T185" s="9">
        <v>-3.9999999999999998E-6</v>
      </c>
      <c r="U185" s="9">
        <v>8.6620000000000013E-3</v>
      </c>
      <c r="V185" s="9">
        <v>1.7200000000000001E-4</v>
      </c>
      <c r="W185" s="9">
        <v>8.8330000000000006E-3</v>
      </c>
    </row>
    <row r="186" spans="1:23" x14ac:dyDescent="0.3">
      <c r="B186">
        <v>6</v>
      </c>
      <c r="D186">
        <v>559</v>
      </c>
      <c r="E186" s="24">
        <v>212431725.08000001</v>
      </c>
      <c r="F186" s="24">
        <v>26249712</v>
      </c>
      <c r="G186" s="24">
        <v>7109231.9199999999</v>
      </c>
      <c r="H186" s="24">
        <v>-380762.8</v>
      </c>
      <c r="I186" s="24">
        <v>-627124661.82000005</v>
      </c>
      <c r="J186" s="24">
        <v>351944659.08999997</v>
      </c>
      <c r="K186" s="24">
        <v>16759676050.479996</v>
      </c>
      <c r="L186" s="24">
        <v>16947339618.509983</v>
      </c>
      <c r="M186" s="24">
        <v>27917066050.189999</v>
      </c>
      <c r="N186" s="24">
        <v>28185778191.200001</v>
      </c>
      <c r="P186" s="9">
        <v>8.0660000000000003E-3</v>
      </c>
      <c r="Q186" s="9">
        <v>1.5629999999999999E-3</v>
      </c>
      <c r="R186" s="9">
        <v>4.2099999999999999E-4</v>
      </c>
      <c r="S186" s="9">
        <v>1.005E-2</v>
      </c>
      <c r="T186" s="9">
        <v>-2.2000000000000003E-5</v>
      </c>
      <c r="U186" s="9">
        <v>1.0028E-2</v>
      </c>
      <c r="V186" s="9">
        <v>-6.5630000000000003E-3</v>
      </c>
      <c r="W186" s="9">
        <v>3.4649999999999998E-3</v>
      </c>
    </row>
    <row r="187" spans="1:23" x14ac:dyDescent="0.3">
      <c r="B187">
        <v>7</v>
      </c>
      <c r="D187">
        <v>552</v>
      </c>
      <c r="E187" s="24">
        <v>187414447.91999999</v>
      </c>
      <c r="F187" s="24">
        <v>-971630</v>
      </c>
      <c r="G187" s="24">
        <v>1370213.58</v>
      </c>
      <c r="H187" s="24">
        <v>-65654.06</v>
      </c>
      <c r="I187" s="24">
        <v>-476154312.88</v>
      </c>
      <c r="J187" s="24">
        <v>539209522.94000006</v>
      </c>
      <c r="K187" s="24">
        <v>16161022840.359982</v>
      </c>
      <c r="L187" s="24">
        <v>15980112731.699972</v>
      </c>
      <c r="M187" s="24">
        <v>27399461413.049999</v>
      </c>
      <c r="N187" s="24">
        <v>27315348284.34</v>
      </c>
      <c r="P187" s="9">
        <v>7.7720000000000003E-3</v>
      </c>
      <c r="Q187" s="9">
        <v>-6.0000000000000002E-5</v>
      </c>
      <c r="R187" s="9">
        <v>8.5000000000000006E-5</v>
      </c>
      <c r="S187" s="9">
        <v>7.7970000000000001E-3</v>
      </c>
      <c r="T187" s="9">
        <v>-3.9999999999999998E-6</v>
      </c>
      <c r="U187" s="9">
        <v>7.7930000000000004E-3</v>
      </c>
      <c r="V187" s="9">
        <v>3.2599999999999996E-4</v>
      </c>
      <c r="W187" s="9">
        <v>8.1189999999999995E-3</v>
      </c>
    </row>
    <row r="188" spans="1:23" x14ac:dyDescent="0.3">
      <c r="B188">
        <v>8</v>
      </c>
      <c r="D188">
        <v>552</v>
      </c>
      <c r="E188" s="24">
        <v>190876899.28999999</v>
      </c>
      <c r="F188" s="24">
        <v>13675011</v>
      </c>
      <c r="G188" s="24">
        <v>4511820.5</v>
      </c>
      <c r="H188" s="24">
        <v>-555160.12</v>
      </c>
      <c r="I188" s="24">
        <v>-403684351.31</v>
      </c>
      <c r="J188" s="24">
        <v>215606588.19999999</v>
      </c>
      <c r="K188" s="24">
        <v>15986299272.849974</v>
      </c>
      <c r="L188" s="24">
        <v>16111339155.319986</v>
      </c>
      <c r="M188" s="24">
        <v>27320020990.880001</v>
      </c>
      <c r="N188" s="24">
        <v>27453195507.509998</v>
      </c>
      <c r="P188" s="9">
        <v>8.0879999999999997E-3</v>
      </c>
      <c r="Q188" s="9">
        <v>8.5099999999999998E-4</v>
      </c>
      <c r="R188" s="9">
        <v>2.7900000000000001E-4</v>
      </c>
      <c r="S188" s="9">
        <v>9.2179999999999988E-3</v>
      </c>
      <c r="T188" s="9">
        <v>-3.4E-5</v>
      </c>
      <c r="U188" s="9">
        <v>9.1839999999999995E-3</v>
      </c>
      <c r="V188" s="9">
        <v>-1.5170000000000001E-3</v>
      </c>
      <c r="W188" s="9">
        <v>7.6670000000000011E-3</v>
      </c>
    </row>
    <row r="189" spans="1:23" x14ac:dyDescent="0.3">
      <c r="B189">
        <v>9</v>
      </c>
      <c r="D189">
        <v>555</v>
      </c>
      <c r="E189" s="24">
        <v>202160294.68000001</v>
      </c>
      <c r="F189" s="24">
        <v>27100864</v>
      </c>
      <c r="G189" s="24">
        <v>9311347.9399999995</v>
      </c>
      <c r="H189" s="24">
        <v>-570656.81000000006</v>
      </c>
      <c r="I189" s="24">
        <v>-697326030.08000004</v>
      </c>
      <c r="J189" s="24">
        <v>467654075.50999999</v>
      </c>
      <c r="K189" s="24">
        <v>16111339155.319986</v>
      </c>
      <c r="L189" s="24">
        <v>15930596966.949987</v>
      </c>
      <c r="M189" s="24">
        <v>27453195507.509998</v>
      </c>
      <c r="N189" s="24">
        <v>27710726504.560001</v>
      </c>
      <c r="P189" s="9">
        <v>7.7459999999999994E-3</v>
      </c>
      <c r="Q189" s="9">
        <v>1.6919999999999999E-3</v>
      </c>
      <c r="R189" s="9">
        <v>5.7399999999999997E-4</v>
      </c>
      <c r="S189" s="9">
        <v>1.0011999999999998E-2</v>
      </c>
      <c r="T189" s="9">
        <v>-3.5000000000000004E-5</v>
      </c>
      <c r="U189" s="9">
        <v>9.976999999999998E-3</v>
      </c>
      <c r="V189" s="9">
        <v>-2.2414E-2</v>
      </c>
      <c r="W189" s="9">
        <v>-1.2437E-2</v>
      </c>
    </row>
    <row r="190" spans="1:23" x14ac:dyDescent="0.3">
      <c r="B190">
        <v>10</v>
      </c>
      <c r="D190">
        <v>556</v>
      </c>
      <c r="E190" s="24">
        <v>187386472.58000001</v>
      </c>
      <c r="F190" s="24">
        <v>4089544</v>
      </c>
      <c r="G190" s="24">
        <v>7574934.46</v>
      </c>
      <c r="H190" s="24">
        <v>-121600.57</v>
      </c>
      <c r="I190" s="24">
        <v>-737728834.20000005</v>
      </c>
      <c r="J190" s="24">
        <v>630669346.61000001</v>
      </c>
      <c r="K190" s="24">
        <v>15930596966.949987</v>
      </c>
      <c r="L190" s="24">
        <v>15684596359.65</v>
      </c>
      <c r="M190" s="24">
        <v>27710726504.560001</v>
      </c>
      <c r="N190" s="24">
        <v>27822661436.389999</v>
      </c>
      <c r="P190" s="9">
        <v>7.9659999999999991E-3</v>
      </c>
      <c r="Q190" s="9">
        <v>2.61E-4</v>
      </c>
      <c r="R190" s="9">
        <v>4.8099999999999998E-4</v>
      </c>
      <c r="S190" s="9">
        <v>8.7080000000000005E-3</v>
      </c>
      <c r="T190" s="9">
        <v>-7.9999999999999996E-6</v>
      </c>
      <c r="U190" s="9">
        <v>8.7000000000000011E-3</v>
      </c>
      <c r="V190" s="9">
        <v>-1.5060000000000002E-3</v>
      </c>
      <c r="W190" s="9">
        <v>7.195E-3</v>
      </c>
    </row>
    <row r="191" spans="1:23" x14ac:dyDescent="0.3">
      <c r="B191">
        <v>11</v>
      </c>
      <c r="D191">
        <v>560</v>
      </c>
      <c r="E191" s="24">
        <v>200132773.93000001</v>
      </c>
      <c r="F191" s="24">
        <v>4549497</v>
      </c>
      <c r="G191" s="24">
        <v>7777330.79</v>
      </c>
      <c r="H191" s="24">
        <v>-46793.65</v>
      </c>
      <c r="I191" s="24">
        <v>-1051467224.79</v>
      </c>
      <c r="J191" s="24">
        <v>1027331117.13</v>
      </c>
      <c r="K191" s="24">
        <v>15684596360.15</v>
      </c>
      <c r="L191" s="24">
        <v>15415166391.809963</v>
      </c>
      <c r="M191" s="24">
        <v>27822812228.52</v>
      </c>
      <c r="N191" s="24">
        <v>27848234079.84</v>
      </c>
      <c r="P191" s="9">
        <v>9.1579999999999995E-3</v>
      </c>
      <c r="Q191" s="9">
        <v>2.9499999999999996E-4</v>
      </c>
      <c r="R191" s="9">
        <v>5.0100000000000003E-4</v>
      </c>
      <c r="S191" s="9">
        <v>9.9539999999999993E-3</v>
      </c>
      <c r="T191" s="9">
        <v>-2.9999999999999997E-6</v>
      </c>
      <c r="U191" s="9">
        <v>9.9509999999999998E-3</v>
      </c>
      <c r="V191" s="9">
        <v>-7.2999999999999999E-5</v>
      </c>
      <c r="W191" s="9">
        <v>9.8779999999999996E-3</v>
      </c>
    </row>
    <row r="192" spans="1:23" x14ac:dyDescent="0.3">
      <c r="B192">
        <v>12</v>
      </c>
      <c r="D192">
        <v>565</v>
      </c>
      <c r="E192" s="24">
        <v>218887144.63</v>
      </c>
      <c r="F192" s="24">
        <v>13196742</v>
      </c>
      <c r="G192" s="24">
        <v>11786540.75</v>
      </c>
      <c r="H192" s="24">
        <v>-361075.34</v>
      </c>
      <c r="I192" s="24">
        <v>-845062791.26999998</v>
      </c>
      <c r="J192" s="24">
        <v>670061933.19000006</v>
      </c>
      <c r="K192" s="24">
        <v>15415166391.809963</v>
      </c>
      <c r="L192" s="24">
        <v>15548075889.029987</v>
      </c>
      <c r="M192" s="24">
        <v>27848234079.84</v>
      </c>
      <c r="N192" s="24">
        <v>28037197847.619999</v>
      </c>
      <c r="P192" s="9">
        <v>9.689999999999999E-3</v>
      </c>
      <c r="Q192" s="9">
        <v>8.61E-4</v>
      </c>
      <c r="R192" s="9">
        <v>7.6499999999999995E-4</v>
      </c>
      <c r="S192" s="9">
        <v>1.1316E-2</v>
      </c>
      <c r="T192" s="9">
        <v>-2.3E-5</v>
      </c>
      <c r="U192" s="9">
        <v>1.1292999999999999E-2</v>
      </c>
      <c r="V192" s="9">
        <v>5.6700000000000001E-4</v>
      </c>
      <c r="W192" s="9">
        <v>1.1859E-2</v>
      </c>
    </row>
    <row r="193" spans="1:24" x14ac:dyDescent="0.3">
      <c r="A193">
        <v>2025</v>
      </c>
      <c r="B193">
        <v>1</v>
      </c>
      <c r="D193">
        <v>559</v>
      </c>
      <c r="E193" s="24">
        <v>163851638.09</v>
      </c>
      <c r="F193" s="24">
        <v>714283</v>
      </c>
      <c r="G193" s="24">
        <v>3854584.37</v>
      </c>
      <c r="H193" s="24">
        <v>-38282.78</v>
      </c>
      <c r="I193" s="24">
        <v>-562735316.45000005</v>
      </c>
      <c r="J193" s="24">
        <v>625878184.38</v>
      </c>
      <c r="K193" s="24">
        <v>16225805702.559986</v>
      </c>
      <c r="L193" s="24">
        <v>16282373096.369982</v>
      </c>
      <c r="M193" s="24">
        <v>28715043879.150002</v>
      </c>
      <c r="N193" s="24">
        <v>28522015374.560001</v>
      </c>
      <c r="P193" s="9">
        <v>7.2109999999999995E-3</v>
      </c>
      <c r="Q193" s="9">
        <v>4.4000000000000006E-5</v>
      </c>
      <c r="R193" s="9">
        <v>2.3699999999999999E-4</v>
      </c>
      <c r="S193" s="9">
        <v>7.4919999999999995E-3</v>
      </c>
      <c r="T193" s="9">
        <v>-1.9999999999999999E-6</v>
      </c>
      <c r="U193" s="9">
        <v>7.4899999999999993E-3</v>
      </c>
      <c r="V193" s="9">
        <v>8.0800000000000002E-4</v>
      </c>
      <c r="W193" s="9">
        <v>8.2979999999999998E-3</v>
      </c>
    </row>
    <row r="194" spans="1:24" x14ac:dyDescent="0.3">
      <c r="B194">
        <v>2</v>
      </c>
      <c r="D194">
        <v>562</v>
      </c>
      <c r="E194" s="24">
        <v>183552691.61000001</v>
      </c>
      <c r="F194" s="24">
        <v>11650268</v>
      </c>
      <c r="G194" s="24">
        <v>7710648.8099999996</v>
      </c>
      <c r="H194" s="24">
        <v>-71396.34</v>
      </c>
      <c r="I194" s="24">
        <v>-521807341.79000002</v>
      </c>
      <c r="J194" s="24">
        <v>356226198.31</v>
      </c>
      <c r="K194" s="24">
        <v>16313523096.369982</v>
      </c>
      <c r="L194" s="24">
        <v>16381780676.920004</v>
      </c>
      <c r="M194" s="24">
        <v>28553165374.560001</v>
      </c>
      <c r="N194" s="24">
        <v>28700281943.029999</v>
      </c>
      <c r="P194" s="9">
        <v>7.5629999999999994E-3</v>
      </c>
      <c r="Q194" s="9">
        <v>7.1599999999999995E-4</v>
      </c>
      <c r="R194" s="9">
        <v>4.7199999999999998E-4</v>
      </c>
      <c r="S194" s="9">
        <v>8.7510000000000001E-3</v>
      </c>
      <c r="T194" s="9">
        <v>-2.3999999999999997E-5</v>
      </c>
      <c r="U194" s="9">
        <v>8.7270000000000004E-3</v>
      </c>
      <c r="V194" s="9">
        <v>9.8999999999999999E-4</v>
      </c>
      <c r="W194" s="9">
        <v>9.7160000000000007E-3</v>
      </c>
    </row>
    <row r="195" spans="1:24" x14ac:dyDescent="0.3">
      <c r="B195">
        <v>3</v>
      </c>
      <c r="D195">
        <v>571</v>
      </c>
      <c r="E195" s="24">
        <v>186064060.34</v>
      </c>
      <c r="F195" s="24">
        <v>30986539</v>
      </c>
      <c r="G195" s="24">
        <v>6489566.9299999997</v>
      </c>
      <c r="H195" s="24">
        <v>-652699.19999999995</v>
      </c>
      <c r="I195" s="24">
        <v>-883178146.86000001</v>
      </c>
      <c r="J195" s="24">
        <v>282665481.56999999</v>
      </c>
      <c r="K195" s="24">
        <v>16403397343.920004</v>
      </c>
      <c r="L195" s="24">
        <v>16719861646.949984</v>
      </c>
      <c r="M195" s="24">
        <v>28721898610.029999</v>
      </c>
      <c r="N195" s="24">
        <v>29354358063.869999</v>
      </c>
      <c r="P195" s="9">
        <v>7.4700000000000001E-3</v>
      </c>
      <c r="Q195" s="9">
        <v>1.8799999999999999E-3</v>
      </c>
      <c r="R195" s="9">
        <v>3.8899999999999997E-4</v>
      </c>
      <c r="S195" s="9">
        <v>9.7390000000000011E-3</v>
      </c>
      <c r="T195" s="9">
        <v>-3.8999999999999999E-5</v>
      </c>
      <c r="U195" s="9">
        <v>9.7000000000000003E-3</v>
      </c>
      <c r="V195" s="9">
        <v>-1.6598999999999999E-2</v>
      </c>
      <c r="W195" s="9">
        <v>-6.8989999999999998E-3</v>
      </c>
    </row>
    <row r="196" spans="1:24" x14ac:dyDescent="0.3">
      <c r="B196">
        <v>4</v>
      </c>
      <c r="D196">
        <v>414</v>
      </c>
      <c r="E196" s="24">
        <v>131635715.02</v>
      </c>
      <c r="F196" s="24">
        <v>3239637</v>
      </c>
      <c r="G196" s="24">
        <v>6854689.9199999999</v>
      </c>
      <c r="H196" s="24">
        <v>-698687.84</v>
      </c>
      <c r="I196" s="24">
        <v>-108351546.45</v>
      </c>
      <c r="J196" s="24">
        <v>456705277.18000001</v>
      </c>
      <c r="K196" s="24">
        <v>12477591460.579994</v>
      </c>
      <c r="L196" s="24">
        <v>12376417478.880007</v>
      </c>
      <c r="M196" s="24">
        <v>20307057005.110001</v>
      </c>
      <c r="N196" s="24">
        <v>19929543297.439999</v>
      </c>
      <c r="P196" s="9">
        <v>8.6049999999999998E-3</v>
      </c>
      <c r="Q196" s="9">
        <v>2.61E-4</v>
      </c>
      <c r="R196" s="9">
        <v>5.5000000000000003E-4</v>
      </c>
      <c r="S196" s="9">
        <v>9.4160000000000008E-3</v>
      </c>
      <c r="T196" s="9">
        <v>-5.5999999999999999E-5</v>
      </c>
      <c r="U196" s="9">
        <v>9.3600000000000003E-3</v>
      </c>
      <c r="V196" s="9">
        <v>-2.039E-3</v>
      </c>
      <c r="W196" s="9">
        <v>7.3210000000000003E-3</v>
      </c>
    </row>
    <row r="197" spans="1:24" x14ac:dyDescent="0.3">
      <c r="B197">
        <v>5</v>
      </c>
      <c r="D197">
        <v>413</v>
      </c>
      <c r="E197" s="24">
        <v>124225469.7</v>
      </c>
      <c r="F197" s="24">
        <v>3061184</v>
      </c>
      <c r="G197" s="24">
        <v>5093509.9400000004</v>
      </c>
      <c r="H197" s="24">
        <v>-49934.3</v>
      </c>
      <c r="I197" s="24">
        <v>-327436346.58999997</v>
      </c>
      <c r="J197" s="24">
        <v>206386212.49000001</v>
      </c>
      <c r="K197" s="24">
        <v>12376417478.880007</v>
      </c>
      <c r="L197" s="24">
        <v>12424339916.150002</v>
      </c>
      <c r="M197" s="24">
        <v>19929543297.439999</v>
      </c>
      <c r="N197" s="24">
        <v>20053871824.880001</v>
      </c>
      <c r="P197" s="9">
        <v>8.072000000000001E-3</v>
      </c>
      <c r="Q197" s="9">
        <v>2.5000000000000001E-4</v>
      </c>
      <c r="R197" s="9">
        <v>4.15E-4</v>
      </c>
      <c r="S197" s="9">
        <v>8.7370000000000017E-3</v>
      </c>
      <c r="T197" s="9">
        <v>-3.9999999999999998E-6</v>
      </c>
      <c r="U197" s="9">
        <v>8.7330000000000012E-3</v>
      </c>
      <c r="V197" s="9">
        <v>8.4500000000000005E-4</v>
      </c>
      <c r="W197" s="9">
        <v>9.5790000000000007E-3</v>
      </c>
    </row>
    <row r="198" spans="1:24" x14ac:dyDescent="0.3">
      <c r="B198">
        <v>6</v>
      </c>
      <c r="D198">
        <v>412</v>
      </c>
      <c r="E198" s="24">
        <v>140291879.38</v>
      </c>
      <c r="F198" s="24">
        <v>921994</v>
      </c>
      <c r="G198" s="24">
        <v>7053473.2800000003</v>
      </c>
      <c r="H198" s="24">
        <v>-722770.41</v>
      </c>
      <c r="I198" s="24">
        <v>-200801932</v>
      </c>
      <c r="J198" s="24">
        <v>628674001.09000003</v>
      </c>
      <c r="K198" s="24">
        <v>12374594432.150002</v>
      </c>
      <c r="L198" s="24">
        <v>11677366486.979998</v>
      </c>
      <c r="M198" s="24">
        <v>20013772452.209999</v>
      </c>
      <c r="N198" s="24">
        <v>19586833144.419998</v>
      </c>
      <c r="P198" s="9">
        <v>8.5000000000000006E-3</v>
      </c>
      <c r="Q198" s="9">
        <v>7.6000000000000004E-5</v>
      </c>
      <c r="R198" s="9">
        <v>5.7700000000000004E-4</v>
      </c>
      <c r="S198" s="9">
        <v>9.1529999999999997E-3</v>
      </c>
      <c r="T198" s="9">
        <v>-5.7999999999999994E-5</v>
      </c>
      <c r="U198" s="9">
        <v>9.0949999999999989E-3</v>
      </c>
      <c r="V198" s="9">
        <v>-2.7092000000000001E-2</v>
      </c>
      <c r="W198" s="9">
        <v>-1.7996000000000002E-2</v>
      </c>
      <c r="X198" s="9"/>
    </row>
    <row r="200" spans="1:24" x14ac:dyDescent="0.3">
      <c r="A200" t="s">
        <v>123</v>
      </c>
    </row>
  </sheetData>
  <mergeCells count="1">
    <mergeCell ref="E9:L9"/>
  </mergeCells>
  <hyperlinks>
    <hyperlink ref="E1" location="CONTENTS!A1" display="Return to Contents" xr:uid="{515C9205-F748-4943-B14F-F7FF571153DB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63C8-29BB-411A-9081-EF50A3B8874B}">
  <dimension ref="B1:K35"/>
  <sheetViews>
    <sheetView zoomScale="90" zoomScaleNormal="90" workbookViewId="0">
      <selection activeCell="Q13" sqref="Q13"/>
    </sheetView>
  </sheetViews>
  <sheetFormatPr defaultRowHeight="14.4" x14ac:dyDescent="0.3"/>
  <cols>
    <col min="1" max="1" width="2.109375" customWidth="1"/>
    <col min="3" max="3" width="39.109375" customWidth="1"/>
    <col min="4" max="4" width="19.33203125" style="19" customWidth="1"/>
    <col min="5" max="5" width="9.33203125" style="19" customWidth="1"/>
    <col min="6" max="6" width="2.6640625" customWidth="1"/>
    <col min="7" max="7" width="16.88671875" style="19" customWidth="1"/>
    <col min="9" max="9" width="2.6640625" customWidth="1"/>
    <col min="10" max="10" width="18.109375" customWidth="1"/>
    <col min="11" max="11" width="9.88671875" customWidth="1"/>
    <col min="12" max="12" width="2.6640625" customWidth="1"/>
  </cols>
  <sheetData>
    <row r="1" spans="2:11" x14ac:dyDescent="0.3">
      <c r="C1" s="1" t="s">
        <v>92</v>
      </c>
      <c r="D1" s="34" t="s">
        <v>44</v>
      </c>
    </row>
    <row r="2" spans="2:11" x14ac:dyDescent="0.3">
      <c r="C2" t="s">
        <v>150</v>
      </c>
    </row>
    <row r="3" spans="2:11" x14ac:dyDescent="0.3">
      <c r="E3" s="20"/>
      <c r="F3" s="4"/>
    </row>
    <row r="4" spans="2:11" x14ac:dyDescent="0.3">
      <c r="D4" s="44" t="s">
        <v>156</v>
      </c>
      <c r="E4" s="44"/>
      <c r="F4" s="4"/>
      <c r="G4" s="44" t="s">
        <v>157</v>
      </c>
      <c r="H4" s="44"/>
      <c r="J4" s="43" t="s">
        <v>93</v>
      </c>
      <c r="K4" s="43"/>
    </row>
    <row r="5" spans="2:11" x14ac:dyDescent="0.3">
      <c r="D5" s="20" t="s">
        <v>94</v>
      </c>
      <c r="E5" s="20" t="s">
        <v>95</v>
      </c>
      <c r="F5" s="4"/>
      <c r="G5" s="20" t="s">
        <v>94</v>
      </c>
      <c r="H5" s="20" t="s">
        <v>95</v>
      </c>
      <c r="J5" s="20" t="s">
        <v>94</v>
      </c>
      <c r="K5" s="20" t="s">
        <v>95</v>
      </c>
    </row>
    <row r="6" spans="2:11" x14ac:dyDescent="0.3">
      <c r="D6" s="20"/>
      <c r="E6" s="4"/>
      <c r="F6" s="4"/>
      <c r="G6" s="20"/>
      <c r="H6" s="4"/>
    </row>
    <row r="7" spans="2:11" x14ac:dyDescent="0.3">
      <c r="C7" t="s">
        <v>96</v>
      </c>
      <c r="D7" s="21">
        <v>20307057004.946747</v>
      </c>
      <c r="E7" s="21">
        <v>412</v>
      </c>
      <c r="F7" s="22"/>
      <c r="G7" s="21">
        <f>G9+G15</f>
        <v>19586833144.253265</v>
      </c>
      <c r="H7" s="21">
        <f>H9+H15</f>
        <v>410</v>
      </c>
      <c r="J7" s="23">
        <f>G7-D7</f>
        <v>-720223860.69348145</v>
      </c>
      <c r="K7" s="24">
        <f>H7-E7</f>
        <v>-2</v>
      </c>
    </row>
    <row r="8" spans="2:11" x14ac:dyDescent="0.3">
      <c r="D8" s="21"/>
      <c r="E8" s="21"/>
      <c r="F8" s="22"/>
      <c r="G8" s="21"/>
      <c r="H8" s="21"/>
      <c r="J8" s="23"/>
      <c r="K8" s="24"/>
    </row>
    <row r="9" spans="2:11" x14ac:dyDescent="0.3">
      <c r="C9" t="s">
        <v>97</v>
      </c>
      <c r="D9" s="21">
        <f>SUM(D10:D13)</f>
        <v>16504409123.383516</v>
      </c>
      <c r="E9" s="21">
        <f>SUM(E10:E13)</f>
        <v>361</v>
      </c>
      <c r="F9" s="22"/>
      <c r="G9" s="21">
        <f>SUM(G10:G13)</f>
        <v>15626427342.508484</v>
      </c>
      <c r="H9" s="21">
        <f>SUM(H10:H13)</f>
        <v>357</v>
      </c>
      <c r="J9" s="23">
        <f t="shared" ref="J9:K15" si="0">G9-D9</f>
        <v>-877981780.87503242</v>
      </c>
      <c r="K9" s="24">
        <f t="shared" si="0"/>
        <v>-4</v>
      </c>
    </row>
    <row r="10" spans="2:11" x14ac:dyDescent="0.3">
      <c r="B10" s="25"/>
      <c r="C10" s="40" t="s">
        <v>80</v>
      </c>
      <c r="D10" s="21">
        <v>4622517138.5395575</v>
      </c>
      <c r="E10" s="21">
        <v>140</v>
      </c>
      <c r="F10" s="22"/>
      <c r="G10" s="21">
        <v>4571478401.8555231</v>
      </c>
      <c r="H10" s="21">
        <v>135</v>
      </c>
      <c r="J10" s="23">
        <f t="shared" si="0"/>
        <v>-51038736.684034348</v>
      </c>
      <c r="K10" s="24">
        <f t="shared" si="0"/>
        <v>-5</v>
      </c>
    </row>
    <row r="11" spans="2:11" x14ac:dyDescent="0.3">
      <c r="B11" s="26" t="s">
        <v>98</v>
      </c>
      <c r="C11" s="40" t="s">
        <v>81</v>
      </c>
      <c r="D11" s="21">
        <v>9345494759.5220242</v>
      </c>
      <c r="E11" s="21">
        <v>121</v>
      </c>
      <c r="F11" s="22"/>
      <c r="G11" s="21">
        <v>8393632843.1670256</v>
      </c>
      <c r="H11" s="21">
        <v>117</v>
      </c>
      <c r="J11" s="23">
        <f t="shared" si="0"/>
        <v>-951861916.35499859</v>
      </c>
      <c r="K11" s="24">
        <f t="shared" si="0"/>
        <v>-4</v>
      </c>
    </row>
    <row r="12" spans="2:11" x14ac:dyDescent="0.3">
      <c r="B12" s="26" t="s">
        <v>99</v>
      </c>
      <c r="C12" s="40" t="s">
        <v>132</v>
      </c>
      <c r="D12" s="21">
        <v>1415661666.2419348</v>
      </c>
      <c r="E12" s="21">
        <v>62</v>
      </c>
      <c r="F12" s="22"/>
      <c r="G12" s="21">
        <v>1346861949.7719345</v>
      </c>
      <c r="H12" s="21">
        <v>62</v>
      </c>
      <c r="J12" s="23">
        <f t="shared" si="0"/>
        <v>-68799716.470000267</v>
      </c>
      <c r="K12" s="24">
        <f t="shared" si="0"/>
        <v>0</v>
      </c>
    </row>
    <row r="13" spans="2:11" x14ac:dyDescent="0.3">
      <c r="B13" s="26" t="s">
        <v>100</v>
      </c>
      <c r="C13" s="40" t="s">
        <v>143</v>
      </c>
      <c r="D13" s="21">
        <v>1120735559.0799999</v>
      </c>
      <c r="E13" s="21">
        <v>38</v>
      </c>
      <c r="F13" s="22"/>
      <c r="G13" s="21">
        <v>1314454147.7140002</v>
      </c>
      <c r="H13" s="21">
        <v>43</v>
      </c>
      <c r="J13" s="23">
        <f t="shared" si="0"/>
        <v>193718588.6340003</v>
      </c>
      <c r="K13" s="24">
        <f t="shared" si="0"/>
        <v>5</v>
      </c>
    </row>
    <row r="14" spans="2:11" x14ac:dyDescent="0.3">
      <c r="B14" s="27"/>
      <c r="D14" s="21"/>
      <c r="E14" s="21"/>
      <c r="F14" s="22"/>
      <c r="G14" s="21"/>
      <c r="H14" s="21"/>
      <c r="J14" s="23"/>
      <c r="K14" s="24"/>
    </row>
    <row r="15" spans="2:11" x14ac:dyDescent="0.3">
      <c r="B15" s="28"/>
      <c r="C15" t="s">
        <v>75</v>
      </c>
      <c r="D15" s="21">
        <v>3802647881.5632334</v>
      </c>
      <c r="E15" s="21">
        <v>51</v>
      </c>
      <c r="F15" s="22"/>
      <c r="G15" s="21">
        <v>3960405801.7447796</v>
      </c>
      <c r="H15" s="21">
        <v>53</v>
      </c>
      <c r="J15" s="23">
        <f t="shared" si="0"/>
        <v>157757920.18154621</v>
      </c>
      <c r="K15" s="24">
        <f t="shared" si="0"/>
        <v>2</v>
      </c>
    </row>
    <row r="16" spans="2:11" x14ac:dyDescent="0.3">
      <c r="D16" s="21"/>
      <c r="E16" s="21"/>
      <c r="F16" s="22"/>
      <c r="G16" s="21"/>
      <c r="H16" s="21"/>
      <c r="J16" s="23"/>
      <c r="K16" s="24"/>
    </row>
    <row r="17" spans="2:11" x14ac:dyDescent="0.3">
      <c r="B17" s="29" t="s">
        <v>98</v>
      </c>
      <c r="C17" t="s">
        <v>79</v>
      </c>
      <c r="D17" s="21">
        <v>1996956717.3259709</v>
      </c>
      <c r="E17" s="21">
        <v>107</v>
      </c>
      <c r="F17" s="22"/>
      <c r="G17" s="21">
        <v>1983354635.8074059</v>
      </c>
      <c r="H17" s="21">
        <v>108</v>
      </c>
      <c r="J17" s="23">
        <f>G17-D17</f>
        <v>-13602081.518564939</v>
      </c>
      <c r="K17" s="24">
        <f>H17-E17</f>
        <v>1</v>
      </c>
    </row>
    <row r="18" spans="2:11" x14ac:dyDescent="0.3">
      <c r="B18" s="26"/>
      <c r="C18" t="s">
        <v>78</v>
      </c>
      <c r="D18" s="21">
        <v>17801431102.837799</v>
      </c>
      <c r="E18" s="21">
        <v>291</v>
      </c>
      <c r="F18" s="22"/>
      <c r="G18" s="21">
        <v>16950420632.037563</v>
      </c>
      <c r="H18" s="21">
        <v>287</v>
      </c>
      <c r="J18" s="23">
        <f>G18-D18</f>
        <v>-851010470.80023575</v>
      </c>
      <c r="K18" s="24">
        <f>H18-E18</f>
        <v>-4</v>
      </c>
    </row>
    <row r="19" spans="2:11" x14ac:dyDescent="0.3">
      <c r="B19" s="30" t="s">
        <v>100</v>
      </c>
      <c r="C19" t="s">
        <v>129</v>
      </c>
      <c r="D19" s="21">
        <v>508669184.78296697</v>
      </c>
      <c r="E19" s="21">
        <v>14</v>
      </c>
      <c r="F19" s="22"/>
      <c r="G19" s="21">
        <v>653057876.40829194</v>
      </c>
      <c r="H19" s="21">
        <v>15</v>
      </c>
      <c r="J19" s="23">
        <f t="shared" ref="J19:K19" si="1">G19-D19</f>
        <v>144388691.62532496</v>
      </c>
      <c r="K19" s="24">
        <f t="shared" si="1"/>
        <v>1</v>
      </c>
    </row>
    <row r="20" spans="2:11" x14ac:dyDescent="0.3">
      <c r="E20"/>
      <c r="K20" s="24"/>
    </row>
    <row r="21" spans="2:11" x14ac:dyDescent="0.3">
      <c r="B21" s="25"/>
      <c r="C21" t="s">
        <v>101</v>
      </c>
      <c r="D21" s="31">
        <v>5792766228.006772</v>
      </c>
      <c r="E21" s="21">
        <v>147</v>
      </c>
      <c r="G21" s="31">
        <v>5856606816.3917732</v>
      </c>
      <c r="H21" s="21">
        <v>148</v>
      </c>
      <c r="J21" s="23">
        <f t="shared" ref="J21:K24" si="2">G21-D21</f>
        <v>63840588.385001183</v>
      </c>
      <c r="K21" s="24">
        <f t="shared" si="2"/>
        <v>1</v>
      </c>
    </row>
    <row r="22" spans="2:11" x14ac:dyDescent="0.3">
      <c r="B22" s="26" t="s">
        <v>98</v>
      </c>
      <c r="C22" t="s">
        <v>102</v>
      </c>
      <c r="D22" s="31">
        <v>11207453856.891932</v>
      </c>
      <c r="E22" s="21">
        <v>171</v>
      </c>
      <c r="G22" s="31">
        <v>10316880855.206606</v>
      </c>
      <c r="H22" s="21">
        <v>165</v>
      </c>
      <c r="J22" s="23">
        <f t="shared" si="2"/>
        <v>-890573001.68532562</v>
      </c>
      <c r="K22" s="24">
        <f t="shared" si="2"/>
        <v>-6</v>
      </c>
    </row>
    <row r="23" spans="2:11" x14ac:dyDescent="0.3">
      <c r="B23" s="26" t="s">
        <v>99</v>
      </c>
      <c r="C23" t="s">
        <v>141</v>
      </c>
      <c r="D23" s="31">
        <v>1930583861.5801413</v>
      </c>
      <c r="E23" s="21">
        <v>33</v>
      </c>
      <c r="G23" s="31">
        <v>1953195849.7969017</v>
      </c>
      <c r="H23" s="21">
        <v>37</v>
      </c>
      <c r="J23" s="23">
        <f t="shared" si="2"/>
        <v>22611988.216760397</v>
      </c>
      <c r="K23" s="24">
        <f t="shared" si="2"/>
        <v>4</v>
      </c>
    </row>
    <row r="24" spans="2:11" x14ac:dyDescent="0.3">
      <c r="B24" s="30" t="s">
        <v>100</v>
      </c>
      <c r="C24" t="s">
        <v>130</v>
      </c>
      <c r="D24" s="31">
        <v>1376253058.4679046</v>
      </c>
      <c r="E24" s="21">
        <v>61</v>
      </c>
      <c r="G24" s="31">
        <v>1460149622.8579829</v>
      </c>
      <c r="H24" s="21">
        <v>60</v>
      </c>
      <c r="J24" s="23">
        <f t="shared" si="2"/>
        <v>83896564.390078306</v>
      </c>
      <c r="K24" s="24">
        <f t="shared" si="2"/>
        <v>-1</v>
      </c>
    </row>
    <row r="26" spans="2:11" x14ac:dyDescent="0.3">
      <c r="B26" s="25"/>
      <c r="C26" t="s">
        <v>82</v>
      </c>
      <c r="D26" s="31">
        <v>4143724709.8157759</v>
      </c>
      <c r="E26" s="31">
        <v>93</v>
      </c>
      <c r="G26" s="31">
        <v>3954346321.025775</v>
      </c>
      <c r="H26">
        <v>90</v>
      </c>
      <c r="J26" s="23">
        <f t="shared" ref="J26:J33" si="3">G26-D26</f>
        <v>-189378388.79000092</v>
      </c>
      <c r="K26" s="24">
        <f t="shared" ref="K26:K33" si="4">H26-E26</f>
        <v>-3</v>
      </c>
    </row>
    <row r="27" spans="2:11" x14ac:dyDescent="0.3">
      <c r="B27" s="27"/>
      <c r="C27" t="s">
        <v>83</v>
      </c>
      <c r="D27" s="31">
        <v>6565724205.0355768</v>
      </c>
      <c r="E27" s="31">
        <v>141</v>
      </c>
      <c r="G27" s="31">
        <v>6575147686.2620115</v>
      </c>
      <c r="H27">
        <v>144</v>
      </c>
      <c r="J27" s="23">
        <f t="shared" si="3"/>
        <v>9423481.2264347076</v>
      </c>
      <c r="K27" s="24">
        <f t="shared" si="4"/>
        <v>3</v>
      </c>
    </row>
    <row r="28" spans="2:11" x14ac:dyDescent="0.3">
      <c r="B28" s="26" t="s">
        <v>98</v>
      </c>
      <c r="C28" t="s">
        <v>84</v>
      </c>
      <c r="D28" s="31">
        <v>170029351.19</v>
      </c>
      <c r="E28" s="31">
        <v>9</v>
      </c>
      <c r="G28" s="31">
        <v>170066575.77999997</v>
      </c>
      <c r="H28">
        <v>9</v>
      </c>
      <c r="J28" s="23">
        <f t="shared" si="3"/>
        <v>37224.589999973774</v>
      </c>
      <c r="K28" s="24">
        <f t="shared" si="4"/>
        <v>0</v>
      </c>
    </row>
    <row r="29" spans="2:11" x14ac:dyDescent="0.3">
      <c r="B29" s="26" t="s">
        <v>99</v>
      </c>
      <c r="C29" t="s">
        <v>86</v>
      </c>
      <c r="D29" s="31">
        <v>3929698321.308269</v>
      </c>
      <c r="E29" s="31">
        <v>58</v>
      </c>
      <c r="G29" s="31">
        <v>3272524970.1582689</v>
      </c>
      <c r="H29">
        <v>57</v>
      </c>
      <c r="J29" s="23">
        <f t="shared" si="3"/>
        <v>-657173351.1500001</v>
      </c>
      <c r="K29" s="24">
        <f t="shared" si="4"/>
        <v>-1</v>
      </c>
    </row>
    <row r="30" spans="2:11" x14ac:dyDescent="0.3">
      <c r="B30" s="26" t="s">
        <v>100</v>
      </c>
      <c r="C30" t="s">
        <v>85</v>
      </c>
      <c r="D30" s="31">
        <v>864517945.57000005</v>
      </c>
      <c r="E30" s="31">
        <v>17</v>
      </c>
      <c r="G30" s="31">
        <v>844331061.11000001</v>
      </c>
      <c r="H30">
        <v>17</v>
      </c>
      <c r="J30" s="23">
        <f t="shared" si="3"/>
        <v>-20186884.460000038</v>
      </c>
      <c r="K30" s="24">
        <f t="shared" si="4"/>
        <v>0</v>
      </c>
    </row>
    <row r="31" spans="2:11" x14ac:dyDescent="0.3">
      <c r="B31" s="27"/>
      <c r="C31" t="s">
        <v>133</v>
      </c>
      <c r="D31" s="31">
        <v>510819329.14998066</v>
      </c>
      <c r="E31" s="31">
        <v>13</v>
      </c>
      <c r="G31" s="31">
        <v>479098333.10998076</v>
      </c>
      <c r="H31">
        <v>12</v>
      </c>
      <c r="J31" s="23">
        <f t="shared" si="3"/>
        <v>-31720996.039999902</v>
      </c>
      <c r="K31" s="24">
        <f t="shared" si="4"/>
        <v>-1</v>
      </c>
    </row>
    <row r="32" spans="2:11" x14ac:dyDescent="0.3">
      <c r="B32" s="27"/>
      <c r="C32" t="s">
        <v>107</v>
      </c>
      <c r="D32" s="31">
        <v>3081365316.8581805</v>
      </c>
      <c r="E32" s="31">
        <v>38</v>
      </c>
      <c r="G32" s="31">
        <v>3171497373.64818</v>
      </c>
      <c r="H32">
        <v>39</v>
      </c>
      <c r="J32" s="23">
        <f t="shared" si="3"/>
        <v>90132056.789999485</v>
      </c>
      <c r="K32" s="24">
        <f t="shared" si="4"/>
        <v>1</v>
      </c>
    </row>
    <row r="33" spans="2:11" x14ac:dyDescent="0.3">
      <c r="B33" s="28"/>
      <c r="C33" t="s">
        <v>130</v>
      </c>
      <c r="D33" s="31">
        <v>1041177826.0189669</v>
      </c>
      <c r="E33" s="31">
        <v>43</v>
      </c>
      <c r="G33" s="31">
        <v>1119820823.1590455</v>
      </c>
      <c r="H33">
        <v>42</v>
      </c>
      <c r="J33" s="23">
        <f t="shared" si="3"/>
        <v>78642997.140078545</v>
      </c>
      <c r="K33" s="24">
        <f t="shared" si="4"/>
        <v>-1</v>
      </c>
    </row>
    <row r="35" spans="2:11" x14ac:dyDescent="0.3">
      <c r="C35" t="s">
        <v>144</v>
      </c>
    </row>
  </sheetData>
  <mergeCells count="3">
    <mergeCell ref="D4:E4"/>
    <mergeCell ref="G4:H4"/>
    <mergeCell ref="J4:K4"/>
  </mergeCells>
  <hyperlinks>
    <hyperlink ref="D1" location="CONTENTS!A1" display="Return to Contents" xr:uid="{EFB299ED-F1DA-4F6F-A1C1-351CFCB02ECC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D5617-2BDA-4794-A893-FC6AA104EB15}">
  <dimension ref="A12:E58"/>
  <sheetViews>
    <sheetView topLeftCell="A7" workbookViewId="0">
      <selection activeCell="D24" sqref="D24:E24"/>
    </sheetView>
  </sheetViews>
  <sheetFormatPr defaultRowHeight="14.4" x14ac:dyDescent="0.3"/>
  <cols>
    <col min="4" max="4" width="8.88671875" customWidth="1"/>
  </cols>
  <sheetData>
    <row r="12" spans="1:5" x14ac:dyDescent="0.3">
      <c r="A12" s="1" t="str">
        <f>'rolling 12-month returns'!A1</f>
        <v>Giliberto-Levy High Yield Commercial Real Estate Debt Index (G-L 2)</v>
      </c>
    </row>
    <row r="13" spans="1:5" x14ac:dyDescent="0.3">
      <c r="A13" t="str">
        <f>'Index Performance'!A3</f>
        <v>Investment Performance Report for 2Q 2025</v>
      </c>
    </row>
    <row r="15" spans="1:5" x14ac:dyDescent="0.3">
      <c r="B15" t="str">
        <f>'Index Performance'!A23</f>
        <v>Returns for periods ending 06/30/2025</v>
      </c>
    </row>
    <row r="16" spans="1:5" x14ac:dyDescent="0.3">
      <c r="D16" s="6" t="str">
        <f>'Index Performance'!B6</f>
        <v>Income</v>
      </c>
      <c r="E16" s="6" t="str">
        <f>'Index Performance'!C6</f>
        <v>Total</v>
      </c>
    </row>
    <row r="17" spans="3:5" x14ac:dyDescent="0.3">
      <c r="C17" s="41" t="str">
        <f>'Index Performance'!A8</f>
        <v>2Q 2025</v>
      </c>
      <c r="D17" s="6">
        <f>'Index Performance'!B8</f>
        <v>2.740627760587757E-2</v>
      </c>
      <c r="E17" s="6">
        <f>'Index Performance'!C8</f>
        <v>-1.3312665619507058E-3</v>
      </c>
    </row>
    <row r="18" spans="3:5" x14ac:dyDescent="0.3">
      <c r="C18" s="41" t="str">
        <f>'Index Performance'!A25</f>
        <v>1 year</v>
      </c>
      <c r="D18" s="6">
        <f>'Index Performance'!B25</f>
        <v>0.11311930729000065</v>
      </c>
      <c r="E18" s="6">
        <f>'Index Performance'!C25</f>
        <v>4.255538033463524E-2</v>
      </c>
    </row>
    <row r="19" spans="3:5" x14ac:dyDescent="0.3">
      <c r="C19" s="41" t="str">
        <f>'Index Performance'!A26</f>
        <v>3 years</v>
      </c>
      <c r="D19" s="6">
        <f>'Index Performance'!B26</f>
        <v>0.10991366084599129</v>
      </c>
      <c r="E19" s="6">
        <f>'Index Performance'!C26</f>
        <v>6.0284973539206588E-2</v>
      </c>
    </row>
    <row r="20" spans="3:5" x14ac:dyDescent="0.3">
      <c r="C20" s="41" t="str">
        <f>'Index Performance'!A27</f>
        <v>5 years</v>
      </c>
      <c r="D20" s="6">
        <f>'Index Performance'!B27</f>
        <v>0.1011187988406753</v>
      </c>
      <c r="E20" s="6">
        <f>'Index Performance'!C27</f>
        <v>6.71587284826618E-2</v>
      </c>
    </row>
    <row r="21" spans="3:5" x14ac:dyDescent="0.3">
      <c r="C21" s="41" t="str">
        <f>'Index Performance'!A28</f>
        <v>10 years</v>
      </c>
      <c r="D21" s="6">
        <f>'Index Performance'!B28</f>
        <v>0.10316459860700095</v>
      </c>
      <c r="E21" s="6">
        <f>'Index Performance'!C28</f>
        <v>8.0659300699980729E-2</v>
      </c>
    </row>
    <row r="22" spans="3:5" x14ac:dyDescent="0.3">
      <c r="C22" s="41" t="str">
        <f>'Index Performance'!A29</f>
        <v>Since inception</v>
      </c>
      <c r="D22" s="6">
        <f>'Index Performance'!B29</f>
        <v>9.8801394406765983E-2</v>
      </c>
      <c r="E22" s="6">
        <f>'Index Performance'!C29</f>
        <v>8.4877202860541789E-2</v>
      </c>
    </row>
    <row r="23" spans="3:5" x14ac:dyDescent="0.3">
      <c r="C23" s="41"/>
      <c r="D23" s="6"/>
      <c r="E23" s="6"/>
    </row>
    <row r="24" spans="3:5" x14ac:dyDescent="0.3">
      <c r="C24" s="41" t="s">
        <v>142</v>
      </c>
      <c r="D24" s="45">
        <f>Profile!G7</f>
        <v>19586833144.253265</v>
      </c>
      <c r="E24" s="45"/>
    </row>
    <row r="58" spans="1:1" x14ac:dyDescent="0.3">
      <c r="A58" t="s">
        <v>144</v>
      </c>
    </row>
  </sheetData>
  <mergeCells count="1">
    <mergeCell ref="D24:E24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E037B-D9E0-400E-9F38-88C3BAB017CC}">
  <dimension ref="A1:C29"/>
  <sheetViews>
    <sheetView workbookViewId="0">
      <selection activeCell="A17" sqref="A17"/>
    </sheetView>
  </sheetViews>
  <sheetFormatPr defaultRowHeight="14.4" x14ac:dyDescent="0.3"/>
  <cols>
    <col min="1" max="1" width="36.88671875" customWidth="1"/>
    <col min="2" max="2" width="13.44140625" style="4" customWidth="1"/>
    <col min="3" max="3" width="27.88671875" style="4" customWidth="1"/>
  </cols>
  <sheetData>
    <row r="1" spans="1:3" x14ac:dyDescent="0.3">
      <c r="A1" s="1" t="s">
        <v>20</v>
      </c>
    </row>
    <row r="3" spans="1:3" x14ac:dyDescent="0.3">
      <c r="C3" s="4" t="s">
        <v>21</v>
      </c>
    </row>
    <row r="4" spans="1:3" x14ac:dyDescent="0.3">
      <c r="B4" s="4" t="s">
        <v>22</v>
      </c>
      <c r="C4" s="4" t="s">
        <v>23</v>
      </c>
    </row>
    <row r="5" spans="1:3" x14ac:dyDescent="0.3">
      <c r="A5" t="s">
        <v>24</v>
      </c>
      <c r="B5" s="4" t="s">
        <v>25</v>
      </c>
      <c r="C5" s="4" t="s">
        <v>26</v>
      </c>
    </row>
    <row r="7" spans="1:3" x14ac:dyDescent="0.3">
      <c r="A7" t="s">
        <v>27</v>
      </c>
      <c r="B7" s="4" t="s">
        <v>28</v>
      </c>
      <c r="C7" s="4" t="s">
        <v>28</v>
      </c>
    </row>
    <row r="8" spans="1:3" x14ac:dyDescent="0.3">
      <c r="A8" t="s">
        <v>29</v>
      </c>
      <c r="B8" s="4" t="s">
        <v>28</v>
      </c>
      <c r="C8" s="4" t="s">
        <v>28</v>
      </c>
    </row>
    <row r="9" spans="1:3" x14ac:dyDescent="0.3">
      <c r="A9" t="s">
        <v>30</v>
      </c>
      <c r="B9" s="4" t="s">
        <v>28</v>
      </c>
      <c r="C9" s="17" t="s">
        <v>31</v>
      </c>
    </row>
    <row r="10" spans="1:3" x14ac:dyDescent="0.3">
      <c r="B10"/>
    </row>
    <row r="11" spans="1:3" x14ac:dyDescent="0.3">
      <c r="A11" t="s">
        <v>32</v>
      </c>
      <c r="B11" s="4" t="s">
        <v>28</v>
      </c>
      <c r="C11" s="4" t="s">
        <v>28</v>
      </c>
    </row>
    <row r="12" spans="1:3" x14ac:dyDescent="0.3">
      <c r="A12" t="s">
        <v>33</v>
      </c>
      <c r="B12" s="4" t="s">
        <v>28</v>
      </c>
      <c r="C12" s="4" t="s">
        <v>28</v>
      </c>
    </row>
    <row r="13" spans="1:3" x14ac:dyDescent="0.3">
      <c r="A13" t="s">
        <v>34</v>
      </c>
      <c r="B13" s="4" t="s">
        <v>28</v>
      </c>
      <c r="C13" s="4" t="s">
        <v>28</v>
      </c>
    </row>
    <row r="14" spans="1:3" x14ac:dyDescent="0.3">
      <c r="A14" t="s">
        <v>35</v>
      </c>
      <c r="B14" s="4" t="s">
        <v>28</v>
      </c>
      <c r="C14" s="4" t="s">
        <v>28</v>
      </c>
    </row>
    <row r="15" spans="1:3" x14ac:dyDescent="0.3">
      <c r="A15" t="s">
        <v>36</v>
      </c>
      <c r="B15" s="4" t="s">
        <v>28</v>
      </c>
      <c r="C15" s="4" t="s">
        <v>28</v>
      </c>
    </row>
    <row r="16" spans="1:3" x14ac:dyDescent="0.3">
      <c r="B16"/>
      <c r="C16"/>
    </row>
    <row r="17" spans="1:3" x14ac:dyDescent="0.3">
      <c r="A17" t="s">
        <v>37</v>
      </c>
      <c r="B17" s="4" t="s">
        <v>28</v>
      </c>
      <c r="C17" s="4" t="s">
        <v>28</v>
      </c>
    </row>
    <row r="19" spans="1:3" x14ac:dyDescent="0.3">
      <c r="A19" t="s">
        <v>38</v>
      </c>
    </row>
    <row r="20" spans="1:3" x14ac:dyDescent="0.3">
      <c r="A20" t="s">
        <v>39</v>
      </c>
    </row>
    <row r="23" spans="1:3" x14ac:dyDescent="0.3">
      <c r="A23" s="18" t="s">
        <v>40</v>
      </c>
    </row>
    <row r="25" spans="1:3" x14ac:dyDescent="0.3">
      <c r="A25" t="s">
        <v>41</v>
      </c>
    </row>
    <row r="26" spans="1:3" x14ac:dyDescent="0.3">
      <c r="A26" t="s">
        <v>42</v>
      </c>
    </row>
    <row r="27" spans="1:3" x14ac:dyDescent="0.3">
      <c r="A27" t="s">
        <v>43</v>
      </c>
    </row>
    <row r="29" spans="1:3" x14ac:dyDescent="0.3">
      <c r="A29" s="34" t="s">
        <v>44</v>
      </c>
    </row>
  </sheetData>
  <hyperlinks>
    <hyperlink ref="A29" location="CONTENTS!A1" display="Return to Contents" xr:uid="{B170A4A9-F03A-4DAD-883E-B5D9A0B98346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BAAA6-4D9F-42C0-9D47-09AABC66333C}">
  <dimension ref="A1:B240"/>
  <sheetViews>
    <sheetView tabSelected="1" zoomScale="80" zoomScaleNormal="80" workbookViewId="0">
      <pane ySplit="6" topLeftCell="A7" activePane="bottomLeft" state="frozen"/>
      <selection pane="bottomLeft" activeCell="S6" sqref="S6"/>
    </sheetView>
  </sheetViews>
  <sheetFormatPr defaultRowHeight="14.4" x14ac:dyDescent="0.3"/>
  <cols>
    <col min="1" max="1" width="10.6640625" bestFit="1" customWidth="1"/>
    <col min="2" max="2" width="13.5546875" customWidth="1"/>
  </cols>
  <sheetData>
    <row r="1" spans="1:2" x14ac:dyDescent="0.3">
      <c r="A1" s="1" t="s">
        <v>45</v>
      </c>
    </row>
    <row r="3" spans="1:2" x14ac:dyDescent="0.3">
      <c r="A3" s="34" t="s">
        <v>44</v>
      </c>
    </row>
    <row r="5" spans="1:2" x14ac:dyDescent="0.3">
      <c r="A5" t="s">
        <v>46</v>
      </c>
    </row>
    <row r="6" spans="1:2" x14ac:dyDescent="0.3">
      <c r="A6" t="s">
        <v>47</v>
      </c>
      <c r="B6" s="10">
        <v>45838</v>
      </c>
    </row>
    <row r="8" spans="1:2" x14ac:dyDescent="0.3">
      <c r="A8" s="32">
        <v>40543</v>
      </c>
      <c r="B8" s="33">
        <v>0.11408773757409474</v>
      </c>
    </row>
    <row r="9" spans="1:2" x14ac:dyDescent="0.3">
      <c r="A9" s="32">
        <f>EOMONTH(A8,1)</f>
        <v>40574</v>
      </c>
      <c r="B9" s="33">
        <v>0.10591029429618293</v>
      </c>
    </row>
    <row r="10" spans="1:2" x14ac:dyDescent="0.3">
      <c r="A10" s="32">
        <f t="shared" ref="A10:A73" si="0">EOMONTH(A9,1)</f>
        <v>40602</v>
      </c>
      <c r="B10" s="33">
        <v>9.5057682109697783E-2</v>
      </c>
    </row>
    <row r="11" spans="1:2" x14ac:dyDescent="0.3">
      <c r="A11" s="32">
        <f t="shared" si="0"/>
        <v>40633</v>
      </c>
      <c r="B11" s="33">
        <v>7.102976892802082E-2</v>
      </c>
    </row>
    <row r="12" spans="1:2" x14ac:dyDescent="0.3">
      <c r="A12" s="32">
        <f t="shared" si="0"/>
        <v>40663</v>
      </c>
      <c r="B12" s="33">
        <v>5.250976691373177E-2</v>
      </c>
    </row>
    <row r="13" spans="1:2" x14ac:dyDescent="0.3">
      <c r="A13" s="32">
        <f t="shared" si="0"/>
        <v>40694</v>
      </c>
      <c r="B13" s="33">
        <v>3.7129183030228718E-2</v>
      </c>
    </row>
    <row r="14" spans="1:2" x14ac:dyDescent="0.3">
      <c r="A14" s="32">
        <f t="shared" si="0"/>
        <v>40724</v>
      </c>
      <c r="B14" s="33">
        <v>3.9517991158974475E-2</v>
      </c>
    </row>
    <row r="15" spans="1:2" x14ac:dyDescent="0.3">
      <c r="A15" s="32">
        <f t="shared" si="0"/>
        <v>40755</v>
      </c>
      <c r="B15" s="33">
        <v>5.2977659204466176E-2</v>
      </c>
    </row>
    <row r="16" spans="1:2" x14ac:dyDescent="0.3">
      <c r="A16" s="32">
        <f t="shared" si="0"/>
        <v>40786</v>
      </c>
      <c r="B16" s="33">
        <v>8.6470412416031817E-2</v>
      </c>
    </row>
    <row r="17" spans="1:2" x14ac:dyDescent="0.3">
      <c r="A17" s="32">
        <f t="shared" si="0"/>
        <v>40816</v>
      </c>
      <c r="B17" s="33">
        <v>7.8926780799037699E-2</v>
      </c>
    </row>
    <row r="18" spans="1:2" x14ac:dyDescent="0.3">
      <c r="A18" s="32">
        <f t="shared" si="0"/>
        <v>40847</v>
      </c>
      <c r="B18" s="33">
        <v>7.7007430527272325E-2</v>
      </c>
    </row>
    <row r="19" spans="1:2" x14ac:dyDescent="0.3">
      <c r="A19" s="32">
        <f t="shared" si="0"/>
        <v>40877</v>
      </c>
      <c r="B19" s="33">
        <v>7.1532759366383258E-2</v>
      </c>
    </row>
    <row r="20" spans="1:2" x14ac:dyDescent="0.3">
      <c r="A20" s="32">
        <f t="shared" si="0"/>
        <v>40908</v>
      </c>
      <c r="B20" s="33">
        <v>5.6192136086137934E-2</v>
      </c>
    </row>
    <row r="21" spans="1:2" x14ac:dyDescent="0.3">
      <c r="A21" s="32">
        <f t="shared" si="0"/>
        <v>40939</v>
      </c>
      <c r="B21" s="33">
        <v>5.1294935742495218E-2</v>
      </c>
    </row>
    <row r="22" spans="1:2" x14ac:dyDescent="0.3">
      <c r="A22" s="32">
        <f t="shared" si="0"/>
        <v>40968</v>
      </c>
      <c r="B22" s="33">
        <v>5.8335783599736457E-2</v>
      </c>
    </row>
    <row r="23" spans="1:2" x14ac:dyDescent="0.3">
      <c r="A23" s="32">
        <f t="shared" si="0"/>
        <v>40999</v>
      </c>
      <c r="B23" s="33">
        <v>5.8667980736130332E-2</v>
      </c>
    </row>
    <row r="24" spans="1:2" x14ac:dyDescent="0.3">
      <c r="A24" s="32">
        <f t="shared" si="0"/>
        <v>41029</v>
      </c>
      <c r="B24" s="33">
        <v>5.7389956567572398E-2</v>
      </c>
    </row>
    <row r="25" spans="1:2" x14ac:dyDescent="0.3">
      <c r="A25" s="32">
        <f t="shared" si="0"/>
        <v>41060</v>
      </c>
      <c r="B25" s="33">
        <v>7.3967913061196322E-2</v>
      </c>
    </row>
    <row r="26" spans="1:2" x14ac:dyDescent="0.3">
      <c r="A26" s="32">
        <f t="shared" si="0"/>
        <v>41090</v>
      </c>
      <c r="B26" s="33">
        <v>6.9852848712371296E-2</v>
      </c>
    </row>
    <row r="27" spans="1:2" x14ac:dyDescent="0.3">
      <c r="A27" s="32">
        <f t="shared" si="0"/>
        <v>41121</v>
      </c>
      <c r="B27" s="33">
        <v>7.6161601105763532E-2</v>
      </c>
    </row>
    <row r="28" spans="1:2" x14ac:dyDescent="0.3">
      <c r="A28" s="32">
        <f t="shared" si="0"/>
        <v>41152</v>
      </c>
      <c r="B28" s="33">
        <v>8.81140445843831E-2</v>
      </c>
    </row>
    <row r="29" spans="1:2" x14ac:dyDescent="0.3">
      <c r="A29" s="32">
        <f t="shared" si="0"/>
        <v>41182</v>
      </c>
      <c r="B29" s="33">
        <v>8.4416590773226829E-2</v>
      </c>
    </row>
    <row r="30" spans="1:2" x14ac:dyDescent="0.3">
      <c r="A30" s="32">
        <f t="shared" si="0"/>
        <v>41213</v>
      </c>
      <c r="B30" s="33">
        <v>8.1948768449009446E-2</v>
      </c>
    </row>
    <row r="31" spans="1:2" x14ac:dyDescent="0.3">
      <c r="A31" s="32">
        <f t="shared" si="0"/>
        <v>41243</v>
      </c>
      <c r="B31" s="33">
        <v>8.5454179977997313E-2</v>
      </c>
    </row>
    <row r="32" spans="1:2" x14ac:dyDescent="0.3">
      <c r="A32" s="32">
        <f t="shared" si="0"/>
        <v>41274</v>
      </c>
      <c r="B32" s="33">
        <v>8.6693208092861074E-2</v>
      </c>
    </row>
    <row r="33" spans="1:2" x14ac:dyDescent="0.3">
      <c r="A33" s="32">
        <f t="shared" si="0"/>
        <v>41305</v>
      </c>
      <c r="B33" s="33">
        <v>8.4447349248512937E-2</v>
      </c>
    </row>
    <row r="34" spans="1:2" x14ac:dyDescent="0.3">
      <c r="A34" s="32">
        <f t="shared" si="0"/>
        <v>41333</v>
      </c>
      <c r="B34" s="33">
        <v>8.7363965814292177E-2</v>
      </c>
    </row>
    <row r="35" spans="1:2" x14ac:dyDescent="0.3">
      <c r="A35" s="32">
        <f t="shared" si="0"/>
        <v>41364</v>
      </c>
      <c r="B35" s="33">
        <v>9.5943831765338272E-2</v>
      </c>
    </row>
    <row r="36" spans="1:2" x14ac:dyDescent="0.3">
      <c r="A36" s="32">
        <f t="shared" si="0"/>
        <v>41394</v>
      </c>
      <c r="B36" s="33">
        <v>9.9153746594644598E-2</v>
      </c>
    </row>
    <row r="37" spans="1:2" x14ac:dyDescent="0.3">
      <c r="A37" s="32">
        <f t="shared" si="0"/>
        <v>41425</v>
      </c>
      <c r="B37" s="33">
        <v>9.0088009774108357E-2</v>
      </c>
    </row>
    <row r="38" spans="1:2" x14ac:dyDescent="0.3">
      <c r="A38" s="32">
        <f t="shared" si="0"/>
        <v>41455</v>
      </c>
      <c r="B38" s="33">
        <v>9.1897518551927071E-2</v>
      </c>
    </row>
    <row r="39" spans="1:2" x14ac:dyDescent="0.3">
      <c r="A39" s="32">
        <f t="shared" si="0"/>
        <v>41486</v>
      </c>
      <c r="B39" s="33">
        <v>9.1377111996880922E-2</v>
      </c>
    </row>
    <row r="40" spans="1:2" x14ac:dyDescent="0.3">
      <c r="A40" s="32">
        <f t="shared" si="0"/>
        <v>41517</v>
      </c>
      <c r="B40" s="33">
        <v>6.9585420361078842E-2</v>
      </c>
    </row>
    <row r="41" spans="1:2" x14ac:dyDescent="0.3">
      <c r="A41" s="32">
        <f t="shared" si="0"/>
        <v>41547</v>
      </c>
      <c r="B41" s="33">
        <v>7.7910134826650213E-2</v>
      </c>
    </row>
    <row r="42" spans="1:2" x14ac:dyDescent="0.3">
      <c r="A42" s="32">
        <f t="shared" si="0"/>
        <v>41578</v>
      </c>
      <c r="B42" s="33">
        <v>7.9053774244974617E-2</v>
      </c>
    </row>
    <row r="43" spans="1:2" x14ac:dyDescent="0.3">
      <c r="A43" s="32">
        <f t="shared" si="0"/>
        <v>41608</v>
      </c>
      <c r="B43" s="33">
        <v>7.7935016896544251E-2</v>
      </c>
    </row>
    <row r="44" spans="1:2" x14ac:dyDescent="0.3">
      <c r="A44" s="32">
        <f t="shared" si="0"/>
        <v>41639</v>
      </c>
      <c r="B44" s="33">
        <v>8.6798404360172832E-2</v>
      </c>
    </row>
    <row r="45" spans="1:2" x14ac:dyDescent="0.3">
      <c r="A45" s="32">
        <f t="shared" si="0"/>
        <v>41670</v>
      </c>
      <c r="B45" s="33">
        <v>9.2653111431636681E-2</v>
      </c>
    </row>
    <row r="46" spans="1:2" x14ac:dyDescent="0.3">
      <c r="A46" s="32">
        <f t="shared" si="0"/>
        <v>41698</v>
      </c>
      <c r="B46" s="33">
        <v>9.0146403490253491E-2</v>
      </c>
    </row>
    <row r="47" spans="1:2" x14ac:dyDescent="0.3">
      <c r="A47" s="32">
        <f t="shared" si="0"/>
        <v>41729</v>
      </c>
      <c r="B47" s="33">
        <v>8.6029468049748203E-2</v>
      </c>
    </row>
    <row r="48" spans="1:2" x14ac:dyDescent="0.3">
      <c r="A48" s="32">
        <f t="shared" si="0"/>
        <v>41759</v>
      </c>
      <c r="B48" s="33">
        <v>8.7723788961600047E-2</v>
      </c>
    </row>
    <row r="49" spans="1:2" x14ac:dyDescent="0.3">
      <c r="A49" s="32">
        <f t="shared" si="0"/>
        <v>41790</v>
      </c>
      <c r="B49" s="33">
        <v>8.7374907512118405E-2</v>
      </c>
    </row>
    <row r="50" spans="1:2" x14ac:dyDescent="0.3">
      <c r="A50" s="32">
        <f t="shared" si="0"/>
        <v>41820</v>
      </c>
      <c r="B50" s="33">
        <v>7.8001842720209158E-2</v>
      </c>
    </row>
    <row r="51" spans="1:2" x14ac:dyDescent="0.3">
      <c r="A51" s="32">
        <f t="shared" si="0"/>
        <v>41851</v>
      </c>
      <c r="B51" s="33">
        <v>9.6276636087855083E-2</v>
      </c>
    </row>
    <row r="52" spans="1:2" x14ac:dyDescent="0.3">
      <c r="A52" s="32">
        <f t="shared" si="0"/>
        <v>41882</v>
      </c>
      <c r="B52" s="33">
        <v>0.11288491292290082</v>
      </c>
    </row>
    <row r="53" spans="1:2" x14ac:dyDescent="0.3">
      <c r="A53" s="32">
        <f t="shared" si="0"/>
        <v>41912</v>
      </c>
      <c r="B53" s="33">
        <v>0.11841047378601011</v>
      </c>
    </row>
    <row r="54" spans="1:2" x14ac:dyDescent="0.3">
      <c r="A54" s="32">
        <f t="shared" si="0"/>
        <v>41943</v>
      </c>
      <c r="B54" s="33">
        <v>0.1257556592063851</v>
      </c>
    </row>
    <row r="55" spans="1:2" x14ac:dyDescent="0.3">
      <c r="A55" s="32">
        <f t="shared" si="0"/>
        <v>41973</v>
      </c>
      <c r="B55" s="33">
        <v>0.12777713988743211</v>
      </c>
    </row>
    <row r="56" spans="1:2" x14ac:dyDescent="0.3">
      <c r="A56" s="32">
        <f t="shared" si="0"/>
        <v>42004</v>
      </c>
      <c r="B56" s="33">
        <v>0.12154512303489118</v>
      </c>
    </row>
    <row r="57" spans="1:2" x14ac:dyDescent="0.3">
      <c r="A57" s="32">
        <f t="shared" si="0"/>
        <v>42035</v>
      </c>
      <c r="B57" s="33">
        <v>0.11989383915290541</v>
      </c>
    </row>
    <row r="58" spans="1:2" x14ac:dyDescent="0.3">
      <c r="A58" s="32">
        <f t="shared" si="0"/>
        <v>42063</v>
      </c>
      <c r="B58" s="33">
        <v>0.11944261143885559</v>
      </c>
    </row>
    <row r="59" spans="1:2" x14ac:dyDescent="0.3">
      <c r="A59" s="32">
        <f t="shared" si="0"/>
        <v>42094</v>
      </c>
      <c r="B59" s="33">
        <v>0.11259354794670018</v>
      </c>
    </row>
    <row r="60" spans="1:2" x14ac:dyDescent="0.3">
      <c r="A60" s="32">
        <f t="shared" si="0"/>
        <v>42124</v>
      </c>
      <c r="B60" s="33">
        <v>0.10924672092884147</v>
      </c>
    </row>
    <row r="61" spans="1:2" x14ac:dyDescent="0.3">
      <c r="A61" s="32">
        <f t="shared" si="0"/>
        <v>42155</v>
      </c>
      <c r="B61" s="33">
        <v>0.11945319804980059</v>
      </c>
    </row>
    <row r="62" spans="1:2" x14ac:dyDescent="0.3">
      <c r="A62" s="32">
        <f t="shared" si="0"/>
        <v>42185</v>
      </c>
      <c r="B62" s="33">
        <v>0.12906775631941603</v>
      </c>
    </row>
    <row r="63" spans="1:2" x14ac:dyDescent="0.3">
      <c r="A63" s="32">
        <f t="shared" si="0"/>
        <v>42216</v>
      </c>
      <c r="B63" s="33">
        <v>0.11317239945900281</v>
      </c>
    </row>
    <row r="64" spans="1:2" x14ac:dyDescent="0.3">
      <c r="A64" s="32">
        <f t="shared" si="0"/>
        <v>42247</v>
      </c>
      <c r="B64" s="33">
        <v>0.11125288710716918</v>
      </c>
    </row>
    <row r="65" spans="1:2" x14ac:dyDescent="0.3">
      <c r="A65" s="32">
        <f t="shared" si="0"/>
        <v>42277</v>
      </c>
      <c r="B65" s="33">
        <v>4.9788829085629649E-2</v>
      </c>
    </row>
    <row r="66" spans="1:2" x14ac:dyDescent="0.3">
      <c r="A66" s="32">
        <f t="shared" si="0"/>
        <v>42308</v>
      </c>
      <c r="B66" s="33">
        <v>4.3289126977920533E-2</v>
      </c>
    </row>
    <row r="67" spans="1:2" x14ac:dyDescent="0.3">
      <c r="A67" s="32">
        <f t="shared" si="0"/>
        <v>42338</v>
      </c>
      <c r="B67" s="33">
        <v>4.0889517613784454E-2</v>
      </c>
    </row>
    <row r="68" spans="1:2" x14ac:dyDescent="0.3">
      <c r="A68" s="32">
        <f t="shared" si="0"/>
        <v>42369</v>
      </c>
      <c r="B68" s="33">
        <v>6.0907117277616329E-2</v>
      </c>
    </row>
    <row r="69" spans="1:2" x14ac:dyDescent="0.3">
      <c r="A69" s="32">
        <f t="shared" si="0"/>
        <v>42400</v>
      </c>
      <c r="B69" s="33">
        <v>6.5830581765581986E-2</v>
      </c>
    </row>
    <row r="70" spans="1:2" x14ac:dyDescent="0.3">
      <c r="A70" s="32">
        <f t="shared" si="0"/>
        <v>42429</v>
      </c>
      <c r="B70" s="33">
        <v>6.5238005705317459E-2</v>
      </c>
    </row>
    <row r="71" spans="1:2" x14ac:dyDescent="0.3">
      <c r="A71" s="32">
        <f t="shared" si="0"/>
        <v>42460</v>
      </c>
      <c r="B71" s="33">
        <v>9.1024779535877398E-2</v>
      </c>
    </row>
    <row r="72" spans="1:2" x14ac:dyDescent="0.3">
      <c r="A72" s="32">
        <f t="shared" si="0"/>
        <v>42490</v>
      </c>
      <c r="B72" s="33">
        <v>9.4500231887641339E-2</v>
      </c>
    </row>
    <row r="73" spans="1:2" x14ac:dyDescent="0.3">
      <c r="A73" s="32">
        <f t="shared" si="0"/>
        <v>42521</v>
      </c>
      <c r="B73" s="33">
        <v>8.5125622136697165E-2</v>
      </c>
    </row>
    <row r="74" spans="1:2" x14ac:dyDescent="0.3">
      <c r="A74" s="32">
        <f t="shared" ref="A74:A137" si="1">EOMONTH(A73,1)</f>
        <v>42551</v>
      </c>
      <c r="B74" s="33">
        <v>8.8495068510191288E-2</v>
      </c>
    </row>
    <row r="75" spans="1:2" x14ac:dyDescent="0.3">
      <c r="A75" s="32">
        <f t="shared" si="1"/>
        <v>42582</v>
      </c>
      <c r="B75" s="33">
        <v>8.6217329399574716E-2</v>
      </c>
    </row>
    <row r="76" spans="1:2" x14ac:dyDescent="0.3">
      <c r="A76" s="32">
        <f t="shared" si="1"/>
        <v>42613</v>
      </c>
      <c r="B76" s="33">
        <v>9.092906138515211E-2</v>
      </c>
    </row>
    <row r="77" spans="1:2" x14ac:dyDescent="0.3">
      <c r="A77" s="32">
        <f t="shared" si="1"/>
        <v>42643</v>
      </c>
      <c r="B77" s="33">
        <v>0.15007555620249846</v>
      </c>
    </row>
    <row r="78" spans="1:2" x14ac:dyDescent="0.3">
      <c r="A78" s="32">
        <f t="shared" si="1"/>
        <v>42674</v>
      </c>
      <c r="B78" s="33">
        <v>0.15251370396842923</v>
      </c>
    </row>
    <row r="79" spans="1:2" x14ac:dyDescent="0.3">
      <c r="A79" s="32">
        <f t="shared" si="1"/>
        <v>42704</v>
      </c>
      <c r="B79" s="33">
        <v>0.15130548267351429</v>
      </c>
    </row>
    <row r="80" spans="1:2" x14ac:dyDescent="0.3">
      <c r="A80" s="32">
        <f t="shared" si="1"/>
        <v>42735</v>
      </c>
      <c r="B80" s="33">
        <v>0.11119224218788237</v>
      </c>
    </row>
    <row r="81" spans="1:2" x14ac:dyDescent="0.3">
      <c r="A81" s="32">
        <f t="shared" si="1"/>
        <v>42766</v>
      </c>
      <c r="B81" s="33">
        <v>0.10558072553533315</v>
      </c>
    </row>
    <row r="82" spans="1:2" x14ac:dyDescent="0.3">
      <c r="A82" s="32">
        <f t="shared" si="1"/>
        <v>42794</v>
      </c>
      <c r="B82" s="33">
        <v>0.10811438052114775</v>
      </c>
    </row>
    <row r="83" spans="1:2" x14ac:dyDescent="0.3">
      <c r="A83" s="32">
        <f t="shared" si="1"/>
        <v>42825</v>
      </c>
      <c r="B83" s="33">
        <v>8.8635788441955299E-2</v>
      </c>
    </row>
    <row r="84" spans="1:2" x14ac:dyDescent="0.3">
      <c r="A84" s="32">
        <f t="shared" si="1"/>
        <v>42855</v>
      </c>
      <c r="B84" s="33">
        <v>9.127460686706601E-2</v>
      </c>
    </row>
    <row r="85" spans="1:2" x14ac:dyDescent="0.3">
      <c r="A85" s="32">
        <f t="shared" si="1"/>
        <v>42886</v>
      </c>
      <c r="B85" s="33">
        <v>9.2676524268840987E-2</v>
      </c>
    </row>
    <row r="86" spans="1:2" x14ac:dyDescent="0.3">
      <c r="A86" s="32">
        <f t="shared" si="1"/>
        <v>42916</v>
      </c>
      <c r="B86" s="33">
        <v>9.7084996239721333E-2</v>
      </c>
    </row>
    <row r="87" spans="1:2" x14ac:dyDescent="0.3">
      <c r="A87" s="32">
        <f t="shared" si="1"/>
        <v>42947</v>
      </c>
      <c r="B87" s="33">
        <v>9.732136677979808E-2</v>
      </c>
    </row>
    <row r="88" spans="1:2" x14ac:dyDescent="0.3">
      <c r="A88" s="32">
        <f t="shared" si="1"/>
        <v>42978</v>
      </c>
      <c r="B88" s="33">
        <v>9.5313503168376945E-2</v>
      </c>
    </row>
    <row r="89" spans="1:2" x14ac:dyDescent="0.3">
      <c r="A89" s="32">
        <f t="shared" si="1"/>
        <v>43008</v>
      </c>
      <c r="B89" s="33">
        <v>0.11912750465429456</v>
      </c>
    </row>
    <row r="90" spans="1:2" x14ac:dyDescent="0.3">
      <c r="A90" s="32">
        <f t="shared" si="1"/>
        <v>43039</v>
      </c>
      <c r="B90" s="33">
        <v>0.11668132673782705</v>
      </c>
    </row>
    <row r="91" spans="1:2" x14ac:dyDescent="0.3">
      <c r="A91" s="32">
        <f t="shared" si="1"/>
        <v>43069</v>
      </c>
      <c r="B91" s="33">
        <v>0.12108561665321127</v>
      </c>
    </row>
    <row r="92" spans="1:2" x14ac:dyDescent="0.3">
      <c r="A92" s="32">
        <f t="shared" si="1"/>
        <v>43100</v>
      </c>
      <c r="B92" s="33">
        <v>0.13488259398706015</v>
      </c>
    </row>
    <row r="93" spans="1:2" x14ac:dyDescent="0.3">
      <c r="A93" s="32">
        <f t="shared" si="1"/>
        <v>43131</v>
      </c>
      <c r="B93" s="33">
        <v>0.1357478132101031</v>
      </c>
    </row>
    <row r="94" spans="1:2" x14ac:dyDescent="0.3">
      <c r="A94" s="32">
        <f t="shared" si="1"/>
        <v>43159</v>
      </c>
      <c r="B94" s="33">
        <v>0.13408412617023169</v>
      </c>
    </row>
    <row r="95" spans="1:2" x14ac:dyDescent="0.3">
      <c r="A95" s="32">
        <f t="shared" si="1"/>
        <v>43190</v>
      </c>
      <c r="B95" s="33">
        <v>0.13669766652355464</v>
      </c>
    </row>
    <row r="96" spans="1:2" x14ac:dyDescent="0.3">
      <c r="A96" s="32">
        <f t="shared" si="1"/>
        <v>43220</v>
      </c>
      <c r="B96" s="33">
        <v>0.13502956311158054</v>
      </c>
    </row>
    <row r="97" spans="1:2" x14ac:dyDescent="0.3">
      <c r="A97" s="32">
        <f t="shared" si="1"/>
        <v>43251</v>
      </c>
      <c r="B97" s="33">
        <v>0.1363125096592932</v>
      </c>
    </row>
    <row r="98" spans="1:2" x14ac:dyDescent="0.3">
      <c r="A98" s="32">
        <f t="shared" si="1"/>
        <v>43281</v>
      </c>
      <c r="B98" s="33">
        <v>0.13038207045635564</v>
      </c>
    </row>
    <row r="99" spans="1:2" x14ac:dyDescent="0.3">
      <c r="A99" s="32">
        <f t="shared" si="1"/>
        <v>43312</v>
      </c>
      <c r="B99" s="33">
        <v>0.13012847966591834</v>
      </c>
    </row>
    <row r="100" spans="1:2" x14ac:dyDescent="0.3">
      <c r="A100" s="32">
        <f t="shared" si="1"/>
        <v>43343</v>
      </c>
      <c r="B100" s="33">
        <v>0.13094683982859601</v>
      </c>
    </row>
    <row r="101" spans="1:2" x14ac:dyDescent="0.3">
      <c r="A101" s="32">
        <f t="shared" si="1"/>
        <v>43373</v>
      </c>
      <c r="B101" s="33">
        <v>0.1112134987164255</v>
      </c>
    </row>
    <row r="102" spans="1:2" x14ac:dyDescent="0.3">
      <c r="A102" s="32">
        <f t="shared" si="1"/>
        <v>43404</v>
      </c>
      <c r="B102" s="33">
        <v>0.1097990608221453</v>
      </c>
    </row>
    <row r="103" spans="1:2" x14ac:dyDescent="0.3">
      <c r="A103" s="32">
        <f t="shared" si="1"/>
        <v>43434</v>
      </c>
      <c r="B103" s="33">
        <v>0.10766142095654163</v>
      </c>
    </row>
    <row r="104" spans="1:2" x14ac:dyDescent="0.3">
      <c r="A104" s="32">
        <f t="shared" si="1"/>
        <v>43465</v>
      </c>
      <c r="B104" s="33">
        <v>0.10873870451693701</v>
      </c>
    </row>
    <row r="105" spans="1:2" x14ac:dyDescent="0.3">
      <c r="A105" s="32">
        <f t="shared" si="1"/>
        <v>43496</v>
      </c>
      <c r="B105" s="33">
        <v>0.10713520156822698</v>
      </c>
    </row>
    <row r="106" spans="1:2" x14ac:dyDescent="0.3">
      <c r="A106" s="32">
        <f t="shared" si="1"/>
        <v>43524</v>
      </c>
      <c r="B106" s="33">
        <v>0.10766816121293488</v>
      </c>
    </row>
    <row r="107" spans="1:2" x14ac:dyDescent="0.3">
      <c r="A107" s="32">
        <f t="shared" si="1"/>
        <v>43555</v>
      </c>
      <c r="B107" s="33">
        <v>9.9696683265860786E-2</v>
      </c>
    </row>
    <row r="108" spans="1:2" x14ac:dyDescent="0.3">
      <c r="A108" s="32">
        <f t="shared" si="1"/>
        <v>43585</v>
      </c>
      <c r="B108" s="33">
        <v>9.741964146528459E-2</v>
      </c>
    </row>
    <row r="109" spans="1:2" x14ac:dyDescent="0.3">
      <c r="A109" s="32">
        <f t="shared" si="1"/>
        <v>43616</v>
      </c>
      <c r="B109" s="33">
        <v>9.4248147132494298E-2</v>
      </c>
    </row>
    <row r="110" spans="1:2" x14ac:dyDescent="0.3">
      <c r="A110" s="32">
        <f t="shared" si="1"/>
        <v>43646</v>
      </c>
      <c r="B110" s="33">
        <v>9.4312175695813849E-2</v>
      </c>
    </row>
    <row r="111" spans="1:2" x14ac:dyDescent="0.3">
      <c r="A111" s="32">
        <f t="shared" si="1"/>
        <v>43677</v>
      </c>
      <c r="B111" s="33">
        <v>9.2833419506568982E-2</v>
      </c>
    </row>
    <row r="112" spans="1:2" x14ac:dyDescent="0.3">
      <c r="A112" s="32">
        <f t="shared" si="1"/>
        <v>43708</v>
      </c>
      <c r="B112" s="33">
        <v>9.1379682279727259E-2</v>
      </c>
    </row>
    <row r="113" spans="1:2" x14ac:dyDescent="0.3">
      <c r="A113" s="32">
        <f t="shared" si="1"/>
        <v>43738</v>
      </c>
      <c r="B113" s="33">
        <v>8.8548161170017181E-2</v>
      </c>
    </row>
    <row r="114" spans="1:2" x14ac:dyDescent="0.3">
      <c r="A114" s="32">
        <f t="shared" si="1"/>
        <v>43769</v>
      </c>
      <c r="B114" s="33">
        <v>8.8730906895267747E-2</v>
      </c>
    </row>
    <row r="115" spans="1:2" x14ac:dyDescent="0.3">
      <c r="A115" s="32">
        <f t="shared" si="1"/>
        <v>43799</v>
      </c>
      <c r="B115" s="33">
        <v>8.7562544701260681E-2</v>
      </c>
    </row>
    <row r="116" spans="1:2" x14ac:dyDescent="0.3">
      <c r="A116" s="32">
        <f t="shared" si="1"/>
        <v>43830</v>
      </c>
      <c r="B116" s="33">
        <v>8.1885159448223055E-2</v>
      </c>
    </row>
    <row r="117" spans="1:2" x14ac:dyDescent="0.3">
      <c r="A117" s="32">
        <f t="shared" si="1"/>
        <v>43861</v>
      </c>
      <c r="B117" s="33">
        <v>8.0497704196271558E-2</v>
      </c>
    </row>
    <row r="118" spans="1:2" x14ac:dyDescent="0.3">
      <c r="A118" s="32">
        <f t="shared" si="1"/>
        <v>43890</v>
      </c>
      <c r="B118" s="33">
        <v>7.8677565641873226E-2</v>
      </c>
    </row>
    <row r="119" spans="1:2" x14ac:dyDescent="0.3">
      <c r="A119" s="32">
        <f t="shared" si="1"/>
        <v>43921</v>
      </c>
      <c r="B119" s="33">
        <v>6.955831215864916E-2</v>
      </c>
    </row>
    <row r="120" spans="1:2" x14ac:dyDescent="0.3">
      <c r="A120" s="32">
        <f t="shared" si="1"/>
        <v>43951</v>
      </c>
      <c r="B120" s="33">
        <v>6.8750545655808182E-2</v>
      </c>
    </row>
    <row r="121" spans="1:2" x14ac:dyDescent="0.3">
      <c r="A121" s="32">
        <f t="shared" si="1"/>
        <v>43982</v>
      </c>
      <c r="B121" s="33">
        <v>6.8194295086249301E-2</v>
      </c>
    </row>
    <row r="122" spans="1:2" x14ac:dyDescent="0.3">
      <c r="A122" s="32">
        <f t="shared" si="1"/>
        <v>44012</v>
      </c>
      <c r="B122" s="33">
        <v>6.2452733138820049E-2</v>
      </c>
    </row>
    <row r="123" spans="1:2" x14ac:dyDescent="0.3">
      <c r="A123" s="32">
        <f t="shared" si="1"/>
        <v>44043</v>
      </c>
      <c r="B123" s="33">
        <v>6.2877372408026933E-2</v>
      </c>
    </row>
    <row r="124" spans="1:2" x14ac:dyDescent="0.3">
      <c r="A124" s="32">
        <f t="shared" si="1"/>
        <v>44074</v>
      </c>
      <c r="B124" s="33">
        <v>6.1445776195684809E-2</v>
      </c>
    </row>
    <row r="125" spans="1:2" x14ac:dyDescent="0.3">
      <c r="A125" s="32">
        <f t="shared" si="1"/>
        <v>44104</v>
      </c>
      <c r="B125" s="33">
        <v>5.670928502373207E-2</v>
      </c>
    </row>
    <row r="126" spans="1:2" x14ac:dyDescent="0.3">
      <c r="A126" s="32">
        <f t="shared" si="1"/>
        <v>44135</v>
      </c>
      <c r="B126" s="33">
        <v>5.7432412253985765E-2</v>
      </c>
    </row>
    <row r="127" spans="1:2" x14ac:dyDescent="0.3">
      <c r="A127" s="32">
        <f t="shared" si="1"/>
        <v>44165</v>
      </c>
      <c r="B127" s="33">
        <v>5.7486006770041342E-2</v>
      </c>
    </row>
    <row r="128" spans="1:2" x14ac:dyDescent="0.3">
      <c r="A128" s="32">
        <f t="shared" si="1"/>
        <v>44196</v>
      </c>
      <c r="B128" s="33">
        <v>5.5380284368289789E-2</v>
      </c>
    </row>
    <row r="129" spans="1:2" x14ac:dyDescent="0.3">
      <c r="A129" s="32">
        <f t="shared" si="1"/>
        <v>44227</v>
      </c>
      <c r="B129" s="33">
        <v>5.6676701701398047E-2</v>
      </c>
    </row>
    <row r="130" spans="1:2" x14ac:dyDescent="0.3">
      <c r="A130" s="32">
        <f t="shared" si="1"/>
        <v>44255</v>
      </c>
      <c r="B130" s="33">
        <v>5.6301827576631824E-2</v>
      </c>
    </row>
    <row r="131" spans="1:2" x14ac:dyDescent="0.3">
      <c r="A131" s="32">
        <f t="shared" si="1"/>
        <v>44286</v>
      </c>
      <c r="B131" s="33">
        <v>6.9993840371057159E-2</v>
      </c>
    </row>
    <row r="132" spans="1:2" x14ac:dyDescent="0.3">
      <c r="A132" s="32">
        <f t="shared" si="1"/>
        <v>44316</v>
      </c>
      <c r="B132" s="33">
        <v>7.0495025391821509E-2</v>
      </c>
    </row>
    <row r="133" spans="1:2" x14ac:dyDescent="0.3">
      <c r="A133" s="32">
        <f t="shared" si="1"/>
        <v>44347</v>
      </c>
      <c r="B133" s="33">
        <v>7.0634387554286526E-2</v>
      </c>
    </row>
    <row r="134" spans="1:2" x14ac:dyDescent="0.3">
      <c r="A134" s="32">
        <f t="shared" si="1"/>
        <v>44377</v>
      </c>
      <c r="B134" s="33">
        <v>7.8350179038441992E-2</v>
      </c>
    </row>
    <row r="135" spans="1:2" x14ac:dyDescent="0.3">
      <c r="A135" s="32">
        <f t="shared" si="1"/>
        <v>44408</v>
      </c>
      <c r="B135" s="33">
        <v>7.8373756303984576E-2</v>
      </c>
    </row>
    <row r="136" spans="1:2" x14ac:dyDescent="0.3">
      <c r="A136" s="32">
        <f t="shared" si="1"/>
        <v>44439</v>
      </c>
      <c r="B136" s="33">
        <v>7.8314807516098872E-2</v>
      </c>
    </row>
    <row r="137" spans="1:2" x14ac:dyDescent="0.3">
      <c r="A137" s="32">
        <f t="shared" si="1"/>
        <v>44469</v>
      </c>
      <c r="B137" s="33">
        <v>8.3014896771601565E-2</v>
      </c>
    </row>
    <row r="138" spans="1:2" x14ac:dyDescent="0.3">
      <c r="A138" s="32">
        <f t="shared" ref="A138:A182" si="2">EOMONTH(A137,1)</f>
        <v>44500</v>
      </c>
      <c r="B138" s="33">
        <v>8.1774435771138743E-2</v>
      </c>
    </row>
    <row r="139" spans="1:2" x14ac:dyDescent="0.3">
      <c r="A139" s="32">
        <f t="shared" si="2"/>
        <v>44530</v>
      </c>
      <c r="B139" s="33">
        <v>8.1853986466857709E-2</v>
      </c>
    </row>
    <row r="140" spans="1:2" x14ac:dyDescent="0.3">
      <c r="A140" s="32">
        <f t="shared" si="2"/>
        <v>44561</v>
      </c>
      <c r="B140" s="33">
        <v>8.4713355680487323E-2</v>
      </c>
    </row>
    <row r="141" spans="1:2" x14ac:dyDescent="0.3">
      <c r="A141" s="32">
        <f t="shared" si="2"/>
        <v>44592</v>
      </c>
      <c r="B141" s="33">
        <v>8.299568839595417E-2</v>
      </c>
    </row>
    <row r="142" spans="1:2" x14ac:dyDescent="0.3">
      <c r="A142" s="32">
        <f t="shared" si="2"/>
        <v>44620</v>
      </c>
      <c r="B142" s="33">
        <v>8.2938628389725988E-2</v>
      </c>
    </row>
    <row r="143" spans="1:2" x14ac:dyDescent="0.3">
      <c r="A143" s="32">
        <f t="shared" si="2"/>
        <v>44651</v>
      </c>
      <c r="B143" s="33">
        <v>8.0874813241451404E-2</v>
      </c>
    </row>
    <row r="144" spans="1:2" x14ac:dyDescent="0.3">
      <c r="A144" s="32">
        <f t="shared" si="2"/>
        <v>44681</v>
      </c>
      <c r="B144" s="33">
        <v>8.1074652524551372E-2</v>
      </c>
    </row>
    <row r="145" spans="1:2" x14ac:dyDescent="0.3">
      <c r="A145" s="32">
        <f t="shared" si="2"/>
        <v>44712</v>
      </c>
      <c r="B145" s="33">
        <v>8.0686863708888668E-2</v>
      </c>
    </row>
    <row r="146" spans="1:2" x14ac:dyDescent="0.3">
      <c r="A146" s="32">
        <f t="shared" si="2"/>
        <v>44742</v>
      </c>
      <c r="B146" s="33">
        <v>7.6756420294252781E-2</v>
      </c>
    </row>
    <row r="147" spans="1:2" x14ac:dyDescent="0.3">
      <c r="A147" s="32">
        <f t="shared" si="2"/>
        <v>44773</v>
      </c>
      <c r="B147" s="33">
        <v>7.6489968738148839E-2</v>
      </c>
    </row>
    <row r="148" spans="1:2" x14ac:dyDescent="0.3">
      <c r="A148" s="32">
        <f t="shared" si="2"/>
        <v>44804</v>
      </c>
      <c r="B148" s="33">
        <v>7.7400523706229185E-2</v>
      </c>
    </row>
    <row r="149" spans="1:2" x14ac:dyDescent="0.3">
      <c r="A149" s="32">
        <f t="shared" si="2"/>
        <v>44834</v>
      </c>
      <c r="B149" s="33">
        <v>8.383685967735599E-2</v>
      </c>
    </row>
    <row r="150" spans="1:2" x14ac:dyDescent="0.3">
      <c r="A150" s="32">
        <f t="shared" si="2"/>
        <v>44865</v>
      </c>
      <c r="B150" s="33">
        <v>8.3263910446405465E-2</v>
      </c>
    </row>
    <row r="151" spans="1:2" x14ac:dyDescent="0.3">
      <c r="A151" s="32">
        <f t="shared" si="2"/>
        <v>44895</v>
      </c>
      <c r="B151" s="33">
        <v>8.4978632222200146E-2</v>
      </c>
    </row>
    <row r="152" spans="1:2" x14ac:dyDescent="0.3">
      <c r="A152" s="32">
        <f t="shared" si="2"/>
        <v>44926</v>
      </c>
      <c r="B152" s="33">
        <v>7.9065451386240992E-2</v>
      </c>
    </row>
    <row r="153" spans="1:2" x14ac:dyDescent="0.3">
      <c r="A153" s="32">
        <f t="shared" si="2"/>
        <v>44957</v>
      </c>
      <c r="B153" s="33">
        <v>7.8711139495908578E-2</v>
      </c>
    </row>
    <row r="154" spans="1:2" x14ac:dyDescent="0.3">
      <c r="A154" s="32">
        <f t="shared" si="2"/>
        <v>44985</v>
      </c>
      <c r="B154" s="33">
        <v>8.0620013509515198E-2</v>
      </c>
    </row>
    <row r="155" spans="1:2" x14ac:dyDescent="0.3">
      <c r="A155" s="32">
        <f t="shared" si="2"/>
        <v>45016</v>
      </c>
      <c r="B155" s="33">
        <v>7.2076543378691182E-2</v>
      </c>
    </row>
    <row r="156" spans="1:2" x14ac:dyDescent="0.3">
      <c r="A156" s="32">
        <f t="shared" si="2"/>
        <v>45046</v>
      </c>
      <c r="B156" s="33">
        <v>7.2503793702575425E-2</v>
      </c>
    </row>
    <row r="157" spans="1:2" x14ac:dyDescent="0.3">
      <c r="A157" s="32">
        <f t="shared" si="2"/>
        <v>45077</v>
      </c>
      <c r="B157" s="33">
        <v>7.5754251011089346E-2</v>
      </c>
    </row>
    <row r="158" spans="1:2" x14ac:dyDescent="0.3">
      <c r="A158" s="32">
        <f t="shared" si="2"/>
        <v>45107</v>
      </c>
      <c r="B158" s="33">
        <v>7.2274225773914846E-2</v>
      </c>
    </row>
    <row r="159" spans="1:2" x14ac:dyDescent="0.3">
      <c r="A159" s="32">
        <f t="shared" si="2"/>
        <v>45138</v>
      </c>
      <c r="B159" s="33">
        <v>7.2732561012927244E-2</v>
      </c>
    </row>
    <row r="160" spans="1:2" x14ac:dyDescent="0.3">
      <c r="A160" s="32">
        <f t="shared" si="2"/>
        <v>45169</v>
      </c>
      <c r="B160" s="33">
        <v>7.5159420370985108E-2</v>
      </c>
    </row>
    <row r="161" spans="1:2" x14ac:dyDescent="0.3">
      <c r="A161" s="32">
        <f t="shared" si="2"/>
        <v>45199</v>
      </c>
      <c r="B161" s="33">
        <v>5.6132255402830955E-2</v>
      </c>
    </row>
    <row r="162" spans="1:2" x14ac:dyDescent="0.3">
      <c r="A162" s="32">
        <f t="shared" si="2"/>
        <v>45230</v>
      </c>
      <c r="B162" s="33">
        <v>5.6811604216308487E-2</v>
      </c>
    </row>
    <row r="163" spans="1:2" x14ac:dyDescent="0.3">
      <c r="A163" s="32">
        <f t="shared" si="2"/>
        <v>45260</v>
      </c>
      <c r="B163" s="33">
        <v>5.843567776578551E-2</v>
      </c>
    </row>
    <row r="164" spans="1:2" x14ac:dyDescent="0.3">
      <c r="A164" s="32">
        <f t="shared" si="2"/>
        <v>45291</v>
      </c>
      <c r="B164" s="33">
        <v>5.9906074054373315E-2</v>
      </c>
    </row>
    <row r="165" spans="1:2" x14ac:dyDescent="0.3">
      <c r="A165" s="32">
        <f t="shared" si="2"/>
        <v>45322</v>
      </c>
      <c r="B165" s="33">
        <v>6.309836839711136E-2</v>
      </c>
    </row>
    <row r="166" spans="1:2" x14ac:dyDescent="0.3">
      <c r="A166" s="32">
        <f t="shared" si="2"/>
        <v>45351</v>
      </c>
      <c r="B166" s="33">
        <v>6.4658732255361118E-2</v>
      </c>
    </row>
    <row r="167" spans="1:2" x14ac:dyDescent="0.3">
      <c r="A167" s="32">
        <f t="shared" si="2"/>
        <v>45382</v>
      </c>
      <c r="B167" s="33">
        <v>6.7123998238901805E-2</v>
      </c>
    </row>
    <row r="168" spans="1:2" x14ac:dyDescent="0.3">
      <c r="A168" s="32">
        <f t="shared" si="2"/>
        <v>45412</v>
      </c>
      <c r="B168" s="33">
        <v>6.6289685624357109E-2</v>
      </c>
    </row>
    <row r="169" spans="1:2" x14ac:dyDescent="0.3">
      <c r="A169" s="32">
        <f t="shared" si="2"/>
        <v>45443</v>
      </c>
      <c r="B169" s="33">
        <v>6.6027625549859081E-2</v>
      </c>
    </row>
    <row r="170" spans="1:2" x14ac:dyDescent="0.3">
      <c r="A170" s="32">
        <f t="shared" si="2"/>
        <v>45473</v>
      </c>
      <c r="B170" s="33">
        <v>6.6259267431040714E-2</v>
      </c>
    </row>
    <row r="171" spans="1:2" x14ac:dyDescent="0.3">
      <c r="A171" s="32">
        <f t="shared" si="2"/>
        <v>45504</v>
      </c>
      <c r="B171" s="33">
        <v>6.8065653322900266E-2</v>
      </c>
    </row>
    <row r="172" spans="1:2" x14ac:dyDescent="0.3">
      <c r="A172" s="32">
        <f t="shared" si="2"/>
        <v>45535</v>
      </c>
      <c r="B172" s="33">
        <v>6.643161111692919E-2</v>
      </c>
    </row>
    <row r="173" spans="1:2" x14ac:dyDescent="0.3">
      <c r="A173" s="32">
        <f t="shared" si="2"/>
        <v>45565</v>
      </c>
      <c r="B173" s="33">
        <v>5.7446831047887503E-2</v>
      </c>
    </row>
    <row r="174" spans="1:2" x14ac:dyDescent="0.3">
      <c r="A174" s="32">
        <f t="shared" si="2"/>
        <v>45596</v>
      </c>
      <c r="B174" s="33">
        <v>5.8188575331948211E-2</v>
      </c>
    </row>
    <row r="175" spans="1:2" x14ac:dyDescent="0.3">
      <c r="A175" s="32">
        <f t="shared" si="2"/>
        <v>45626</v>
      </c>
      <c r="B175" s="33">
        <v>5.857536889624293E-2</v>
      </c>
    </row>
    <row r="176" spans="1:2" x14ac:dyDescent="0.3">
      <c r="A176" s="32">
        <f t="shared" si="2"/>
        <v>45657</v>
      </c>
      <c r="B176" s="33">
        <v>6.9040109821392637E-2</v>
      </c>
    </row>
    <row r="177" spans="1:2" x14ac:dyDescent="0.3">
      <c r="A177" s="32">
        <f t="shared" si="2"/>
        <v>45688</v>
      </c>
      <c r="B177" s="33">
        <v>6.9654342780765655E-2</v>
      </c>
    </row>
    <row r="178" spans="1:2" x14ac:dyDescent="0.3">
      <c r="A178" s="32">
        <f t="shared" si="2"/>
        <v>45716</v>
      </c>
      <c r="B178" s="33">
        <v>7.0261701637155172E-2</v>
      </c>
    </row>
    <row r="179" spans="1:2" x14ac:dyDescent="0.3">
      <c r="A179" s="32">
        <f t="shared" si="2"/>
        <v>45747</v>
      </c>
      <c r="B179" s="33">
        <v>6.2968318464629913E-2</v>
      </c>
    </row>
    <row r="180" spans="1:2" x14ac:dyDescent="0.3">
      <c r="A180" s="32">
        <f t="shared" si="2"/>
        <v>45777</v>
      </c>
      <c r="B180" s="33">
        <v>6.4552484956691636E-2</v>
      </c>
    </row>
    <row r="181" spans="1:2" x14ac:dyDescent="0.3">
      <c r="A181" s="32">
        <f t="shared" si="2"/>
        <v>45808</v>
      </c>
      <c r="B181" s="33">
        <v>6.533968774821175E-2</v>
      </c>
    </row>
    <row r="182" spans="1:2" x14ac:dyDescent="0.3">
      <c r="A182" s="32">
        <f t="shared" si="2"/>
        <v>45838</v>
      </c>
      <c r="B182" s="33">
        <v>4.255538033463524E-2</v>
      </c>
    </row>
    <row r="183" spans="1:2" x14ac:dyDescent="0.3">
      <c r="B183" s="33"/>
    </row>
    <row r="184" spans="1:2" x14ac:dyDescent="0.3">
      <c r="B184" s="33"/>
    </row>
    <row r="185" spans="1:2" x14ac:dyDescent="0.3">
      <c r="B185" s="33"/>
    </row>
    <row r="186" spans="1:2" x14ac:dyDescent="0.3">
      <c r="B186" s="33"/>
    </row>
    <row r="187" spans="1:2" x14ac:dyDescent="0.3">
      <c r="B187" s="33"/>
    </row>
    <row r="188" spans="1:2" x14ac:dyDescent="0.3">
      <c r="B188" s="33"/>
    </row>
    <row r="189" spans="1:2" x14ac:dyDescent="0.3">
      <c r="B189" s="33"/>
    </row>
    <row r="190" spans="1:2" x14ac:dyDescent="0.3">
      <c r="B190" s="33"/>
    </row>
    <row r="191" spans="1:2" x14ac:dyDescent="0.3">
      <c r="B191" s="33"/>
    </row>
    <row r="192" spans="1:2" x14ac:dyDescent="0.3">
      <c r="B192" s="33"/>
    </row>
    <row r="193" spans="2:2" x14ac:dyDescent="0.3">
      <c r="B193" s="33"/>
    </row>
    <row r="194" spans="2:2" x14ac:dyDescent="0.3">
      <c r="B194" s="33"/>
    </row>
    <row r="195" spans="2:2" x14ac:dyDescent="0.3">
      <c r="B195" s="33"/>
    </row>
    <row r="196" spans="2:2" x14ac:dyDescent="0.3">
      <c r="B196" s="33"/>
    </row>
    <row r="197" spans="2:2" x14ac:dyDescent="0.3">
      <c r="B197" s="33"/>
    </row>
    <row r="198" spans="2:2" x14ac:dyDescent="0.3">
      <c r="B198" s="33"/>
    </row>
    <row r="199" spans="2:2" x14ac:dyDescent="0.3">
      <c r="B199" s="33"/>
    </row>
    <row r="200" spans="2:2" x14ac:dyDescent="0.3">
      <c r="B200" s="33"/>
    </row>
    <row r="201" spans="2:2" x14ac:dyDescent="0.3">
      <c r="B201" s="33"/>
    </row>
    <row r="202" spans="2:2" x14ac:dyDescent="0.3">
      <c r="B202" s="33"/>
    </row>
    <row r="203" spans="2:2" x14ac:dyDescent="0.3">
      <c r="B203" s="33"/>
    </row>
    <row r="204" spans="2:2" x14ac:dyDescent="0.3">
      <c r="B204" s="33"/>
    </row>
    <row r="205" spans="2:2" x14ac:dyDescent="0.3">
      <c r="B205" s="33"/>
    </row>
    <row r="206" spans="2:2" x14ac:dyDescent="0.3">
      <c r="B206" s="33"/>
    </row>
    <row r="207" spans="2:2" x14ac:dyDescent="0.3">
      <c r="B207" s="33"/>
    </row>
    <row r="208" spans="2:2" x14ac:dyDescent="0.3">
      <c r="B208" s="33"/>
    </row>
    <row r="209" spans="2:2" x14ac:dyDescent="0.3">
      <c r="B209" s="33"/>
    </row>
    <row r="210" spans="2:2" x14ac:dyDescent="0.3">
      <c r="B210" s="33"/>
    </row>
    <row r="211" spans="2:2" x14ac:dyDescent="0.3">
      <c r="B211" s="33"/>
    </row>
    <row r="212" spans="2:2" x14ac:dyDescent="0.3">
      <c r="B212" s="33"/>
    </row>
    <row r="213" spans="2:2" x14ac:dyDescent="0.3">
      <c r="B213" s="33"/>
    </row>
    <row r="214" spans="2:2" x14ac:dyDescent="0.3">
      <c r="B214" s="33"/>
    </row>
    <row r="215" spans="2:2" x14ac:dyDescent="0.3">
      <c r="B215" s="33"/>
    </row>
    <row r="216" spans="2:2" x14ac:dyDescent="0.3">
      <c r="B216" s="33"/>
    </row>
    <row r="217" spans="2:2" x14ac:dyDescent="0.3">
      <c r="B217" s="33"/>
    </row>
    <row r="218" spans="2:2" x14ac:dyDescent="0.3">
      <c r="B218" s="33"/>
    </row>
    <row r="219" spans="2:2" x14ac:dyDescent="0.3">
      <c r="B219" s="33"/>
    </row>
    <row r="220" spans="2:2" x14ac:dyDescent="0.3">
      <c r="B220" s="33"/>
    </row>
    <row r="221" spans="2:2" x14ac:dyDescent="0.3">
      <c r="B221" s="33"/>
    </row>
    <row r="222" spans="2:2" x14ac:dyDescent="0.3">
      <c r="B222" s="33"/>
    </row>
    <row r="223" spans="2:2" x14ac:dyDescent="0.3">
      <c r="B223" s="33"/>
    </row>
    <row r="224" spans="2:2" x14ac:dyDescent="0.3">
      <c r="B224" s="33"/>
    </row>
    <row r="225" spans="2:2" x14ac:dyDescent="0.3">
      <c r="B225" s="33"/>
    </row>
    <row r="226" spans="2:2" x14ac:dyDescent="0.3">
      <c r="B226" s="33"/>
    </row>
    <row r="227" spans="2:2" x14ac:dyDescent="0.3">
      <c r="B227" s="33"/>
    </row>
    <row r="228" spans="2:2" x14ac:dyDescent="0.3">
      <c r="B228" s="33"/>
    </row>
    <row r="229" spans="2:2" x14ac:dyDescent="0.3">
      <c r="B229" s="33"/>
    </row>
    <row r="230" spans="2:2" x14ac:dyDescent="0.3">
      <c r="B230" s="33"/>
    </row>
    <row r="231" spans="2:2" x14ac:dyDescent="0.3">
      <c r="B231" s="33"/>
    </row>
    <row r="232" spans="2:2" x14ac:dyDescent="0.3">
      <c r="B232" s="33"/>
    </row>
    <row r="233" spans="2:2" x14ac:dyDescent="0.3">
      <c r="B233" s="33"/>
    </row>
    <row r="234" spans="2:2" x14ac:dyDescent="0.3">
      <c r="B234" s="33"/>
    </row>
    <row r="235" spans="2:2" x14ac:dyDescent="0.3">
      <c r="B235" s="33"/>
    </row>
    <row r="236" spans="2:2" x14ac:dyDescent="0.3">
      <c r="B236" s="33"/>
    </row>
    <row r="237" spans="2:2" x14ac:dyDescent="0.3">
      <c r="B237" s="33"/>
    </row>
    <row r="238" spans="2:2" x14ac:dyDescent="0.3">
      <c r="B238" s="33"/>
    </row>
    <row r="239" spans="2:2" x14ac:dyDescent="0.3">
      <c r="B239" s="33"/>
    </row>
    <row r="240" spans="2:2" x14ac:dyDescent="0.3">
      <c r="B240" s="33"/>
    </row>
  </sheetData>
  <hyperlinks>
    <hyperlink ref="A3" location="CONTENTS!A1" display="Return to Contents" xr:uid="{5D6247A6-9D4D-4E0C-846D-6E6B4F75F0E4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B2E35-0F3D-4908-885D-09B66C23C1C9}">
  <sheetPr>
    <pageSetUpPr fitToPage="1"/>
  </sheetPr>
  <dimension ref="A1:L42"/>
  <sheetViews>
    <sheetView zoomScaleNormal="100" workbookViewId="0">
      <selection activeCell="A8" sqref="A8:L32"/>
    </sheetView>
  </sheetViews>
  <sheetFormatPr defaultRowHeight="14.4" x14ac:dyDescent="0.3"/>
  <cols>
    <col min="1" max="1" width="23.6640625" customWidth="1"/>
    <col min="2" max="3" width="16.6640625" customWidth="1"/>
    <col min="4" max="4" width="2.6640625" customWidth="1"/>
    <col min="5" max="6" width="16.6640625" customWidth="1"/>
    <col min="7" max="7" width="2.6640625" customWidth="1"/>
    <col min="8" max="9" width="16.6640625" customWidth="1"/>
    <col min="10" max="10" width="2.6640625" customWidth="1"/>
    <col min="11" max="11" width="18.5546875" customWidth="1"/>
    <col min="12" max="12" width="16.6640625" customWidth="1"/>
  </cols>
  <sheetData>
    <row r="1" spans="1:12" ht="18" thickBot="1" x14ac:dyDescent="0.4">
      <c r="A1" s="7" t="s">
        <v>48</v>
      </c>
      <c r="B1" s="7"/>
      <c r="C1" s="7"/>
      <c r="E1" s="34" t="s">
        <v>44</v>
      </c>
    </row>
    <row r="2" spans="1:12" ht="15" thickTop="1" x14ac:dyDescent="0.3"/>
    <row r="3" spans="1:12" x14ac:dyDescent="0.3">
      <c r="A3" s="1" t="s">
        <v>152</v>
      </c>
    </row>
    <row r="4" spans="1:12" x14ac:dyDescent="0.3">
      <c r="A4" t="s">
        <v>153</v>
      </c>
    </row>
    <row r="5" spans="1:12" x14ac:dyDescent="0.3">
      <c r="B5" s="42" t="s">
        <v>49</v>
      </c>
      <c r="C5" s="42"/>
      <c r="D5" s="2"/>
      <c r="E5" s="43" t="s">
        <v>50</v>
      </c>
      <c r="F5" s="43"/>
      <c r="G5" s="4"/>
      <c r="H5" s="43" t="s">
        <v>51</v>
      </c>
      <c r="I5" s="43"/>
      <c r="K5" s="43" t="s">
        <v>52</v>
      </c>
      <c r="L5" s="43"/>
    </row>
    <row r="6" spans="1:12" x14ac:dyDescent="0.3">
      <c r="B6" s="2" t="s">
        <v>53</v>
      </c>
      <c r="C6" s="2" t="s">
        <v>54</v>
      </c>
      <c r="E6" s="2" t="s">
        <v>53</v>
      </c>
      <c r="F6" s="2" t="s">
        <v>54</v>
      </c>
      <c r="H6" s="2" t="s">
        <v>53</v>
      </c>
      <c r="I6" s="2" t="s">
        <v>54</v>
      </c>
      <c r="K6" s="2" t="s">
        <v>53</v>
      </c>
      <c r="L6" s="2" t="s">
        <v>54</v>
      </c>
    </row>
    <row r="7" spans="1:12" x14ac:dyDescent="0.3">
      <c r="B7" s="4"/>
      <c r="C7" s="4"/>
      <c r="E7" s="4"/>
      <c r="F7" s="4"/>
    </row>
    <row r="8" spans="1:12" x14ac:dyDescent="0.3">
      <c r="A8" t="s">
        <v>155</v>
      </c>
      <c r="B8" s="8">
        <v>2.740627760587757E-2</v>
      </c>
      <c r="C8" s="8">
        <v>-1.3312665619507058E-3</v>
      </c>
      <c r="E8" s="8">
        <v>1.1531157125774159E-2</v>
      </c>
      <c r="F8" s="8">
        <v>1.8693051278661388E-2</v>
      </c>
      <c r="H8" s="8">
        <v>9.0458332499999492E-3</v>
      </c>
      <c r="I8" s="8">
        <v>1.8756196324999808E-2</v>
      </c>
      <c r="K8" s="8">
        <v>1.6494619351999983E-2</v>
      </c>
      <c r="L8" s="8">
        <v>3.530746039399979E-2</v>
      </c>
    </row>
    <row r="9" spans="1:12" x14ac:dyDescent="0.3">
      <c r="A9" s="11" t="s">
        <v>148</v>
      </c>
      <c r="B9" s="12">
        <v>2.6164934492669486E-2</v>
      </c>
      <c r="C9" s="12">
        <v>1.1070788561384104E-2</v>
      </c>
      <c r="D9" s="11"/>
      <c r="E9" s="12">
        <v>1.1674121670915916E-2</v>
      </c>
      <c r="F9" s="12">
        <v>3.2323449066295362E-2</v>
      </c>
      <c r="G9" s="11"/>
      <c r="H9" s="12">
        <v>9.0909412799999919E-3</v>
      </c>
      <c r="I9" s="12">
        <v>2.577385577600011E-2</v>
      </c>
      <c r="J9" s="11"/>
      <c r="K9" s="12">
        <v>1.6586272048000006E-2</v>
      </c>
      <c r="L9" s="12">
        <v>9.8810914639999581E-3</v>
      </c>
    </row>
    <row r="10" spans="1:12" x14ac:dyDescent="0.3">
      <c r="A10" t="s">
        <v>146</v>
      </c>
      <c r="B10" s="8">
        <v>3.0209205452467556E-2</v>
      </c>
      <c r="C10" s="8">
        <v>2.9206383762338639E-2</v>
      </c>
      <c r="E10" s="8">
        <v>1.1243761269916145E-2</v>
      </c>
      <c r="F10" s="8">
        <v>-1.0505936855669917E-2</v>
      </c>
      <c r="H10" s="8">
        <v>8.818192219999986E-3</v>
      </c>
      <c r="I10" s="8">
        <v>-1.4321192921999848E-2</v>
      </c>
      <c r="K10" s="8">
        <v>1.6103389773999967E-2</v>
      </c>
      <c r="L10" s="8">
        <v>1.914817722000306E-3</v>
      </c>
    </row>
    <row r="11" spans="1:12" x14ac:dyDescent="0.3">
      <c r="A11" s="11" t="s">
        <v>145</v>
      </c>
      <c r="B11" s="12">
        <v>2.7186682870017406E-2</v>
      </c>
      <c r="C11" s="12">
        <v>3.2141437079851176E-3</v>
      </c>
      <c r="D11" s="11"/>
      <c r="E11" s="12">
        <v>1.1509829946312174E-2</v>
      </c>
      <c r="F11" s="12">
        <v>4.6344218351806798E-2</v>
      </c>
      <c r="G11" s="11"/>
      <c r="H11" s="12">
        <v>8.9555888280000162E-3</v>
      </c>
      <c r="I11" s="12">
        <v>4.6584292292000118E-2</v>
      </c>
      <c r="J11" s="11"/>
      <c r="K11" s="12">
        <v>1.680091794199998E-2</v>
      </c>
      <c r="L11" s="12">
        <v>5.2385672753000101E-2</v>
      </c>
    </row>
    <row r="12" spans="1:12" x14ac:dyDescent="0.3">
      <c r="B12" s="2"/>
      <c r="C12" s="2"/>
      <c r="E12" s="2"/>
      <c r="F12" s="2"/>
      <c r="H12" s="2"/>
      <c r="I12" s="5"/>
      <c r="K12" s="5"/>
      <c r="L12" s="5"/>
    </row>
    <row r="13" spans="1:12" x14ac:dyDescent="0.3">
      <c r="A13" t="s">
        <v>149</v>
      </c>
      <c r="B13" s="2">
        <v>5.3874621203176327E-2</v>
      </c>
      <c r="C13" s="2">
        <v>9.7247838288072597E-3</v>
      </c>
      <c r="E13" s="2">
        <v>2.3578005566720486E-2</v>
      </c>
      <c r="F13" s="2">
        <v>5.1620724235856175E-2</v>
      </c>
      <c r="H13" s="2">
        <v>1.8369920531559187E-2</v>
      </c>
      <c r="I13" s="2">
        <v>4.501347159998681E-2</v>
      </c>
      <c r="K13" s="2">
        <v>3.3243876242480964E-2</v>
      </c>
      <c r="L13" s="2">
        <v>4.5537428103514355E-2</v>
      </c>
    </row>
    <row r="14" spans="1:12" x14ac:dyDescent="0.3">
      <c r="A14" s="11" t="s">
        <v>147</v>
      </c>
      <c r="B14" s="12">
        <v>0.11313289762026114</v>
      </c>
      <c r="C14" s="12">
        <v>6.9040109821392637E-2</v>
      </c>
      <c r="D14" s="11"/>
      <c r="E14" s="12">
        <v>4.6197264641584176E-2</v>
      </c>
      <c r="F14" s="12">
        <v>4.9764141451828614E-2</v>
      </c>
      <c r="G14" s="11"/>
      <c r="H14" s="12">
        <v>3.6154683547626361E-2</v>
      </c>
      <c r="I14" s="12">
        <v>4.9576348765976386E-2</v>
      </c>
      <c r="J14" s="11"/>
      <c r="K14" s="12">
        <v>6.7459720289960626E-2</v>
      </c>
      <c r="L14" s="12">
        <v>8.2370547039834152E-2</v>
      </c>
    </row>
    <row r="15" spans="1:12" x14ac:dyDescent="0.3">
      <c r="A15" t="s">
        <v>131</v>
      </c>
      <c r="B15" s="2">
        <v>0.10596409549532772</v>
      </c>
      <c r="C15" s="2">
        <v>5.9906074054373315E-2</v>
      </c>
      <c r="E15" s="2">
        <v>4.4821961583075082E-2</v>
      </c>
      <c r="F15" s="2">
        <v>5.6206797235640149E-2</v>
      </c>
      <c r="H15" s="2">
        <v>3.4826424498478295E-2</v>
      </c>
      <c r="I15" s="2">
        <v>5.3405211015035592E-2</v>
      </c>
      <c r="K15" s="2">
        <v>6.791970425065201E-2</v>
      </c>
      <c r="L15" s="2">
        <v>0.13396142204029382</v>
      </c>
    </row>
    <row r="16" spans="1:12" x14ac:dyDescent="0.3">
      <c r="A16" s="11" t="s">
        <v>125</v>
      </c>
      <c r="B16" s="12">
        <v>9.4378675317555352E-2</v>
      </c>
      <c r="C16" s="12">
        <v>7.9065451386240992E-2</v>
      </c>
      <c r="D16" s="11"/>
      <c r="E16" s="12">
        <v>3.8081839352557767E-2</v>
      </c>
      <c r="F16" s="12">
        <v>-8.977359428492715E-2</v>
      </c>
      <c r="G16" s="11"/>
      <c r="H16" s="12">
        <v>2.9772468327715428E-2</v>
      </c>
      <c r="I16" s="12">
        <v>-0.10930018802429875</v>
      </c>
      <c r="J16" s="11"/>
      <c r="K16" s="12">
        <v>5.4570416391454914E-2</v>
      </c>
      <c r="L16" s="12">
        <v>-8.8647265314542922E-2</v>
      </c>
    </row>
    <row r="17" spans="1:12" x14ac:dyDescent="0.3">
      <c r="A17" t="s">
        <v>55</v>
      </c>
      <c r="B17" s="2">
        <v>8.3486002259997236E-2</v>
      </c>
      <c r="C17" s="2">
        <v>8.4713355680487323E-2</v>
      </c>
      <c r="E17" s="2">
        <v>3.8285114026829895E-2</v>
      </c>
      <c r="F17" s="2">
        <v>1.9045196042979828E-2</v>
      </c>
      <c r="H17" s="2">
        <v>2.9663824091565826E-2</v>
      </c>
      <c r="I17" s="2">
        <v>-9.137028745718534E-3</v>
      </c>
      <c r="K17" s="2">
        <v>5.6551635280785655E-2</v>
      </c>
      <c r="L17" s="2">
        <v>5.0045919627296431E-2</v>
      </c>
    </row>
    <row r="18" spans="1:12" x14ac:dyDescent="0.3">
      <c r="A18" s="11" t="s">
        <v>56</v>
      </c>
      <c r="B18" s="12">
        <v>7.6905429151580912E-2</v>
      </c>
      <c r="C18" s="12">
        <v>5.5380284368289789E-2</v>
      </c>
      <c r="D18" s="11"/>
      <c r="E18" s="12">
        <v>4.0740307508395641E-2</v>
      </c>
      <c r="F18" s="12">
        <v>6.3339927397914497E-2</v>
      </c>
      <c r="G18" s="11"/>
      <c r="H18" s="12">
        <v>3.2550666212143586E-2</v>
      </c>
      <c r="I18" s="12">
        <v>7.619522654915234E-2</v>
      </c>
      <c r="J18" s="11"/>
      <c r="K18" s="12">
        <v>5.6083314050342961E-2</v>
      </c>
      <c r="L18" s="12">
        <v>5.0617993677136708E-2</v>
      </c>
    </row>
    <row r="19" spans="1:12" x14ac:dyDescent="0.3">
      <c r="A19" t="s">
        <v>57</v>
      </c>
      <c r="B19" s="2">
        <v>8.6874952823207161E-2</v>
      </c>
      <c r="C19" s="2">
        <v>8.1885159448223055E-2</v>
      </c>
      <c r="E19" s="2">
        <v>4.3649587838818837E-2</v>
      </c>
      <c r="F19" s="2">
        <v>8.3902421571023345E-2</v>
      </c>
      <c r="H19" s="2">
        <v>3.6913411280320767E-2</v>
      </c>
      <c r="I19" s="2">
        <v>8.2669248591352051E-2</v>
      </c>
      <c r="K19" s="2">
        <v>5.533960321277908E-2</v>
      </c>
      <c r="L19" s="2">
        <v>0.13877304248759526</v>
      </c>
    </row>
    <row r="20" spans="1:12" x14ac:dyDescent="0.3">
      <c r="A20" s="11" t="s">
        <v>58</v>
      </c>
      <c r="B20" s="12">
        <v>0.10627847308037071</v>
      </c>
      <c r="C20" s="12">
        <v>0.10873870451693701</v>
      </c>
      <c r="D20" s="11"/>
      <c r="E20" s="12">
        <v>4.356094993347092E-2</v>
      </c>
      <c r="F20" s="12">
        <v>2.6499830708706318E-2</v>
      </c>
      <c r="G20" s="11"/>
      <c r="H20" s="12">
        <v>3.4003615489634299E-2</v>
      </c>
      <c r="I20" s="12">
        <v>1.0141567179658528E-2</v>
      </c>
      <c r="J20" s="11"/>
      <c r="K20" s="12">
        <v>6.2787936479433967E-2</v>
      </c>
      <c r="L20" s="12">
        <v>-1.7685981376557192E-2</v>
      </c>
    </row>
    <row r="21" spans="1:12" x14ac:dyDescent="0.3">
      <c r="A21" t="s">
        <v>59</v>
      </c>
      <c r="B21" s="2">
        <v>0.10927193955385434</v>
      </c>
      <c r="C21" s="2">
        <v>0.13488259398706015</v>
      </c>
      <c r="E21" s="2">
        <v>4.5234977744297286E-2</v>
      </c>
      <c r="F21" s="2">
        <v>5.6551631742574271E-2</v>
      </c>
      <c r="H21" s="2">
        <v>3.3557059406699445E-2</v>
      </c>
      <c r="I21" s="2">
        <v>3.5148098963507124E-2</v>
      </c>
      <c r="K21" s="2">
        <v>6.438288671374387E-2</v>
      </c>
      <c r="L21" s="2">
        <v>7.0266360562229346E-2</v>
      </c>
    </row>
    <row r="22" spans="1:12" x14ac:dyDescent="0.3">
      <c r="B22" s="2"/>
      <c r="C22" s="2"/>
      <c r="E22" s="2"/>
      <c r="F22" s="2"/>
      <c r="H22" s="2"/>
      <c r="I22" s="2"/>
      <c r="K22" s="2"/>
      <c r="L22" s="2"/>
    </row>
    <row r="23" spans="1:12" x14ac:dyDescent="0.3">
      <c r="A23" t="s">
        <v>154</v>
      </c>
      <c r="B23" s="2"/>
      <c r="C23" s="2"/>
      <c r="E23" s="2"/>
      <c r="F23" s="2"/>
      <c r="H23" s="2"/>
      <c r="I23" s="2"/>
      <c r="K23" s="2"/>
      <c r="L23" s="2"/>
    </row>
    <row r="24" spans="1:12" x14ac:dyDescent="0.3">
      <c r="B24" s="2"/>
      <c r="C24" s="2"/>
      <c r="E24" s="2"/>
      <c r="F24" s="2"/>
      <c r="H24" s="2"/>
      <c r="I24" s="2"/>
      <c r="K24" s="2"/>
      <c r="L24" s="2"/>
    </row>
    <row r="25" spans="1:12" x14ac:dyDescent="0.3">
      <c r="A25" t="s">
        <v>60</v>
      </c>
      <c r="B25" s="2">
        <v>0.11311930729000065</v>
      </c>
      <c r="C25" s="2">
        <v>4.255538033463524E-2</v>
      </c>
      <c r="E25" s="2">
        <v>4.7686195429225663E-2</v>
      </c>
      <c r="F25" s="2">
        <v>8.8796980761479238E-2</v>
      </c>
      <c r="H25" s="2">
        <v>3.7134906037725617E-2</v>
      </c>
      <c r="I25" s="2">
        <v>7.8031672034011734E-2</v>
      </c>
      <c r="K25" s="2">
        <v>6.8800264311118867E-2</v>
      </c>
      <c r="L25" s="2">
        <v>0.10241550008861089</v>
      </c>
    </row>
    <row r="26" spans="1:12" x14ac:dyDescent="0.3">
      <c r="A26" s="11" t="s">
        <v>61</v>
      </c>
      <c r="B26" s="12">
        <v>0.10991366084599129</v>
      </c>
      <c r="C26" s="12">
        <v>6.0284973539206588E-2</v>
      </c>
      <c r="D26" s="11"/>
      <c r="E26" s="12">
        <v>4.374788082186741E-2</v>
      </c>
      <c r="F26" s="12">
        <v>4.2276687153148584E-2</v>
      </c>
      <c r="G26" s="11"/>
      <c r="H26" s="12">
        <v>3.4247225234653081E-2</v>
      </c>
      <c r="I26" s="12">
        <v>3.911862526182297E-2</v>
      </c>
      <c r="J26" s="11"/>
      <c r="K26" s="12">
        <v>6.7999843179642305E-2</v>
      </c>
      <c r="L26" s="12">
        <v>9.9294258393290313E-2</v>
      </c>
    </row>
    <row r="27" spans="1:12" x14ac:dyDescent="0.3">
      <c r="A27" t="s">
        <v>62</v>
      </c>
      <c r="B27" s="2">
        <v>0.1011187988406753</v>
      </c>
      <c r="C27" s="2">
        <v>6.71587284826618E-2</v>
      </c>
      <c r="E27" s="2">
        <v>4.0877766507134088E-2</v>
      </c>
      <c r="F27" s="2">
        <v>2.1680369320023374E-2</v>
      </c>
      <c r="H27" s="2">
        <v>3.1620784542528216E-2</v>
      </c>
      <c r="I27" s="2">
        <v>1.0201354619687963E-2</v>
      </c>
      <c r="K27" s="2">
        <v>6.1583330293172561E-2</v>
      </c>
      <c r="L27" s="2">
        <v>6.180630572733814E-2</v>
      </c>
    </row>
    <row r="28" spans="1:12" x14ac:dyDescent="0.3">
      <c r="A28" s="11" t="s">
        <v>126</v>
      </c>
      <c r="B28" s="12">
        <v>0.10316459860700095</v>
      </c>
      <c r="C28" s="12">
        <v>8.0659300699980729E-2</v>
      </c>
      <c r="D28" s="11"/>
      <c r="E28" s="12">
        <v>4.3699743545627917E-2</v>
      </c>
      <c r="F28" s="12">
        <v>3.5491164625144345E-2</v>
      </c>
      <c r="G28" s="11"/>
      <c r="H28" s="12">
        <v>3.3971012950480425E-2</v>
      </c>
      <c r="I28" s="12">
        <v>2.5689324914714762E-2</v>
      </c>
      <c r="J28" s="11"/>
      <c r="K28" s="12">
        <v>6.0906886635782025E-2</v>
      </c>
      <c r="L28" s="12">
        <v>5.3061215342264934E-2</v>
      </c>
    </row>
    <row r="29" spans="1:12" x14ac:dyDescent="0.3">
      <c r="A29" t="s">
        <v>64</v>
      </c>
      <c r="B29" s="2">
        <v>9.8801394406765983E-2</v>
      </c>
      <c r="C29" s="2">
        <v>8.4877202860541789E-2</v>
      </c>
      <c r="E29" s="2">
        <v>4.9268088740912451E-2</v>
      </c>
      <c r="F29" s="2">
        <v>4.3909661374742281E-2</v>
      </c>
      <c r="H29" s="2">
        <v>4.2830717993136855E-2</v>
      </c>
      <c r="I29" s="2">
        <v>4.2914742202776246E-2</v>
      </c>
      <c r="K29" s="2">
        <v>6.9144669655484367E-2</v>
      </c>
      <c r="L29" s="2">
        <v>6.3632441969128761E-2</v>
      </c>
    </row>
    <row r="30" spans="1:12" x14ac:dyDescent="0.3">
      <c r="A30" s="11" t="s">
        <v>65</v>
      </c>
      <c r="B30" s="13">
        <v>40179</v>
      </c>
      <c r="C30" s="13">
        <v>40179</v>
      </c>
      <c r="D30" s="11"/>
      <c r="E30" s="13">
        <v>40179</v>
      </c>
      <c r="F30" s="13">
        <v>40179</v>
      </c>
      <c r="G30" s="11"/>
      <c r="H30" s="13">
        <v>40179</v>
      </c>
      <c r="I30" s="13">
        <v>40179</v>
      </c>
      <c r="J30" s="11"/>
      <c r="K30" s="13">
        <v>40179</v>
      </c>
      <c r="L30" s="13">
        <v>40179</v>
      </c>
    </row>
    <row r="31" spans="1:12" x14ac:dyDescent="0.3">
      <c r="B31" s="2"/>
      <c r="C31" s="2"/>
      <c r="E31" s="2"/>
      <c r="F31" s="2"/>
      <c r="H31" s="2"/>
      <c r="I31" s="2"/>
      <c r="K31" s="2"/>
      <c r="L31" s="2"/>
    </row>
    <row r="32" spans="1:12" x14ac:dyDescent="0.3">
      <c r="A32" t="s">
        <v>66</v>
      </c>
      <c r="B32" s="2">
        <v>7.7934275724097198E-3</v>
      </c>
      <c r="C32" s="2">
        <v>2.6332537022940184E-2</v>
      </c>
      <c r="E32" s="2">
        <v>1.7615894398218491E-3</v>
      </c>
      <c r="F32" s="2">
        <v>3.6900593803820755E-2</v>
      </c>
      <c r="H32" s="2">
        <v>2.2591173181777699E-3</v>
      </c>
      <c r="I32" s="2">
        <v>4.154428539124444E-2</v>
      </c>
      <c r="K32" s="2">
        <v>2.7336495831771931E-3</v>
      </c>
      <c r="L32" s="2">
        <v>6.8740737154387749E-2</v>
      </c>
    </row>
    <row r="34" spans="1:1" x14ac:dyDescent="0.3">
      <c r="A34" t="s">
        <v>67</v>
      </c>
    </row>
    <row r="35" spans="1:1" x14ac:dyDescent="0.3">
      <c r="A35" t="s">
        <v>68</v>
      </c>
    </row>
    <row r="36" spans="1:1" x14ac:dyDescent="0.3">
      <c r="A36" t="s">
        <v>69</v>
      </c>
    </row>
    <row r="38" spans="1:1" x14ac:dyDescent="0.3">
      <c r="A38" t="s">
        <v>70</v>
      </c>
    </row>
    <row r="39" spans="1:1" x14ac:dyDescent="0.3">
      <c r="A39" t="s">
        <v>71</v>
      </c>
    </row>
    <row r="40" spans="1:1" x14ac:dyDescent="0.3">
      <c r="A40" t="s">
        <v>72</v>
      </c>
    </row>
    <row r="42" spans="1:1" x14ac:dyDescent="0.3">
      <c r="A42" t="s">
        <v>124</v>
      </c>
    </row>
  </sheetData>
  <sortState xmlns:xlrd2="http://schemas.microsoft.com/office/spreadsheetml/2017/richdata2" ref="A14:L21">
    <sortCondition descending="1" ref="A14:A21"/>
  </sortState>
  <mergeCells count="4">
    <mergeCell ref="B5:C5"/>
    <mergeCell ref="E5:F5"/>
    <mergeCell ref="H5:I5"/>
    <mergeCell ref="K5:L5"/>
  </mergeCells>
  <hyperlinks>
    <hyperlink ref="E1" location="CONTENTS!A1" display="Return to Contents" xr:uid="{A1F26F96-73D7-4DFF-ADAB-5E5A936473B0}"/>
  </hyperlinks>
  <pageMargins left="0.7" right="0.7" top="0.75" bottom="0.75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BCA5B-D8CA-4B48-83D2-D906766E609E}">
  <sheetPr>
    <pageSetUpPr fitToPage="1"/>
  </sheetPr>
  <dimension ref="A1:I38"/>
  <sheetViews>
    <sheetView workbookViewId="0">
      <selection activeCell="E8" sqref="E8:I32"/>
    </sheetView>
  </sheetViews>
  <sheetFormatPr defaultRowHeight="14.4" x14ac:dyDescent="0.3"/>
  <cols>
    <col min="1" max="1" width="34.6640625" customWidth="1"/>
    <col min="2" max="3" width="16.6640625" customWidth="1"/>
    <col min="4" max="4" width="2.6640625" customWidth="1"/>
    <col min="5" max="6" width="16.6640625" customWidth="1"/>
    <col min="7" max="7" width="2.6640625" customWidth="1"/>
    <col min="8" max="9" width="16.6640625" customWidth="1"/>
    <col min="10" max="10" width="2.6640625" customWidth="1"/>
    <col min="11" max="12" width="16.6640625" customWidth="1"/>
  </cols>
  <sheetData>
    <row r="1" spans="1:9" ht="18" thickBot="1" x14ac:dyDescent="0.4">
      <c r="A1" s="7" t="s">
        <v>48</v>
      </c>
      <c r="B1" s="7"/>
      <c r="C1" s="7"/>
      <c r="E1" s="34" t="s">
        <v>44</v>
      </c>
    </row>
    <row r="2" spans="1:9" ht="15" thickTop="1" x14ac:dyDescent="0.3"/>
    <row r="3" spans="1:9" x14ac:dyDescent="0.3">
      <c r="A3" s="1" t="str">
        <f>'Index Performance'!A3</f>
        <v>Investment Performance Report for 2Q 2025</v>
      </c>
    </row>
    <row r="4" spans="1:9" x14ac:dyDescent="0.3">
      <c r="A4" t="str">
        <f>'Index Performance'!A4</f>
        <v>Generated on 9/18/2025</v>
      </c>
    </row>
    <row r="5" spans="1:9" x14ac:dyDescent="0.3">
      <c r="B5" s="42" t="s">
        <v>73</v>
      </c>
      <c r="C5" s="42"/>
      <c r="D5" s="2"/>
      <c r="E5" s="42" t="s">
        <v>74</v>
      </c>
      <c r="F5" s="42"/>
      <c r="G5" s="4"/>
      <c r="H5" s="43" t="s">
        <v>75</v>
      </c>
      <c r="I5" s="43"/>
    </row>
    <row r="6" spans="1:9" x14ac:dyDescent="0.3">
      <c r="B6" s="2" t="s">
        <v>53</v>
      </c>
      <c r="C6" s="2" t="s">
        <v>54</v>
      </c>
      <c r="E6" s="2" t="s">
        <v>53</v>
      </c>
      <c r="F6" s="2" t="s">
        <v>54</v>
      </c>
      <c r="H6" s="2" t="s">
        <v>53</v>
      </c>
      <c r="I6" s="2" t="s">
        <v>54</v>
      </c>
    </row>
    <row r="7" spans="1:9" x14ac:dyDescent="0.3">
      <c r="B7" s="4"/>
      <c r="C7" s="4"/>
      <c r="E7" s="4"/>
      <c r="F7" s="4"/>
    </row>
    <row r="8" spans="1:9" x14ac:dyDescent="0.3">
      <c r="A8" t="str">
        <f>'Index Performance'!A8</f>
        <v>2Q 2025</v>
      </c>
      <c r="B8" s="8">
        <f>'Index Performance'!B8</f>
        <v>2.740627760587757E-2</v>
      </c>
      <c r="C8" s="8">
        <f>'Index Performance'!C8</f>
        <v>-1.3312665619507058E-3</v>
      </c>
      <c r="E8" s="2">
        <v>3.1412267638414801E-2</v>
      </c>
      <c r="F8" s="2">
        <v>3.5405573661906331E-3</v>
      </c>
      <c r="H8" s="2">
        <v>1.8367136010598483E-2</v>
      </c>
      <c r="I8" s="2">
        <v>-1.549115855085359E-2</v>
      </c>
    </row>
    <row r="9" spans="1:9" x14ac:dyDescent="0.3">
      <c r="A9" s="11" t="str">
        <f>'Index Performance'!A9</f>
        <v>1Q 2025</v>
      </c>
      <c r="B9" s="12">
        <f>'Index Performance'!B9</f>
        <v>2.6164934492669486E-2</v>
      </c>
      <c r="C9" s="12">
        <f>'Index Performance'!C9</f>
        <v>1.1070788561384104E-2</v>
      </c>
      <c r="D9" s="11"/>
      <c r="E9" s="12">
        <v>2.7364631871674733E-2</v>
      </c>
      <c r="F9" s="12">
        <v>3.3015283913644389E-3</v>
      </c>
      <c r="G9" s="11"/>
      <c r="H9" s="12">
        <v>2.2645543129124923E-2</v>
      </c>
      <c r="I9" s="12">
        <v>2.914417979699846E-2</v>
      </c>
    </row>
    <row r="10" spans="1:9" x14ac:dyDescent="0.3">
      <c r="A10" t="str">
        <f>'Index Performance'!A10</f>
        <v>4Q 2024</v>
      </c>
      <c r="B10" s="8">
        <f>'Index Performance'!B10</f>
        <v>3.0209205452467556E-2</v>
      </c>
      <c r="C10" s="8">
        <f>'Index Performance'!C10</f>
        <v>2.9206383762338639E-2</v>
      </c>
      <c r="E10" s="2">
        <v>3.1121989296560598E-2</v>
      </c>
      <c r="F10" s="2">
        <v>3.1167726525440198E-2</v>
      </c>
      <c r="H10" s="2">
        <v>2.6375828297447886E-2</v>
      </c>
      <c r="I10" s="2">
        <v>2.2115071961694044E-2</v>
      </c>
    </row>
    <row r="11" spans="1:9" x14ac:dyDescent="0.3">
      <c r="A11" s="11" t="str">
        <f>'Index Performance'!A11</f>
        <v>3Q 2024</v>
      </c>
      <c r="B11" s="12">
        <f>'Index Performance'!B11</f>
        <v>2.7186682870017406E-2</v>
      </c>
      <c r="C11" s="12">
        <f>'Index Performance'!C11</f>
        <v>3.2141437079851176E-3</v>
      </c>
      <c r="D11" s="11"/>
      <c r="E11" s="12">
        <v>2.7928983652226885E-2</v>
      </c>
      <c r="F11" s="12">
        <v>-6.0539894645001979E-3</v>
      </c>
      <c r="G11" s="11"/>
      <c r="H11" s="12">
        <v>2.3491318317199958E-2</v>
      </c>
      <c r="I11" s="12">
        <v>3.0081321938899785E-2</v>
      </c>
    </row>
    <row r="12" spans="1:9" x14ac:dyDescent="0.3">
      <c r="B12" s="2"/>
      <c r="C12" s="2"/>
      <c r="E12" s="2"/>
      <c r="F12" s="2"/>
      <c r="H12" s="2"/>
      <c r="I12" s="5"/>
    </row>
    <row r="13" spans="1:9" x14ac:dyDescent="0.3">
      <c r="A13" t="str">
        <f>'Index Performance'!A13</f>
        <v>YTD 2025</v>
      </c>
      <c r="B13" s="2">
        <f>'Index Performance'!B13</f>
        <v>5.3874621203176327E-2</v>
      </c>
      <c r="C13" s="2">
        <f>'Index Performance'!C13</f>
        <v>9.7247838288072597E-3</v>
      </c>
      <c r="E13" s="2">
        <v>5.8880608003534896E-2</v>
      </c>
      <c r="F13" s="2">
        <v>6.8537750082209303E-3</v>
      </c>
      <c r="H13" s="2">
        <v>4.1547974253972213E-2</v>
      </c>
      <c r="I13" s="2">
        <v>1.3201544136075105E-2</v>
      </c>
    </row>
    <row r="14" spans="1:9" x14ac:dyDescent="0.3">
      <c r="A14" s="11" t="str">
        <f>'Index Performance'!A14</f>
        <v>CY 2024</v>
      </c>
      <c r="B14" s="12">
        <f>'Index Performance'!B14</f>
        <v>0.11313289762026114</v>
      </c>
      <c r="C14" s="12">
        <f>'Index Performance'!C14</f>
        <v>6.9040109821392637E-2</v>
      </c>
      <c r="D14" s="11"/>
      <c r="E14" s="12">
        <v>0.11660396945781586</v>
      </c>
      <c r="F14" s="12">
        <v>6.7394596209610746E-2</v>
      </c>
      <c r="G14" s="11"/>
      <c r="H14" s="12">
        <v>9.7298403493078139E-2</v>
      </c>
      <c r="I14" s="12">
        <v>6.6540626844018513E-2</v>
      </c>
    </row>
    <row r="15" spans="1:9" x14ac:dyDescent="0.3">
      <c r="A15" t="str">
        <f>'Index Performance'!A15</f>
        <v>CY 2023</v>
      </c>
      <c r="B15" s="2">
        <f>'Index Performance'!B15</f>
        <v>0.10596409549532772</v>
      </c>
      <c r="C15" s="2">
        <f>'Index Performance'!C15</f>
        <v>5.9906074054373315E-2</v>
      </c>
      <c r="E15" s="2">
        <v>0.11256696543738647</v>
      </c>
      <c r="F15" s="2">
        <v>5.7667313188420444E-2</v>
      </c>
      <c r="H15" s="2">
        <v>7.8823898511376389E-2</v>
      </c>
      <c r="I15" s="2">
        <v>6.2011336297443931E-2</v>
      </c>
    </row>
    <row r="16" spans="1:9" x14ac:dyDescent="0.3">
      <c r="A16" s="11" t="str">
        <f>'Index Performance'!A16</f>
        <v>CY 2022</v>
      </c>
      <c r="B16" s="12">
        <f>'Index Performance'!B16</f>
        <v>9.4378675317555352E-2</v>
      </c>
      <c r="C16" s="12">
        <f>'Index Performance'!C16</f>
        <v>7.9065451386240992E-2</v>
      </c>
      <c r="D16" s="11"/>
      <c r="E16" s="12">
        <v>9.9399680071413282E-2</v>
      </c>
      <c r="F16" s="12">
        <v>8.26743302886912E-2</v>
      </c>
      <c r="G16" s="11"/>
      <c r="H16" s="12">
        <v>6.7566638080245697E-2</v>
      </c>
      <c r="I16" s="12">
        <v>5.5986232974274186E-2</v>
      </c>
    </row>
    <row r="17" spans="1:9" x14ac:dyDescent="0.3">
      <c r="A17" t="str">
        <f>'Index Performance'!A17</f>
        <v>CY 2021</v>
      </c>
      <c r="B17" s="2">
        <f>'Index Performance'!B17</f>
        <v>8.3486002259997236E-2</v>
      </c>
      <c r="C17" s="2">
        <f>'Index Performance'!C17</f>
        <v>8.4713355680487323E-2</v>
      </c>
      <c r="E17" s="2">
        <v>8.627202086551583E-2</v>
      </c>
      <c r="F17" s="2">
        <v>8.8631523064994333E-2</v>
      </c>
      <c r="H17" s="2">
        <v>7.4612534286148155E-2</v>
      </c>
      <c r="I17" s="2">
        <v>7.0987604639742186E-2</v>
      </c>
    </row>
    <row r="18" spans="1:9" x14ac:dyDescent="0.3">
      <c r="A18" s="11" t="str">
        <f>'Index Performance'!A18</f>
        <v>CY 2020</v>
      </c>
      <c r="B18" s="12">
        <f>'Index Performance'!B18</f>
        <v>7.6905429151580912E-2</v>
      </c>
      <c r="C18" s="12">
        <f>'Index Performance'!C18</f>
        <v>5.5380284368289789E-2</v>
      </c>
      <c r="D18" s="11"/>
      <c r="E18" s="12">
        <v>7.9652245304432587E-2</v>
      </c>
      <c r="F18" s="12">
        <v>5.1688319173153863E-2</v>
      </c>
      <c r="G18" s="11"/>
      <c r="H18" s="12">
        <v>6.7986309684557697E-2</v>
      </c>
      <c r="I18" s="12">
        <v>6.767031048854788E-2</v>
      </c>
    </row>
    <row r="19" spans="1:9" x14ac:dyDescent="0.3">
      <c r="A19" t="str">
        <f>'Index Performance'!A19</f>
        <v>CY 2019</v>
      </c>
      <c r="B19" s="2">
        <f>'Index Performance'!B19</f>
        <v>8.6874952823207161E-2</v>
      </c>
      <c r="C19" s="2">
        <f>'Index Performance'!C19</f>
        <v>8.1885159448223055E-2</v>
      </c>
      <c r="E19" s="2">
        <v>8.7143617003246021E-2</v>
      </c>
      <c r="F19" s="2">
        <v>8.0229816625448702E-2</v>
      </c>
      <c r="H19" s="2">
        <v>8.7005922395482341E-2</v>
      </c>
      <c r="I19" s="2">
        <v>9.1307623150812089E-2</v>
      </c>
    </row>
    <row r="20" spans="1:9" x14ac:dyDescent="0.3">
      <c r="A20" s="11" t="str">
        <f>'Index Performance'!A20</f>
        <v>CY 2018</v>
      </c>
      <c r="B20" s="12">
        <f>'Index Performance'!B20</f>
        <v>0.10627847308037071</v>
      </c>
      <c r="C20" s="12">
        <f>'Index Performance'!C20</f>
        <v>0.10873870451693701</v>
      </c>
      <c r="D20" s="11"/>
      <c r="E20" s="12">
        <v>0.10797723602969032</v>
      </c>
      <c r="F20" s="12">
        <v>0.11112407696563942</v>
      </c>
      <c r="G20" s="11"/>
      <c r="H20" s="12">
        <v>9.6265293868410609E-2</v>
      </c>
      <c r="I20" s="12">
        <v>9.4639242818330915E-2</v>
      </c>
    </row>
    <row r="21" spans="1:9" x14ac:dyDescent="0.3">
      <c r="A21" t="str">
        <f>'Index Performance'!A21</f>
        <v>CY 2017</v>
      </c>
      <c r="B21" s="2">
        <f>'Index Performance'!B21</f>
        <v>0.10927193955385434</v>
      </c>
      <c r="C21" s="2">
        <f>'Index Performance'!C21</f>
        <v>0.13488259398706015</v>
      </c>
      <c r="E21" s="2">
        <v>0.10990407675449429</v>
      </c>
      <c r="F21" s="2">
        <v>0.13473202717819621</v>
      </c>
      <c r="H21" s="2">
        <v>0.1035085884600275</v>
      </c>
      <c r="I21" s="2">
        <v>0.13406095732436407</v>
      </c>
    </row>
    <row r="22" spans="1:9" x14ac:dyDescent="0.3">
      <c r="B22" s="2"/>
      <c r="C22" s="2"/>
      <c r="E22" s="2"/>
      <c r="F22" s="2"/>
      <c r="H22" s="2"/>
      <c r="I22" s="2"/>
    </row>
    <row r="23" spans="1:9" x14ac:dyDescent="0.3">
      <c r="A23" t="str">
        <f>'Index Performance'!A23</f>
        <v>Returns for periods ending 06/30/2025</v>
      </c>
      <c r="B23" s="2"/>
      <c r="C23" s="2"/>
      <c r="E23" s="2"/>
      <c r="F23" s="2"/>
      <c r="H23" s="2"/>
      <c r="I23" s="2"/>
    </row>
    <row r="24" spans="1:9" x14ac:dyDescent="0.3">
      <c r="B24" s="2"/>
      <c r="C24" s="2"/>
      <c r="E24" s="2"/>
      <c r="F24" s="2"/>
      <c r="H24" s="2"/>
      <c r="I24" s="2"/>
    </row>
    <row r="25" spans="1:9" x14ac:dyDescent="0.3">
      <c r="A25" t="s">
        <v>60</v>
      </c>
      <c r="B25" s="2">
        <f>'Index Performance'!B25</f>
        <v>0.11311930729000065</v>
      </c>
      <c r="C25" s="2">
        <f>'Index Performance'!C25</f>
        <v>4.255538033463524E-2</v>
      </c>
      <c r="E25" s="2">
        <v>0.11921077073616966</v>
      </c>
      <c r="F25" s="2">
        <v>3.1949653652018961E-2</v>
      </c>
      <c r="H25" s="2">
        <v>9.4404834895748344E-2</v>
      </c>
      <c r="I25" s="2">
        <v>6.6761043969022493E-2</v>
      </c>
    </row>
    <row r="26" spans="1:9" x14ac:dyDescent="0.3">
      <c r="A26" s="11" t="s">
        <v>61</v>
      </c>
      <c r="B26" s="12">
        <f>'Index Performance'!B26</f>
        <v>0.10991366084599129</v>
      </c>
      <c r="C26" s="12">
        <f>'Index Performance'!C26</f>
        <v>6.0284973539206588E-2</v>
      </c>
      <c r="D26" s="11"/>
      <c r="E26" s="12">
        <v>0.11626239642111211</v>
      </c>
      <c r="F26" s="12">
        <v>5.8451061612269317E-2</v>
      </c>
      <c r="G26" s="11"/>
      <c r="H26" s="12">
        <v>8.6159721151320923E-2</v>
      </c>
      <c r="I26" s="12">
        <v>5.8385132782489357E-2</v>
      </c>
    </row>
    <row r="27" spans="1:9" x14ac:dyDescent="0.3">
      <c r="A27" t="s">
        <v>62</v>
      </c>
      <c r="B27" s="2">
        <f>'Index Performance'!B27</f>
        <v>0.1011187988406753</v>
      </c>
      <c r="C27" s="2">
        <f>'Index Performance'!C27</f>
        <v>6.71587284826618E-2</v>
      </c>
      <c r="E27" s="2">
        <v>0.10669542729058976</v>
      </c>
      <c r="F27" s="2">
        <v>6.7282355013966288E-2</v>
      </c>
      <c r="H27" s="2">
        <v>8.0287295636145173E-2</v>
      </c>
      <c r="I27" s="2">
        <v>6.0414170682197899E-2</v>
      </c>
    </row>
    <row r="28" spans="1:9" x14ac:dyDescent="0.3">
      <c r="A28" s="11" t="s">
        <v>63</v>
      </c>
      <c r="B28" s="12">
        <f>'Index Performance'!B28</f>
        <v>0.10316459860700095</v>
      </c>
      <c r="C28" s="12">
        <f>'Index Performance'!C28</f>
        <v>8.0659300699980729E-2</v>
      </c>
      <c r="D28" s="11"/>
      <c r="E28" s="12">
        <v>0.10671013337167187</v>
      </c>
      <c r="F28" s="12">
        <v>8.0099228374114873E-2</v>
      </c>
      <c r="G28" s="11"/>
      <c r="H28" s="12" t="s">
        <v>76</v>
      </c>
      <c r="I28" s="12" t="s">
        <v>76</v>
      </c>
    </row>
    <row r="29" spans="1:9" x14ac:dyDescent="0.3">
      <c r="A29" t="s">
        <v>64</v>
      </c>
      <c r="B29" s="2">
        <f>'Index Performance'!B29</f>
        <v>9.8801394406765983E-2</v>
      </c>
      <c r="C29" s="2">
        <f>'Index Performance'!C29</f>
        <v>8.4877202860541789E-2</v>
      </c>
      <c r="E29" s="2">
        <v>0.10127419817331644</v>
      </c>
      <c r="F29" s="2">
        <v>8.4188033959068598E-2</v>
      </c>
      <c r="H29" s="2">
        <v>8.7827965450545178E-2</v>
      </c>
      <c r="I29" s="2">
        <v>7.7575771590410625E-2</v>
      </c>
    </row>
    <row r="30" spans="1:9" x14ac:dyDescent="0.3">
      <c r="A30" s="11" t="s">
        <v>65</v>
      </c>
      <c r="B30" s="13">
        <f>'Index Performance'!B30</f>
        <v>40179</v>
      </c>
      <c r="C30" s="13">
        <f>'Index Performance'!C30</f>
        <v>40179</v>
      </c>
      <c r="D30" s="11"/>
      <c r="E30" s="13">
        <v>40179</v>
      </c>
      <c r="F30" s="13">
        <v>40179</v>
      </c>
      <c r="G30" s="11"/>
      <c r="H30" s="13">
        <v>42491</v>
      </c>
      <c r="I30" s="13">
        <v>42491</v>
      </c>
    </row>
    <row r="31" spans="1:9" x14ac:dyDescent="0.3">
      <c r="B31" s="2"/>
      <c r="C31" s="2"/>
      <c r="E31" s="2"/>
      <c r="F31" s="2"/>
      <c r="H31" s="2"/>
      <c r="I31" s="2"/>
    </row>
    <row r="32" spans="1:9" x14ac:dyDescent="0.3">
      <c r="A32" t="s">
        <v>66</v>
      </c>
      <c r="B32" s="2">
        <f>'Index Performance'!B32</f>
        <v>7.7934275724097198E-3</v>
      </c>
      <c r="C32" s="2">
        <f>'Index Performance'!C32</f>
        <v>2.6332537022940184E-2</v>
      </c>
      <c r="E32" s="2">
        <v>8.3848635050674785E-3</v>
      </c>
      <c r="F32" s="2">
        <v>2.8282414923848562E-2</v>
      </c>
      <c r="H32" s="2">
        <v>5.5706651367445703E-3</v>
      </c>
      <c r="I32" s="2">
        <v>1.896535647029312E-2</v>
      </c>
    </row>
    <row r="34" spans="1:1" x14ac:dyDescent="0.3">
      <c r="A34" t="s">
        <v>67</v>
      </c>
    </row>
    <row r="35" spans="1:1" x14ac:dyDescent="0.3">
      <c r="A35" t="s">
        <v>68</v>
      </c>
    </row>
    <row r="36" spans="1:1" x14ac:dyDescent="0.3">
      <c r="A36" t="s">
        <v>69</v>
      </c>
    </row>
    <row r="38" spans="1:1" x14ac:dyDescent="0.3">
      <c r="A38" t="s">
        <v>77</v>
      </c>
    </row>
  </sheetData>
  <mergeCells count="3">
    <mergeCell ref="B5:C5"/>
    <mergeCell ref="E5:F5"/>
    <mergeCell ref="H5:I5"/>
  </mergeCells>
  <hyperlinks>
    <hyperlink ref="E1" location="CONTENTS!A1" display="Return to Contents" xr:uid="{7BE6E947-F545-45C9-B100-B2ED84356059}"/>
  </hyperlinks>
  <pageMargins left="0.7" right="0.7" top="0.75" bottom="0.75" header="0.3" footer="0.3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EDDE4-0D29-4698-9C07-A2444C160AB1}">
  <sheetPr>
    <pageSetUpPr fitToPage="1"/>
  </sheetPr>
  <dimension ref="A1:I38"/>
  <sheetViews>
    <sheetView topLeftCell="A3" workbookViewId="0">
      <selection activeCell="E8" sqref="E8:I32"/>
    </sheetView>
  </sheetViews>
  <sheetFormatPr defaultRowHeight="14.4" x14ac:dyDescent="0.3"/>
  <cols>
    <col min="1" max="1" width="34.6640625" customWidth="1"/>
    <col min="2" max="3" width="16.6640625" customWidth="1"/>
    <col min="4" max="4" width="2.6640625" customWidth="1"/>
    <col min="5" max="6" width="16.6640625" customWidth="1"/>
    <col min="7" max="7" width="2.6640625" customWidth="1"/>
    <col min="8" max="9" width="16.6640625" customWidth="1"/>
    <col min="10" max="10" width="2.6640625" customWidth="1"/>
    <col min="11" max="12" width="16.6640625" customWidth="1"/>
  </cols>
  <sheetData>
    <row r="1" spans="1:9" ht="18" thickBot="1" x14ac:dyDescent="0.4">
      <c r="A1" s="7" t="s">
        <v>48</v>
      </c>
      <c r="B1" s="7"/>
      <c r="C1" s="7"/>
      <c r="D1" s="7"/>
      <c r="E1" s="34" t="s">
        <v>44</v>
      </c>
    </row>
    <row r="2" spans="1:9" ht="15" thickTop="1" x14ac:dyDescent="0.3"/>
    <row r="3" spans="1:9" x14ac:dyDescent="0.3">
      <c r="A3" s="1" t="str">
        <f>'Index Performance'!A3</f>
        <v>Investment Performance Report for 2Q 2025</v>
      </c>
    </row>
    <row r="4" spans="1:9" x14ac:dyDescent="0.3">
      <c r="A4" t="str">
        <f>'Index Performance'!A4</f>
        <v>Generated on 9/18/2025</v>
      </c>
    </row>
    <row r="5" spans="1:9" x14ac:dyDescent="0.3">
      <c r="B5" s="42" t="s">
        <v>73</v>
      </c>
      <c r="C5" s="42"/>
      <c r="D5" s="2"/>
      <c r="E5" s="43" t="s">
        <v>78</v>
      </c>
      <c r="F5" s="43"/>
      <c r="G5" s="4"/>
      <c r="H5" s="43" t="s">
        <v>79</v>
      </c>
      <c r="I5" s="43"/>
    </row>
    <row r="6" spans="1:9" x14ac:dyDescent="0.3">
      <c r="B6" s="2" t="s">
        <v>53</v>
      </c>
      <c r="C6" s="2" t="s">
        <v>54</v>
      </c>
      <c r="E6" s="2" t="s">
        <v>53</v>
      </c>
      <c r="F6" s="2" t="s">
        <v>54</v>
      </c>
      <c r="H6" s="2" t="s">
        <v>53</v>
      </c>
      <c r="I6" s="2" t="s">
        <v>54</v>
      </c>
    </row>
    <row r="7" spans="1:9" x14ac:dyDescent="0.3">
      <c r="B7" s="4"/>
      <c r="C7" s="4"/>
      <c r="E7" s="4"/>
      <c r="F7" s="4"/>
    </row>
    <row r="8" spans="1:9" x14ac:dyDescent="0.3">
      <c r="A8" t="str">
        <f>'Index Performance'!A8</f>
        <v>2Q 2025</v>
      </c>
      <c r="B8" s="8">
        <f>'Index Performance'!B8</f>
        <v>2.740627760587757E-2</v>
      </c>
      <c r="C8" s="8">
        <f>'Index Performance'!C8</f>
        <v>-1.3312665619507058E-3</v>
      </c>
      <c r="E8" s="2">
        <v>2.8438463396015443E-2</v>
      </c>
      <c r="F8" s="2">
        <v>-5.9810150480569257E-3</v>
      </c>
      <c r="H8" s="2">
        <v>2.2857552197275977E-2</v>
      </c>
      <c r="I8" s="2">
        <v>1.8380679422803192E-2</v>
      </c>
    </row>
    <row r="9" spans="1:9" x14ac:dyDescent="0.3">
      <c r="A9" s="11" t="str">
        <f>'Index Performance'!A9</f>
        <v>1Q 2025</v>
      </c>
      <c r="B9" s="12">
        <f>'Index Performance'!B9</f>
        <v>2.6164934492669486E-2</v>
      </c>
      <c r="C9" s="12">
        <f>'Index Performance'!C9</f>
        <v>1.1070788561384104E-2</v>
      </c>
      <c r="D9" s="11"/>
      <c r="E9" s="12">
        <v>2.554967349827229E-2</v>
      </c>
      <c r="F9" s="12">
        <v>1.0778392987847552E-2</v>
      </c>
      <c r="G9" s="11"/>
      <c r="H9" s="12">
        <v>2.6596664412986911E-2</v>
      </c>
      <c r="I9" s="12">
        <v>1.620831099654918E-2</v>
      </c>
    </row>
    <row r="10" spans="1:9" x14ac:dyDescent="0.3">
      <c r="A10" t="str">
        <f>'Index Performance'!A10</f>
        <v>4Q 2024</v>
      </c>
      <c r="B10" s="8">
        <f>'Index Performance'!B10</f>
        <v>3.0209205452467556E-2</v>
      </c>
      <c r="C10" s="8">
        <f>'Index Performance'!C10</f>
        <v>2.9206383762338639E-2</v>
      </c>
      <c r="E10" s="2">
        <v>3.0112971700600236E-2</v>
      </c>
      <c r="F10" s="2">
        <v>3.1354652184320653E-2</v>
      </c>
      <c r="H10" s="2">
        <v>2.8680194294139209E-2</v>
      </c>
      <c r="I10" s="2">
        <v>1.5936709172707841E-2</v>
      </c>
    </row>
    <row r="11" spans="1:9" x14ac:dyDescent="0.3">
      <c r="A11" s="11" t="str">
        <f>'Index Performance'!A11</f>
        <v>3Q 2024</v>
      </c>
      <c r="B11" s="12">
        <f>'Index Performance'!B11</f>
        <v>2.7186682870017406E-2</v>
      </c>
      <c r="C11" s="12">
        <f>'Index Performance'!C11</f>
        <v>3.2141437079851176E-3</v>
      </c>
      <c r="D11" s="11"/>
      <c r="E11" s="12">
        <v>2.727882923434741E-2</v>
      </c>
      <c r="F11" s="12">
        <v>-3.8201101365010759E-3</v>
      </c>
      <c r="G11" s="11"/>
      <c r="H11" s="12">
        <v>2.3817668045853127E-2</v>
      </c>
      <c r="I11" s="12">
        <v>3.9256546641765144E-2</v>
      </c>
    </row>
    <row r="12" spans="1:9" x14ac:dyDescent="0.3">
      <c r="B12" s="2"/>
      <c r="C12" s="2"/>
      <c r="E12" s="2"/>
      <c r="F12" s="2"/>
      <c r="H12" s="2"/>
      <c r="I12" s="5"/>
    </row>
    <row r="13" spans="1:9" x14ac:dyDescent="0.3">
      <c r="A13" t="str">
        <f>'Index Performance'!A13</f>
        <v>YTD 2025</v>
      </c>
      <c r="B13" s="2">
        <f>'Index Performance'!B13</f>
        <v>5.3874621203176327E-2</v>
      </c>
      <c r="C13" s="2">
        <f>'Index Performance'!C13</f>
        <v>9.7247838288072597E-3</v>
      </c>
      <c r="E13" s="2">
        <v>5.4294657828740503E-2</v>
      </c>
      <c r="F13" s="2">
        <v>4.7329122091364084E-3</v>
      </c>
      <c r="H13" s="2">
        <v>4.9824698924896195E-2</v>
      </c>
      <c r="I13" s="2">
        <v>3.488691018776513E-2</v>
      </c>
    </row>
    <row r="14" spans="1:9" x14ac:dyDescent="0.3">
      <c r="A14" s="11" t="str">
        <f>'Index Performance'!A14</f>
        <v>CY 2024</v>
      </c>
      <c r="B14" s="12">
        <f>'Index Performance'!B14</f>
        <v>0.11313289762026114</v>
      </c>
      <c r="C14" s="12">
        <f>'Index Performance'!C14</f>
        <v>6.9040109821392637E-2</v>
      </c>
      <c r="D14" s="11"/>
      <c r="E14" s="12">
        <v>0.11401993154702318</v>
      </c>
      <c r="F14" s="12">
        <v>6.7930189118338813E-2</v>
      </c>
      <c r="G14" s="11"/>
      <c r="H14" s="12">
        <v>9.9403891124715857E-2</v>
      </c>
      <c r="I14" s="12">
        <v>6.6185642971045899E-2</v>
      </c>
    </row>
    <row r="15" spans="1:9" x14ac:dyDescent="0.3">
      <c r="A15" t="str">
        <f>'Index Performance'!A15</f>
        <v>CY 2023</v>
      </c>
      <c r="B15" s="2">
        <f>'Index Performance'!B15</f>
        <v>0.10596409549532772</v>
      </c>
      <c r="C15" s="2">
        <f>'Index Performance'!C15</f>
        <v>5.9906074054373315E-2</v>
      </c>
      <c r="E15" s="2">
        <v>0.11202583702286274</v>
      </c>
      <c r="F15" s="2">
        <v>7.0611940643097837E-2</v>
      </c>
      <c r="H15" s="2">
        <v>7.8266687389139819E-2</v>
      </c>
      <c r="I15" s="2">
        <v>1.2103677990243922E-2</v>
      </c>
    </row>
    <row r="16" spans="1:9" x14ac:dyDescent="0.3">
      <c r="A16" s="11" t="str">
        <f>'Index Performance'!A16</f>
        <v>CY 2022</v>
      </c>
      <c r="B16" s="12">
        <f>'Index Performance'!B16</f>
        <v>9.4378675317555352E-2</v>
      </c>
      <c r="C16" s="12">
        <f>'Index Performance'!C16</f>
        <v>7.9065451386240992E-2</v>
      </c>
      <c r="D16" s="11"/>
      <c r="E16" s="12">
        <v>9.6671781143610996E-2</v>
      </c>
      <c r="F16" s="12">
        <v>8.5110874107170664E-2</v>
      </c>
      <c r="G16" s="11"/>
      <c r="H16" s="12">
        <v>8.46974698523391E-2</v>
      </c>
      <c r="I16" s="12">
        <v>5.7416210178099725E-2</v>
      </c>
    </row>
    <row r="17" spans="1:9" x14ac:dyDescent="0.3">
      <c r="A17" t="str">
        <f>'Index Performance'!A17</f>
        <v>CY 2021</v>
      </c>
      <c r="B17" s="2">
        <f>'Index Performance'!B17</f>
        <v>8.3486002259997236E-2</v>
      </c>
      <c r="C17" s="2">
        <f>'Index Performance'!C17</f>
        <v>8.4713355680487323E-2</v>
      </c>
      <c r="E17" s="2">
        <v>8.1934640363835298E-2</v>
      </c>
      <c r="F17" s="2">
        <v>8.4479245437820261E-2</v>
      </c>
      <c r="H17" s="2">
        <v>8.479454864759102E-2</v>
      </c>
      <c r="I17" s="2">
        <v>8.1583053292968666E-2</v>
      </c>
    </row>
    <row r="18" spans="1:9" x14ac:dyDescent="0.3">
      <c r="A18" s="11" t="str">
        <f>'Index Performance'!A18</f>
        <v>CY 2020</v>
      </c>
      <c r="B18" s="12">
        <f>'Index Performance'!B18</f>
        <v>7.6905429151580912E-2</v>
      </c>
      <c r="C18" s="12">
        <f>'Index Performance'!C18</f>
        <v>5.5380284368289789E-2</v>
      </c>
      <c r="D18" s="11"/>
      <c r="E18" s="12">
        <v>7.5374987397346008E-2</v>
      </c>
      <c r="F18" s="12">
        <v>5.5110816118571382E-2</v>
      </c>
      <c r="G18" s="11"/>
      <c r="H18" s="12">
        <v>7.7086129777143936E-2</v>
      </c>
      <c r="I18" s="12">
        <v>4.968651390271317E-2</v>
      </c>
    </row>
    <row r="19" spans="1:9" x14ac:dyDescent="0.3">
      <c r="A19" t="str">
        <f>'Index Performance'!A19</f>
        <v>CY 2019</v>
      </c>
      <c r="B19" s="2">
        <f>'Index Performance'!B19</f>
        <v>8.6874952823207161E-2</v>
      </c>
      <c r="C19" s="2">
        <f>'Index Performance'!C19</f>
        <v>8.1885159448223055E-2</v>
      </c>
      <c r="E19" s="2">
        <v>9.0351845450025572E-2</v>
      </c>
      <c r="F19" s="2">
        <v>8.0328914168521059E-2</v>
      </c>
      <c r="H19" s="2">
        <v>7.4107421172245849E-2</v>
      </c>
      <c r="I19" s="2">
        <v>8.1754052255367027E-2</v>
      </c>
    </row>
    <row r="20" spans="1:9" x14ac:dyDescent="0.3">
      <c r="A20" s="11" t="str">
        <f>'Index Performance'!A20</f>
        <v>CY 2018</v>
      </c>
      <c r="B20" s="12">
        <f>'Index Performance'!B20</f>
        <v>0.10627847308037071</v>
      </c>
      <c r="C20" s="12">
        <f>'Index Performance'!C20</f>
        <v>0.10873870451693701</v>
      </c>
      <c r="D20" s="11"/>
      <c r="E20" s="12">
        <v>0.10830119816335022</v>
      </c>
      <c r="F20" s="12">
        <v>0.11210883961733664</v>
      </c>
      <c r="G20" s="11"/>
      <c r="H20" s="12">
        <v>9.7931096283758512E-2</v>
      </c>
      <c r="I20" s="12">
        <v>9.6915711871435661E-2</v>
      </c>
    </row>
    <row r="21" spans="1:9" x14ac:dyDescent="0.3">
      <c r="A21" t="str">
        <f>'Index Performance'!A21</f>
        <v>CY 2017</v>
      </c>
      <c r="B21" s="2">
        <f>'Index Performance'!B21</f>
        <v>0.10927193955385434</v>
      </c>
      <c r="C21" s="2">
        <f>'Index Performance'!C21</f>
        <v>0.13488259398706015</v>
      </c>
      <c r="E21" s="2">
        <v>0.11699590509554346</v>
      </c>
      <c r="F21" s="2">
        <v>0.17489791943835042</v>
      </c>
      <c r="H21" s="2">
        <v>8.9702580132768744E-2</v>
      </c>
      <c r="I21" s="2">
        <v>4.6291055046220775E-2</v>
      </c>
    </row>
    <row r="22" spans="1:9" x14ac:dyDescent="0.3">
      <c r="B22" s="2"/>
      <c r="C22" s="2"/>
      <c r="E22" s="2"/>
      <c r="F22" s="2"/>
      <c r="H22" s="2"/>
      <c r="I22" s="2"/>
    </row>
    <row r="23" spans="1:9" x14ac:dyDescent="0.3">
      <c r="A23" t="str">
        <f>'Index Performance'!A23</f>
        <v>Returns for periods ending 06/30/2025</v>
      </c>
      <c r="B23" s="2"/>
      <c r="C23" s="2"/>
      <c r="E23" s="2"/>
      <c r="F23" s="2"/>
      <c r="H23" s="2"/>
      <c r="I23" s="2"/>
    </row>
    <row r="24" spans="1:9" x14ac:dyDescent="0.3">
      <c r="B24" s="2"/>
      <c r="C24" s="2"/>
      <c r="E24" s="2"/>
      <c r="F24" s="2"/>
      <c r="H24" s="2"/>
      <c r="I24" s="2"/>
    </row>
    <row r="25" spans="1:9" x14ac:dyDescent="0.3">
      <c r="A25" t="s">
        <v>60</v>
      </c>
      <c r="B25" s="2">
        <f>'Index Performance'!B25</f>
        <v>0.11311930729000065</v>
      </c>
      <c r="C25" s="2">
        <f>'Index Performance'!C25</f>
        <v>4.255538033463524E-2</v>
      </c>
      <c r="E25" s="2">
        <v>0.11305989911649002</v>
      </c>
      <c r="F25" s="2">
        <v>3.2277427702729566E-2</v>
      </c>
      <c r="H25" s="2">
        <v>0.10622960533999205</v>
      </c>
      <c r="I25" s="2">
        <v>9.26531342823389E-2</v>
      </c>
    </row>
    <row r="26" spans="1:9" x14ac:dyDescent="0.3">
      <c r="A26" s="11" t="s">
        <v>61</v>
      </c>
      <c r="B26" s="12">
        <f>'Index Performance'!B26</f>
        <v>0.10991366084599129</v>
      </c>
      <c r="C26" s="12">
        <f>'Index Performance'!C26</f>
        <v>6.0284973539206588E-2</v>
      </c>
      <c r="D26" s="11"/>
      <c r="E26" s="12">
        <v>0.11392509563095875</v>
      </c>
      <c r="F26" s="12">
        <v>6.3338701413394372E-2</v>
      </c>
      <c r="G26" s="11"/>
      <c r="H26" s="12">
        <v>8.8732998980715252E-2</v>
      </c>
      <c r="I26" s="12">
        <v>4.6066295622714915E-2</v>
      </c>
    </row>
    <row r="27" spans="1:9" x14ac:dyDescent="0.3">
      <c r="A27" t="s">
        <v>62</v>
      </c>
      <c r="B27" s="2">
        <f>'Index Performance'!B27</f>
        <v>0.1011187988406753</v>
      </c>
      <c r="C27" s="2">
        <f>'Index Performance'!C27</f>
        <v>6.71587284826618E-2</v>
      </c>
      <c r="E27" s="2">
        <v>0.10329424898723916</v>
      </c>
      <c r="F27" s="2">
        <v>6.9646170138917718E-2</v>
      </c>
      <c r="H27" s="2">
        <v>8.7755257460468944E-2</v>
      </c>
      <c r="I27" s="2">
        <v>5.5160690225921849E-2</v>
      </c>
    </row>
    <row r="28" spans="1:9" x14ac:dyDescent="0.3">
      <c r="A28" s="11" t="s">
        <v>63</v>
      </c>
      <c r="B28" s="12">
        <f>'Index Performance'!B28</f>
        <v>0.10316459860700095</v>
      </c>
      <c r="C28" s="12">
        <f>'Index Performance'!C28</f>
        <v>8.0659300699980729E-2</v>
      </c>
      <c r="D28" s="11"/>
      <c r="E28" s="12">
        <v>0.10676855448566035</v>
      </c>
      <c r="F28" s="12">
        <v>8.4919972741123839E-2</v>
      </c>
      <c r="G28" s="11"/>
      <c r="H28" s="12">
        <v>8.9284395677306172E-2</v>
      </c>
      <c r="I28" s="12">
        <v>6.5254748223830594E-2</v>
      </c>
    </row>
    <row r="29" spans="1:9" x14ac:dyDescent="0.3">
      <c r="A29" t="s">
        <v>64</v>
      </c>
      <c r="B29" s="2">
        <f>'Index Performance'!B29</f>
        <v>9.8801394406765983E-2</v>
      </c>
      <c r="C29" s="2">
        <f>'Index Performance'!C29</f>
        <v>8.4877202860541789E-2</v>
      </c>
      <c r="E29" s="2">
        <v>9.5476955740079167E-2</v>
      </c>
      <c r="F29" s="2">
        <v>8.1237614454202856E-2</v>
      </c>
      <c r="H29" s="2">
        <v>9.6074900534486904E-2</v>
      </c>
      <c r="I29" s="2">
        <v>8.2305224041368419E-2</v>
      </c>
    </row>
    <row r="30" spans="1:9" x14ac:dyDescent="0.3">
      <c r="A30" s="11" t="s">
        <v>65</v>
      </c>
      <c r="B30" s="13">
        <f>'Index Performance'!B30</f>
        <v>40179</v>
      </c>
      <c r="C30" s="13">
        <f>'Index Performance'!C30</f>
        <v>40179</v>
      </c>
      <c r="D30" s="11"/>
      <c r="E30" s="13">
        <v>40179</v>
      </c>
      <c r="F30" s="13">
        <v>40179</v>
      </c>
      <c r="G30" s="11"/>
      <c r="H30" s="13">
        <v>40179</v>
      </c>
      <c r="I30" s="13">
        <v>40179</v>
      </c>
    </row>
    <row r="31" spans="1:9" x14ac:dyDescent="0.3">
      <c r="B31" s="2"/>
      <c r="C31" s="2"/>
      <c r="E31" s="2"/>
      <c r="F31" s="2"/>
      <c r="H31" s="2"/>
      <c r="I31" s="2"/>
    </row>
    <row r="32" spans="1:9" x14ac:dyDescent="0.3">
      <c r="A32" t="s">
        <v>66</v>
      </c>
      <c r="B32" s="2">
        <f>'Index Performance'!B32</f>
        <v>7.7934275724097198E-3</v>
      </c>
      <c r="C32" s="2">
        <f>'Index Performance'!C32</f>
        <v>2.6332537022940184E-2</v>
      </c>
      <c r="E32" s="2">
        <v>1.0941092353903049E-2</v>
      </c>
      <c r="F32" s="2">
        <v>3.7796202052877231E-2</v>
      </c>
      <c r="H32" s="2">
        <v>6.4702888317887874E-3</v>
      </c>
      <c r="I32" s="2">
        <v>2.9420264616621564E-2</v>
      </c>
    </row>
    <row r="34" spans="1:1" x14ac:dyDescent="0.3">
      <c r="A34" t="s">
        <v>67</v>
      </c>
    </row>
    <row r="35" spans="1:1" x14ac:dyDescent="0.3">
      <c r="A35" t="s">
        <v>68</v>
      </c>
    </row>
    <row r="36" spans="1:1" x14ac:dyDescent="0.3">
      <c r="A36" t="s">
        <v>69</v>
      </c>
    </row>
    <row r="38" spans="1:1" x14ac:dyDescent="0.3">
      <c r="A38" t="s">
        <v>77</v>
      </c>
    </row>
  </sheetData>
  <mergeCells count="3">
    <mergeCell ref="E5:F5"/>
    <mergeCell ref="H5:I5"/>
    <mergeCell ref="B5:C5"/>
  </mergeCells>
  <hyperlinks>
    <hyperlink ref="E1" location="CONTENTS!A1" display="Return to Contents" xr:uid="{AE4383BD-8C6D-44F3-9CD9-EF6D46964904}"/>
  </hyperlinks>
  <pageMargins left="0.7" right="0.7" top="0.75" bottom="0.75" header="0.3" footer="0.3"/>
  <pageSetup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2F40B-55DC-4FA4-9AE1-317BD4863197}">
  <sheetPr>
    <pageSetUpPr fitToPage="1"/>
  </sheetPr>
  <dimension ref="A1:O38"/>
  <sheetViews>
    <sheetView workbookViewId="0">
      <selection activeCell="E8" sqref="E8:O32"/>
    </sheetView>
  </sheetViews>
  <sheetFormatPr defaultRowHeight="14.4" x14ac:dyDescent="0.3"/>
  <cols>
    <col min="1" max="1" width="34.6640625" customWidth="1"/>
    <col min="2" max="3" width="16.6640625" customWidth="1"/>
    <col min="4" max="4" width="2.6640625" customWidth="1"/>
    <col min="5" max="6" width="16.6640625" customWidth="1"/>
    <col min="7" max="7" width="2.6640625" customWidth="1"/>
    <col min="8" max="9" width="16.6640625" customWidth="1"/>
    <col min="10" max="10" width="2.6640625" customWidth="1"/>
    <col min="11" max="12" width="16.6640625" customWidth="1"/>
    <col min="13" max="13" width="2.6640625" customWidth="1"/>
    <col min="14" max="15" width="16.6640625" customWidth="1"/>
    <col min="16" max="16" width="2.6640625" customWidth="1"/>
    <col min="17" max="18" width="16.6640625" customWidth="1"/>
  </cols>
  <sheetData>
    <row r="1" spans="1:15" ht="18" thickBot="1" x14ac:dyDescent="0.4">
      <c r="A1" s="7" t="s">
        <v>48</v>
      </c>
      <c r="B1" s="7"/>
      <c r="C1" s="7"/>
      <c r="D1" s="7"/>
      <c r="E1" s="34" t="s">
        <v>44</v>
      </c>
    </row>
    <row r="2" spans="1:15" ht="15" thickTop="1" x14ac:dyDescent="0.3"/>
    <row r="3" spans="1:15" x14ac:dyDescent="0.3">
      <c r="A3" s="1" t="str">
        <f>'Index Performance'!A3</f>
        <v>Investment Performance Report for 2Q 2025</v>
      </c>
    </row>
    <row r="4" spans="1:15" x14ac:dyDescent="0.3">
      <c r="A4" t="str">
        <f>'Index Performance'!A4</f>
        <v>Generated on 9/18/2025</v>
      </c>
    </row>
    <row r="5" spans="1:15" x14ac:dyDescent="0.3">
      <c r="B5" s="42" t="s">
        <v>74</v>
      </c>
      <c r="C5" s="42"/>
      <c r="D5" s="2"/>
      <c r="E5" s="42" t="s">
        <v>80</v>
      </c>
      <c r="F5" s="42"/>
      <c r="G5" s="4"/>
      <c r="H5" s="42" t="s">
        <v>81</v>
      </c>
      <c r="I5" s="42"/>
      <c r="K5" s="43" t="s">
        <v>132</v>
      </c>
      <c r="L5" s="43"/>
      <c r="N5" s="43" t="s">
        <v>140</v>
      </c>
      <c r="O5" s="43"/>
    </row>
    <row r="6" spans="1:15" x14ac:dyDescent="0.3">
      <c r="B6" s="2" t="s">
        <v>53</v>
      </c>
      <c r="C6" s="2" t="s">
        <v>54</v>
      </c>
      <c r="E6" s="2" t="s">
        <v>53</v>
      </c>
      <c r="F6" s="2" t="s">
        <v>54</v>
      </c>
      <c r="H6" s="2" t="s">
        <v>53</v>
      </c>
      <c r="I6" s="2" t="s">
        <v>54</v>
      </c>
      <c r="K6" s="2" t="s">
        <v>53</v>
      </c>
      <c r="L6" s="2" t="s">
        <v>54</v>
      </c>
      <c r="N6" s="2" t="s">
        <v>53</v>
      </c>
      <c r="O6" s="2" t="s">
        <v>54</v>
      </c>
    </row>
    <row r="7" spans="1:15" x14ac:dyDescent="0.3">
      <c r="B7" s="4"/>
      <c r="C7" s="4"/>
      <c r="E7" s="4"/>
      <c r="F7" s="4"/>
    </row>
    <row r="8" spans="1:15" x14ac:dyDescent="0.3">
      <c r="A8" t="str">
        <f>'Index Performance'!A8</f>
        <v>2Q 2025</v>
      </c>
      <c r="B8" s="2">
        <f>'G-L 2 Broad Categories'!E8</f>
        <v>3.1412267638414801E-2</v>
      </c>
      <c r="C8" s="2">
        <f>'G-L 2 Broad Categories'!F8</f>
        <v>3.5405573661906331E-3</v>
      </c>
      <c r="E8" s="2">
        <v>2.8311573662605834E-2</v>
      </c>
      <c r="F8" s="2">
        <v>-3.2441022173949507E-2</v>
      </c>
      <c r="H8" s="2">
        <v>3.9292004838617507E-2</v>
      </c>
      <c r="I8" s="2">
        <v>3.4381206081431914E-2</v>
      </c>
      <c r="J8" s="5"/>
      <c r="K8" s="2">
        <v>2.6676345909880387E-2</v>
      </c>
      <c r="L8" s="2">
        <v>3.7150372608234283E-2</v>
      </c>
      <c r="N8" s="2">
        <v>2.5903050704638102E-2</v>
      </c>
      <c r="O8" s="2">
        <v>1.8593907219414563E-2</v>
      </c>
    </row>
    <row r="9" spans="1:15" x14ac:dyDescent="0.3">
      <c r="A9" s="11" t="str">
        <f>'Index Performance'!A9</f>
        <v>1Q 2025</v>
      </c>
      <c r="B9" s="12">
        <f>'G-L 2 Broad Categories'!E9</f>
        <v>2.7364631871674733E-2</v>
      </c>
      <c r="C9" s="12">
        <f>'G-L 2 Broad Categories'!F9</f>
        <v>3.3015283913644389E-3</v>
      </c>
      <c r="D9" s="11"/>
      <c r="E9" s="12">
        <v>2.7476885459110128E-2</v>
      </c>
      <c r="F9" s="12">
        <v>-1.7755251381437742E-2</v>
      </c>
      <c r="G9" s="11"/>
      <c r="H9" s="12">
        <v>2.6382160846530403E-2</v>
      </c>
      <c r="I9" s="12">
        <v>2.4054723671694145E-2</v>
      </c>
      <c r="J9" s="14"/>
      <c r="K9" s="12">
        <v>2.511188815915406E-2</v>
      </c>
      <c r="L9" s="12">
        <v>2.4047827570934377E-3</v>
      </c>
      <c r="M9" s="14"/>
      <c r="N9" s="12">
        <v>3.7852228827612529E-2</v>
      </c>
      <c r="O9" s="12">
        <v>1.0076722819885697E-2</v>
      </c>
    </row>
    <row r="10" spans="1:15" x14ac:dyDescent="0.3">
      <c r="A10" t="str">
        <f>'Index Performance'!A10</f>
        <v>4Q 2024</v>
      </c>
      <c r="B10" s="2">
        <f>'G-L 2 Broad Categories'!E10</f>
        <v>3.1121989296560598E-2</v>
      </c>
      <c r="C10" s="2">
        <f>'G-L 2 Broad Categories'!F10</f>
        <v>3.1167726525440198E-2</v>
      </c>
      <c r="E10" s="2">
        <v>3.1278263887555939E-2</v>
      </c>
      <c r="F10" s="2">
        <v>4.2302238056920682E-2</v>
      </c>
      <c r="H10" s="2">
        <v>2.8952333319793432E-2</v>
      </c>
      <c r="I10" s="2">
        <v>2.286873867810435E-2</v>
      </c>
      <c r="J10" s="5"/>
      <c r="K10" s="2">
        <v>3.283631305444451E-2</v>
      </c>
      <c r="L10" s="2">
        <v>1.8315862533345273E-2</v>
      </c>
      <c r="M10" s="5"/>
      <c r="N10" s="2">
        <v>4.0691654571075542E-2</v>
      </c>
      <c r="O10" s="2">
        <v>3.5636905813877018E-2</v>
      </c>
    </row>
    <row r="11" spans="1:15" x14ac:dyDescent="0.3">
      <c r="A11" s="11" t="str">
        <f>'Index Performance'!A11</f>
        <v>3Q 2024</v>
      </c>
      <c r="B11" s="12">
        <f>'G-L 2 Broad Categories'!E11</f>
        <v>2.7928983652226885E-2</v>
      </c>
      <c r="C11" s="12">
        <f>'G-L 2 Broad Categories'!F11</f>
        <v>-6.0539894645001979E-3</v>
      </c>
      <c r="D11" s="11"/>
      <c r="E11" s="12">
        <v>2.7143016363415064E-2</v>
      </c>
      <c r="F11" s="12">
        <v>-2.1524609310565879E-2</v>
      </c>
      <c r="G11" s="11"/>
      <c r="H11" s="12">
        <v>2.9146493486888234E-2</v>
      </c>
      <c r="I11" s="12">
        <v>2.4324728378084304E-2</v>
      </c>
      <c r="J11" s="14"/>
      <c r="K11" s="12">
        <v>2.6959247966214902E-2</v>
      </c>
      <c r="L11" s="12">
        <v>-6.2869143453771703E-2</v>
      </c>
      <c r="M11" s="14"/>
      <c r="N11" s="12">
        <v>2.854392321637212E-2</v>
      </c>
      <c r="O11" s="12">
        <v>4.6693544093938E-2</v>
      </c>
    </row>
    <row r="12" spans="1:15" x14ac:dyDescent="0.3">
      <c r="B12" s="2"/>
      <c r="C12" s="2"/>
      <c r="E12" s="2"/>
      <c r="F12" s="2"/>
      <c r="H12" s="2"/>
      <c r="I12" s="5"/>
      <c r="J12" s="5"/>
      <c r="K12" s="5"/>
      <c r="L12" s="5"/>
      <c r="M12" s="5"/>
      <c r="N12" s="5"/>
      <c r="O12" s="5"/>
    </row>
    <row r="13" spans="1:15" x14ac:dyDescent="0.3">
      <c r="A13" t="str">
        <f>'Index Performance'!A13</f>
        <v>YTD 2025</v>
      </c>
      <c r="B13" s="2">
        <f>'G-L 2 Broad Categories'!E13</f>
        <v>5.8880608003534896E-2</v>
      </c>
      <c r="C13" s="2">
        <f>'G-L 2 Broad Categories'!F13</f>
        <v>6.8537750082209303E-3</v>
      </c>
      <c r="E13" s="2">
        <v>5.5285780014332306E-2</v>
      </c>
      <c r="F13" s="2">
        <v>-4.9620275051617924E-2</v>
      </c>
      <c r="H13" s="2">
        <v>6.6619324004047728E-2</v>
      </c>
      <c r="I13" s="2">
        <v>5.9262960164914391E-2</v>
      </c>
      <c r="J13" s="5"/>
      <c r="K13" s="2">
        <v>5.1852384885700792E-2</v>
      </c>
      <c r="L13" s="2">
        <v>3.9644493940795833E-2</v>
      </c>
      <c r="M13" s="5"/>
      <c r="N13" s="2">
        <v>6.4016297394390714E-2</v>
      </c>
      <c r="O13" s="2">
        <v>2.8857995688489124E-2</v>
      </c>
    </row>
    <row r="14" spans="1:15" x14ac:dyDescent="0.3">
      <c r="A14" s="11" t="str">
        <f>'Index Performance'!A14</f>
        <v>CY 2024</v>
      </c>
      <c r="B14" s="12">
        <f>'G-L 2 Broad Categories'!E14</f>
        <v>0.11660396945781586</v>
      </c>
      <c r="C14" s="12">
        <f>'G-L 2 Broad Categories'!F14</f>
        <v>6.7394596209610746E-2</v>
      </c>
      <c r="D14" s="11"/>
      <c r="E14" s="12">
        <v>0.11363546075595268</v>
      </c>
      <c r="F14" s="12">
        <v>2.9742826483052376E-2</v>
      </c>
      <c r="G14" s="11"/>
      <c r="H14" s="12">
        <v>0.11551376779159866</v>
      </c>
      <c r="I14" s="12">
        <v>9.6594909616800617E-2</v>
      </c>
      <c r="J14" s="14"/>
      <c r="K14" s="15">
        <v>0.12309292251138008</v>
      </c>
      <c r="L14" s="15">
        <v>7.2204826953989887E-2</v>
      </c>
      <c r="M14" s="14"/>
      <c r="N14" s="15">
        <v>0.13092187662301943</v>
      </c>
      <c r="O14" s="15">
        <v>0.14615973779648384</v>
      </c>
    </row>
    <row r="15" spans="1:15" x14ac:dyDescent="0.3">
      <c r="A15" t="str">
        <f>'Index Performance'!A15</f>
        <v>CY 2023</v>
      </c>
      <c r="B15" s="2">
        <f>'G-L 2 Broad Categories'!E15</f>
        <v>0.11256696543738647</v>
      </c>
      <c r="C15" s="2">
        <f>'G-L 2 Broad Categories'!F15</f>
        <v>5.7667313188420444E-2</v>
      </c>
      <c r="E15" s="2">
        <v>0.10911582069054145</v>
      </c>
      <c r="F15" s="2">
        <v>3.5372860725468858E-2</v>
      </c>
      <c r="H15" s="2">
        <v>0.11785037314580896</v>
      </c>
      <c r="I15" s="2">
        <v>8.2688142560105593E-2</v>
      </c>
      <c r="J15" s="5"/>
      <c r="K15" s="2">
        <v>0.11872147379293668</v>
      </c>
      <c r="L15" s="2">
        <v>9.8093544940784483E-2</v>
      </c>
      <c r="M15" s="5"/>
      <c r="N15" s="2">
        <v>9.5134210916350645E-2</v>
      </c>
      <c r="O15" s="2">
        <v>5.2142787614803954E-3</v>
      </c>
    </row>
    <row r="16" spans="1:15" x14ac:dyDescent="0.3">
      <c r="A16" s="11" t="str">
        <f>'Index Performance'!A16</f>
        <v>CY 2022</v>
      </c>
      <c r="B16" s="12">
        <f>'G-L 2 Broad Categories'!E16</f>
        <v>9.9399680071413282E-2</v>
      </c>
      <c r="C16" s="12">
        <f>'G-L 2 Broad Categories'!F16</f>
        <v>8.26743302886912E-2</v>
      </c>
      <c r="D16" s="11"/>
      <c r="E16" s="12">
        <v>0.10707951382761438</v>
      </c>
      <c r="F16" s="12">
        <v>9.4419296698097899E-2</v>
      </c>
      <c r="G16" s="11"/>
      <c r="H16" s="12">
        <v>9.1561008404575719E-2</v>
      </c>
      <c r="I16" s="12">
        <v>7.2728101464022199E-2</v>
      </c>
      <c r="J16" s="14"/>
      <c r="K16" s="12">
        <v>9.0077222256126771E-2</v>
      </c>
      <c r="L16" s="12">
        <v>6.9454644548941236E-2</v>
      </c>
      <c r="M16" s="14"/>
      <c r="N16" s="12">
        <v>0.10589395056421916</v>
      </c>
      <c r="O16" s="12">
        <v>6.495599391653295E-2</v>
      </c>
    </row>
    <row r="17" spans="1:15" x14ac:dyDescent="0.3">
      <c r="A17" t="str">
        <f>'Index Performance'!A17</f>
        <v>CY 2021</v>
      </c>
      <c r="B17" s="2">
        <f>'G-L 2 Broad Categories'!E17</f>
        <v>8.627202086551583E-2</v>
      </c>
      <c r="C17" s="2">
        <f>'G-L 2 Broad Categories'!F17</f>
        <v>8.8631523064994333E-2</v>
      </c>
      <c r="E17" s="2">
        <v>8.9603186022190764E-2</v>
      </c>
      <c r="F17" s="2">
        <v>8.8315250821386249E-2</v>
      </c>
      <c r="H17" s="2">
        <v>8.3697891574102762E-2</v>
      </c>
      <c r="I17" s="2">
        <v>8.9891535611865026E-2</v>
      </c>
      <c r="J17" s="5"/>
      <c r="K17" s="2">
        <v>7.5140169360697562E-2</v>
      </c>
      <c r="L17" s="2">
        <v>7.0286946681727747E-2</v>
      </c>
      <c r="M17" s="5"/>
      <c r="N17" s="2">
        <v>9.2767851460246645E-2</v>
      </c>
      <c r="O17" s="2">
        <v>9.5962243494083665E-2</v>
      </c>
    </row>
    <row r="18" spans="1:15" x14ac:dyDescent="0.3">
      <c r="A18" s="11" t="str">
        <f>'Index Performance'!A18</f>
        <v>CY 2020</v>
      </c>
      <c r="B18" s="12">
        <f>'G-L 2 Broad Categories'!E18</f>
        <v>7.9652245304432587E-2</v>
      </c>
      <c r="C18" s="12">
        <f>'G-L 2 Broad Categories'!F18</f>
        <v>5.1688319173153863E-2</v>
      </c>
      <c r="D18" s="11"/>
      <c r="E18" s="12">
        <v>7.4922824646268718E-2</v>
      </c>
      <c r="F18" s="12">
        <v>2.5801533406666577E-2</v>
      </c>
      <c r="G18" s="11"/>
      <c r="H18" s="12">
        <v>8.3025687699122649E-2</v>
      </c>
      <c r="I18" s="12">
        <v>6.3220207060935785E-2</v>
      </c>
      <c r="J18" s="14"/>
      <c r="K18" s="12">
        <v>7.3099665230183644E-2</v>
      </c>
      <c r="L18" s="12">
        <v>0.10100958292681184</v>
      </c>
      <c r="M18" s="14"/>
      <c r="N18" s="12">
        <v>9.039063709032151E-2</v>
      </c>
      <c r="O18" s="12">
        <v>0.11355268022066434</v>
      </c>
    </row>
    <row r="19" spans="1:15" x14ac:dyDescent="0.3">
      <c r="A19" t="str">
        <f>'Index Performance'!A19</f>
        <v>CY 2019</v>
      </c>
      <c r="B19" s="2">
        <f>'G-L 2 Broad Categories'!E19</f>
        <v>8.7143617003246021E-2</v>
      </c>
      <c r="C19" s="2">
        <f>'G-L 2 Broad Categories'!F19</f>
        <v>8.0229816625448702E-2</v>
      </c>
      <c r="E19" s="2">
        <v>8.7203647184600011E-2</v>
      </c>
      <c r="F19" s="2">
        <v>6.4362228724171411E-2</v>
      </c>
      <c r="H19" s="2">
        <v>8.7665109413159081E-2</v>
      </c>
      <c r="I19" s="2">
        <v>8.6903631444644081E-2</v>
      </c>
      <c r="J19" s="5"/>
      <c r="K19" s="2">
        <v>7.7119680216926861E-2</v>
      </c>
      <c r="L19" s="2">
        <v>7.9362002806499188E-2</v>
      </c>
      <c r="M19" s="5"/>
      <c r="N19" s="2">
        <v>9.1336939101114206E-2</v>
      </c>
      <c r="O19" s="2">
        <v>0.14369769176110547</v>
      </c>
    </row>
    <row r="20" spans="1:15" x14ac:dyDescent="0.3">
      <c r="A20" s="11" t="str">
        <f>'Index Performance'!A20</f>
        <v>CY 2018</v>
      </c>
      <c r="B20" s="12">
        <f>'G-L 2 Broad Categories'!E20</f>
        <v>0.10797723602969032</v>
      </c>
      <c r="C20" s="12">
        <f>'G-L 2 Broad Categories'!F20</f>
        <v>0.11112407696563942</v>
      </c>
      <c r="D20" s="11"/>
      <c r="E20" s="12">
        <v>0.1110777705347685</v>
      </c>
      <c r="F20" s="12">
        <v>0.11931516616073234</v>
      </c>
      <c r="G20" s="11"/>
      <c r="H20" s="12">
        <v>0.10953266179435024</v>
      </c>
      <c r="I20" s="12">
        <v>0.11110018651101172</v>
      </c>
      <c r="J20" s="14"/>
      <c r="K20" s="12" t="s">
        <v>76</v>
      </c>
      <c r="L20" s="12" t="s">
        <v>76</v>
      </c>
      <c r="M20" s="14"/>
      <c r="N20" s="12" t="s">
        <v>76</v>
      </c>
      <c r="O20" s="12" t="s">
        <v>76</v>
      </c>
    </row>
    <row r="21" spans="1:15" x14ac:dyDescent="0.3">
      <c r="A21" t="str">
        <f>'Index Performance'!A21</f>
        <v>CY 2017</v>
      </c>
      <c r="B21" s="2">
        <f>'G-L 2 Broad Categories'!E21</f>
        <v>0.10990407675449429</v>
      </c>
      <c r="C21" s="2">
        <f>'G-L 2 Broad Categories'!F21</f>
        <v>0.13473202717819621</v>
      </c>
      <c r="E21" s="2">
        <v>0.10482477879664699</v>
      </c>
      <c r="F21" s="2">
        <v>0.14453050731620909</v>
      </c>
      <c r="H21" s="2">
        <v>0.11956395823050003</v>
      </c>
      <c r="I21" s="2">
        <v>0.11912911828935524</v>
      </c>
      <c r="J21" s="5"/>
      <c r="K21" s="2" t="s">
        <v>76</v>
      </c>
      <c r="L21" s="2" t="s">
        <v>76</v>
      </c>
      <c r="M21" s="5"/>
      <c r="N21" s="2" t="s">
        <v>76</v>
      </c>
      <c r="O21" s="2" t="s">
        <v>76</v>
      </c>
    </row>
    <row r="22" spans="1:15" x14ac:dyDescent="0.3">
      <c r="B22" s="2"/>
      <c r="C22" s="2"/>
      <c r="E22" s="2"/>
      <c r="F22" s="2"/>
      <c r="H22" s="2"/>
      <c r="I22" s="2"/>
      <c r="J22" s="5"/>
      <c r="K22" s="2"/>
      <c r="L22" s="2"/>
      <c r="M22" s="5"/>
      <c r="N22" s="2"/>
      <c r="O22" s="2"/>
    </row>
    <row r="23" spans="1:15" x14ac:dyDescent="0.3">
      <c r="A23" t="str">
        <f>'Index Performance'!A23</f>
        <v>Returns for periods ending 06/30/2025</v>
      </c>
      <c r="B23" s="2"/>
      <c r="C23" s="2"/>
      <c r="E23" s="2"/>
      <c r="F23" s="2"/>
      <c r="H23" s="2"/>
      <c r="I23" s="2"/>
      <c r="J23" s="5"/>
      <c r="K23" s="2"/>
      <c r="L23" s="2"/>
      <c r="M23" s="5"/>
      <c r="N23" s="2"/>
      <c r="O23" s="2"/>
    </row>
    <row r="24" spans="1:15" x14ac:dyDescent="0.3">
      <c r="B24" s="2"/>
      <c r="C24" s="2"/>
      <c r="E24" s="2"/>
      <c r="F24" s="2"/>
      <c r="H24" s="2"/>
      <c r="I24" s="2"/>
      <c r="J24" s="5"/>
      <c r="K24" s="2"/>
      <c r="L24" s="2"/>
      <c r="M24" s="5"/>
      <c r="N24" s="2"/>
      <c r="O24" s="2"/>
    </row>
    <row r="25" spans="1:15" x14ac:dyDescent="0.3">
      <c r="A25" t="s">
        <v>60</v>
      </c>
      <c r="B25" s="2">
        <f>'G-L 2 Broad Categories'!E25</f>
        <v>0.11921077073616966</v>
      </c>
      <c r="C25" s="2">
        <f>'G-L 2 Broad Categories'!F25</f>
        <v>3.1949653652018961E-2</v>
      </c>
      <c r="E25" s="2">
        <v>0.11413217540031824</v>
      </c>
      <c r="F25" s="2">
        <v>-3.0738995902789168E-2</v>
      </c>
      <c r="H25" s="2">
        <v>0.12860346404886844</v>
      </c>
      <c r="I25" s="2">
        <v>0.10984249418992831</v>
      </c>
      <c r="J25" s="5"/>
      <c r="K25" s="2">
        <v>0.10721365300479438</v>
      </c>
      <c r="L25" s="2">
        <v>-7.8722325816275029E-3</v>
      </c>
      <c r="M25" s="5"/>
      <c r="N25" s="2">
        <v>0.14052892729351552</v>
      </c>
      <c r="O25" s="2">
        <v>0.11527637089024179</v>
      </c>
    </row>
    <row r="26" spans="1:15" x14ac:dyDescent="0.3">
      <c r="A26" s="11" t="s">
        <v>61</v>
      </c>
      <c r="B26" s="12">
        <f>'G-L 2 Broad Categories'!E26</f>
        <v>0.11626239642111211</v>
      </c>
      <c r="C26" s="12">
        <f>'G-L 2 Broad Categories'!F26</f>
        <v>5.8451061612269317E-2</v>
      </c>
      <c r="D26" s="11"/>
      <c r="E26" s="12">
        <v>0.11782803593298066</v>
      </c>
      <c r="F26" s="12">
        <v>2.1847006652092604E-2</v>
      </c>
      <c r="G26" s="11"/>
      <c r="H26" s="12">
        <v>0.11669689878418388</v>
      </c>
      <c r="I26" s="12">
        <v>9.2076200561518551E-2</v>
      </c>
      <c r="J26" s="14"/>
      <c r="K26" s="12">
        <v>0.11479079217228141</v>
      </c>
      <c r="L26" s="12">
        <v>8.4050479311353232E-2</v>
      </c>
      <c r="M26" s="14"/>
      <c r="N26" s="12">
        <v>0.10831075462809683</v>
      </c>
      <c r="O26" s="12">
        <v>6.1976604926318402E-2</v>
      </c>
    </row>
    <row r="27" spans="1:15" x14ac:dyDescent="0.3">
      <c r="A27" t="s">
        <v>62</v>
      </c>
      <c r="B27" s="2">
        <f>'G-L 2 Broad Categories'!E27</f>
        <v>0.10669542729058976</v>
      </c>
      <c r="C27" s="2">
        <f>'G-L 2 Broad Categories'!F27</f>
        <v>6.7282355013966288E-2</v>
      </c>
      <c r="E27" s="2">
        <v>0.10840208786030534</v>
      </c>
      <c r="F27" s="2">
        <v>3.9818259987595361E-2</v>
      </c>
      <c r="H27" s="2">
        <v>0.10537734433604032</v>
      </c>
      <c r="I27" s="2">
        <v>9.022042946164488E-2</v>
      </c>
      <c r="J27" s="5"/>
      <c r="K27" s="2">
        <v>0.1035963459489193</v>
      </c>
      <c r="L27" s="2">
        <v>8.6454621025701117E-2</v>
      </c>
      <c r="M27" s="5"/>
      <c r="N27" s="2">
        <v>0.1102601127580377</v>
      </c>
      <c r="O27" s="2">
        <v>8.4697784727360892E-2</v>
      </c>
    </row>
    <row r="28" spans="1:15" x14ac:dyDescent="0.3">
      <c r="A28" s="11" t="s">
        <v>63</v>
      </c>
      <c r="B28" s="12">
        <f>'G-L 2 Broad Categories'!E28</f>
        <v>0.10671013337167187</v>
      </c>
      <c r="C28" s="12">
        <f>'G-L 2 Broad Categories'!F28</f>
        <v>8.0099228374114873E-2</v>
      </c>
      <c r="D28" s="11"/>
      <c r="E28" s="12">
        <v>0.11102777879009421</v>
      </c>
      <c r="F28" s="12">
        <v>6.5748974280029016E-2</v>
      </c>
      <c r="G28" s="11"/>
      <c r="H28" s="12">
        <v>0.10705674330063351</v>
      </c>
      <c r="I28" s="12">
        <v>9.5327520987446457E-2</v>
      </c>
      <c r="J28" s="14"/>
      <c r="K28" s="12" t="s">
        <v>76</v>
      </c>
      <c r="L28" s="12" t="s">
        <v>76</v>
      </c>
      <c r="M28" s="14"/>
      <c r="N28" s="12" t="s">
        <v>76</v>
      </c>
      <c r="O28" s="12" t="s">
        <v>76</v>
      </c>
    </row>
    <row r="29" spans="1:15" x14ac:dyDescent="0.3">
      <c r="A29" t="s">
        <v>64</v>
      </c>
      <c r="B29" s="2">
        <f>'G-L 2 Broad Categories'!E29</f>
        <v>0.10127419817331644</v>
      </c>
      <c r="C29" s="2">
        <f>'G-L 2 Broad Categories'!F29</f>
        <v>8.4188033959068598E-2</v>
      </c>
      <c r="E29" s="2">
        <v>0.10662477460271776</v>
      </c>
      <c r="F29" s="2">
        <v>7.4273047204604925E-2</v>
      </c>
      <c r="H29" s="2">
        <v>0.11031459282769851</v>
      </c>
      <c r="I29" s="2">
        <v>9.8501095481964951E-2</v>
      </c>
      <c r="K29" s="2">
        <v>9.7216942711052426E-2</v>
      </c>
      <c r="L29" s="2">
        <v>8.304620212528846E-2</v>
      </c>
      <c r="N29" s="2">
        <v>0.10754429060279942</v>
      </c>
      <c r="O29" s="2">
        <v>9.0811825742207919E-2</v>
      </c>
    </row>
    <row r="30" spans="1:15" x14ac:dyDescent="0.3">
      <c r="A30" s="11" t="s">
        <v>65</v>
      </c>
      <c r="B30" s="13">
        <f>'G-L 2 Broad Categories'!E30</f>
        <v>40179</v>
      </c>
      <c r="C30" s="13">
        <f>'G-L 2 Broad Categories'!F30</f>
        <v>40179</v>
      </c>
      <c r="D30" s="11"/>
      <c r="E30" s="13">
        <v>40179</v>
      </c>
      <c r="F30" s="13">
        <v>40179</v>
      </c>
      <c r="G30" s="11"/>
      <c r="H30" s="13">
        <v>41944</v>
      </c>
      <c r="I30" s="13">
        <v>41944</v>
      </c>
      <c r="J30" s="11"/>
      <c r="K30" s="16">
        <v>43221</v>
      </c>
      <c r="L30" s="16">
        <v>43221</v>
      </c>
      <c r="M30" s="11"/>
      <c r="N30" s="16">
        <v>43282</v>
      </c>
      <c r="O30" s="16">
        <v>43282</v>
      </c>
    </row>
    <row r="31" spans="1:15" x14ac:dyDescent="0.3">
      <c r="B31" s="2"/>
      <c r="C31" s="2"/>
      <c r="E31" s="2"/>
      <c r="F31" s="2"/>
      <c r="H31" s="2"/>
      <c r="I31" s="2"/>
      <c r="J31" s="5"/>
      <c r="K31" s="2"/>
      <c r="L31" s="2"/>
      <c r="M31" s="5"/>
      <c r="N31" s="2"/>
      <c r="O31" s="2"/>
    </row>
    <row r="32" spans="1:15" x14ac:dyDescent="0.3">
      <c r="A32" t="s">
        <v>66</v>
      </c>
      <c r="B32" s="2">
        <f>'G-L 2 Broad Categories'!E32</f>
        <v>8.3848635050674785E-3</v>
      </c>
      <c r="C32" s="2">
        <f>'G-L 2 Broad Categories'!F32</f>
        <v>2.8282414923848562E-2</v>
      </c>
      <c r="E32" s="2">
        <v>8.7328539635842355E-3</v>
      </c>
      <c r="F32" s="2">
        <v>3.7277083484847831E-2</v>
      </c>
      <c r="H32" s="2">
        <v>1.4639377817507135E-2</v>
      </c>
      <c r="I32" s="2">
        <v>1.5349069189226523E-2</v>
      </c>
      <c r="J32" s="5"/>
      <c r="K32" s="2">
        <v>7.9414548464422832E-3</v>
      </c>
      <c r="L32" s="2">
        <v>4.9077628629631706E-2</v>
      </c>
      <c r="N32" s="2">
        <v>8.5674874354549364E-3</v>
      </c>
      <c r="O32" s="2">
        <v>3.993987876209782E-2</v>
      </c>
    </row>
    <row r="34" spans="1:1" x14ac:dyDescent="0.3">
      <c r="A34" t="s">
        <v>67</v>
      </c>
    </row>
    <row r="35" spans="1:1" x14ac:dyDescent="0.3">
      <c r="A35" t="s">
        <v>68</v>
      </c>
    </row>
    <row r="36" spans="1:1" x14ac:dyDescent="0.3">
      <c r="A36" t="s">
        <v>69</v>
      </c>
    </row>
    <row r="38" spans="1:1" x14ac:dyDescent="0.3">
      <c r="A38" t="s">
        <v>77</v>
      </c>
    </row>
  </sheetData>
  <mergeCells count="5">
    <mergeCell ref="B5:C5"/>
    <mergeCell ref="E5:F5"/>
    <mergeCell ref="H5:I5"/>
    <mergeCell ref="K5:L5"/>
    <mergeCell ref="N5:O5"/>
  </mergeCells>
  <hyperlinks>
    <hyperlink ref="E1" location="CONTENTS!A1" display="Return to Contents" xr:uid="{57B043D9-E9C1-462F-B478-41BABE685D17}"/>
  </hyperlinks>
  <pageMargins left="0.7" right="0.7" top="0.75" bottom="0.75" header="0.3" footer="0.3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31F63-AB64-4BDE-BE3D-E6EE428023E5}">
  <sheetPr>
    <pageSetUpPr fitToPage="1"/>
  </sheetPr>
  <dimension ref="A1:X41"/>
  <sheetViews>
    <sheetView zoomScale="80" zoomScaleNormal="80" workbookViewId="0">
      <selection activeCell="E8" sqref="E8:X32"/>
    </sheetView>
  </sheetViews>
  <sheetFormatPr defaultRowHeight="14.4" x14ac:dyDescent="0.3"/>
  <cols>
    <col min="1" max="1" width="34.6640625" customWidth="1"/>
    <col min="2" max="2" width="16.6640625" customWidth="1"/>
    <col min="3" max="3" width="20.109375" customWidth="1"/>
    <col min="4" max="4" width="3.33203125" customWidth="1"/>
    <col min="5" max="6" width="16.6640625" customWidth="1"/>
    <col min="7" max="7" width="2.6640625" customWidth="1"/>
    <col min="8" max="9" width="16.6640625" customWidth="1"/>
    <col min="10" max="10" width="2.6640625" customWidth="1"/>
    <col min="11" max="12" width="16.6640625" customWidth="1"/>
    <col min="13" max="13" width="2.6640625" customWidth="1"/>
    <col min="14" max="15" width="16.6640625" customWidth="1"/>
    <col min="16" max="16" width="2.6640625" customWidth="1"/>
    <col min="17" max="18" width="16.6640625" customWidth="1"/>
    <col min="19" max="19" width="2.6640625" customWidth="1"/>
    <col min="20" max="21" width="16.6640625" customWidth="1"/>
    <col min="22" max="22" width="2.6640625" customWidth="1"/>
    <col min="23" max="24" width="16.6640625" customWidth="1"/>
    <col min="25" max="25" width="2.6640625" customWidth="1"/>
    <col min="26" max="27" width="16.6640625" customWidth="1"/>
  </cols>
  <sheetData>
    <row r="1" spans="1:24" ht="18" thickBot="1" x14ac:dyDescent="0.4">
      <c r="A1" s="7" t="s">
        <v>48</v>
      </c>
      <c r="B1" s="7"/>
      <c r="C1" s="7"/>
      <c r="D1" s="7"/>
      <c r="E1" s="39" t="s">
        <v>44</v>
      </c>
    </row>
    <row r="2" spans="1:24" ht="15" thickTop="1" x14ac:dyDescent="0.3"/>
    <row r="3" spans="1:24" x14ac:dyDescent="0.3">
      <c r="A3" s="1" t="str">
        <f>'Index Performance'!A3</f>
        <v>Investment Performance Report for 2Q 2025</v>
      </c>
    </row>
    <row r="4" spans="1:24" x14ac:dyDescent="0.3">
      <c r="A4" t="str">
        <f>'Index Performance'!A4</f>
        <v>Generated on 9/18/2025</v>
      </c>
    </row>
    <row r="5" spans="1:24" x14ac:dyDescent="0.3">
      <c r="B5" s="42" t="s">
        <v>73</v>
      </c>
      <c r="C5" s="42"/>
      <c r="D5" s="2"/>
      <c r="E5" s="43" t="s">
        <v>82</v>
      </c>
      <c r="F5" s="43"/>
      <c r="G5" s="4"/>
      <c r="H5" s="43" t="s">
        <v>83</v>
      </c>
      <c r="I5" s="43"/>
      <c r="K5" s="43" t="s">
        <v>84</v>
      </c>
      <c r="L5" s="43"/>
      <c r="N5" s="43" t="s">
        <v>86</v>
      </c>
      <c r="O5" s="43"/>
      <c r="Q5" s="43" t="s">
        <v>85</v>
      </c>
      <c r="R5" s="43"/>
      <c r="T5" s="43" t="s">
        <v>133</v>
      </c>
      <c r="U5" s="43"/>
      <c r="W5" s="43" t="s">
        <v>134</v>
      </c>
      <c r="X5" s="43"/>
    </row>
    <row r="6" spans="1:24" x14ac:dyDescent="0.3">
      <c r="B6" s="2" t="s">
        <v>53</v>
      </c>
      <c r="C6" s="2" t="s">
        <v>54</v>
      </c>
      <c r="E6" s="2" t="s">
        <v>53</v>
      </c>
      <c r="F6" s="2" t="s">
        <v>54</v>
      </c>
      <c r="G6" s="2"/>
      <c r="H6" s="2" t="s">
        <v>53</v>
      </c>
      <c r="I6" s="2" t="s">
        <v>54</v>
      </c>
      <c r="K6" s="2" t="s">
        <v>53</v>
      </c>
      <c r="L6" s="2" t="s">
        <v>54</v>
      </c>
      <c r="N6" s="2" t="s">
        <v>53</v>
      </c>
      <c r="O6" s="2" t="s">
        <v>54</v>
      </c>
      <c r="Q6" s="2" t="s">
        <v>53</v>
      </c>
      <c r="R6" s="2" t="s">
        <v>54</v>
      </c>
      <c r="T6" s="2" t="s">
        <v>53</v>
      </c>
      <c r="U6" s="2" t="s">
        <v>54</v>
      </c>
      <c r="W6" s="2" t="s">
        <v>53</v>
      </c>
      <c r="X6" s="2" t="s">
        <v>54</v>
      </c>
    </row>
    <row r="7" spans="1:24" x14ac:dyDescent="0.3">
      <c r="B7" s="4"/>
      <c r="C7" s="4"/>
      <c r="E7" s="4"/>
      <c r="F7" s="4"/>
      <c r="G7" s="4"/>
    </row>
    <row r="8" spans="1:24" x14ac:dyDescent="0.3">
      <c r="A8" t="str">
        <f>'Index Performance'!A8</f>
        <v>2Q 2025</v>
      </c>
      <c r="B8" s="8">
        <f>'Index Performance'!B8</f>
        <v>2.740627760587757E-2</v>
      </c>
      <c r="C8" s="8">
        <f>'Index Performance'!C8</f>
        <v>-1.3312665619507058E-3</v>
      </c>
      <c r="E8" s="8">
        <v>2.3810852206879646E-2</v>
      </c>
      <c r="F8" s="8">
        <v>-2.7409883476402053E-2</v>
      </c>
      <c r="G8" s="8"/>
      <c r="H8" s="8">
        <v>2.8670288544710074E-2</v>
      </c>
      <c r="I8" s="8">
        <v>-3.5958965704331325E-3</v>
      </c>
      <c r="J8" s="5"/>
      <c r="K8" s="8">
        <v>3.0815937288097058E-2</v>
      </c>
      <c r="L8" s="8">
        <v>3.1324253975486105E-2</v>
      </c>
      <c r="N8" s="8">
        <v>2.4630724999768275E-2</v>
      </c>
      <c r="O8" s="8">
        <v>2.2513700905877787E-2</v>
      </c>
      <c r="Q8" s="8">
        <v>2.7320326446731311E-2</v>
      </c>
      <c r="R8" s="8">
        <v>-3.1232935125865779E-2</v>
      </c>
      <c r="S8" s="5"/>
      <c r="T8" s="8">
        <v>3.0794740405177042E-2</v>
      </c>
      <c r="U8" s="8">
        <v>-9.6032358174070187E-2</v>
      </c>
      <c r="V8" s="5"/>
      <c r="W8" s="8">
        <v>3.1478744547442934E-2</v>
      </c>
      <c r="X8" s="8">
        <v>2.9999902279434165E-2</v>
      </c>
    </row>
    <row r="9" spans="1:24" x14ac:dyDescent="0.3">
      <c r="A9" s="11" t="str">
        <f>'Index Performance'!A9</f>
        <v>1Q 2025</v>
      </c>
      <c r="B9" s="12">
        <f>'Index Performance'!B9</f>
        <v>2.6164934492669486E-2</v>
      </c>
      <c r="C9" s="12">
        <f>'Index Performance'!C9</f>
        <v>1.1070788561384104E-2</v>
      </c>
      <c r="D9" s="11"/>
      <c r="E9" s="12">
        <v>2.3497015845817017E-2</v>
      </c>
      <c r="F9" s="12">
        <v>1.5263604626559291E-2</v>
      </c>
      <c r="G9" s="14"/>
      <c r="H9" s="12">
        <v>2.7173877082558473E-2</v>
      </c>
      <c r="I9" s="12">
        <v>9.6908693504409449E-3</v>
      </c>
      <c r="J9" s="14"/>
      <c r="K9" s="12">
        <v>1.9302366475602569E-2</v>
      </c>
      <c r="L9" s="12">
        <v>-0.28223553289980896</v>
      </c>
      <c r="M9" s="11"/>
      <c r="N9" s="12">
        <v>2.3921282175998662E-2</v>
      </c>
      <c r="O9" s="12">
        <v>1.9710083479106411E-2</v>
      </c>
      <c r="P9" s="11"/>
      <c r="Q9" s="12">
        <v>2.5852210256328202E-2</v>
      </c>
      <c r="R9" s="12">
        <v>-3.6459350957118719E-3</v>
      </c>
      <c r="S9" s="14"/>
      <c r="T9" s="12">
        <v>2.5000954125851536E-2</v>
      </c>
      <c r="U9" s="12">
        <v>2.3629760432571922E-2</v>
      </c>
      <c r="V9" s="14"/>
      <c r="W9" s="12">
        <v>3.0300471068664389E-2</v>
      </c>
      <c r="X9" s="12">
        <v>2.9311370460414432E-2</v>
      </c>
    </row>
    <row r="10" spans="1:24" x14ac:dyDescent="0.3">
      <c r="A10" t="str">
        <f>'Index Performance'!A10</f>
        <v>4Q 2024</v>
      </c>
      <c r="B10" s="8">
        <f>'Index Performance'!B10</f>
        <v>3.0209205452467556E-2</v>
      </c>
      <c r="C10" s="8">
        <f>'Index Performance'!C10</f>
        <v>2.9206383762338639E-2</v>
      </c>
      <c r="E10" s="2">
        <v>2.6553695611369194E-2</v>
      </c>
      <c r="F10" s="2">
        <v>1.3616065099782082E-2</v>
      </c>
      <c r="G10" s="5"/>
      <c r="H10" s="2">
        <v>3.0966526509237046E-2</v>
      </c>
      <c r="I10" s="2">
        <v>4.4655764571581047E-2</v>
      </c>
      <c r="J10" s="5"/>
      <c r="K10" s="2">
        <v>2.0716764956320018E-2</v>
      </c>
      <c r="L10" s="2">
        <v>1.8923503827268817E-2</v>
      </c>
      <c r="N10" s="8">
        <v>2.576795044103683E-2</v>
      </c>
      <c r="O10" s="8">
        <v>2.6956629494804263E-2</v>
      </c>
      <c r="Q10" s="2">
        <v>3.2409516360284822E-2</v>
      </c>
      <c r="R10" s="2">
        <v>9.1499065009688074E-3</v>
      </c>
      <c r="S10" s="5"/>
      <c r="T10" s="8">
        <v>3.6129169660628624E-2</v>
      </c>
      <c r="U10" s="8">
        <v>1.832338774556308E-2</v>
      </c>
      <c r="V10" s="5"/>
      <c r="W10" s="8">
        <v>3.9707580031645422E-2</v>
      </c>
      <c r="X10" s="8">
        <v>3.7165486845213591E-2</v>
      </c>
    </row>
    <row r="11" spans="1:24" x14ac:dyDescent="0.3">
      <c r="A11" s="11" t="str">
        <f>'Index Performance'!A11</f>
        <v>3Q 2024</v>
      </c>
      <c r="B11" s="12">
        <f>'Index Performance'!B11</f>
        <v>2.7186682870017406E-2</v>
      </c>
      <c r="C11" s="12">
        <f>'Index Performance'!C11</f>
        <v>3.2141437079851176E-3</v>
      </c>
      <c r="D11" s="11"/>
      <c r="E11" s="12">
        <v>2.2577932875479927E-2</v>
      </c>
      <c r="F11" s="12">
        <v>-1.9835857841980276E-2</v>
      </c>
      <c r="G11" s="14"/>
      <c r="H11" s="12">
        <v>2.6977029691843436E-2</v>
      </c>
      <c r="I11" s="12">
        <v>1.4747285053646753E-2</v>
      </c>
      <c r="J11" s="14"/>
      <c r="K11" s="12">
        <v>1.6757328500404709E-2</v>
      </c>
      <c r="L11" s="12">
        <v>1.7081165248063135E-2</v>
      </c>
      <c r="M11" s="11"/>
      <c r="N11" s="12">
        <v>2.8007256537348754E-2</v>
      </c>
      <c r="O11" s="12">
        <v>2.6844613528307804E-2</v>
      </c>
      <c r="P11" s="11"/>
      <c r="Q11" s="12">
        <v>2.8818158713131006E-2</v>
      </c>
      <c r="R11" s="12">
        <v>3.4713208695539732E-2</v>
      </c>
      <c r="S11" s="14"/>
      <c r="T11" s="12">
        <v>2.5274230282198624E-2</v>
      </c>
      <c r="U11" s="12">
        <v>2.0512172012523644E-2</v>
      </c>
      <c r="V11" s="14"/>
      <c r="W11" s="12">
        <v>2.950975621941165E-2</v>
      </c>
      <c r="X11" s="12">
        <v>-8.7115152067195889E-2</v>
      </c>
    </row>
    <row r="12" spans="1:24" x14ac:dyDescent="0.3">
      <c r="B12" s="2"/>
      <c r="C12" s="2"/>
      <c r="E12" s="2"/>
      <c r="F12" s="2"/>
      <c r="G12" s="2"/>
      <c r="H12" s="5"/>
      <c r="I12" s="2"/>
      <c r="J12" s="5"/>
      <c r="K12" s="5"/>
      <c r="L12" s="5"/>
      <c r="N12" s="8"/>
      <c r="O12" s="8"/>
      <c r="Q12" s="5"/>
      <c r="R12" s="5"/>
      <c r="S12" s="5"/>
      <c r="T12" s="8"/>
      <c r="U12" s="8"/>
      <c r="V12" s="5"/>
      <c r="W12" s="8"/>
      <c r="X12" s="8"/>
    </row>
    <row r="13" spans="1:24" x14ac:dyDescent="0.3">
      <c r="A13" t="str">
        <f>'Index Performance'!A13</f>
        <v>YTD 2025</v>
      </c>
      <c r="B13" s="2">
        <f>'Index Performance'!B13</f>
        <v>5.3874621203176327E-2</v>
      </c>
      <c r="C13" s="2">
        <f>'Index Performance'!C13</f>
        <v>9.7247838288072597E-3</v>
      </c>
      <c r="E13" s="2">
        <v>4.7671307486603906E-2</v>
      </c>
      <c r="F13" s="2">
        <v>-1.2564652474086779E-2</v>
      </c>
      <c r="G13" s="6"/>
      <c r="H13" s="2">
        <v>5.6122005647794779E-2</v>
      </c>
      <c r="I13" s="2">
        <v>6.0601254161460893E-3</v>
      </c>
      <c r="J13" s="5"/>
      <c r="K13" s="2">
        <v>4.142095128138646E-2</v>
      </c>
      <c r="L13" s="2">
        <v>-0.25975209643778319</v>
      </c>
      <c r="N13" s="8">
        <v>4.9037480821663287E-2</v>
      </c>
      <c r="O13" s="8">
        <v>4.2667531309262596E-2</v>
      </c>
      <c r="Q13" s="2">
        <v>5.3072928566041067E-2</v>
      </c>
      <c r="R13" s="2">
        <v>-3.4764996967260098E-2</v>
      </c>
      <c r="S13" s="5"/>
      <c r="T13" s="8">
        <v>5.6523366869386152E-2</v>
      </c>
      <c r="U13" s="8">
        <v>-7.4671819358926528E-2</v>
      </c>
      <c r="V13" s="5"/>
      <c r="W13" s="8">
        <v>6.2701900759166165E-2</v>
      </c>
      <c r="X13" s="8">
        <v>6.0190610989337312E-2</v>
      </c>
    </row>
    <row r="14" spans="1:24" x14ac:dyDescent="0.3">
      <c r="A14" s="11" t="str">
        <f>'Index Performance'!A14</f>
        <v>CY 2024</v>
      </c>
      <c r="B14" s="12">
        <f>'Index Performance'!B14</f>
        <v>0.11313289762026114</v>
      </c>
      <c r="C14" s="12">
        <f>'Index Performance'!C14</f>
        <v>6.9040109821392637E-2</v>
      </c>
      <c r="D14" s="11"/>
      <c r="E14" s="12">
        <v>9.4981236172218403E-2</v>
      </c>
      <c r="F14" s="12">
        <v>-1.9160704495921554E-2</v>
      </c>
      <c r="G14" s="12"/>
      <c r="H14" s="15">
        <v>0.11453986525076822</v>
      </c>
      <c r="I14" s="12">
        <v>0.10296022254181625</v>
      </c>
      <c r="J14" s="14"/>
      <c r="K14" s="15">
        <v>0.10186654260565331</v>
      </c>
      <c r="L14" s="15">
        <v>9.9687624794615903E-2</v>
      </c>
      <c r="M14" s="11"/>
      <c r="N14" s="12">
        <v>0.1090513111069787</v>
      </c>
      <c r="O14" s="12">
        <v>8.4316036703466102E-2</v>
      </c>
      <c r="P14" s="11"/>
      <c r="Q14" s="15">
        <v>0.11572870823390694</v>
      </c>
      <c r="R14" s="15">
        <v>8.1954670198608914E-2</v>
      </c>
      <c r="S14" s="14"/>
      <c r="T14" s="12">
        <v>0.10980119622344432</v>
      </c>
      <c r="U14" s="12">
        <v>6.210692168920251E-2</v>
      </c>
      <c r="V14" s="14"/>
      <c r="W14" s="12">
        <v>0.14146958806050525</v>
      </c>
      <c r="X14" s="12">
        <v>0.11084514311229632</v>
      </c>
    </row>
    <row r="15" spans="1:24" x14ac:dyDescent="0.3">
      <c r="A15" t="str">
        <f>'Index Performance'!A15</f>
        <v>CY 2023</v>
      </c>
      <c r="B15" s="2">
        <f>'Index Performance'!B15</f>
        <v>0.10596409549532772</v>
      </c>
      <c r="C15" s="2">
        <f>'Index Performance'!C15</f>
        <v>5.9906074054373315E-2</v>
      </c>
      <c r="E15" s="2">
        <v>9.2877106193746978E-2</v>
      </c>
      <c r="F15" s="2">
        <v>-3.3449146075895109E-2</v>
      </c>
      <c r="G15" s="2"/>
      <c r="H15" s="2">
        <v>0.10574579284508565</v>
      </c>
      <c r="I15" s="2">
        <v>9.9363076136503636E-2</v>
      </c>
      <c r="J15" s="5"/>
      <c r="K15" s="2">
        <v>6.927070425882581E-2</v>
      </c>
      <c r="L15" s="2">
        <v>6.7307617481132898E-2</v>
      </c>
      <c r="N15" s="8">
        <v>0.11173451409355439</v>
      </c>
      <c r="O15" s="8">
        <v>0.10598851111166785</v>
      </c>
      <c r="Q15" s="2">
        <v>0.11162314294235554</v>
      </c>
      <c r="R15" s="2">
        <v>0.10322861293532282</v>
      </c>
      <c r="S15" s="5"/>
      <c r="T15" s="8">
        <v>9.9306251713124613E-2</v>
      </c>
      <c r="U15" s="8">
        <v>-1.7061514080489504E-2</v>
      </c>
      <c r="V15" s="5"/>
      <c r="W15" s="8">
        <v>0.12968829981081745</v>
      </c>
      <c r="X15" s="8">
        <v>0.11679345315701894</v>
      </c>
    </row>
    <row r="16" spans="1:24" x14ac:dyDescent="0.3">
      <c r="A16" s="11" t="str">
        <f>'Index Performance'!A16</f>
        <v>CY 2022</v>
      </c>
      <c r="B16" s="12">
        <f>'Index Performance'!B16</f>
        <v>9.4378675317555352E-2</v>
      </c>
      <c r="C16" s="12">
        <f>'Index Performance'!C16</f>
        <v>7.9065451386240992E-2</v>
      </c>
      <c r="D16" s="11"/>
      <c r="E16" s="12">
        <v>8.4825746887794637E-2</v>
      </c>
      <c r="F16" s="12">
        <v>6.4417334633411816E-2</v>
      </c>
      <c r="G16" s="12"/>
      <c r="H16" s="12">
        <v>9.0162409825108758E-2</v>
      </c>
      <c r="I16" s="12">
        <v>7.5566568831443304E-2</v>
      </c>
      <c r="J16" s="14"/>
      <c r="K16" s="12">
        <v>6.9629456120209904E-2</v>
      </c>
      <c r="L16" s="12">
        <v>7.2673427248187705E-2</v>
      </c>
      <c r="M16" s="11"/>
      <c r="N16" s="12">
        <v>0.13399390296590591</v>
      </c>
      <c r="O16" s="12">
        <v>0.12749338468169502</v>
      </c>
      <c r="P16" s="11"/>
      <c r="Q16" s="12">
        <v>9.7424859254706314E-2</v>
      </c>
      <c r="R16" s="12">
        <v>7.6567509054234151E-2</v>
      </c>
      <c r="S16" s="14"/>
      <c r="T16" s="12">
        <v>8.5393110114612078E-2</v>
      </c>
      <c r="U16" s="12">
        <v>6.6872587316979093E-2</v>
      </c>
      <c r="V16" s="14"/>
      <c r="W16" s="12">
        <v>9.9907775737198057E-2</v>
      </c>
      <c r="X16" s="12">
        <v>9.0119363493351479E-2</v>
      </c>
    </row>
    <row r="17" spans="1:24" x14ac:dyDescent="0.3">
      <c r="A17" t="str">
        <f>'Index Performance'!A17</f>
        <v>CY 2021</v>
      </c>
      <c r="B17" s="2">
        <f>'Index Performance'!B17</f>
        <v>8.3486002259997236E-2</v>
      </c>
      <c r="C17" s="2">
        <f>'Index Performance'!C17</f>
        <v>8.4713355680487323E-2</v>
      </c>
      <c r="E17" s="2">
        <v>7.8037575505758947E-2</v>
      </c>
      <c r="F17" s="2">
        <v>7.3016750370748618E-2</v>
      </c>
      <c r="G17" s="2"/>
      <c r="H17" s="2">
        <v>9.1130223910958985E-2</v>
      </c>
      <c r="I17" s="2">
        <v>9.6280349764296336E-2</v>
      </c>
      <c r="J17" s="5"/>
      <c r="K17" s="2">
        <v>5.7103303537198766E-2</v>
      </c>
      <c r="L17" s="2">
        <v>7.8472535229793916E-2</v>
      </c>
      <c r="N17" s="8">
        <v>7.5598286188503797E-2</v>
      </c>
      <c r="O17" s="8">
        <v>7.9488802606196618E-2</v>
      </c>
      <c r="Q17" s="2">
        <v>9.0002190374393221E-2</v>
      </c>
      <c r="R17" s="2">
        <v>9.3553020848764268E-2</v>
      </c>
      <c r="S17" s="5"/>
      <c r="T17" s="8">
        <v>0.12728735418719406</v>
      </c>
      <c r="U17" s="8">
        <v>0.11480525946371478</v>
      </c>
      <c r="V17" s="5"/>
      <c r="W17" s="8">
        <v>9.9306550241079719E-2</v>
      </c>
      <c r="X17" s="8">
        <v>9.9389518109682218E-2</v>
      </c>
    </row>
    <row r="18" spans="1:24" x14ac:dyDescent="0.3">
      <c r="A18" s="11" t="str">
        <f>'Index Performance'!A18</f>
        <v>CY 2020</v>
      </c>
      <c r="B18" s="12">
        <f>'Index Performance'!B18</f>
        <v>7.6905429151580912E-2</v>
      </c>
      <c r="C18" s="12">
        <f>'Index Performance'!C18</f>
        <v>5.5380284368289789E-2</v>
      </c>
      <c r="D18" s="11"/>
      <c r="E18" s="12">
        <v>7.5269843479100332E-2</v>
      </c>
      <c r="F18" s="12">
        <v>7.5991336999939429E-2</v>
      </c>
      <c r="G18" s="12"/>
      <c r="H18" s="12">
        <v>8.6030632648131183E-2</v>
      </c>
      <c r="I18" s="12">
        <v>8.1273207506987077E-2</v>
      </c>
      <c r="J18" s="14"/>
      <c r="K18" s="12">
        <v>6.0495074600364004E-2</v>
      </c>
      <c r="L18" s="12">
        <v>-3.9811894996138686E-2</v>
      </c>
      <c r="M18" s="11"/>
      <c r="N18" s="12">
        <v>7.083117082197013E-2</v>
      </c>
      <c r="O18" s="12">
        <v>7.1243261078494324E-2</v>
      </c>
      <c r="P18" s="11"/>
      <c r="Q18" s="12">
        <v>7.3112953701790565E-2</v>
      </c>
      <c r="R18" s="12">
        <v>-3.5577735366440488E-2</v>
      </c>
      <c r="S18" s="14"/>
      <c r="T18" s="12">
        <v>7.8602247386369894E-2</v>
      </c>
      <c r="U18" s="12">
        <v>5.1479006697742857E-2</v>
      </c>
      <c r="V18" s="14"/>
      <c r="W18" s="12">
        <v>8.3731148130455402E-2</v>
      </c>
      <c r="X18" s="12">
        <v>7.1446345263494138E-2</v>
      </c>
    </row>
    <row r="19" spans="1:24" x14ac:dyDescent="0.3">
      <c r="A19" t="str">
        <f>'Index Performance'!A19</f>
        <v>CY 2019</v>
      </c>
      <c r="B19" s="2">
        <f>'Index Performance'!B19</f>
        <v>8.6874952823207161E-2</v>
      </c>
      <c r="C19" s="2">
        <f>'Index Performance'!C19</f>
        <v>8.1885159448223055E-2</v>
      </c>
      <c r="E19" s="2">
        <v>8.2811510038047598E-2</v>
      </c>
      <c r="F19" s="2">
        <v>8.2007990845504031E-2</v>
      </c>
      <c r="G19" s="2"/>
      <c r="H19" s="2">
        <v>9.6184988721123521E-2</v>
      </c>
      <c r="I19" s="2">
        <v>0.112681963842578</v>
      </c>
      <c r="J19" s="5"/>
      <c r="K19" s="2">
        <v>8.2013003361060877E-2</v>
      </c>
      <c r="L19" s="2">
        <v>3.9318374254210031E-2</v>
      </c>
      <c r="N19" s="8">
        <v>8.2413262562807524E-2</v>
      </c>
      <c r="O19" s="8">
        <v>8.2219338990366708E-2</v>
      </c>
      <c r="Q19" s="2">
        <v>0.10028456413471185</v>
      </c>
      <c r="R19" s="2">
        <v>6.8919768391151548E-2</v>
      </c>
      <c r="S19" s="5"/>
      <c r="T19" s="8">
        <v>7.5521315544249457E-2</v>
      </c>
      <c r="U19" s="8">
        <v>7.7439130072026963E-2</v>
      </c>
      <c r="V19" s="5"/>
      <c r="W19" s="8">
        <v>7.421095030802155E-2</v>
      </c>
      <c r="X19" s="8">
        <v>7.7888551668494399E-2</v>
      </c>
    </row>
    <row r="20" spans="1:24" x14ac:dyDescent="0.3">
      <c r="A20" s="11" t="str">
        <f>'Index Performance'!A20</f>
        <v>CY 2018</v>
      </c>
      <c r="B20" s="12">
        <f>'Index Performance'!B20</f>
        <v>0.10627847308037071</v>
      </c>
      <c r="C20" s="12">
        <f>'Index Performance'!C20</f>
        <v>0.10873870451693701</v>
      </c>
      <c r="D20" s="11"/>
      <c r="E20" s="12">
        <v>9.6125803239853674E-2</v>
      </c>
      <c r="F20" s="12">
        <v>9.7190362193980695E-2</v>
      </c>
      <c r="G20" s="14"/>
      <c r="H20" s="12">
        <v>0.12071311305873529</v>
      </c>
      <c r="I20" s="12">
        <v>0.11654803585890128</v>
      </c>
      <c r="J20" s="14"/>
      <c r="K20" s="12">
        <v>0.12931641192379389</v>
      </c>
      <c r="L20" s="12">
        <v>0.12832307602542747</v>
      </c>
      <c r="M20" s="11"/>
      <c r="N20" s="12">
        <v>0.11761379294262531</v>
      </c>
      <c r="O20" s="12">
        <v>0.10967484639742442</v>
      </c>
      <c r="P20" s="11"/>
      <c r="Q20" s="12">
        <v>0.11187537801125245</v>
      </c>
      <c r="R20" s="12">
        <v>0.11877893004399653</v>
      </c>
      <c r="S20" s="14"/>
      <c r="T20" s="12" t="s">
        <v>76</v>
      </c>
      <c r="U20" s="12" t="s">
        <v>76</v>
      </c>
      <c r="V20" s="14"/>
      <c r="W20" s="12" t="s">
        <v>76</v>
      </c>
      <c r="X20" s="12" t="s">
        <v>76</v>
      </c>
    </row>
    <row r="21" spans="1:24" x14ac:dyDescent="0.3">
      <c r="A21" t="str">
        <f>'Index Performance'!A21</f>
        <v>CY 2017</v>
      </c>
      <c r="B21" s="2">
        <f>'Index Performance'!B21</f>
        <v>0.10927193955385434</v>
      </c>
      <c r="C21" s="2">
        <f>'Index Performance'!C21</f>
        <v>0.13488259398706015</v>
      </c>
      <c r="E21" s="2">
        <v>9.8202102236174579E-2</v>
      </c>
      <c r="F21" s="2">
        <v>9.5333247093212448E-2</v>
      </c>
      <c r="G21" s="5"/>
      <c r="H21" s="2">
        <v>0.15033328516654479</v>
      </c>
      <c r="I21" s="2">
        <v>0.35369351146724748</v>
      </c>
      <c r="J21" s="5"/>
      <c r="K21" s="2">
        <v>9.56493977944953E-2</v>
      </c>
      <c r="L21" s="2">
        <v>3.001716446498226E-2</v>
      </c>
      <c r="N21" s="8" t="s">
        <v>76</v>
      </c>
      <c r="O21" s="8" t="s">
        <v>76</v>
      </c>
      <c r="Q21" s="2">
        <v>0.11181895071811392</v>
      </c>
      <c r="R21" s="2">
        <v>0.11674949541228297</v>
      </c>
      <c r="S21" s="5"/>
      <c r="T21" s="8" t="s">
        <v>76</v>
      </c>
      <c r="U21" s="8" t="s">
        <v>76</v>
      </c>
      <c r="V21" s="5"/>
      <c r="W21" s="8" t="s">
        <v>76</v>
      </c>
      <c r="X21" s="8" t="s">
        <v>76</v>
      </c>
    </row>
    <row r="22" spans="1:24" x14ac:dyDescent="0.3">
      <c r="B22" s="2"/>
      <c r="C22" s="2"/>
      <c r="E22" s="2"/>
      <c r="F22" s="2"/>
      <c r="G22" s="5"/>
      <c r="H22" s="2"/>
      <c r="I22" s="2"/>
      <c r="J22" s="5"/>
      <c r="K22" s="2"/>
      <c r="L22" s="2"/>
      <c r="N22" s="8"/>
      <c r="O22" s="8"/>
      <c r="Q22" s="2"/>
      <c r="R22" s="2"/>
      <c r="S22" s="5"/>
      <c r="T22" s="8"/>
      <c r="U22" s="8"/>
      <c r="V22" s="5"/>
      <c r="W22" s="8"/>
      <c r="X22" s="8"/>
    </row>
    <row r="23" spans="1:24" x14ac:dyDescent="0.3">
      <c r="A23" t="str">
        <f>'Index Performance'!A23</f>
        <v>Returns for periods ending 06/30/2025</v>
      </c>
      <c r="B23" s="2"/>
      <c r="C23" s="2"/>
      <c r="E23" s="2"/>
      <c r="F23" s="2"/>
      <c r="G23" s="2"/>
      <c r="H23" s="2"/>
      <c r="I23" s="2"/>
      <c r="J23" s="5"/>
      <c r="K23" s="2"/>
      <c r="L23" s="2"/>
      <c r="N23" s="8"/>
      <c r="O23" s="8"/>
      <c r="Q23" s="2"/>
      <c r="R23" s="2"/>
      <c r="S23" s="5"/>
      <c r="T23" s="8"/>
      <c r="U23" s="8"/>
      <c r="V23" s="5"/>
      <c r="W23" s="8"/>
      <c r="X23" s="8"/>
    </row>
    <row r="24" spans="1:24" x14ac:dyDescent="0.3">
      <c r="B24" s="2"/>
      <c r="C24" s="2"/>
      <c r="E24" s="2"/>
      <c r="F24" s="2"/>
      <c r="G24" s="2"/>
      <c r="H24" s="2"/>
      <c r="I24" s="2"/>
      <c r="J24" s="5"/>
      <c r="K24" s="2"/>
      <c r="L24" s="2"/>
      <c r="N24" s="8"/>
      <c r="O24" s="8"/>
      <c r="Q24" s="2"/>
      <c r="R24" s="2"/>
      <c r="S24" s="5"/>
      <c r="T24" s="8"/>
      <c r="U24" s="8"/>
      <c r="V24" s="5"/>
      <c r="W24" s="8"/>
      <c r="X24" s="8"/>
    </row>
    <row r="25" spans="1:24" x14ac:dyDescent="0.3">
      <c r="A25" t="s">
        <v>60</v>
      </c>
      <c r="B25" s="2">
        <f>'Index Performance'!B25</f>
        <v>0.11311930729000065</v>
      </c>
      <c r="C25" s="2">
        <f>'Index Performance'!C25</f>
        <v>4.255538033463524E-2</v>
      </c>
      <c r="E25" s="2">
        <v>9.5966839621244665E-2</v>
      </c>
      <c r="F25" s="2">
        <v>-1.8972988472809149E-2</v>
      </c>
      <c r="G25" s="2"/>
      <c r="H25" s="2">
        <v>0.11789301154817607</v>
      </c>
      <c r="I25" s="2">
        <v>6.6485707165036656E-2</v>
      </c>
      <c r="J25" s="5"/>
      <c r="K25" s="2">
        <v>8.0753647589137126E-2</v>
      </c>
      <c r="L25" s="2">
        <v>-0.23286044123808647</v>
      </c>
      <c r="N25" s="8">
        <v>0.10617818139135553</v>
      </c>
      <c r="O25" s="8">
        <v>9.9518856799545974E-2</v>
      </c>
      <c r="Q25" s="2">
        <v>0.11777044308640046</v>
      </c>
      <c r="R25" s="2">
        <v>7.8797976271705039E-3</v>
      </c>
      <c r="S25" s="5"/>
      <c r="T25" s="8">
        <v>0.12088421559443485</v>
      </c>
      <c r="U25" s="8">
        <v>-3.8388394611097665E-2</v>
      </c>
      <c r="V25" s="5"/>
      <c r="W25" s="8">
        <v>0.12512515768150609</v>
      </c>
      <c r="X25" s="8">
        <v>3.8018901016452222E-3</v>
      </c>
    </row>
    <row r="26" spans="1:24" x14ac:dyDescent="0.3">
      <c r="A26" s="11" t="s">
        <v>61</v>
      </c>
      <c r="B26" s="12">
        <f>'Index Performance'!B26</f>
        <v>0.10991366084599129</v>
      </c>
      <c r="C26" s="12">
        <f>'Index Performance'!C26</f>
        <v>6.0284973539206588E-2</v>
      </c>
      <c r="D26" s="11"/>
      <c r="E26" s="12">
        <v>9.5183296468607112E-2</v>
      </c>
      <c r="F26" s="12">
        <v>-1.1311120475056113E-2</v>
      </c>
      <c r="G26" s="12"/>
      <c r="H26" s="12">
        <v>0.11007387896079136</v>
      </c>
      <c r="I26" s="12">
        <v>8.1858135671529109E-2</v>
      </c>
      <c r="J26" s="14"/>
      <c r="K26" s="12">
        <v>9.2975626126116914E-2</v>
      </c>
      <c r="L26" s="12">
        <v>-3.4241849762685073E-2</v>
      </c>
      <c r="M26" s="11"/>
      <c r="N26" s="12">
        <v>0.1186915058705795</v>
      </c>
      <c r="O26" s="12">
        <v>0.10430357772265419</v>
      </c>
      <c r="P26" s="11"/>
      <c r="Q26" s="12">
        <v>0.11414191220143385</v>
      </c>
      <c r="R26" s="12">
        <v>6.181615912549665E-2</v>
      </c>
      <c r="S26" s="14"/>
      <c r="T26" s="12">
        <v>0.10632718356001947</v>
      </c>
      <c r="U26" s="12">
        <v>-2.1180587604262557E-3</v>
      </c>
      <c r="V26" s="14"/>
      <c r="W26" s="12">
        <v>0.13081405320404618</v>
      </c>
      <c r="X26" s="12">
        <v>0.112660641489994</v>
      </c>
    </row>
    <row r="27" spans="1:24" x14ac:dyDescent="0.3">
      <c r="A27" t="s">
        <v>62</v>
      </c>
      <c r="B27" s="2">
        <f>'Index Performance'!B27</f>
        <v>0.1011187988406753</v>
      </c>
      <c r="C27" s="2">
        <f>'Index Performance'!C27</f>
        <v>6.71587284826618E-2</v>
      </c>
      <c r="E27" s="2">
        <v>9.3603165752585524E-2</v>
      </c>
      <c r="F27" s="2">
        <v>2.2615751931274408E-2</v>
      </c>
      <c r="G27" s="2"/>
      <c r="H27" s="2">
        <v>0.10356631363323189</v>
      </c>
      <c r="I27" s="2">
        <v>8.5772875210699429E-2</v>
      </c>
      <c r="J27" s="5"/>
      <c r="K27" s="2">
        <v>8.2593856828109713E-2</v>
      </c>
      <c r="L27" s="2">
        <v>-6.1114267441632064E-3</v>
      </c>
      <c r="N27" s="8">
        <v>0.10470287436088555</v>
      </c>
      <c r="O27" s="8">
        <v>9.6012373368472792E-2</v>
      </c>
      <c r="Q27" s="2">
        <v>0.10255023110208397</v>
      </c>
      <c r="R27" s="2">
        <v>5.7656349291937525E-2</v>
      </c>
      <c r="S27" s="5"/>
      <c r="T27" s="8">
        <v>0.11303090538989856</v>
      </c>
      <c r="U27" s="8">
        <v>4.1324694049551081E-2</v>
      </c>
      <c r="V27" s="5"/>
      <c r="W27" s="8">
        <v>0.11665331606402164</v>
      </c>
      <c r="X27" s="8">
        <v>0.1047150259175198</v>
      </c>
    </row>
    <row r="28" spans="1:24" x14ac:dyDescent="0.3">
      <c r="A28" s="11" t="s">
        <v>63</v>
      </c>
      <c r="B28" s="12">
        <f>'Index Performance'!B28</f>
        <v>0.10316459860700095</v>
      </c>
      <c r="C28" s="12">
        <f>'Index Performance'!C28</f>
        <v>8.0659300699980729E-2</v>
      </c>
      <c r="D28" s="11"/>
      <c r="E28" s="12">
        <v>0.10112449793949457</v>
      </c>
      <c r="F28" s="12">
        <v>5.5187631517052083E-2</v>
      </c>
      <c r="G28" s="12"/>
      <c r="H28" s="12">
        <v>0.1124856822083164</v>
      </c>
      <c r="I28" s="12">
        <v>0.11100654753571715</v>
      </c>
      <c r="J28" s="14"/>
      <c r="K28" s="12">
        <v>9.6407318447234699E-2</v>
      </c>
      <c r="L28" s="12">
        <v>1.8598163459187189E-2</v>
      </c>
      <c r="M28" s="11"/>
      <c r="N28" s="12" t="s">
        <v>76</v>
      </c>
      <c r="O28" s="12" t="s">
        <v>76</v>
      </c>
      <c r="P28" s="11"/>
      <c r="Q28" s="12">
        <v>0.10536642697528668</v>
      </c>
      <c r="R28" s="12">
        <v>6.981335823581003E-2</v>
      </c>
      <c r="S28" s="14"/>
      <c r="T28" s="12" t="s">
        <v>76</v>
      </c>
      <c r="U28" s="12" t="s">
        <v>76</v>
      </c>
      <c r="V28" s="14"/>
      <c r="W28" s="12" t="s">
        <v>76</v>
      </c>
      <c r="X28" s="12" t="s">
        <v>76</v>
      </c>
    </row>
    <row r="29" spans="1:24" x14ac:dyDescent="0.3">
      <c r="A29" t="s">
        <v>64</v>
      </c>
      <c r="B29" s="2">
        <f>'Index Performance'!B29</f>
        <v>9.8801394406765983E-2</v>
      </c>
      <c r="C29" s="2">
        <f>'Index Performance'!C29</f>
        <v>8.4877202860541789E-2</v>
      </c>
      <c r="E29" s="2">
        <v>0.10283631956063857</v>
      </c>
      <c r="F29" s="2">
        <v>6.3921109284658106E-2</v>
      </c>
      <c r="G29" s="2"/>
      <c r="H29" s="2">
        <v>0.11361002872388887</v>
      </c>
      <c r="I29" s="2">
        <v>0.11404699834105814</v>
      </c>
      <c r="J29" s="5"/>
      <c r="K29" s="2">
        <v>0.10305392632179622</v>
      </c>
      <c r="L29" s="2">
        <v>3.1687883617379953E-2</v>
      </c>
      <c r="N29" s="8">
        <v>0.10261684346155714</v>
      </c>
      <c r="O29" s="8">
        <v>9.5249599011773878E-2</v>
      </c>
      <c r="Q29" s="2">
        <v>0.10762512000962943</v>
      </c>
      <c r="R29" s="2">
        <v>7.7066272739429786E-2</v>
      </c>
      <c r="S29" s="5"/>
      <c r="T29" s="8">
        <v>0.1093146841002251</v>
      </c>
      <c r="U29" s="8">
        <v>5.3962208294538128E-2</v>
      </c>
      <c r="V29" s="5"/>
      <c r="W29" s="8">
        <v>0.10692938250112029</v>
      </c>
      <c r="X29" s="8">
        <v>9.722561414052433E-2</v>
      </c>
    </row>
    <row r="30" spans="1:24" x14ac:dyDescent="0.3">
      <c r="A30" s="11" t="s">
        <v>65</v>
      </c>
      <c r="B30" s="13">
        <f>'Index Performance'!B30</f>
        <v>40179</v>
      </c>
      <c r="C30" s="13">
        <f>'Index Performance'!C30</f>
        <v>40179</v>
      </c>
      <c r="D30" s="11"/>
      <c r="E30" s="13">
        <v>41183</v>
      </c>
      <c r="F30" s="13">
        <v>41183</v>
      </c>
      <c r="G30" s="12"/>
      <c r="H30" s="13">
        <v>41944</v>
      </c>
      <c r="I30" s="13">
        <v>41944</v>
      </c>
      <c r="J30" s="14"/>
      <c r="K30" s="13">
        <v>41426</v>
      </c>
      <c r="L30" s="13">
        <v>41426</v>
      </c>
      <c r="M30" s="11"/>
      <c r="N30" s="13">
        <v>43070</v>
      </c>
      <c r="O30" s="13">
        <v>43070</v>
      </c>
      <c r="P30" s="11"/>
      <c r="Q30" s="13">
        <v>41244</v>
      </c>
      <c r="R30" s="13">
        <v>41244</v>
      </c>
      <c r="S30" s="14"/>
      <c r="T30" s="13">
        <v>43160</v>
      </c>
      <c r="U30" s="13">
        <v>43160</v>
      </c>
      <c r="V30" s="14"/>
      <c r="W30" s="13">
        <v>43252</v>
      </c>
      <c r="X30" s="13">
        <v>43252</v>
      </c>
    </row>
    <row r="31" spans="1:24" x14ac:dyDescent="0.3">
      <c r="B31" s="2"/>
      <c r="C31" s="2"/>
      <c r="E31" s="2"/>
      <c r="F31" s="2"/>
      <c r="G31" s="2"/>
      <c r="H31" s="2"/>
      <c r="I31" s="2"/>
      <c r="J31" s="5"/>
      <c r="K31" s="2"/>
      <c r="L31" s="2"/>
      <c r="Q31" s="2"/>
      <c r="R31" s="2"/>
      <c r="S31" s="5"/>
      <c r="V31" s="5"/>
    </row>
    <row r="32" spans="1:24" x14ac:dyDescent="0.3">
      <c r="A32" t="s">
        <v>66</v>
      </c>
      <c r="B32" s="2">
        <f>'Index Performance'!B32</f>
        <v>7.7934275724097198E-3</v>
      </c>
      <c r="C32" s="2">
        <f>'Index Performance'!C32</f>
        <v>2.6332537022940184E-2</v>
      </c>
      <c r="E32" s="2">
        <v>5.8906055484652907E-3</v>
      </c>
      <c r="F32" s="2">
        <v>3.196744619984087E-2</v>
      </c>
      <c r="G32" s="2"/>
      <c r="H32" s="2">
        <v>9.3705594124845349E-3</v>
      </c>
      <c r="I32" s="2">
        <v>5.3335524415466268E-2</v>
      </c>
      <c r="J32" s="5"/>
      <c r="K32" s="2">
        <v>1.369981981034072E-2</v>
      </c>
      <c r="L32" s="2">
        <v>0.23128193204797887</v>
      </c>
      <c r="N32" s="3">
        <v>1.390720868658659E-2</v>
      </c>
      <c r="O32" s="3">
        <v>1.5850134575827228E-2</v>
      </c>
      <c r="Q32" s="2">
        <v>1.1178763077182061E-2</v>
      </c>
      <c r="R32" s="2">
        <v>3.2279512269250896E-2</v>
      </c>
      <c r="S32" s="5"/>
      <c r="T32" s="3">
        <v>1.5269561559402647E-2</v>
      </c>
      <c r="U32" s="3">
        <v>5.0426645350267522E-2</v>
      </c>
      <c r="V32" s="5"/>
      <c r="W32" s="3">
        <v>1.0429314718346598E-2</v>
      </c>
      <c r="X32" s="3">
        <v>6.1648386003922181E-2</v>
      </c>
    </row>
    <row r="34" spans="1:1" x14ac:dyDescent="0.3">
      <c r="A34" t="s">
        <v>67</v>
      </c>
    </row>
    <row r="35" spans="1:1" x14ac:dyDescent="0.3">
      <c r="A35" t="s">
        <v>68</v>
      </c>
    </row>
    <row r="36" spans="1:1" x14ac:dyDescent="0.3">
      <c r="A36" t="s">
        <v>69</v>
      </c>
    </row>
    <row r="38" spans="1:1" x14ac:dyDescent="0.3">
      <c r="A38" t="s">
        <v>77</v>
      </c>
    </row>
    <row r="41" spans="1:1" ht="16.2" customHeight="1" x14ac:dyDescent="0.3"/>
  </sheetData>
  <mergeCells count="8">
    <mergeCell ref="W5:X5"/>
    <mergeCell ref="T5:U5"/>
    <mergeCell ref="Q5:R5"/>
    <mergeCell ref="B5:C5"/>
    <mergeCell ref="E5:F5"/>
    <mergeCell ref="H5:I5"/>
    <mergeCell ref="K5:L5"/>
    <mergeCell ref="N5:O5"/>
  </mergeCells>
  <hyperlinks>
    <hyperlink ref="E1" location="CONTENTS!A1" display="Return to Contents" xr:uid="{50FDE695-06B4-4604-A562-8F91C283163F}"/>
  </hyperlinks>
  <pageMargins left="0.7" right="0.7" top="0.75" bottom="0.75" header="0.3" footer="0.3"/>
  <pageSetup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0D7A7-2A26-4D25-AE28-34D8F8E2746C}">
  <sheetPr>
    <pageSetUpPr fitToPage="1"/>
  </sheetPr>
  <dimension ref="A1:L43"/>
  <sheetViews>
    <sheetView workbookViewId="0">
      <selection activeCell="E8" sqref="E8:L32"/>
    </sheetView>
  </sheetViews>
  <sheetFormatPr defaultRowHeight="14.4" x14ac:dyDescent="0.3"/>
  <cols>
    <col min="1" max="1" width="34.6640625" customWidth="1"/>
    <col min="2" max="3" width="16.6640625" customWidth="1"/>
    <col min="4" max="4" width="2.6640625" customWidth="1"/>
    <col min="5" max="6" width="16.6640625" customWidth="1"/>
    <col min="7" max="7" width="2.6640625" customWidth="1"/>
    <col min="8" max="9" width="16.6640625" customWidth="1"/>
    <col min="10" max="10" width="2.6640625" customWidth="1"/>
    <col min="11" max="12" width="16.6640625" customWidth="1"/>
    <col min="13" max="13" width="2.6640625" customWidth="1"/>
    <col min="14" max="15" width="16.6640625" customWidth="1"/>
    <col min="16" max="16" width="2.6640625" customWidth="1"/>
  </cols>
  <sheetData>
    <row r="1" spans="1:12" ht="18" thickBot="1" x14ac:dyDescent="0.4">
      <c r="A1" s="7" t="s">
        <v>48</v>
      </c>
      <c r="B1" s="7"/>
      <c r="C1" s="7"/>
      <c r="E1" s="34" t="s">
        <v>44</v>
      </c>
    </row>
    <row r="2" spans="1:12" ht="15" thickTop="1" x14ac:dyDescent="0.3"/>
    <row r="3" spans="1:12" x14ac:dyDescent="0.3">
      <c r="A3" s="1" t="str">
        <f>'Index Performance'!A3</f>
        <v>Investment Performance Report for 2Q 2025</v>
      </c>
    </row>
    <row r="4" spans="1:12" x14ac:dyDescent="0.3">
      <c r="A4" t="str">
        <f>'Index Performance'!A4</f>
        <v>Generated on 9/18/2025</v>
      </c>
    </row>
    <row r="5" spans="1:12" x14ac:dyDescent="0.3">
      <c r="B5" s="42" t="s">
        <v>73</v>
      </c>
      <c r="C5" s="42"/>
      <c r="D5" s="2"/>
      <c r="E5" s="43" t="s">
        <v>87</v>
      </c>
      <c r="F5" s="43"/>
      <c r="H5" s="43" t="s">
        <v>135</v>
      </c>
      <c r="I5" s="43"/>
      <c r="K5" s="43" t="s">
        <v>127</v>
      </c>
      <c r="L5" s="43"/>
    </row>
    <row r="6" spans="1:12" x14ac:dyDescent="0.3">
      <c r="B6" s="2" t="s">
        <v>53</v>
      </c>
      <c r="C6" s="2" t="s">
        <v>54</v>
      </c>
      <c r="E6" s="2" t="s">
        <v>53</v>
      </c>
      <c r="F6" s="2" t="s">
        <v>54</v>
      </c>
      <c r="H6" s="2" t="s">
        <v>53</v>
      </c>
      <c r="I6" s="2" t="s">
        <v>54</v>
      </c>
      <c r="K6" s="2" t="s">
        <v>53</v>
      </c>
      <c r="L6" s="2" t="s">
        <v>54</v>
      </c>
    </row>
    <row r="7" spans="1:12" x14ac:dyDescent="0.3">
      <c r="B7" s="4"/>
      <c r="C7" s="4"/>
      <c r="E7" s="4"/>
      <c r="F7" s="4"/>
    </row>
    <row r="8" spans="1:12" x14ac:dyDescent="0.3">
      <c r="A8" t="str">
        <f>'Index Performance'!A8</f>
        <v>2Q 2025</v>
      </c>
      <c r="B8" s="8">
        <f>'Index Performance'!B8</f>
        <v>2.740627760587757E-2</v>
      </c>
      <c r="C8" s="8">
        <f>'Index Performance'!C8</f>
        <v>-1.3312665619507058E-3</v>
      </c>
      <c r="E8" s="8">
        <v>2.417060252257457E-2</v>
      </c>
      <c r="F8" s="8">
        <v>-1.7554122592199795E-2</v>
      </c>
      <c r="H8" s="8">
        <v>3.1015201188086278E-2</v>
      </c>
      <c r="I8" s="8">
        <v>2.4121845531629882E-2</v>
      </c>
      <c r="J8" s="5"/>
      <c r="K8" s="8">
        <v>2.4367174177838211E-2</v>
      </c>
      <c r="L8" s="8">
        <v>-4.3168245519517034E-2</v>
      </c>
    </row>
    <row r="9" spans="1:12" x14ac:dyDescent="0.3">
      <c r="A9" s="11" t="str">
        <f>'Index Performance'!A9</f>
        <v>1Q 2025</v>
      </c>
      <c r="B9" s="12">
        <f>'Index Performance'!B9</f>
        <v>2.6164934492669486E-2</v>
      </c>
      <c r="C9" s="12">
        <f>'Index Performance'!C9</f>
        <v>1.1070788561384104E-2</v>
      </c>
      <c r="D9" s="11"/>
      <c r="E9" s="12">
        <v>2.4571905971034553E-2</v>
      </c>
      <c r="F9" s="12">
        <v>-1.2853532443967697E-2</v>
      </c>
      <c r="G9" s="11"/>
      <c r="H9" s="12">
        <v>2.8078234580145769E-2</v>
      </c>
      <c r="I9" s="12">
        <v>2.6797579786576486E-2</v>
      </c>
      <c r="J9" s="14"/>
      <c r="K9" s="12">
        <v>2.2805627534923538E-2</v>
      </c>
      <c r="L9" s="12">
        <v>3.0398680656824384E-2</v>
      </c>
    </row>
    <row r="10" spans="1:12" x14ac:dyDescent="0.3">
      <c r="A10" t="str">
        <f>'Index Performance'!A10</f>
        <v>4Q 2024</v>
      </c>
      <c r="B10" s="8">
        <f>'Index Performance'!B10</f>
        <v>3.0209205452467556E-2</v>
      </c>
      <c r="C10" s="8">
        <f>'Index Performance'!C10</f>
        <v>2.9206383762338639E-2</v>
      </c>
      <c r="E10" s="2">
        <v>3.0542327437540037E-2</v>
      </c>
      <c r="F10" s="2">
        <v>4.2924913697897749E-2</v>
      </c>
      <c r="H10" s="2">
        <v>3.0549867137922782E-2</v>
      </c>
      <c r="I10" s="2">
        <v>2.3943432738074311E-2</v>
      </c>
      <c r="J10" s="5"/>
      <c r="K10" s="8">
        <v>2.815419806868065E-2</v>
      </c>
      <c r="L10" s="8">
        <v>2.3884060841832699E-2</v>
      </c>
    </row>
    <row r="11" spans="1:12" x14ac:dyDescent="0.3">
      <c r="A11" s="11" t="str">
        <f>'Index Performance'!A11</f>
        <v>3Q 2024</v>
      </c>
      <c r="B11" s="12">
        <f>'Index Performance'!B11</f>
        <v>2.7186682870017406E-2</v>
      </c>
      <c r="C11" s="12">
        <f>'Index Performance'!C11</f>
        <v>3.2141437079851176E-3</v>
      </c>
      <c r="D11" s="11"/>
      <c r="E11" s="12">
        <v>2.5700950342994737E-2</v>
      </c>
      <c r="F11" s="12">
        <v>-4.5567795603831174E-2</v>
      </c>
      <c r="G11" s="11"/>
      <c r="H11" s="12">
        <v>2.8248404751110123E-2</v>
      </c>
      <c r="I11" s="12">
        <v>2.4272329255953684E-2</v>
      </c>
      <c r="J11" s="14"/>
      <c r="K11" s="12">
        <v>2.3846667921686902E-2</v>
      </c>
      <c r="L11" s="12">
        <v>2.794576984046393E-2</v>
      </c>
    </row>
    <row r="12" spans="1:12" x14ac:dyDescent="0.3">
      <c r="B12" s="2"/>
      <c r="C12" s="2"/>
      <c r="E12" s="5"/>
      <c r="F12" s="2"/>
      <c r="H12" s="5"/>
      <c r="I12" s="5"/>
      <c r="J12" s="5"/>
      <c r="K12" s="2"/>
      <c r="L12" s="2"/>
    </row>
    <row r="13" spans="1:12" x14ac:dyDescent="0.3">
      <c r="A13" t="str">
        <f>'Index Performance'!A13</f>
        <v>YTD 2025</v>
      </c>
      <c r="B13" s="2">
        <f>'Index Performance'!B13</f>
        <v>5.3874621203176327E-2</v>
      </c>
      <c r="C13" s="2">
        <f>'Index Performance'!C13</f>
        <v>9.7247838288072597E-3</v>
      </c>
      <c r="E13" s="2">
        <v>4.8431830869894964E-2</v>
      </c>
      <c r="F13" s="2">
        <v>-3.0182022551903276E-2</v>
      </c>
      <c r="H13" s="2">
        <v>5.9924568096666513E-2</v>
      </c>
      <c r="I13" s="2">
        <v>5.1565832398439815E-2</v>
      </c>
      <c r="J13" s="5"/>
      <c r="K13" s="2">
        <v>4.7913531659103066E-2</v>
      </c>
      <c r="L13" s="2">
        <v>-1.408182257275592E-2</v>
      </c>
    </row>
    <row r="14" spans="1:12" x14ac:dyDescent="0.3">
      <c r="A14" s="11" t="str">
        <f>'Index Performance'!A14</f>
        <v>CY 2024</v>
      </c>
      <c r="B14" s="12">
        <f>'Index Performance'!B14</f>
        <v>0.11313289762026114</v>
      </c>
      <c r="C14" s="12">
        <f>'Index Performance'!C14</f>
        <v>6.9040109821392637E-2</v>
      </c>
      <c r="D14" s="11"/>
      <c r="E14" s="15">
        <v>0.10800791839925372</v>
      </c>
      <c r="F14" s="12">
        <v>2.4247669444505293E-2</v>
      </c>
      <c r="G14" s="11"/>
      <c r="H14" s="15">
        <v>0.11569182978349477</v>
      </c>
      <c r="I14" s="15">
        <v>9.0159323622170717E-2</v>
      </c>
      <c r="J14" s="14"/>
      <c r="K14" s="12">
        <v>0.10450299814371827</v>
      </c>
      <c r="L14" s="12">
        <v>7.9785486600778777E-2</v>
      </c>
    </row>
    <row r="15" spans="1:12" x14ac:dyDescent="0.3">
      <c r="A15" t="str">
        <f>'Index Performance'!A15</f>
        <v>CY 2023</v>
      </c>
      <c r="B15" s="2">
        <f>'Index Performance'!B15</f>
        <v>0.10596409549532772</v>
      </c>
      <c r="C15" s="2">
        <f>'Index Performance'!C15</f>
        <v>5.9906074054373315E-2</v>
      </c>
      <c r="E15" s="2">
        <v>0.10231033782260091</v>
      </c>
      <c r="F15" s="2">
        <v>6.2782591187331649E-2</v>
      </c>
      <c r="H15" s="2">
        <v>0.11039469793494766</v>
      </c>
      <c r="I15" s="2">
        <v>6.2323922811316601E-2</v>
      </c>
      <c r="J15" s="5"/>
      <c r="K15" s="2">
        <v>9.3498451902720353E-2</v>
      </c>
      <c r="L15" s="2">
        <v>3.0500271061551842E-2</v>
      </c>
    </row>
    <row r="16" spans="1:12" x14ac:dyDescent="0.3">
      <c r="A16" s="11" t="str">
        <f>'Index Performance'!A16</f>
        <v>CY 2022</v>
      </c>
      <c r="B16" s="12">
        <f>'Index Performance'!B16</f>
        <v>9.4378675317555352E-2</v>
      </c>
      <c r="C16" s="12">
        <f>'Index Performance'!C16</f>
        <v>7.9065451386240992E-2</v>
      </c>
      <c r="D16" s="11"/>
      <c r="E16" s="12">
        <v>9.6125514386235775E-2</v>
      </c>
      <c r="F16" s="12">
        <v>8.2719994956883314E-2</v>
      </c>
      <c r="G16" s="11"/>
      <c r="H16" s="12">
        <v>9.2572846074561982E-2</v>
      </c>
      <c r="I16" s="12">
        <v>7.648016469890373E-2</v>
      </c>
      <c r="J16" s="14"/>
      <c r="K16" s="12">
        <v>8.9102718682883497E-2</v>
      </c>
      <c r="L16" s="12">
        <v>7.7670340647160607E-2</v>
      </c>
    </row>
    <row r="17" spans="1:12" x14ac:dyDescent="0.3">
      <c r="A17" t="str">
        <f>'Index Performance'!A17</f>
        <v>CY 2021</v>
      </c>
      <c r="B17" s="2">
        <f>'Index Performance'!B17</f>
        <v>8.3486002259997236E-2</v>
      </c>
      <c r="C17" s="2">
        <f>'Index Performance'!C17</f>
        <v>8.4713355680487323E-2</v>
      </c>
      <c r="E17" s="2">
        <v>8.2368212005319047E-2</v>
      </c>
      <c r="F17" s="2">
        <v>7.8381238793200358E-2</v>
      </c>
      <c r="H17" s="2">
        <v>8.3110044499906569E-2</v>
      </c>
      <c r="I17" s="2">
        <v>8.6042527846129424E-2</v>
      </c>
      <c r="J17" s="5"/>
      <c r="K17" s="2">
        <v>8.6322740892651753E-2</v>
      </c>
      <c r="L17" s="2">
        <v>9.3286750962459308E-2</v>
      </c>
    </row>
    <row r="18" spans="1:12" x14ac:dyDescent="0.3">
      <c r="A18" s="11" t="str">
        <f>'Index Performance'!A18</f>
        <v>CY 2020</v>
      </c>
      <c r="B18" s="12">
        <f>'Index Performance'!B18</f>
        <v>7.6905429151580912E-2</v>
      </c>
      <c r="C18" s="12">
        <f>'Index Performance'!C18</f>
        <v>5.5380284368289789E-2</v>
      </c>
      <c r="D18" s="11"/>
      <c r="E18" s="12">
        <v>7.1750121325108454E-2</v>
      </c>
      <c r="F18" s="12">
        <v>3.5013965871935282E-2</v>
      </c>
      <c r="G18" s="11"/>
      <c r="H18" s="12">
        <v>8.0678358884448381E-2</v>
      </c>
      <c r="I18" s="12">
        <v>5.5277635619449983E-2</v>
      </c>
      <c r="J18" s="14"/>
      <c r="K18" s="12">
        <v>7.6514671661217185E-2</v>
      </c>
      <c r="L18" s="12">
        <v>6.8092591736933494E-2</v>
      </c>
    </row>
    <row r="19" spans="1:12" x14ac:dyDescent="0.3">
      <c r="A19" t="str">
        <f>'Index Performance'!A19</f>
        <v>CY 2019</v>
      </c>
      <c r="B19" s="2">
        <f>'Index Performance'!B19</f>
        <v>8.6874952823207161E-2</v>
      </c>
      <c r="C19" s="2">
        <f>'Index Performance'!C19</f>
        <v>8.1885159448223055E-2</v>
      </c>
      <c r="E19" s="2">
        <v>7.9952599839234834E-2</v>
      </c>
      <c r="F19" s="2">
        <v>6.4126841662799361E-2</v>
      </c>
      <c r="H19" s="2">
        <v>8.5326896029176744E-2</v>
      </c>
      <c r="I19" s="2">
        <v>9.360014749653911E-2</v>
      </c>
      <c r="J19" s="5"/>
      <c r="K19" s="2">
        <v>9.7589741686834861E-2</v>
      </c>
      <c r="L19" s="2">
        <v>8.7345558108427035E-2</v>
      </c>
    </row>
    <row r="20" spans="1:12" x14ac:dyDescent="0.3">
      <c r="A20" s="11" t="str">
        <f>'Index Performance'!A20</f>
        <v>CY 2018</v>
      </c>
      <c r="B20" s="12">
        <f>'Index Performance'!B20</f>
        <v>0.10627847308037071</v>
      </c>
      <c r="C20" s="12">
        <f>'Index Performance'!C20</f>
        <v>0.10873870451693701</v>
      </c>
      <c r="D20" s="11"/>
      <c r="E20" s="12">
        <v>0.10224954407698926</v>
      </c>
      <c r="F20" s="12">
        <v>0.11667734906715821</v>
      </c>
      <c r="G20" s="11"/>
      <c r="H20" s="12">
        <v>0.10213732404728165</v>
      </c>
      <c r="I20" s="12">
        <v>9.827221025004329E-2</v>
      </c>
      <c r="J20" s="14"/>
      <c r="K20" s="12">
        <v>0.11615222117568255</v>
      </c>
      <c r="L20" s="12">
        <v>0.11607149725085031</v>
      </c>
    </row>
    <row r="21" spans="1:12" x14ac:dyDescent="0.3">
      <c r="A21" t="str">
        <f>'Index Performance'!A21</f>
        <v>CY 2017</v>
      </c>
      <c r="B21" s="2">
        <f>'Index Performance'!B21</f>
        <v>0.10927193955385434</v>
      </c>
      <c r="C21" s="2">
        <f>'Index Performance'!C21</f>
        <v>0.13488259398706015</v>
      </c>
      <c r="E21" s="2">
        <v>9.3958702106945471E-2</v>
      </c>
      <c r="F21" s="2">
        <v>0.1495048832842083</v>
      </c>
      <c r="H21" s="2" t="s">
        <v>76</v>
      </c>
      <c r="I21" s="2" t="s">
        <v>76</v>
      </c>
      <c r="J21" s="5"/>
      <c r="K21" s="2">
        <v>0.12317621334306811</v>
      </c>
      <c r="L21" s="2">
        <v>0.13150320642859592</v>
      </c>
    </row>
    <row r="22" spans="1:12" x14ac:dyDescent="0.3">
      <c r="B22" s="2"/>
      <c r="C22" s="2"/>
      <c r="E22" s="2"/>
      <c r="F22" s="2"/>
      <c r="H22" s="2"/>
      <c r="I22" s="2"/>
      <c r="J22" s="5"/>
      <c r="K22" s="2"/>
      <c r="L22" s="2"/>
    </row>
    <row r="23" spans="1:12" x14ac:dyDescent="0.3">
      <c r="A23" t="str">
        <f>'Index Performance'!A23</f>
        <v>Returns for periods ending 06/30/2025</v>
      </c>
      <c r="B23" s="2"/>
      <c r="C23" s="2"/>
      <c r="E23" s="2"/>
      <c r="F23" s="2"/>
      <c r="H23" s="2"/>
      <c r="I23" s="2"/>
      <c r="J23" s="5"/>
      <c r="K23" s="2"/>
      <c r="L23" s="2"/>
    </row>
    <row r="24" spans="1:12" x14ac:dyDescent="0.3">
      <c r="B24" s="2"/>
      <c r="C24" s="2"/>
      <c r="E24" s="2"/>
      <c r="F24" s="2"/>
      <c r="H24" s="2"/>
      <c r="I24" s="2"/>
      <c r="J24" s="5"/>
      <c r="K24" s="2"/>
      <c r="L24" s="2"/>
    </row>
    <row r="25" spans="1:12" x14ac:dyDescent="0.3">
      <c r="A25" t="s">
        <v>60</v>
      </c>
      <c r="B25" s="2">
        <f>'Index Performance'!B25</f>
        <v>0.11311930729000065</v>
      </c>
      <c r="C25" s="2">
        <f>'Index Performance'!C25</f>
        <v>4.255538033463524E-2</v>
      </c>
      <c r="E25" s="2">
        <v>0.1030606301512576</v>
      </c>
      <c r="F25" s="2">
        <v>-3.4642094784472999E-2</v>
      </c>
      <c r="H25" s="2">
        <v>0.12238849106729428</v>
      </c>
      <c r="I25" s="2">
        <v>0.10287901132516875</v>
      </c>
      <c r="J25" s="5"/>
      <c r="K25" s="2">
        <v>0.10321651891441949</v>
      </c>
      <c r="L25" s="2">
        <v>3.7676209065329314E-2</v>
      </c>
    </row>
    <row r="26" spans="1:12" x14ac:dyDescent="0.3">
      <c r="A26" s="11" t="s">
        <v>61</v>
      </c>
      <c r="B26" s="12">
        <f>'Index Performance'!B26</f>
        <v>0.10991366084599129</v>
      </c>
      <c r="C26" s="12">
        <f>'Index Performance'!C26</f>
        <v>6.0284973539206588E-2</v>
      </c>
      <c r="D26" s="11"/>
      <c r="E26" s="12">
        <v>0.10872755250741872</v>
      </c>
      <c r="F26" s="12">
        <v>3.4221809697865258E-2</v>
      </c>
      <c r="G26" s="11"/>
      <c r="H26" s="12">
        <v>0.11113632097007567</v>
      </c>
      <c r="I26" s="12">
        <v>8.0104218369761782E-2</v>
      </c>
      <c r="J26" s="14"/>
      <c r="K26" s="12">
        <v>9.9451807017709851E-2</v>
      </c>
      <c r="L26" s="12">
        <v>4.5819806633159876E-2</v>
      </c>
    </row>
    <row r="27" spans="1:12" x14ac:dyDescent="0.3">
      <c r="A27" t="s">
        <v>62</v>
      </c>
      <c r="B27" s="2">
        <f>'Index Performance'!B27</f>
        <v>0.1011187988406753</v>
      </c>
      <c r="C27" s="2">
        <f>'Index Performance'!C27</f>
        <v>6.71587284826618E-2</v>
      </c>
      <c r="E27" s="2">
        <v>9.926579733555721E-2</v>
      </c>
      <c r="F27" s="2">
        <v>4.6175465318108788E-2</v>
      </c>
      <c r="H27" s="2">
        <v>0.10248195706357138</v>
      </c>
      <c r="I27" s="2">
        <v>8.2282926998069161E-2</v>
      </c>
      <c r="J27" s="5"/>
      <c r="K27" s="2">
        <v>9.5411001535497281E-2</v>
      </c>
      <c r="L27" s="2">
        <v>5.9760605413214485E-2</v>
      </c>
    </row>
    <row r="28" spans="1:12" x14ac:dyDescent="0.3">
      <c r="A28" s="11" t="s">
        <v>63</v>
      </c>
      <c r="B28" s="12">
        <f>'Index Performance'!B28</f>
        <v>0.10316459860700095</v>
      </c>
      <c r="C28" s="12">
        <f>'Index Performance'!C28</f>
        <v>8.0659300699980729E-2</v>
      </c>
      <c r="D28" s="11"/>
      <c r="E28" s="12">
        <v>0.10011478206818342</v>
      </c>
      <c r="F28" s="12">
        <v>6.6981503278023213E-2</v>
      </c>
      <c r="G28" s="11"/>
      <c r="H28" s="12" t="s">
        <v>76</v>
      </c>
      <c r="I28" s="12" t="s">
        <v>76</v>
      </c>
      <c r="J28" s="14"/>
      <c r="K28" s="12">
        <v>0.10786641094735695</v>
      </c>
      <c r="L28" s="12">
        <v>8.4012937568669566E-2</v>
      </c>
    </row>
    <row r="29" spans="1:12" x14ac:dyDescent="0.3">
      <c r="A29" t="s">
        <v>64</v>
      </c>
      <c r="B29" s="2">
        <f>'Index Performance'!B29</f>
        <v>9.8801394406765983E-2</v>
      </c>
      <c r="C29" s="2">
        <f>'Index Performance'!C29</f>
        <v>8.4877202860541789E-2</v>
      </c>
      <c r="E29" s="2">
        <v>9.5363492932201754E-2</v>
      </c>
      <c r="F29" s="2">
        <v>7.3683555005908286E-2</v>
      </c>
      <c r="H29" s="2">
        <v>0.10097830897604471</v>
      </c>
      <c r="I29" s="2">
        <v>8.404218785923101E-2</v>
      </c>
      <c r="J29" s="5"/>
      <c r="K29" s="2">
        <v>0.11489505175573612</v>
      </c>
      <c r="L29" s="2">
        <v>9.4083379366540543E-2</v>
      </c>
    </row>
    <row r="30" spans="1:12" x14ac:dyDescent="0.3">
      <c r="A30" s="11" t="s">
        <v>65</v>
      </c>
      <c r="B30" s="13">
        <f>'Index Performance'!B30</f>
        <v>40179</v>
      </c>
      <c r="C30" s="13">
        <f>'Index Performance'!C30</f>
        <v>40179</v>
      </c>
      <c r="D30" s="11"/>
      <c r="E30" s="13">
        <v>40179</v>
      </c>
      <c r="F30" s="13">
        <v>40179</v>
      </c>
      <c r="G30" s="11"/>
      <c r="H30" s="13">
        <v>42887</v>
      </c>
      <c r="I30" s="13">
        <v>42887</v>
      </c>
      <c r="J30" s="14"/>
      <c r="K30" s="13">
        <v>40878</v>
      </c>
      <c r="L30" s="13">
        <v>40878</v>
      </c>
    </row>
    <row r="31" spans="1:12" x14ac:dyDescent="0.3">
      <c r="B31" s="2"/>
      <c r="C31" s="2"/>
      <c r="E31" s="2"/>
      <c r="F31" s="2"/>
      <c r="H31" s="2"/>
      <c r="I31" s="2"/>
      <c r="J31" s="5"/>
      <c r="K31" s="2"/>
      <c r="L31" s="2"/>
    </row>
    <row r="32" spans="1:12" x14ac:dyDescent="0.3">
      <c r="A32" t="s">
        <v>66</v>
      </c>
      <c r="B32" s="2">
        <f>'Index Performance'!B32</f>
        <v>7.7934275724097198E-3</v>
      </c>
      <c r="C32" s="2">
        <f>'Index Performance'!C32</f>
        <v>2.6332537022940184E-2</v>
      </c>
      <c r="E32" s="2">
        <v>9.5857613167036372E-3</v>
      </c>
      <c r="F32" s="2">
        <v>4.3270162222142049E-2</v>
      </c>
      <c r="H32" s="2">
        <v>6.3439235656976159E-3</v>
      </c>
      <c r="I32" s="2">
        <v>1.6208753559574476E-2</v>
      </c>
      <c r="J32" s="5"/>
      <c r="K32" s="2">
        <v>7.6288615306328187E-3</v>
      </c>
      <c r="L32" s="2">
        <v>2.3727111655896527E-2</v>
      </c>
    </row>
    <row r="34" spans="1:1" x14ac:dyDescent="0.3">
      <c r="A34" t="s">
        <v>88</v>
      </c>
    </row>
    <row r="36" spans="1:1" x14ac:dyDescent="0.3">
      <c r="A36" t="s">
        <v>138</v>
      </c>
    </row>
    <row r="37" spans="1:1" x14ac:dyDescent="0.3">
      <c r="A37" t="s">
        <v>128</v>
      </c>
    </row>
    <row r="39" spans="1:1" x14ac:dyDescent="0.3">
      <c r="A39" t="s">
        <v>67</v>
      </c>
    </row>
    <row r="40" spans="1:1" x14ac:dyDescent="0.3">
      <c r="A40" t="s">
        <v>68</v>
      </c>
    </row>
    <row r="41" spans="1:1" x14ac:dyDescent="0.3">
      <c r="A41" t="s">
        <v>69</v>
      </c>
    </row>
    <row r="43" spans="1:1" x14ac:dyDescent="0.3">
      <c r="A43" t="s">
        <v>77</v>
      </c>
    </row>
  </sheetData>
  <mergeCells count="4">
    <mergeCell ref="B5:C5"/>
    <mergeCell ref="E5:F5"/>
    <mergeCell ref="H5:I5"/>
    <mergeCell ref="K5:L5"/>
  </mergeCells>
  <hyperlinks>
    <hyperlink ref="E1" location="CONTENTS!A1" display="Return to Contents" xr:uid="{8A557673-DD69-4148-AD3E-CD438093925C}"/>
  </hyperlinks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CONTENTS</vt:lpstr>
      <vt:lpstr>G-L 2 Segments</vt:lpstr>
      <vt:lpstr>rolling 12-month returns</vt:lpstr>
      <vt:lpstr>Index Performance</vt:lpstr>
      <vt:lpstr>G-L 2 Broad Categories</vt:lpstr>
      <vt:lpstr>G-L 2 Payment Types</vt:lpstr>
      <vt:lpstr>G-L 2 Subordinate Debt</vt:lpstr>
      <vt:lpstr>G-L 2 Property Sectors</vt:lpstr>
      <vt:lpstr>G-L 2 Asset Strategies</vt:lpstr>
      <vt:lpstr>G-L 2 Capital Sources</vt:lpstr>
      <vt:lpstr>Return Components</vt:lpstr>
      <vt:lpstr>Profile</vt:lpstr>
      <vt:lpstr>Snapshot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Giliberto</dc:creator>
  <cp:keywords/>
  <dc:description/>
  <cp:lastModifiedBy>Alex Michaelis</cp:lastModifiedBy>
  <cp:revision/>
  <cp:lastPrinted>2024-09-22T12:13:14Z</cp:lastPrinted>
  <dcterms:created xsi:type="dcterms:W3CDTF">2020-06-14T13:10:41Z</dcterms:created>
  <dcterms:modified xsi:type="dcterms:W3CDTF">2025-09-19T20:23:21Z</dcterms:modified>
  <cp:category/>
  <cp:contentStatus/>
</cp:coreProperties>
</file>